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eavitt/Dropbox/Leavitt_Manuscripts/Leavitt_201x_wt.07_chemostat/wt.07_Files_for_Pub/"/>
    </mc:Choice>
  </mc:AlternateContent>
  <xr:revisionPtr revIDLastSave="0" documentId="13_ncr:1_{936A3C93-C417-4642-8787-0A2BFDE0AE1D}" xr6:coauthVersionLast="36" xr6:coauthVersionMax="36" xr10:uidLastSave="{00000000-0000-0000-0000-000000000000}"/>
  <bookViews>
    <workbookView xWindow="6580" yWindow="1860" windowWidth="26840" windowHeight="15940" xr2:uid="{96904E5E-2A99-AF44-800D-6924A0DF72A3}"/>
  </bookViews>
  <sheets>
    <sheet name="wt07_proteome" sheetId="1" r:id="rId1"/>
  </sheets>
  <externalReferences>
    <externalReference r:id="rId2"/>
  </externalReferences>
  <definedNames>
    <definedName name="_xlnm._FilterDatabase" localSheetId="0" hidden="1">wt07_proteome!$A$1:$BJ$1222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846" i="1" l="1"/>
  <c r="BI846" i="1"/>
  <c r="BA846" i="1"/>
  <c r="AZ846" i="1"/>
  <c r="AR846" i="1"/>
  <c r="AQ846" i="1"/>
  <c r="AI846" i="1"/>
  <c r="I846" i="1" s="1"/>
  <c r="J846" i="1" s="1"/>
  <c r="K846" i="1" s="1"/>
  <c r="AH846" i="1"/>
  <c r="Z846" i="1"/>
  <c r="Y846" i="1"/>
  <c r="H846" i="1"/>
  <c r="G846" i="1"/>
  <c r="D846" i="1"/>
  <c r="A846" i="1"/>
  <c r="BJ847" i="1"/>
  <c r="BI847" i="1"/>
  <c r="BA847" i="1"/>
  <c r="AZ847" i="1"/>
  <c r="AR847" i="1"/>
  <c r="AQ847" i="1"/>
  <c r="AI847" i="1"/>
  <c r="AH847" i="1"/>
  <c r="Z847" i="1"/>
  <c r="Y847" i="1"/>
  <c r="M847" i="1" s="1"/>
  <c r="N847" i="1" s="1"/>
  <c r="H847" i="1"/>
  <c r="G847" i="1"/>
  <c r="D847" i="1"/>
  <c r="A847" i="1"/>
  <c r="BJ848" i="1"/>
  <c r="BI848" i="1"/>
  <c r="BA848" i="1"/>
  <c r="AZ848" i="1"/>
  <c r="AR848" i="1"/>
  <c r="AQ848" i="1"/>
  <c r="AI848" i="1"/>
  <c r="I848" i="1" s="1"/>
  <c r="J848" i="1" s="1"/>
  <c r="K848" i="1" s="1"/>
  <c r="AH848" i="1"/>
  <c r="Z848" i="1"/>
  <c r="Y848" i="1"/>
  <c r="H848" i="1"/>
  <c r="G848" i="1"/>
  <c r="D848" i="1"/>
  <c r="A848" i="1"/>
  <c r="BJ849" i="1"/>
  <c r="BI849" i="1"/>
  <c r="BA849" i="1"/>
  <c r="AZ849" i="1"/>
  <c r="AR849" i="1"/>
  <c r="AQ849" i="1"/>
  <c r="AI849" i="1"/>
  <c r="AH849" i="1"/>
  <c r="Z849" i="1"/>
  <c r="Y849" i="1"/>
  <c r="M849" i="1" s="1"/>
  <c r="N849" i="1" s="1"/>
  <c r="H849" i="1"/>
  <c r="G849" i="1"/>
  <c r="D849" i="1"/>
  <c r="A849" i="1"/>
  <c r="BJ850" i="1"/>
  <c r="BI850" i="1"/>
  <c r="BA850" i="1"/>
  <c r="AZ850" i="1"/>
  <c r="AR850" i="1"/>
  <c r="AQ850" i="1"/>
  <c r="AI850" i="1"/>
  <c r="AH850" i="1"/>
  <c r="Z850" i="1"/>
  <c r="Y850" i="1"/>
  <c r="H850" i="1"/>
  <c r="G850" i="1"/>
  <c r="D850" i="1"/>
  <c r="A850" i="1"/>
  <c r="BJ851" i="1"/>
  <c r="BI851" i="1"/>
  <c r="BA851" i="1"/>
  <c r="AZ851" i="1"/>
  <c r="AR851" i="1"/>
  <c r="AQ851" i="1"/>
  <c r="AI851" i="1"/>
  <c r="AH851" i="1"/>
  <c r="Z851" i="1"/>
  <c r="Y851" i="1"/>
  <c r="H851" i="1"/>
  <c r="D851" i="1"/>
  <c r="A851" i="1"/>
  <c r="BJ852" i="1"/>
  <c r="BI852" i="1"/>
  <c r="BA852" i="1"/>
  <c r="AZ852" i="1"/>
  <c r="AR852" i="1"/>
  <c r="AQ852" i="1"/>
  <c r="AI852" i="1"/>
  <c r="AH852" i="1"/>
  <c r="Z852" i="1"/>
  <c r="Y852" i="1"/>
  <c r="H852" i="1"/>
  <c r="G852" i="1"/>
  <c r="D852" i="1"/>
  <c r="A852" i="1"/>
  <c r="BJ853" i="1"/>
  <c r="BI853" i="1"/>
  <c r="BA853" i="1"/>
  <c r="AZ853" i="1"/>
  <c r="AR853" i="1"/>
  <c r="AQ853" i="1"/>
  <c r="AI853" i="1"/>
  <c r="I853" i="1" s="1"/>
  <c r="J853" i="1" s="1"/>
  <c r="K853" i="1" s="1"/>
  <c r="AH853" i="1"/>
  <c r="Z853" i="1"/>
  <c r="Y853" i="1"/>
  <c r="H853" i="1"/>
  <c r="G853" i="1"/>
  <c r="D853" i="1"/>
  <c r="A853" i="1"/>
  <c r="BJ854" i="1"/>
  <c r="BI854" i="1"/>
  <c r="BA854" i="1"/>
  <c r="AZ854" i="1"/>
  <c r="AR854" i="1"/>
  <c r="AQ854" i="1"/>
  <c r="AI854" i="1"/>
  <c r="AH854" i="1"/>
  <c r="L854" i="1" s="1"/>
  <c r="Z854" i="1"/>
  <c r="Y854" i="1"/>
  <c r="H854" i="1"/>
  <c r="G854" i="1"/>
  <c r="D854" i="1"/>
  <c r="A854" i="1"/>
  <c r="BJ855" i="1"/>
  <c r="BI855" i="1"/>
  <c r="BA855" i="1"/>
  <c r="AZ855" i="1"/>
  <c r="AR855" i="1"/>
  <c r="AQ855" i="1"/>
  <c r="AI855" i="1"/>
  <c r="AH855" i="1"/>
  <c r="Z855" i="1"/>
  <c r="Y855" i="1"/>
  <c r="M855" i="1" s="1"/>
  <c r="N855" i="1" s="1"/>
  <c r="H855" i="1"/>
  <c r="G855" i="1"/>
  <c r="D855" i="1"/>
  <c r="A855" i="1"/>
  <c r="BJ856" i="1"/>
  <c r="BI856" i="1"/>
  <c r="BA856" i="1"/>
  <c r="AZ856" i="1"/>
  <c r="AR856" i="1"/>
  <c r="AQ856" i="1"/>
  <c r="AI856" i="1"/>
  <c r="AH856" i="1"/>
  <c r="Z856" i="1"/>
  <c r="Y856" i="1"/>
  <c r="H856" i="1"/>
  <c r="G856" i="1"/>
  <c r="D856" i="1"/>
  <c r="A856" i="1"/>
  <c r="BJ857" i="1"/>
  <c r="BI857" i="1"/>
  <c r="BA857" i="1"/>
  <c r="AZ857" i="1"/>
  <c r="AR857" i="1"/>
  <c r="AQ857" i="1"/>
  <c r="AI857" i="1"/>
  <c r="AH857" i="1"/>
  <c r="Z857" i="1"/>
  <c r="Y857" i="1"/>
  <c r="H857" i="1"/>
  <c r="G857" i="1"/>
  <c r="D857" i="1"/>
  <c r="A857" i="1"/>
  <c r="BJ858" i="1"/>
  <c r="BI858" i="1"/>
  <c r="BA858" i="1"/>
  <c r="AZ858" i="1"/>
  <c r="AR858" i="1"/>
  <c r="AQ858" i="1"/>
  <c r="AI858" i="1"/>
  <c r="AH858" i="1"/>
  <c r="Z858" i="1"/>
  <c r="Y858" i="1"/>
  <c r="H858" i="1"/>
  <c r="G858" i="1"/>
  <c r="D858" i="1"/>
  <c r="A858" i="1"/>
  <c r="BJ859" i="1"/>
  <c r="BI859" i="1"/>
  <c r="BA859" i="1"/>
  <c r="AZ859" i="1"/>
  <c r="AR859" i="1"/>
  <c r="AQ859" i="1"/>
  <c r="AI859" i="1"/>
  <c r="AH859" i="1"/>
  <c r="Z859" i="1"/>
  <c r="Y859" i="1"/>
  <c r="L859" i="1"/>
  <c r="H859" i="1"/>
  <c r="D859" i="1"/>
  <c r="A859" i="1"/>
  <c r="BJ860" i="1"/>
  <c r="BI860" i="1"/>
  <c r="BA860" i="1"/>
  <c r="AZ860" i="1"/>
  <c r="AR860" i="1"/>
  <c r="AQ860" i="1"/>
  <c r="AI860" i="1"/>
  <c r="AH860" i="1"/>
  <c r="L860" i="1" s="1"/>
  <c r="Z860" i="1"/>
  <c r="Y860" i="1"/>
  <c r="H860" i="1"/>
  <c r="G860" i="1"/>
  <c r="D860" i="1"/>
  <c r="A860" i="1"/>
  <c r="BJ861" i="1"/>
  <c r="BI861" i="1"/>
  <c r="BA861" i="1"/>
  <c r="AZ861" i="1"/>
  <c r="AR861" i="1"/>
  <c r="AQ861" i="1"/>
  <c r="AI861" i="1"/>
  <c r="AH861" i="1"/>
  <c r="Z861" i="1"/>
  <c r="Y861" i="1"/>
  <c r="L861" i="1" s="1"/>
  <c r="M861" i="1"/>
  <c r="N861" i="1" s="1"/>
  <c r="H861" i="1"/>
  <c r="G861" i="1"/>
  <c r="D861" i="1"/>
  <c r="A861" i="1"/>
  <c r="BJ862" i="1"/>
  <c r="BI862" i="1"/>
  <c r="BA862" i="1"/>
  <c r="AZ862" i="1"/>
  <c r="AR862" i="1"/>
  <c r="AQ862" i="1"/>
  <c r="AI862" i="1"/>
  <c r="AH862" i="1"/>
  <c r="Z862" i="1"/>
  <c r="Y862" i="1"/>
  <c r="H862" i="1"/>
  <c r="G862" i="1"/>
  <c r="D862" i="1"/>
  <c r="A862" i="1"/>
  <c r="BJ863" i="1"/>
  <c r="BI863" i="1"/>
  <c r="BA863" i="1"/>
  <c r="AZ863" i="1"/>
  <c r="AR863" i="1"/>
  <c r="AQ863" i="1"/>
  <c r="AI863" i="1"/>
  <c r="AH863" i="1"/>
  <c r="Z863" i="1"/>
  <c r="Y863" i="1"/>
  <c r="L863" i="1" s="1"/>
  <c r="H863" i="1"/>
  <c r="G863" i="1"/>
  <c r="D863" i="1"/>
  <c r="A863" i="1"/>
  <c r="BJ864" i="1"/>
  <c r="BI864" i="1"/>
  <c r="BA864" i="1"/>
  <c r="AZ864" i="1"/>
  <c r="AR864" i="1"/>
  <c r="AQ864" i="1"/>
  <c r="AI864" i="1"/>
  <c r="I864" i="1" s="1"/>
  <c r="J864" i="1" s="1"/>
  <c r="K864" i="1" s="1"/>
  <c r="AH864" i="1"/>
  <c r="Z864" i="1"/>
  <c r="Y864" i="1"/>
  <c r="H864" i="1"/>
  <c r="G864" i="1"/>
  <c r="D864" i="1"/>
  <c r="A864" i="1"/>
  <c r="BJ865" i="1"/>
  <c r="BI865" i="1"/>
  <c r="BA865" i="1"/>
  <c r="AZ865" i="1"/>
  <c r="AR865" i="1"/>
  <c r="AQ865" i="1"/>
  <c r="AI865" i="1"/>
  <c r="AH865" i="1"/>
  <c r="Z865" i="1"/>
  <c r="I865" i="1" s="1"/>
  <c r="J865" i="1" s="1"/>
  <c r="K865" i="1" s="1"/>
  <c r="Y865" i="1"/>
  <c r="H865" i="1"/>
  <c r="G865" i="1"/>
  <c r="D865" i="1"/>
  <c r="A865" i="1"/>
  <c r="BJ866" i="1"/>
  <c r="BI866" i="1"/>
  <c r="BA866" i="1"/>
  <c r="AZ866" i="1"/>
  <c r="AR866" i="1"/>
  <c r="AQ866" i="1"/>
  <c r="AI866" i="1"/>
  <c r="AH866" i="1"/>
  <c r="Z866" i="1"/>
  <c r="Y866" i="1"/>
  <c r="H866" i="1"/>
  <c r="G866" i="1"/>
  <c r="D866" i="1"/>
  <c r="A866" i="1"/>
  <c r="BJ867" i="1"/>
  <c r="BI867" i="1"/>
  <c r="BA867" i="1"/>
  <c r="AZ867" i="1"/>
  <c r="AR867" i="1"/>
  <c r="AQ867" i="1"/>
  <c r="AI867" i="1"/>
  <c r="AH867" i="1"/>
  <c r="Z867" i="1"/>
  <c r="Y867" i="1"/>
  <c r="H867" i="1"/>
  <c r="G867" i="1"/>
  <c r="D867" i="1"/>
  <c r="A867" i="1"/>
  <c r="BJ868" i="1"/>
  <c r="BI868" i="1"/>
  <c r="BA868" i="1"/>
  <c r="AZ868" i="1"/>
  <c r="AR868" i="1"/>
  <c r="AQ868" i="1"/>
  <c r="AI868" i="1"/>
  <c r="AH868" i="1"/>
  <c r="Z868" i="1"/>
  <c r="Y868" i="1"/>
  <c r="H868" i="1"/>
  <c r="G868" i="1"/>
  <c r="D868" i="1"/>
  <c r="A868" i="1"/>
  <c r="BJ869" i="1"/>
  <c r="BI869" i="1"/>
  <c r="BA869" i="1"/>
  <c r="AZ869" i="1"/>
  <c r="AR869" i="1"/>
  <c r="AQ869" i="1"/>
  <c r="AI869" i="1"/>
  <c r="AH869" i="1"/>
  <c r="Z869" i="1"/>
  <c r="I869" i="1" s="1"/>
  <c r="J869" i="1" s="1"/>
  <c r="K869" i="1" s="1"/>
  <c r="Y869" i="1"/>
  <c r="H869" i="1"/>
  <c r="G869" i="1"/>
  <c r="D869" i="1"/>
  <c r="A869" i="1"/>
  <c r="BJ870" i="1"/>
  <c r="BI870" i="1"/>
  <c r="BA870" i="1"/>
  <c r="AZ870" i="1"/>
  <c r="AR870" i="1"/>
  <c r="AQ870" i="1"/>
  <c r="AI870" i="1"/>
  <c r="AH870" i="1"/>
  <c r="Z870" i="1"/>
  <c r="Y870" i="1"/>
  <c r="H870" i="1"/>
  <c r="G870" i="1"/>
  <c r="D870" i="1"/>
  <c r="A870" i="1"/>
  <c r="BJ871" i="1"/>
  <c r="BI871" i="1"/>
  <c r="BA871" i="1"/>
  <c r="AZ871" i="1"/>
  <c r="AR871" i="1"/>
  <c r="AQ871" i="1"/>
  <c r="AI871" i="1"/>
  <c r="AH871" i="1"/>
  <c r="Z871" i="1"/>
  <c r="Y871" i="1"/>
  <c r="H871" i="1"/>
  <c r="G871" i="1"/>
  <c r="D871" i="1"/>
  <c r="A871" i="1"/>
  <c r="BJ872" i="1"/>
  <c r="BI872" i="1"/>
  <c r="BA872" i="1"/>
  <c r="AZ872" i="1"/>
  <c r="AR872" i="1"/>
  <c r="AQ872" i="1"/>
  <c r="AI872" i="1"/>
  <c r="AH872" i="1"/>
  <c r="Z872" i="1"/>
  <c r="Y872" i="1"/>
  <c r="H872" i="1"/>
  <c r="G872" i="1"/>
  <c r="D872" i="1"/>
  <c r="A872" i="1"/>
  <c r="BJ873" i="1"/>
  <c r="BI873" i="1"/>
  <c r="BA873" i="1"/>
  <c r="AZ873" i="1"/>
  <c r="AR873" i="1"/>
  <c r="AQ873" i="1"/>
  <c r="AI873" i="1"/>
  <c r="AH873" i="1"/>
  <c r="Z873" i="1"/>
  <c r="Y873" i="1"/>
  <c r="M873" i="1" s="1"/>
  <c r="N873" i="1" s="1"/>
  <c r="H873" i="1"/>
  <c r="G873" i="1"/>
  <c r="D873" i="1"/>
  <c r="A873" i="1"/>
  <c r="BJ874" i="1"/>
  <c r="BI874" i="1"/>
  <c r="BA874" i="1"/>
  <c r="AZ874" i="1"/>
  <c r="AR874" i="1"/>
  <c r="AQ874" i="1"/>
  <c r="AI874" i="1"/>
  <c r="AH874" i="1"/>
  <c r="Z874" i="1"/>
  <c r="Y874" i="1"/>
  <c r="H874" i="1"/>
  <c r="G874" i="1"/>
  <c r="D874" i="1"/>
  <c r="A874" i="1"/>
  <c r="BJ875" i="1"/>
  <c r="BI875" i="1"/>
  <c r="BA875" i="1"/>
  <c r="AZ875" i="1"/>
  <c r="AR875" i="1"/>
  <c r="AQ875" i="1"/>
  <c r="AI875" i="1"/>
  <c r="AH875" i="1"/>
  <c r="Z875" i="1"/>
  <c r="Y875" i="1"/>
  <c r="H875" i="1"/>
  <c r="G875" i="1"/>
  <c r="D875" i="1"/>
  <c r="A875" i="1"/>
  <c r="BJ876" i="1"/>
  <c r="BI876" i="1"/>
  <c r="BA876" i="1"/>
  <c r="AZ876" i="1"/>
  <c r="AR876" i="1"/>
  <c r="AQ876" i="1"/>
  <c r="AI876" i="1"/>
  <c r="AH876" i="1"/>
  <c r="Z876" i="1"/>
  <c r="Y876" i="1"/>
  <c r="H876" i="1"/>
  <c r="G876" i="1"/>
  <c r="D876" i="1"/>
  <c r="A876" i="1"/>
  <c r="BJ877" i="1"/>
  <c r="BI877" i="1"/>
  <c r="BA877" i="1"/>
  <c r="AZ877" i="1"/>
  <c r="AR877" i="1"/>
  <c r="AQ877" i="1"/>
  <c r="AI877" i="1"/>
  <c r="AH877" i="1"/>
  <c r="Z877" i="1"/>
  <c r="Y877" i="1"/>
  <c r="H877" i="1"/>
  <c r="G877" i="1"/>
  <c r="D877" i="1"/>
  <c r="A877" i="1"/>
  <c r="BJ878" i="1"/>
  <c r="BI878" i="1"/>
  <c r="BA878" i="1"/>
  <c r="AZ878" i="1"/>
  <c r="AR878" i="1"/>
  <c r="AQ878" i="1"/>
  <c r="AI878" i="1"/>
  <c r="AH878" i="1"/>
  <c r="Z878" i="1"/>
  <c r="Y878" i="1"/>
  <c r="H878" i="1"/>
  <c r="G878" i="1"/>
  <c r="D878" i="1"/>
  <c r="A878" i="1"/>
  <c r="BJ879" i="1"/>
  <c r="BI879" i="1"/>
  <c r="BA879" i="1"/>
  <c r="AZ879" i="1"/>
  <c r="AR879" i="1"/>
  <c r="AQ879" i="1"/>
  <c r="AI879" i="1"/>
  <c r="AH879" i="1"/>
  <c r="Z879" i="1"/>
  <c r="Y879" i="1"/>
  <c r="H879" i="1"/>
  <c r="G879" i="1"/>
  <c r="D879" i="1"/>
  <c r="A879" i="1"/>
  <c r="BJ880" i="1"/>
  <c r="BI880" i="1"/>
  <c r="BA880" i="1"/>
  <c r="AZ880" i="1"/>
  <c r="AR880" i="1"/>
  <c r="AQ880" i="1"/>
  <c r="AI880" i="1"/>
  <c r="AH880" i="1"/>
  <c r="Z880" i="1"/>
  <c r="Y880" i="1"/>
  <c r="H880" i="1"/>
  <c r="G880" i="1"/>
  <c r="D880" i="1"/>
  <c r="A880" i="1"/>
  <c r="BJ881" i="1"/>
  <c r="BI881" i="1"/>
  <c r="BA881" i="1"/>
  <c r="AZ881" i="1"/>
  <c r="AR881" i="1"/>
  <c r="AQ881" i="1"/>
  <c r="AI881" i="1"/>
  <c r="AH881" i="1"/>
  <c r="Z881" i="1"/>
  <c r="Y881" i="1"/>
  <c r="H881" i="1"/>
  <c r="G881" i="1"/>
  <c r="D881" i="1"/>
  <c r="A881" i="1"/>
  <c r="BJ882" i="1"/>
  <c r="BI882" i="1"/>
  <c r="BA882" i="1"/>
  <c r="AZ882" i="1"/>
  <c r="AR882" i="1"/>
  <c r="AQ882" i="1"/>
  <c r="AI882" i="1"/>
  <c r="AH882" i="1"/>
  <c r="Z882" i="1"/>
  <c r="Y882" i="1"/>
  <c r="H882" i="1"/>
  <c r="G882" i="1"/>
  <c r="D882" i="1"/>
  <c r="A882" i="1"/>
  <c r="BJ883" i="1"/>
  <c r="BI883" i="1"/>
  <c r="BA883" i="1"/>
  <c r="AZ883" i="1"/>
  <c r="AR883" i="1"/>
  <c r="AQ883" i="1"/>
  <c r="AI883" i="1"/>
  <c r="AH883" i="1"/>
  <c r="Z883" i="1"/>
  <c r="Y883" i="1"/>
  <c r="H883" i="1"/>
  <c r="G883" i="1"/>
  <c r="D883" i="1"/>
  <c r="A883" i="1"/>
  <c r="BJ884" i="1"/>
  <c r="BI884" i="1"/>
  <c r="BA884" i="1"/>
  <c r="AZ884" i="1"/>
  <c r="AR884" i="1"/>
  <c r="AQ884" i="1"/>
  <c r="AI884" i="1"/>
  <c r="AH884" i="1"/>
  <c r="Z884" i="1"/>
  <c r="Y884" i="1"/>
  <c r="H884" i="1"/>
  <c r="G884" i="1"/>
  <c r="D884" i="1"/>
  <c r="A884" i="1"/>
  <c r="BJ885" i="1"/>
  <c r="BI885" i="1"/>
  <c r="BA885" i="1"/>
  <c r="AZ885" i="1"/>
  <c r="AR885" i="1"/>
  <c r="AQ885" i="1"/>
  <c r="AI885" i="1"/>
  <c r="AH885" i="1"/>
  <c r="Z885" i="1"/>
  <c r="Y885" i="1"/>
  <c r="H885" i="1"/>
  <c r="G885" i="1"/>
  <c r="D885" i="1"/>
  <c r="A885" i="1"/>
  <c r="BJ886" i="1"/>
  <c r="BI886" i="1"/>
  <c r="BA886" i="1"/>
  <c r="AZ886" i="1"/>
  <c r="AR886" i="1"/>
  <c r="AQ886" i="1"/>
  <c r="AI886" i="1"/>
  <c r="AH886" i="1"/>
  <c r="Z886" i="1"/>
  <c r="Y886" i="1"/>
  <c r="I886" i="1"/>
  <c r="J886" i="1" s="1"/>
  <c r="K886" i="1" s="1"/>
  <c r="H886" i="1"/>
  <c r="G886" i="1"/>
  <c r="D886" i="1"/>
  <c r="A886" i="1"/>
  <c r="BJ887" i="1"/>
  <c r="BI887" i="1"/>
  <c r="BA887" i="1"/>
  <c r="AZ887" i="1"/>
  <c r="AR887" i="1"/>
  <c r="AQ887" i="1"/>
  <c r="AI887" i="1"/>
  <c r="AH887" i="1"/>
  <c r="L887" i="1" s="1"/>
  <c r="Z887" i="1"/>
  <c r="Y887" i="1"/>
  <c r="H887" i="1"/>
  <c r="G887" i="1"/>
  <c r="D887" i="1"/>
  <c r="A887" i="1"/>
  <c r="BJ888" i="1"/>
  <c r="BI888" i="1"/>
  <c r="BA888" i="1"/>
  <c r="AZ888" i="1"/>
  <c r="AR888" i="1"/>
  <c r="AQ888" i="1"/>
  <c r="AI888" i="1"/>
  <c r="AH888" i="1"/>
  <c r="Z888" i="1"/>
  <c r="Y888" i="1"/>
  <c r="H888" i="1"/>
  <c r="G888" i="1"/>
  <c r="D888" i="1"/>
  <c r="A888" i="1"/>
  <c r="BJ889" i="1"/>
  <c r="BI889" i="1"/>
  <c r="BA889" i="1"/>
  <c r="AZ889" i="1"/>
  <c r="AR889" i="1"/>
  <c r="AQ889" i="1"/>
  <c r="AI889" i="1"/>
  <c r="AH889" i="1"/>
  <c r="Z889" i="1"/>
  <c r="Y889" i="1"/>
  <c r="H889" i="1"/>
  <c r="G889" i="1"/>
  <c r="D889" i="1"/>
  <c r="A889" i="1"/>
  <c r="BJ890" i="1"/>
  <c r="BI890" i="1"/>
  <c r="BA890" i="1"/>
  <c r="AZ890" i="1"/>
  <c r="AR890" i="1"/>
  <c r="AQ890" i="1"/>
  <c r="AI890" i="1"/>
  <c r="AH890" i="1"/>
  <c r="Z890" i="1"/>
  <c r="Y890" i="1"/>
  <c r="H890" i="1"/>
  <c r="G890" i="1"/>
  <c r="D890" i="1"/>
  <c r="A890" i="1"/>
  <c r="BJ891" i="1"/>
  <c r="BI891" i="1"/>
  <c r="BA891" i="1"/>
  <c r="AZ891" i="1"/>
  <c r="AR891" i="1"/>
  <c r="AQ891" i="1"/>
  <c r="AI891" i="1"/>
  <c r="AH891" i="1"/>
  <c r="Z891" i="1"/>
  <c r="Y891" i="1"/>
  <c r="H891" i="1"/>
  <c r="G891" i="1"/>
  <c r="D891" i="1"/>
  <c r="A891" i="1"/>
  <c r="BJ892" i="1"/>
  <c r="BI892" i="1"/>
  <c r="BA892" i="1"/>
  <c r="AZ892" i="1"/>
  <c r="AR892" i="1"/>
  <c r="AQ892" i="1"/>
  <c r="AI892" i="1"/>
  <c r="AH892" i="1"/>
  <c r="Z892" i="1"/>
  <c r="Y892" i="1"/>
  <c r="H892" i="1"/>
  <c r="G892" i="1"/>
  <c r="D892" i="1"/>
  <c r="A892" i="1"/>
  <c r="BJ893" i="1"/>
  <c r="BI893" i="1"/>
  <c r="BA893" i="1"/>
  <c r="AZ893" i="1"/>
  <c r="AR893" i="1"/>
  <c r="AQ893" i="1"/>
  <c r="AI893" i="1"/>
  <c r="AH893" i="1"/>
  <c r="Z893" i="1"/>
  <c r="Y893" i="1"/>
  <c r="H893" i="1"/>
  <c r="G893" i="1"/>
  <c r="D893" i="1"/>
  <c r="A893" i="1"/>
  <c r="BJ894" i="1"/>
  <c r="BI894" i="1"/>
  <c r="BA894" i="1"/>
  <c r="AZ894" i="1"/>
  <c r="AR894" i="1"/>
  <c r="AQ894" i="1"/>
  <c r="AI894" i="1"/>
  <c r="AH894" i="1"/>
  <c r="Z894" i="1"/>
  <c r="Y894" i="1"/>
  <c r="H894" i="1"/>
  <c r="G894" i="1"/>
  <c r="D894" i="1"/>
  <c r="A894" i="1"/>
  <c r="BJ895" i="1"/>
  <c r="BI895" i="1"/>
  <c r="BA895" i="1"/>
  <c r="AZ895" i="1"/>
  <c r="AR895" i="1"/>
  <c r="AQ895" i="1"/>
  <c r="AI895" i="1"/>
  <c r="AH895" i="1"/>
  <c r="Z895" i="1"/>
  <c r="Y895" i="1"/>
  <c r="I895" i="1"/>
  <c r="J895" i="1" s="1"/>
  <c r="K895" i="1" s="1"/>
  <c r="H895" i="1"/>
  <c r="G895" i="1"/>
  <c r="D895" i="1"/>
  <c r="A895" i="1"/>
  <c r="BJ896" i="1"/>
  <c r="BI896" i="1"/>
  <c r="BA896" i="1"/>
  <c r="AZ896" i="1"/>
  <c r="AR896" i="1"/>
  <c r="AQ896" i="1"/>
  <c r="AI896" i="1"/>
  <c r="I896" i="1" s="1"/>
  <c r="J896" i="1" s="1"/>
  <c r="AH896" i="1"/>
  <c r="Z896" i="1"/>
  <c r="Y896" i="1"/>
  <c r="K896" i="1"/>
  <c r="H896" i="1"/>
  <c r="G896" i="1"/>
  <c r="D896" i="1"/>
  <c r="A896" i="1"/>
  <c r="BJ897" i="1"/>
  <c r="BI897" i="1"/>
  <c r="BA897" i="1"/>
  <c r="AZ897" i="1"/>
  <c r="AR897" i="1"/>
  <c r="AQ897" i="1"/>
  <c r="AI897" i="1"/>
  <c r="AH897" i="1"/>
  <c r="Z897" i="1"/>
  <c r="I897" i="1" s="1"/>
  <c r="J897" i="1" s="1"/>
  <c r="K897" i="1" s="1"/>
  <c r="Y897" i="1"/>
  <c r="H897" i="1"/>
  <c r="G897" i="1"/>
  <c r="D897" i="1"/>
  <c r="A897" i="1"/>
  <c r="BJ898" i="1"/>
  <c r="BI898" i="1"/>
  <c r="BA898" i="1"/>
  <c r="AZ898" i="1"/>
  <c r="AR898" i="1"/>
  <c r="AQ898" i="1"/>
  <c r="AI898" i="1"/>
  <c r="AH898" i="1"/>
  <c r="Z898" i="1"/>
  <c r="Y898" i="1"/>
  <c r="H898" i="1"/>
  <c r="G898" i="1"/>
  <c r="D898" i="1"/>
  <c r="A898" i="1"/>
  <c r="BJ899" i="1"/>
  <c r="BI899" i="1"/>
  <c r="BA899" i="1"/>
  <c r="AZ899" i="1"/>
  <c r="AR899" i="1"/>
  <c r="AQ899" i="1"/>
  <c r="AI899" i="1"/>
  <c r="AH899" i="1"/>
  <c r="Z899" i="1"/>
  <c r="Y899" i="1"/>
  <c r="H899" i="1"/>
  <c r="G899" i="1"/>
  <c r="D899" i="1"/>
  <c r="A899" i="1"/>
  <c r="BJ900" i="1"/>
  <c r="BI900" i="1"/>
  <c r="BA900" i="1"/>
  <c r="AZ900" i="1"/>
  <c r="AR900" i="1"/>
  <c r="AQ900" i="1"/>
  <c r="AI900" i="1"/>
  <c r="AH900" i="1"/>
  <c r="Z900" i="1"/>
  <c r="Y900" i="1"/>
  <c r="M900" i="1" s="1"/>
  <c r="N900" i="1" s="1"/>
  <c r="F900" i="1" s="1"/>
  <c r="H900" i="1"/>
  <c r="G900" i="1"/>
  <c r="D900" i="1"/>
  <c r="A900" i="1"/>
  <c r="BJ901" i="1"/>
  <c r="BI901" i="1"/>
  <c r="BA901" i="1"/>
  <c r="AZ901" i="1"/>
  <c r="AR901" i="1"/>
  <c r="AQ901" i="1"/>
  <c r="AI901" i="1"/>
  <c r="AH901" i="1"/>
  <c r="Z901" i="1"/>
  <c r="Y901" i="1"/>
  <c r="H901" i="1"/>
  <c r="G901" i="1"/>
  <c r="D901" i="1"/>
  <c r="A901" i="1"/>
  <c r="BJ902" i="1"/>
  <c r="BI902" i="1"/>
  <c r="BA902" i="1"/>
  <c r="AZ902" i="1"/>
  <c r="AR902" i="1"/>
  <c r="AQ902" i="1"/>
  <c r="AI902" i="1"/>
  <c r="AH902" i="1"/>
  <c r="Z902" i="1"/>
  <c r="Y902" i="1"/>
  <c r="M902" i="1" s="1"/>
  <c r="N902" i="1" s="1"/>
  <c r="F902" i="1" s="1"/>
  <c r="H902" i="1"/>
  <c r="G902" i="1"/>
  <c r="D902" i="1"/>
  <c r="A902" i="1"/>
  <c r="BJ903" i="1"/>
  <c r="BI903" i="1"/>
  <c r="BA903" i="1"/>
  <c r="AZ903" i="1"/>
  <c r="AR903" i="1"/>
  <c r="AQ903" i="1"/>
  <c r="AI903" i="1"/>
  <c r="AH903" i="1"/>
  <c r="Z903" i="1"/>
  <c r="I903" i="1" s="1"/>
  <c r="J903" i="1" s="1"/>
  <c r="K903" i="1" s="1"/>
  <c r="Y903" i="1"/>
  <c r="H903" i="1"/>
  <c r="G903" i="1"/>
  <c r="D903" i="1"/>
  <c r="A903" i="1"/>
  <c r="BJ904" i="1"/>
  <c r="BI904" i="1"/>
  <c r="BA904" i="1"/>
  <c r="AZ904" i="1"/>
  <c r="AR904" i="1"/>
  <c r="AQ904" i="1"/>
  <c r="AI904" i="1"/>
  <c r="AH904" i="1"/>
  <c r="Z904" i="1"/>
  <c r="Y904" i="1"/>
  <c r="H904" i="1"/>
  <c r="G904" i="1"/>
  <c r="D904" i="1"/>
  <c r="A904" i="1"/>
  <c r="BJ905" i="1"/>
  <c r="BI905" i="1"/>
  <c r="BA905" i="1"/>
  <c r="AZ905" i="1"/>
  <c r="AR905" i="1"/>
  <c r="AQ905" i="1"/>
  <c r="AI905" i="1"/>
  <c r="AH905" i="1"/>
  <c r="Z905" i="1"/>
  <c r="Y905" i="1"/>
  <c r="H905" i="1"/>
  <c r="G905" i="1"/>
  <c r="D905" i="1"/>
  <c r="A905" i="1"/>
  <c r="BJ906" i="1"/>
  <c r="BI906" i="1"/>
  <c r="BA906" i="1"/>
  <c r="AZ906" i="1"/>
  <c r="AR906" i="1"/>
  <c r="AQ906" i="1"/>
  <c r="AI906" i="1"/>
  <c r="AH906" i="1"/>
  <c r="Z906" i="1"/>
  <c r="Y906" i="1"/>
  <c r="H906" i="1"/>
  <c r="G906" i="1"/>
  <c r="D906" i="1"/>
  <c r="A906" i="1"/>
  <c r="BJ907" i="1"/>
  <c r="BI907" i="1"/>
  <c r="BA907" i="1"/>
  <c r="AZ907" i="1"/>
  <c r="AR907" i="1"/>
  <c r="AQ907" i="1"/>
  <c r="AI907" i="1"/>
  <c r="AH907" i="1"/>
  <c r="Z907" i="1"/>
  <c r="Y907" i="1"/>
  <c r="H907" i="1"/>
  <c r="G907" i="1"/>
  <c r="D907" i="1"/>
  <c r="A907" i="1"/>
  <c r="BJ908" i="1"/>
  <c r="BI908" i="1"/>
  <c r="BA908" i="1"/>
  <c r="AZ908" i="1"/>
  <c r="AR908" i="1"/>
  <c r="AQ908" i="1"/>
  <c r="AI908" i="1"/>
  <c r="AH908" i="1"/>
  <c r="Z908" i="1"/>
  <c r="Y908" i="1"/>
  <c r="H908" i="1"/>
  <c r="G908" i="1"/>
  <c r="D908" i="1"/>
  <c r="A908" i="1"/>
  <c r="BJ909" i="1"/>
  <c r="BI909" i="1"/>
  <c r="BA909" i="1"/>
  <c r="AZ909" i="1"/>
  <c r="AR909" i="1"/>
  <c r="AQ909" i="1"/>
  <c r="AI909" i="1"/>
  <c r="AH909" i="1"/>
  <c r="Z909" i="1"/>
  <c r="Y909" i="1"/>
  <c r="H909" i="1"/>
  <c r="G909" i="1"/>
  <c r="D909" i="1"/>
  <c r="A909" i="1"/>
  <c r="BJ910" i="1"/>
  <c r="BI910" i="1"/>
  <c r="BA910" i="1"/>
  <c r="AZ910" i="1"/>
  <c r="AR910" i="1"/>
  <c r="AQ910" i="1"/>
  <c r="AI910" i="1"/>
  <c r="AH910" i="1"/>
  <c r="Z910" i="1"/>
  <c r="Y910" i="1"/>
  <c r="H910" i="1"/>
  <c r="G910" i="1"/>
  <c r="D910" i="1"/>
  <c r="A910" i="1"/>
  <c r="BJ911" i="1"/>
  <c r="BI911" i="1"/>
  <c r="BA911" i="1"/>
  <c r="AZ911" i="1"/>
  <c r="AR911" i="1"/>
  <c r="AQ911" i="1"/>
  <c r="AI911" i="1"/>
  <c r="AH911" i="1"/>
  <c r="Z911" i="1"/>
  <c r="Y911" i="1"/>
  <c r="H911" i="1"/>
  <c r="G911" i="1"/>
  <c r="D911" i="1"/>
  <c r="A911" i="1"/>
  <c r="BJ912" i="1"/>
  <c r="BI912" i="1"/>
  <c r="BA912" i="1"/>
  <c r="AZ912" i="1"/>
  <c r="AR912" i="1"/>
  <c r="AQ912" i="1"/>
  <c r="AI912" i="1"/>
  <c r="AH912" i="1"/>
  <c r="Z912" i="1"/>
  <c r="Y912" i="1"/>
  <c r="H912" i="1"/>
  <c r="G912" i="1"/>
  <c r="D912" i="1"/>
  <c r="A912" i="1"/>
  <c r="BJ913" i="1"/>
  <c r="BI913" i="1"/>
  <c r="BA913" i="1"/>
  <c r="AZ913" i="1"/>
  <c r="AR913" i="1"/>
  <c r="AQ913" i="1"/>
  <c r="AI913" i="1"/>
  <c r="AH913" i="1"/>
  <c r="Z913" i="1"/>
  <c r="Y913" i="1"/>
  <c r="H913" i="1"/>
  <c r="G913" i="1"/>
  <c r="D913" i="1"/>
  <c r="A913" i="1"/>
  <c r="BJ914" i="1"/>
  <c r="BI914" i="1"/>
  <c r="BA914" i="1"/>
  <c r="AZ914" i="1"/>
  <c r="AR914" i="1"/>
  <c r="AQ914" i="1"/>
  <c r="AI914" i="1"/>
  <c r="AH914" i="1"/>
  <c r="Z914" i="1"/>
  <c r="Y914" i="1"/>
  <c r="H914" i="1"/>
  <c r="D914" i="1"/>
  <c r="A914" i="1"/>
  <c r="BJ915" i="1"/>
  <c r="BI915" i="1"/>
  <c r="BA915" i="1"/>
  <c r="AZ915" i="1"/>
  <c r="AR915" i="1"/>
  <c r="AQ915" i="1"/>
  <c r="AI915" i="1"/>
  <c r="AH915" i="1"/>
  <c r="Z915" i="1"/>
  <c r="Y915" i="1"/>
  <c r="H915" i="1"/>
  <c r="G915" i="1"/>
  <c r="D915" i="1"/>
  <c r="A915" i="1"/>
  <c r="BJ916" i="1"/>
  <c r="BI916" i="1"/>
  <c r="BA916" i="1"/>
  <c r="AZ916" i="1"/>
  <c r="AR916" i="1"/>
  <c r="AQ916" i="1"/>
  <c r="AI916" i="1"/>
  <c r="AH916" i="1"/>
  <c r="Z916" i="1"/>
  <c r="Y916" i="1"/>
  <c r="H916" i="1"/>
  <c r="D916" i="1"/>
  <c r="A916" i="1"/>
  <c r="BJ917" i="1"/>
  <c r="BI917" i="1"/>
  <c r="BA917" i="1"/>
  <c r="AZ917" i="1"/>
  <c r="AR917" i="1"/>
  <c r="AQ917" i="1"/>
  <c r="AI917" i="1"/>
  <c r="AH917" i="1"/>
  <c r="Z917" i="1"/>
  <c r="Y917" i="1"/>
  <c r="H917" i="1"/>
  <c r="G917" i="1"/>
  <c r="D917" i="1"/>
  <c r="A917" i="1"/>
  <c r="BJ918" i="1"/>
  <c r="BI918" i="1"/>
  <c r="BA918" i="1"/>
  <c r="AZ918" i="1"/>
  <c r="AR918" i="1"/>
  <c r="AQ918" i="1"/>
  <c r="AI918" i="1"/>
  <c r="AH918" i="1"/>
  <c r="Z918" i="1"/>
  <c r="I918" i="1" s="1"/>
  <c r="J918" i="1" s="1"/>
  <c r="K918" i="1" s="1"/>
  <c r="Y918" i="1"/>
  <c r="H918" i="1"/>
  <c r="G918" i="1"/>
  <c r="D918" i="1"/>
  <c r="A918" i="1"/>
  <c r="BJ919" i="1"/>
  <c r="BI919" i="1"/>
  <c r="BA919" i="1"/>
  <c r="AZ919" i="1"/>
  <c r="AR919" i="1"/>
  <c r="AQ919" i="1"/>
  <c r="AI919" i="1"/>
  <c r="AH919" i="1"/>
  <c r="Z919" i="1"/>
  <c r="Y919" i="1"/>
  <c r="L919" i="1" s="1"/>
  <c r="H919" i="1"/>
  <c r="G919" i="1"/>
  <c r="D919" i="1"/>
  <c r="A919" i="1"/>
  <c r="BJ920" i="1"/>
  <c r="BI920" i="1"/>
  <c r="BA920" i="1"/>
  <c r="AZ920" i="1"/>
  <c r="AR920" i="1"/>
  <c r="AQ920" i="1"/>
  <c r="AI920" i="1"/>
  <c r="AH920" i="1"/>
  <c r="Z920" i="1"/>
  <c r="I920" i="1" s="1"/>
  <c r="J920" i="1" s="1"/>
  <c r="K920" i="1" s="1"/>
  <c r="Y920" i="1"/>
  <c r="H920" i="1"/>
  <c r="G920" i="1"/>
  <c r="D920" i="1"/>
  <c r="A920" i="1"/>
  <c r="BJ921" i="1"/>
  <c r="BI921" i="1"/>
  <c r="BA921" i="1"/>
  <c r="AZ921" i="1"/>
  <c r="AR921" i="1"/>
  <c r="AQ921" i="1"/>
  <c r="AI921" i="1"/>
  <c r="AH921" i="1"/>
  <c r="Z921" i="1"/>
  <c r="Y921" i="1"/>
  <c r="H921" i="1"/>
  <c r="G921" i="1"/>
  <c r="D921" i="1"/>
  <c r="A921" i="1"/>
  <c r="BJ922" i="1"/>
  <c r="BI922" i="1"/>
  <c r="BA922" i="1"/>
  <c r="AZ922" i="1"/>
  <c r="AR922" i="1"/>
  <c r="AQ922" i="1"/>
  <c r="AI922" i="1"/>
  <c r="AH922" i="1"/>
  <c r="Z922" i="1"/>
  <c r="Y922" i="1"/>
  <c r="H922" i="1"/>
  <c r="G922" i="1"/>
  <c r="D922" i="1"/>
  <c r="A922" i="1"/>
  <c r="BJ923" i="1"/>
  <c r="BI923" i="1"/>
  <c r="BA923" i="1"/>
  <c r="AZ923" i="1"/>
  <c r="AR923" i="1"/>
  <c r="AQ923" i="1"/>
  <c r="AI923" i="1"/>
  <c r="AH923" i="1"/>
  <c r="Z923" i="1"/>
  <c r="Y923" i="1"/>
  <c r="H923" i="1"/>
  <c r="G923" i="1"/>
  <c r="D923" i="1"/>
  <c r="A923" i="1"/>
  <c r="BJ924" i="1"/>
  <c r="BI924" i="1"/>
  <c r="BA924" i="1"/>
  <c r="AZ924" i="1"/>
  <c r="AR924" i="1"/>
  <c r="AQ924" i="1"/>
  <c r="AI924" i="1"/>
  <c r="AH924" i="1"/>
  <c r="Z924" i="1"/>
  <c r="Y924" i="1"/>
  <c r="H924" i="1"/>
  <c r="G924" i="1"/>
  <c r="D924" i="1"/>
  <c r="A924" i="1"/>
  <c r="BJ925" i="1"/>
  <c r="BI925" i="1"/>
  <c r="BA925" i="1"/>
  <c r="AZ925" i="1"/>
  <c r="AR925" i="1"/>
  <c r="AQ925" i="1"/>
  <c r="AI925" i="1"/>
  <c r="AH925" i="1"/>
  <c r="Z925" i="1"/>
  <c r="Y925" i="1"/>
  <c r="L925" i="1" s="1"/>
  <c r="H925" i="1"/>
  <c r="G925" i="1"/>
  <c r="D925" i="1"/>
  <c r="A925" i="1"/>
  <c r="BJ926" i="1"/>
  <c r="BI926" i="1"/>
  <c r="BA926" i="1"/>
  <c r="AZ926" i="1"/>
  <c r="AR926" i="1"/>
  <c r="AQ926" i="1"/>
  <c r="AI926" i="1"/>
  <c r="AH926" i="1"/>
  <c r="Z926" i="1"/>
  <c r="Y926" i="1"/>
  <c r="H926" i="1"/>
  <c r="G926" i="1"/>
  <c r="D926" i="1"/>
  <c r="A926" i="1"/>
  <c r="BJ927" i="1"/>
  <c r="BI927" i="1"/>
  <c r="BA927" i="1"/>
  <c r="AZ927" i="1"/>
  <c r="AR927" i="1"/>
  <c r="AQ927" i="1"/>
  <c r="AI927" i="1"/>
  <c r="AH927" i="1"/>
  <c r="Z927" i="1"/>
  <c r="Y927" i="1"/>
  <c r="H927" i="1"/>
  <c r="G927" i="1"/>
  <c r="D927" i="1"/>
  <c r="A927" i="1"/>
  <c r="BJ928" i="1"/>
  <c r="BI928" i="1"/>
  <c r="BA928" i="1"/>
  <c r="AZ928" i="1"/>
  <c r="AR928" i="1"/>
  <c r="AQ928" i="1"/>
  <c r="AI928" i="1"/>
  <c r="AH928" i="1"/>
  <c r="Z928" i="1"/>
  <c r="Y928" i="1"/>
  <c r="H928" i="1"/>
  <c r="G928" i="1"/>
  <c r="D928" i="1"/>
  <c r="A928" i="1"/>
  <c r="BJ929" i="1"/>
  <c r="BI929" i="1"/>
  <c r="BA929" i="1"/>
  <c r="AZ929" i="1"/>
  <c r="AR929" i="1"/>
  <c r="AQ929" i="1"/>
  <c r="AI929" i="1"/>
  <c r="AH929" i="1"/>
  <c r="Z929" i="1"/>
  <c r="Y929" i="1"/>
  <c r="H929" i="1"/>
  <c r="G929" i="1"/>
  <c r="D929" i="1"/>
  <c r="A929" i="1"/>
  <c r="BJ930" i="1"/>
  <c r="BI930" i="1"/>
  <c r="BA930" i="1"/>
  <c r="AZ930" i="1"/>
  <c r="AR930" i="1"/>
  <c r="AQ930" i="1"/>
  <c r="AI930" i="1"/>
  <c r="AH930" i="1"/>
  <c r="Z930" i="1"/>
  <c r="I930" i="1" s="1"/>
  <c r="J930" i="1" s="1"/>
  <c r="K930" i="1" s="1"/>
  <c r="Y930" i="1"/>
  <c r="H930" i="1"/>
  <c r="G930" i="1"/>
  <c r="D930" i="1"/>
  <c r="A930" i="1"/>
  <c r="BJ931" i="1"/>
  <c r="BI931" i="1"/>
  <c r="BA931" i="1"/>
  <c r="AZ931" i="1"/>
  <c r="AR931" i="1"/>
  <c r="AQ931" i="1"/>
  <c r="AI931" i="1"/>
  <c r="AH931" i="1"/>
  <c r="Z931" i="1"/>
  <c r="Y931" i="1"/>
  <c r="H931" i="1"/>
  <c r="G931" i="1"/>
  <c r="D931" i="1"/>
  <c r="A931" i="1"/>
  <c r="BJ932" i="1"/>
  <c r="BI932" i="1"/>
  <c r="BA932" i="1"/>
  <c r="AZ932" i="1"/>
  <c r="AR932" i="1"/>
  <c r="AQ932" i="1"/>
  <c r="AI932" i="1"/>
  <c r="AH932" i="1"/>
  <c r="Z932" i="1"/>
  <c r="Y932" i="1"/>
  <c r="H932" i="1"/>
  <c r="G932" i="1"/>
  <c r="D932" i="1"/>
  <c r="A932" i="1"/>
  <c r="BJ933" i="1"/>
  <c r="BI933" i="1"/>
  <c r="BA933" i="1"/>
  <c r="AZ933" i="1"/>
  <c r="AR933" i="1"/>
  <c r="AQ933" i="1"/>
  <c r="AI933" i="1"/>
  <c r="AH933" i="1"/>
  <c r="Z933" i="1"/>
  <c r="Y933" i="1"/>
  <c r="H933" i="1"/>
  <c r="D933" i="1"/>
  <c r="A933" i="1"/>
  <c r="BJ934" i="1"/>
  <c r="BI934" i="1"/>
  <c r="BA934" i="1"/>
  <c r="AZ934" i="1"/>
  <c r="AR934" i="1"/>
  <c r="AQ934" i="1"/>
  <c r="AI934" i="1"/>
  <c r="AH934" i="1"/>
  <c r="Z934" i="1"/>
  <c r="Y934" i="1"/>
  <c r="H934" i="1"/>
  <c r="G934" i="1"/>
  <c r="D934" i="1"/>
  <c r="A934" i="1"/>
  <c r="BJ935" i="1"/>
  <c r="BI935" i="1"/>
  <c r="BA935" i="1"/>
  <c r="AZ935" i="1"/>
  <c r="AR935" i="1"/>
  <c r="AQ935" i="1"/>
  <c r="AI935" i="1"/>
  <c r="AH935" i="1"/>
  <c r="Z935" i="1"/>
  <c r="Y935" i="1"/>
  <c r="H935" i="1"/>
  <c r="G935" i="1"/>
  <c r="D935" i="1"/>
  <c r="A935" i="1"/>
  <c r="BJ936" i="1"/>
  <c r="BI936" i="1"/>
  <c r="BA936" i="1"/>
  <c r="AZ936" i="1"/>
  <c r="AR936" i="1"/>
  <c r="AQ936" i="1"/>
  <c r="AI936" i="1"/>
  <c r="AH936" i="1"/>
  <c r="Z936" i="1"/>
  <c r="Y936" i="1"/>
  <c r="H936" i="1"/>
  <c r="G936" i="1"/>
  <c r="D936" i="1"/>
  <c r="A936" i="1"/>
  <c r="BJ937" i="1"/>
  <c r="BI937" i="1"/>
  <c r="BA937" i="1"/>
  <c r="AZ937" i="1"/>
  <c r="AR937" i="1"/>
  <c r="AQ937" i="1"/>
  <c r="AI937" i="1"/>
  <c r="AH937" i="1"/>
  <c r="Z937" i="1"/>
  <c r="Y937" i="1"/>
  <c r="H937" i="1"/>
  <c r="G937" i="1"/>
  <c r="D937" i="1"/>
  <c r="A937" i="1"/>
  <c r="BJ938" i="1"/>
  <c r="BI938" i="1"/>
  <c r="BA938" i="1"/>
  <c r="AZ938" i="1"/>
  <c r="AR938" i="1"/>
  <c r="AQ938" i="1"/>
  <c r="AI938" i="1"/>
  <c r="AH938" i="1"/>
  <c r="Z938" i="1"/>
  <c r="Y938" i="1"/>
  <c r="H938" i="1"/>
  <c r="D938" i="1"/>
  <c r="A938" i="1"/>
  <c r="BJ939" i="1"/>
  <c r="BI939" i="1"/>
  <c r="BA939" i="1"/>
  <c r="AZ939" i="1"/>
  <c r="AR939" i="1"/>
  <c r="AQ939" i="1"/>
  <c r="AI939" i="1"/>
  <c r="AH939" i="1"/>
  <c r="Z939" i="1"/>
  <c r="Y939" i="1"/>
  <c r="H939" i="1"/>
  <c r="G939" i="1"/>
  <c r="D939" i="1"/>
  <c r="A939" i="1"/>
  <c r="BJ940" i="1"/>
  <c r="BI940" i="1"/>
  <c r="BA940" i="1"/>
  <c r="AZ940" i="1"/>
  <c r="AR940" i="1"/>
  <c r="AQ940" i="1"/>
  <c r="AI940" i="1"/>
  <c r="AH940" i="1"/>
  <c r="Z940" i="1"/>
  <c r="Y940" i="1"/>
  <c r="H940" i="1"/>
  <c r="G940" i="1"/>
  <c r="D940" i="1"/>
  <c r="A940" i="1"/>
  <c r="BJ941" i="1"/>
  <c r="BI941" i="1"/>
  <c r="BA941" i="1"/>
  <c r="AZ941" i="1"/>
  <c r="AR941" i="1"/>
  <c r="AQ941" i="1"/>
  <c r="AI941" i="1"/>
  <c r="AH941" i="1"/>
  <c r="Z941" i="1"/>
  <c r="Y941" i="1"/>
  <c r="H941" i="1"/>
  <c r="G941" i="1"/>
  <c r="D941" i="1"/>
  <c r="A941" i="1"/>
  <c r="BJ942" i="1"/>
  <c r="BI942" i="1"/>
  <c r="BA942" i="1"/>
  <c r="AZ942" i="1"/>
  <c r="AR942" i="1"/>
  <c r="AQ942" i="1"/>
  <c r="AI942" i="1"/>
  <c r="AH942" i="1"/>
  <c r="Z942" i="1"/>
  <c r="Y942" i="1"/>
  <c r="H942" i="1"/>
  <c r="G942" i="1"/>
  <c r="D942" i="1"/>
  <c r="A942" i="1"/>
  <c r="BJ943" i="1"/>
  <c r="BI943" i="1"/>
  <c r="BA943" i="1"/>
  <c r="AZ943" i="1"/>
  <c r="AR943" i="1"/>
  <c r="AQ943" i="1"/>
  <c r="AI943" i="1"/>
  <c r="AH943" i="1"/>
  <c r="Z943" i="1"/>
  <c r="Y943" i="1"/>
  <c r="H943" i="1"/>
  <c r="D943" i="1"/>
  <c r="A943" i="1"/>
  <c r="BJ944" i="1"/>
  <c r="BI944" i="1"/>
  <c r="BA944" i="1"/>
  <c r="AZ944" i="1"/>
  <c r="AR944" i="1"/>
  <c r="AQ944" i="1"/>
  <c r="AI944" i="1"/>
  <c r="AH944" i="1"/>
  <c r="Z944" i="1"/>
  <c r="Y944" i="1"/>
  <c r="H944" i="1"/>
  <c r="G944" i="1"/>
  <c r="D944" i="1"/>
  <c r="A944" i="1"/>
  <c r="BJ945" i="1"/>
  <c r="BI945" i="1"/>
  <c r="BA945" i="1"/>
  <c r="AZ945" i="1"/>
  <c r="AR945" i="1"/>
  <c r="AQ945" i="1"/>
  <c r="AI945" i="1"/>
  <c r="AH945" i="1"/>
  <c r="Z945" i="1"/>
  <c r="Y945" i="1"/>
  <c r="H945" i="1"/>
  <c r="G945" i="1"/>
  <c r="D945" i="1"/>
  <c r="A945" i="1"/>
  <c r="BJ946" i="1"/>
  <c r="BI946" i="1"/>
  <c r="BA946" i="1"/>
  <c r="AZ946" i="1"/>
  <c r="AR946" i="1"/>
  <c r="AQ946" i="1"/>
  <c r="AI946" i="1"/>
  <c r="AH946" i="1"/>
  <c r="Z946" i="1"/>
  <c r="Y946" i="1"/>
  <c r="H946" i="1"/>
  <c r="G946" i="1"/>
  <c r="D946" i="1"/>
  <c r="A946" i="1"/>
  <c r="BJ947" i="1"/>
  <c r="BI947" i="1"/>
  <c r="BA947" i="1"/>
  <c r="AZ947" i="1"/>
  <c r="AR947" i="1"/>
  <c r="AQ947" i="1"/>
  <c r="AI947" i="1"/>
  <c r="AH947" i="1"/>
  <c r="Z947" i="1"/>
  <c r="Y947" i="1"/>
  <c r="H947" i="1"/>
  <c r="G947" i="1"/>
  <c r="D947" i="1"/>
  <c r="A947" i="1"/>
  <c r="BJ948" i="1"/>
  <c r="BI948" i="1"/>
  <c r="BA948" i="1"/>
  <c r="AZ948" i="1"/>
  <c r="AR948" i="1"/>
  <c r="AQ948" i="1"/>
  <c r="AI948" i="1"/>
  <c r="AH948" i="1"/>
  <c r="Z948" i="1"/>
  <c r="Y948" i="1"/>
  <c r="H948" i="1"/>
  <c r="G948" i="1"/>
  <c r="D948" i="1"/>
  <c r="A948" i="1"/>
  <c r="BJ949" i="1"/>
  <c r="BI949" i="1"/>
  <c r="BA949" i="1"/>
  <c r="AZ949" i="1"/>
  <c r="AR949" i="1"/>
  <c r="AQ949" i="1"/>
  <c r="AI949" i="1"/>
  <c r="AH949" i="1"/>
  <c r="Z949" i="1"/>
  <c r="Y949" i="1"/>
  <c r="H949" i="1"/>
  <c r="G949" i="1"/>
  <c r="D949" i="1"/>
  <c r="A949" i="1"/>
  <c r="BJ950" i="1"/>
  <c r="BI950" i="1"/>
  <c r="BA950" i="1"/>
  <c r="AZ950" i="1"/>
  <c r="AR950" i="1"/>
  <c r="AQ950" i="1"/>
  <c r="AI950" i="1"/>
  <c r="AH950" i="1"/>
  <c r="Z950" i="1"/>
  <c r="Y950" i="1"/>
  <c r="H950" i="1"/>
  <c r="G950" i="1"/>
  <c r="D950" i="1"/>
  <c r="A950" i="1"/>
  <c r="BJ951" i="1"/>
  <c r="BI951" i="1"/>
  <c r="BA951" i="1"/>
  <c r="AZ951" i="1"/>
  <c r="AR951" i="1"/>
  <c r="AQ951" i="1"/>
  <c r="AI951" i="1"/>
  <c r="AH951" i="1"/>
  <c r="Z951" i="1"/>
  <c r="Y951" i="1"/>
  <c r="H951" i="1"/>
  <c r="G951" i="1"/>
  <c r="D951" i="1"/>
  <c r="A951" i="1"/>
  <c r="BJ952" i="1"/>
  <c r="BI952" i="1"/>
  <c r="BA952" i="1"/>
  <c r="AZ952" i="1"/>
  <c r="AR952" i="1"/>
  <c r="AQ952" i="1"/>
  <c r="AI952" i="1"/>
  <c r="AH952" i="1"/>
  <c r="Z952" i="1"/>
  <c r="Y952" i="1"/>
  <c r="H952" i="1"/>
  <c r="G952" i="1"/>
  <c r="D952" i="1"/>
  <c r="A952" i="1"/>
  <c r="BJ953" i="1"/>
  <c r="BI953" i="1"/>
  <c r="BA953" i="1"/>
  <c r="AZ953" i="1"/>
  <c r="AR953" i="1"/>
  <c r="AQ953" i="1"/>
  <c r="AI953" i="1"/>
  <c r="AH953" i="1"/>
  <c r="Z953" i="1"/>
  <c r="Y953" i="1"/>
  <c r="H953" i="1"/>
  <c r="G953" i="1"/>
  <c r="D953" i="1"/>
  <c r="A953" i="1"/>
  <c r="BJ954" i="1"/>
  <c r="BI954" i="1"/>
  <c r="BA954" i="1"/>
  <c r="AZ954" i="1"/>
  <c r="AR954" i="1"/>
  <c r="AQ954" i="1"/>
  <c r="AI954" i="1"/>
  <c r="AH954" i="1"/>
  <c r="Z954" i="1"/>
  <c r="Y954" i="1"/>
  <c r="H954" i="1"/>
  <c r="G954" i="1"/>
  <c r="D954" i="1"/>
  <c r="A954" i="1"/>
  <c r="BJ955" i="1"/>
  <c r="BI955" i="1"/>
  <c r="BA955" i="1"/>
  <c r="AZ955" i="1"/>
  <c r="AR955" i="1"/>
  <c r="AQ955" i="1"/>
  <c r="AI955" i="1"/>
  <c r="AH955" i="1"/>
  <c r="Z955" i="1"/>
  <c r="Y955" i="1"/>
  <c r="H955" i="1"/>
  <c r="G955" i="1"/>
  <c r="D955" i="1"/>
  <c r="A955" i="1"/>
  <c r="BJ956" i="1"/>
  <c r="BI956" i="1"/>
  <c r="BA956" i="1"/>
  <c r="AZ956" i="1"/>
  <c r="AR956" i="1"/>
  <c r="AQ956" i="1"/>
  <c r="AI956" i="1"/>
  <c r="AH956" i="1"/>
  <c r="Z956" i="1"/>
  <c r="Y956" i="1"/>
  <c r="H956" i="1"/>
  <c r="G956" i="1"/>
  <c r="D956" i="1"/>
  <c r="A956" i="1"/>
  <c r="BJ957" i="1"/>
  <c r="BI957" i="1"/>
  <c r="BA957" i="1"/>
  <c r="AZ957" i="1"/>
  <c r="AR957" i="1"/>
  <c r="AQ957" i="1"/>
  <c r="AI957" i="1"/>
  <c r="AH957" i="1"/>
  <c r="Z957" i="1"/>
  <c r="Y957" i="1"/>
  <c r="H957" i="1"/>
  <c r="G957" i="1"/>
  <c r="D957" i="1"/>
  <c r="A957" i="1"/>
  <c r="BJ958" i="1"/>
  <c r="BI958" i="1"/>
  <c r="BA958" i="1"/>
  <c r="AZ958" i="1"/>
  <c r="AR958" i="1"/>
  <c r="AQ958" i="1"/>
  <c r="AI958" i="1"/>
  <c r="AH958" i="1"/>
  <c r="Z958" i="1"/>
  <c r="Y958" i="1"/>
  <c r="H958" i="1"/>
  <c r="G958" i="1"/>
  <c r="D958" i="1"/>
  <c r="A958" i="1"/>
  <c r="BJ959" i="1"/>
  <c r="BI959" i="1"/>
  <c r="BA959" i="1"/>
  <c r="AZ959" i="1"/>
  <c r="AR959" i="1"/>
  <c r="AQ959" i="1"/>
  <c r="AI959" i="1"/>
  <c r="AH959" i="1"/>
  <c r="Z959" i="1"/>
  <c r="Y959" i="1"/>
  <c r="H959" i="1"/>
  <c r="G959" i="1"/>
  <c r="D959" i="1"/>
  <c r="A959" i="1"/>
  <c r="BJ960" i="1"/>
  <c r="BI960" i="1"/>
  <c r="BA960" i="1"/>
  <c r="AZ960" i="1"/>
  <c r="AR960" i="1"/>
  <c r="AQ960" i="1"/>
  <c r="AI960" i="1"/>
  <c r="AH960" i="1"/>
  <c r="Z960" i="1"/>
  <c r="Y960" i="1"/>
  <c r="H960" i="1"/>
  <c r="G960" i="1"/>
  <c r="D960" i="1"/>
  <c r="A960" i="1"/>
  <c r="BJ961" i="1"/>
  <c r="BI961" i="1"/>
  <c r="BA961" i="1"/>
  <c r="AZ961" i="1"/>
  <c r="AR961" i="1"/>
  <c r="AQ961" i="1"/>
  <c r="AI961" i="1"/>
  <c r="AH961" i="1"/>
  <c r="Z961" i="1"/>
  <c r="Y961" i="1"/>
  <c r="H961" i="1"/>
  <c r="G961" i="1"/>
  <c r="D961" i="1"/>
  <c r="A961" i="1"/>
  <c r="BJ962" i="1"/>
  <c r="BI962" i="1"/>
  <c r="BA962" i="1"/>
  <c r="AZ962" i="1"/>
  <c r="AR962" i="1"/>
  <c r="AQ962" i="1"/>
  <c r="AI962" i="1"/>
  <c r="AH962" i="1"/>
  <c r="Z962" i="1"/>
  <c r="Y962" i="1"/>
  <c r="H962" i="1"/>
  <c r="G962" i="1"/>
  <c r="D962" i="1"/>
  <c r="A962" i="1"/>
  <c r="BJ963" i="1"/>
  <c r="BI963" i="1"/>
  <c r="BA963" i="1"/>
  <c r="AZ963" i="1"/>
  <c r="AR963" i="1"/>
  <c r="AQ963" i="1"/>
  <c r="AI963" i="1"/>
  <c r="AH963" i="1"/>
  <c r="Z963" i="1"/>
  <c r="Y963" i="1"/>
  <c r="H963" i="1"/>
  <c r="D963" i="1"/>
  <c r="A963" i="1"/>
  <c r="BJ964" i="1"/>
  <c r="BI964" i="1"/>
  <c r="BA964" i="1"/>
  <c r="AZ964" i="1"/>
  <c r="AR964" i="1"/>
  <c r="AQ964" i="1"/>
  <c r="AI964" i="1"/>
  <c r="AH964" i="1"/>
  <c r="Z964" i="1"/>
  <c r="Y964" i="1"/>
  <c r="H964" i="1"/>
  <c r="G964" i="1"/>
  <c r="D964" i="1"/>
  <c r="A964" i="1"/>
  <c r="BJ965" i="1"/>
  <c r="BI965" i="1"/>
  <c r="BA965" i="1"/>
  <c r="AZ965" i="1"/>
  <c r="AR965" i="1"/>
  <c r="AQ965" i="1"/>
  <c r="AI965" i="1"/>
  <c r="AH965" i="1"/>
  <c r="Z965" i="1"/>
  <c r="Y965" i="1"/>
  <c r="H965" i="1"/>
  <c r="G965" i="1"/>
  <c r="D965" i="1"/>
  <c r="A965" i="1"/>
  <c r="BJ966" i="1"/>
  <c r="BI966" i="1"/>
  <c r="BA966" i="1"/>
  <c r="AZ966" i="1"/>
  <c r="AR966" i="1"/>
  <c r="AQ966" i="1"/>
  <c r="AI966" i="1"/>
  <c r="AH966" i="1"/>
  <c r="Z966" i="1"/>
  <c r="Y966" i="1"/>
  <c r="H966" i="1"/>
  <c r="G966" i="1"/>
  <c r="D966" i="1"/>
  <c r="A966" i="1"/>
  <c r="BJ967" i="1"/>
  <c r="BI967" i="1"/>
  <c r="BA967" i="1"/>
  <c r="AZ967" i="1"/>
  <c r="AR967" i="1"/>
  <c r="AQ967" i="1"/>
  <c r="AI967" i="1"/>
  <c r="AH967" i="1"/>
  <c r="Z967" i="1"/>
  <c r="Y967" i="1"/>
  <c r="H967" i="1"/>
  <c r="G967" i="1"/>
  <c r="D967" i="1"/>
  <c r="A967" i="1"/>
  <c r="BJ968" i="1"/>
  <c r="BI968" i="1"/>
  <c r="BA968" i="1"/>
  <c r="AZ968" i="1"/>
  <c r="AR968" i="1"/>
  <c r="AQ968" i="1"/>
  <c r="AI968" i="1"/>
  <c r="AH968" i="1"/>
  <c r="Z968" i="1"/>
  <c r="Y968" i="1"/>
  <c r="H968" i="1"/>
  <c r="G968" i="1"/>
  <c r="D968" i="1"/>
  <c r="A968" i="1"/>
  <c r="BJ969" i="1"/>
  <c r="BI969" i="1"/>
  <c r="BA969" i="1"/>
  <c r="AZ969" i="1"/>
  <c r="AR969" i="1"/>
  <c r="AQ969" i="1"/>
  <c r="AI969" i="1"/>
  <c r="AH969" i="1"/>
  <c r="Z969" i="1"/>
  <c r="Y969" i="1"/>
  <c r="H969" i="1"/>
  <c r="G969" i="1"/>
  <c r="D969" i="1"/>
  <c r="A969" i="1"/>
  <c r="BJ970" i="1"/>
  <c r="BI970" i="1"/>
  <c r="BA970" i="1"/>
  <c r="AZ970" i="1"/>
  <c r="AR970" i="1"/>
  <c r="AQ970" i="1"/>
  <c r="AI970" i="1"/>
  <c r="AH970" i="1"/>
  <c r="Z970" i="1"/>
  <c r="Y970" i="1"/>
  <c r="H970" i="1"/>
  <c r="G970" i="1"/>
  <c r="D970" i="1"/>
  <c r="A970" i="1"/>
  <c r="BJ971" i="1"/>
  <c r="BI971" i="1"/>
  <c r="BA971" i="1"/>
  <c r="AZ971" i="1"/>
  <c r="AR971" i="1"/>
  <c r="AQ971" i="1"/>
  <c r="AI971" i="1"/>
  <c r="AH971" i="1"/>
  <c r="Z971" i="1"/>
  <c r="Y971" i="1"/>
  <c r="H971" i="1"/>
  <c r="G971" i="1"/>
  <c r="D971" i="1"/>
  <c r="A971" i="1"/>
  <c r="BJ972" i="1"/>
  <c r="BI972" i="1"/>
  <c r="BA972" i="1"/>
  <c r="AZ972" i="1"/>
  <c r="AR972" i="1"/>
  <c r="AQ972" i="1"/>
  <c r="AI972" i="1"/>
  <c r="AH972" i="1"/>
  <c r="Z972" i="1"/>
  <c r="Y972" i="1"/>
  <c r="H972" i="1"/>
  <c r="G972" i="1"/>
  <c r="D972" i="1"/>
  <c r="A972" i="1"/>
  <c r="BJ973" i="1"/>
  <c r="BI973" i="1"/>
  <c r="BA973" i="1"/>
  <c r="AZ973" i="1"/>
  <c r="AR973" i="1"/>
  <c r="AQ973" i="1"/>
  <c r="AI973" i="1"/>
  <c r="AH973" i="1"/>
  <c r="Z973" i="1"/>
  <c r="Y973" i="1"/>
  <c r="L973" i="1" s="1"/>
  <c r="H973" i="1"/>
  <c r="G973" i="1"/>
  <c r="D973" i="1"/>
  <c r="A973" i="1"/>
  <c r="BJ974" i="1"/>
  <c r="BI974" i="1"/>
  <c r="BA974" i="1"/>
  <c r="AZ974" i="1"/>
  <c r="AR974" i="1"/>
  <c r="AQ974" i="1"/>
  <c r="AI974" i="1"/>
  <c r="AH974" i="1"/>
  <c r="Z974" i="1"/>
  <c r="Y974" i="1"/>
  <c r="H974" i="1"/>
  <c r="G974" i="1"/>
  <c r="D974" i="1"/>
  <c r="A974" i="1"/>
  <c r="BJ975" i="1"/>
  <c r="BI975" i="1"/>
  <c r="BA975" i="1"/>
  <c r="AZ975" i="1"/>
  <c r="AR975" i="1"/>
  <c r="AQ975" i="1"/>
  <c r="AI975" i="1"/>
  <c r="AH975" i="1"/>
  <c r="Z975" i="1"/>
  <c r="Y975" i="1"/>
  <c r="H975" i="1"/>
  <c r="G975" i="1"/>
  <c r="D975" i="1"/>
  <c r="A975" i="1"/>
  <c r="BJ976" i="1"/>
  <c r="BI976" i="1"/>
  <c r="BA976" i="1"/>
  <c r="AZ976" i="1"/>
  <c r="AR976" i="1"/>
  <c r="AQ976" i="1"/>
  <c r="AI976" i="1"/>
  <c r="AH976" i="1"/>
  <c r="Z976" i="1"/>
  <c r="Y976" i="1"/>
  <c r="H976" i="1"/>
  <c r="G976" i="1"/>
  <c r="D976" i="1"/>
  <c r="A976" i="1"/>
  <c r="BJ977" i="1"/>
  <c r="BI977" i="1"/>
  <c r="BA977" i="1"/>
  <c r="AZ977" i="1"/>
  <c r="AR977" i="1"/>
  <c r="AQ977" i="1"/>
  <c r="AI977" i="1"/>
  <c r="AH977" i="1"/>
  <c r="Z977" i="1"/>
  <c r="Y977" i="1"/>
  <c r="H977" i="1"/>
  <c r="D977" i="1"/>
  <c r="A977" i="1"/>
  <c r="BJ978" i="1"/>
  <c r="BI978" i="1"/>
  <c r="BA978" i="1"/>
  <c r="AZ978" i="1"/>
  <c r="AR978" i="1"/>
  <c r="AQ978" i="1"/>
  <c r="AI978" i="1"/>
  <c r="AH978" i="1"/>
  <c r="Z978" i="1"/>
  <c r="Y978" i="1"/>
  <c r="H978" i="1"/>
  <c r="G978" i="1"/>
  <c r="D978" i="1"/>
  <c r="A978" i="1"/>
  <c r="BJ979" i="1"/>
  <c r="BI979" i="1"/>
  <c r="BA979" i="1"/>
  <c r="AZ979" i="1"/>
  <c r="AR979" i="1"/>
  <c r="AQ979" i="1"/>
  <c r="AI979" i="1"/>
  <c r="AH979" i="1"/>
  <c r="Z979" i="1"/>
  <c r="Y979" i="1"/>
  <c r="H979" i="1"/>
  <c r="G979" i="1"/>
  <c r="D979" i="1"/>
  <c r="A979" i="1"/>
  <c r="BJ980" i="1"/>
  <c r="BI980" i="1"/>
  <c r="BA980" i="1"/>
  <c r="AZ980" i="1"/>
  <c r="AR980" i="1"/>
  <c r="AQ980" i="1"/>
  <c r="AI980" i="1"/>
  <c r="AH980" i="1"/>
  <c r="Z980" i="1"/>
  <c r="Y980" i="1"/>
  <c r="H980" i="1"/>
  <c r="D980" i="1"/>
  <c r="A980" i="1"/>
  <c r="BJ981" i="1"/>
  <c r="BI981" i="1"/>
  <c r="BA981" i="1"/>
  <c r="AZ981" i="1"/>
  <c r="AR981" i="1"/>
  <c r="AQ981" i="1"/>
  <c r="AI981" i="1"/>
  <c r="AH981" i="1"/>
  <c r="Z981" i="1"/>
  <c r="Y981" i="1"/>
  <c r="H981" i="1"/>
  <c r="G981" i="1"/>
  <c r="D981" i="1"/>
  <c r="A981" i="1"/>
  <c r="BJ982" i="1"/>
  <c r="BI982" i="1"/>
  <c r="BA982" i="1"/>
  <c r="AZ982" i="1"/>
  <c r="AR982" i="1"/>
  <c r="AQ982" i="1"/>
  <c r="AI982" i="1"/>
  <c r="AH982" i="1"/>
  <c r="Z982" i="1"/>
  <c r="Y982" i="1"/>
  <c r="H982" i="1"/>
  <c r="G982" i="1"/>
  <c r="D982" i="1"/>
  <c r="A982" i="1"/>
  <c r="BJ983" i="1"/>
  <c r="BI983" i="1"/>
  <c r="BA983" i="1"/>
  <c r="AZ983" i="1"/>
  <c r="AR983" i="1"/>
  <c r="AQ983" i="1"/>
  <c r="AI983" i="1"/>
  <c r="AH983" i="1"/>
  <c r="Z983" i="1"/>
  <c r="Y983" i="1"/>
  <c r="H983" i="1"/>
  <c r="G983" i="1"/>
  <c r="D983" i="1"/>
  <c r="A983" i="1"/>
  <c r="BJ984" i="1"/>
  <c r="BI984" i="1"/>
  <c r="BA984" i="1"/>
  <c r="AZ984" i="1"/>
  <c r="AR984" i="1"/>
  <c r="AQ984" i="1"/>
  <c r="AI984" i="1"/>
  <c r="AH984" i="1"/>
  <c r="Z984" i="1"/>
  <c r="Y984" i="1"/>
  <c r="H984" i="1"/>
  <c r="G984" i="1"/>
  <c r="D984" i="1"/>
  <c r="A984" i="1"/>
  <c r="BJ985" i="1"/>
  <c r="BI985" i="1"/>
  <c r="BA985" i="1"/>
  <c r="AZ985" i="1"/>
  <c r="AR985" i="1"/>
  <c r="AQ985" i="1"/>
  <c r="AI985" i="1"/>
  <c r="AH985" i="1"/>
  <c r="Z985" i="1"/>
  <c r="Y985" i="1"/>
  <c r="H985" i="1"/>
  <c r="G985" i="1"/>
  <c r="D985" i="1"/>
  <c r="A985" i="1"/>
  <c r="BJ986" i="1"/>
  <c r="BI986" i="1"/>
  <c r="BA986" i="1"/>
  <c r="AZ986" i="1"/>
  <c r="AR986" i="1"/>
  <c r="AQ986" i="1"/>
  <c r="AI986" i="1"/>
  <c r="AH986" i="1"/>
  <c r="Z986" i="1"/>
  <c r="Y986" i="1"/>
  <c r="H986" i="1"/>
  <c r="G986" i="1"/>
  <c r="D986" i="1"/>
  <c r="A986" i="1"/>
  <c r="BJ987" i="1"/>
  <c r="BI987" i="1"/>
  <c r="BA987" i="1"/>
  <c r="AZ987" i="1"/>
  <c r="AR987" i="1"/>
  <c r="AQ987" i="1"/>
  <c r="AI987" i="1"/>
  <c r="AH987" i="1"/>
  <c r="Z987" i="1"/>
  <c r="Y987" i="1"/>
  <c r="H987" i="1"/>
  <c r="G987" i="1"/>
  <c r="D987" i="1"/>
  <c r="A987" i="1"/>
  <c r="BJ988" i="1"/>
  <c r="BI988" i="1"/>
  <c r="BA988" i="1"/>
  <c r="AZ988" i="1"/>
  <c r="AR988" i="1"/>
  <c r="AQ988" i="1"/>
  <c r="AI988" i="1"/>
  <c r="AH988" i="1"/>
  <c r="Z988" i="1"/>
  <c r="I988" i="1" s="1"/>
  <c r="J988" i="1" s="1"/>
  <c r="K988" i="1" s="1"/>
  <c r="Y988" i="1"/>
  <c r="H988" i="1"/>
  <c r="G988" i="1"/>
  <c r="D988" i="1"/>
  <c r="A988" i="1"/>
  <c r="BJ989" i="1"/>
  <c r="BI989" i="1"/>
  <c r="BA989" i="1"/>
  <c r="AZ989" i="1"/>
  <c r="AR989" i="1"/>
  <c r="AQ989" i="1"/>
  <c r="AI989" i="1"/>
  <c r="AH989" i="1"/>
  <c r="Z989" i="1"/>
  <c r="Y989" i="1"/>
  <c r="H989" i="1"/>
  <c r="G989" i="1"/>
  <c r="D989" i="1"/>
  <c r="A989" i="1"/>
  <c r="BJ990" i="1"/>
  <c r="BI990" i="1"/>
  <c r="BA990" i="1"/>
  <c r="AZ990" i="1"/>
  <c r="AR990" i="1"/>
  <c r="AQ990" i="1"/>
  <c r="AI990" i="1"/>
  <c r="AH990" i="1"/>
  <c r="Z990" i="1"/>
  <c r="Y990" i="1"/>
  <c r="H990" i="1"/>
  <c r="G990" i="1"/>
  <c r="D990" i="1"/>
  <c r="A990" i="1"/>
  <c r="BJ991" i="1"/>
  <c r="BI991" i="1"/>
  <c r="BA991" i="1"/>
  <c r="AZ991" i="1"/>
  <c r="AR991" i="1"/>
  <c r="AQ991" i="1"/>
  <c r="AI991" i="1"/>
  <c r="AH991" i="1"/>
  <c r="Z991" i="1"/>
  <c r="Y991" i="1"/>
  <c r="H991" i="1"/>
  <c r="G991" i="1"/>
  <c r="D991" i="1"/>
  <c r="A991" i="1"/>
  <c r="BJ992" i="1"/>
  <c r="BI992" i="1"/>
  <c r="BA992" i="1"/>
  <c r="AZ992" i="1"/>
  <c r="AR992" i="1"/>
  <c r="AQ992" i="1"/>
  <c r="AI992" i="1"/>
  <c r="AH992" i="1"/>
  <c r="Z992" i="1"/>
  <c r="Y992" i="1"/>
  <c r="M992" i="1" s="1"/>
  <c r="N992" i="1" s="1"/>
  <c r="H992" i="1"/>
  <c r="G992" i="1"/>
  <c r="D992" i="1"/>
  <c r="A992" i="1"/>
  <c r="BJ993" i="1"/>
  <c r="BI993" i="1"/>
  <c r="BA993" i="1"/>
  <c r="AZ993" i="1"/>
  <c r="AR993" i="1"/>
  <c r="AQ993" i="1"/>
  <c r="AI993" i="1"/>
  <c r="AH993" i="1"/>
  <c r="Z993" i="1"/>
  <c r="Y993" i="1"/>
  <c r="H993" i="1"/>
  <c r="G993" i="1"/>
  <c r="D993" i="1"/>
  <c r="A993" i="1"/>
  <c r="BJ994" i="1"/>
  <c r="BI994" i="1"/>
  <c r="BA994" i="1"/>
  <c r="AZ994" i="1"/>
  <c r="AR994" i="1"/>
  <c r="AQ994" i="1"/>
  <c r="AI994" i="1"/>
  <c r="AH994" i="1"/>
  <c r="Z994" i="1"/>
  <c r="Y994" i="1"/>
  <c r="H994" i="1"/>
  <c r="G994" i="1"/>
  <c r="D994" i="1"/>
  <c r="A994" i="1"/>
  <c r="BJ995" i="1"/>
  <c r="BI995" i="1"/>
  <c r="BA995" i="1"/>
  <c r="AZ995" i="1"/>
  <c r="AR995" i="1"/>
  <c r="AQ995" i="1"/>
  <c r="AI995" i="1"/>
  <c r="AH995" i="1"/>
  <c r="Z995" i="1"/>
  <c r="Y995" i="1"/>
  <c r="H995" i="1"/>
  <c r="G995" i="1"/>
  <c r="D995" i="1"/>
  <c r="A995" i="1"/>
  <c r="BJ996" i="1"/>
  <c r="BI996" i="1"/>
  <c r="BA996" i="1"/>
  <c r="AZ996" i="1"/>
  <c r="AR996" i="1"/>
  <c r="AQ996" i="1"/>
  <c r="AI996" i="1"/>
  <c r="AH996" i="1"/>
  <c r="Z996" i="1"/>
  <c r="Y996" i="1"/>
  <c r="H996" i="1"/>
  <c r="G996" i="1"/>
  <c r="D996" i="1"/>
  <c r="A996" i="1"/>
  <c r="BJ997" i="1"/>
  <c r="BI997" i="1"/>
  <c r="BA997" i="1"/>
  <c r="AZ997" i="1"/>
  <c r="AR997" i="1"/>
  <c r="AQ997" i="1"/>
  <c r="AI997" i="1"/>
  <c r="AH997" i="1"/>
  <c r="Z997" i="1"/>
  <c r="Y997" i="1"/>
  <c r="H997" i="1"/>
  <c r="G997" i="1"/>
  <c r="D997" i="1"/>
  <c r="A997" i="1"/>
  <c r="BJ998" i="1"/>
  <c r="BI998" i="1"/>
  <c r="BA998" i="1"/>
  <c r="AZ998" i="1"/>
  <c r="AR998" i="1"/>
  <c r="AQ998" i="1"/>
  <c r="AI998" i="1"/>
  <c r="AH998" i="1"/>
  <c r="Z998" i="1"/>
  <c r="Y998" i="1"/>
  <c r="H998" i="1"/>
  <c r="G998" i="1"/>
  <c r="D998" i="1"/>
  <c r="A998" i="1"/>
  <c r="BJ999" i="1"/>
  <c r="BI999" i="1"/>
  <c r="BA999" i="1"/>
  <c r="AZ999" i="1"/>
  <c r="AR999" i="1"/>
  <c r="AQ999" i="1"/>
  <c r="AI999" i="1"/>
  <c r="AH999" i="1"/>
  <c r="Z999" i="1"/>
  <c r="Y999" i="1"/>
  <c r="H999" i="1"/>
  <c r="G999" i="1"/>
  <c r="D999" i="1"/>
  <c r="A999" i="1"/>
  <c r="BJ1000" i="1"/>
  <c r="BI1000" i="1"/>
  <c r="BA1000" i="1"/>
  <c r="AZ1000" i="1"/>
  <c r="AR1000" i="1"/>
  <c r="AQ1000" i="1"/>
  <c r="AI1000" i="1"/>
  <c r="AH1000" i="1"/>
  <c r="Z1000" i="1"/>
  <c r="Y1000" i="1"/>
  <c r="H1000" i="1"/>
  <c r="G1000" i="1"/>
  <c r="D1000" i="1"/>
  <c r="A1000" i="1"/>
  <c r="BJ1001" i="1"/>
  <c r="BI1001" i="1"/>
  <c r="BA1001" i="1"/>
  <c r="AZ1001" i="1"/>
  <c r="AR1001" i="1"/>
  <c r="AQ1001" i="1"/>
  <c r="AI1001" i="1"/>
  <c r="AH1001" i="1"/>
  <c r="Z1001" i="1"/>
  <c r="Y1001" i="1"/>
  <c r="H1001" i="1"/>
  <c r="G1001" i="1"/>
  <c r="D1001" i="1"/>
  <c r="A1001" i="1"/>
  <c r="BJ1002" i="1"/>
  <c r="BI1002" i="1"/>
  <c r="BA1002" i="1"/>
  <c r="AZ1002" i="1"/>
  <c r="AR1002" i="1"/>
  <c r="AQ1002" i="1"/>
  <c r="AI1002" i="1"/>
  <c r="AH1002" i="1"/>
  <c r="Z1002" i="1"/>
  <c r="Y1002" i="1"/>
  <c r="H1002" i="1"/>
  <c r="G1002" i="1"/>
  <c r="D1002" i="1"/>
  <c r="A1002" i="1"/>
  <c r="BJ1003" i="1"/>
  <c r="BI1003" i="1"/>
  <c r="BA1003" i="1"/>
  <c r="AZ1003" i="1"/>
  <c r="AR1003" i="1"/>
  <c r="AQ1003" i="1"/>
  <c r="AI1003" i="1"/>
  <c r="AH1003" i="1"/>
  <c r="Z1003" i="1"/>
  <c r="Y1003" i="1"/>
  <c r="H1003" i="1"/>
  <c r="G1003" i="1"/>
  <c r="D1003" i="1"/>
  <c r="A1003" i="1"/>
  <c r="BJ1004" i="1"/>
  <c r="BI1004" i="1"/>
  <c r="BA1004" i="1"/>
  <c r="AZ1004" i="1"/>
  <c r="AR1004" i="1"/>
  <c r="AQ1004" i="1"/>
  <c r="AI1004" i="1"/>
  <c r="AH1004" i="1"/>
  <c r="Z1004" i="1"/>
  <c r="I1004" i="1" s="1"/>
  <c r="J1004" i="1" s="1"/>
  <c r="K1004" i="1" s="1"/>
  <c r="Y1004" i="1"/>
  <c r="H1004" i="1"/>
  <c r="G1004" i="1"/>
  <c r="D1004" i="1"/>
  <c r="A1004" i="1"/>
  <c r="BJ1005" i="1"/>
  <c r="BI1005" i="1"/>
  <c r="BA1005" i="1"/>
  <c r="AZ1005" i="1"/>
  <c r="AR1005" i="1"/>
  <c r="AQ1005" i="1"/>
  <c r="AI1005" i="1"/>
  <c r="AH1005" i="1"/>
  <c r="Z1005" i="1"/>
  <c r="Y1005" i="1"/>
  <c r="H1005" i="1"/>
  <c r="D1005" i="1"/>
  <c r="A1005" i="1"/>
  <c r="BJ1006" i="1"/>
  <c r="BI1006" i="1"/>
  <c r="BA1006" i="1"/>
  <c r="AZ1006" i="1"/>
  <c r="AR1006" i="1"/>
  <c r="AQ1006" i="1"/>
  <c r="AI1006" i="1"/>
  <c r="AH1006" i="1"/>
  <c r="Z1006" i="1"/>
  <c r="Y1006" i="1"/>
  <c r="H1006" i="1"/>
  <c r="G1006" i="1"/>
  <c r="D1006" i="1"/>
  <c r="A1006" i="1"/>
  <c r="BJ1007" i="1"/>
  <c r="BI1007" i="1"/>
  <c r="BA1007" i="1"/>
  <c r="AZ1007" i="1"/>
  <c r="AR1007" i="1"/>
  <c r="AQ1007" i="1"/>
  <c r="AI1007" i="1"/>
  <c r="AH1007" i="1"/>
  <c r="Z1007" i="1"/>
  <c r="Y1007" i="1"/>
  <c r="H1007" i="1"/>
  <c r="G1007" i="1"/>
  <c r="D1007" i="1"/>
  <c r="A1007" i="1"/>
  <c r="BJ1008" i="1"/>
  <c r="BI1008" i="1"/>
  <c r="BA1008" i="1"/>
  <c r="AZ1008" i="1"/>
  <c r="AR1008" i="1"/>
  <c r="AQ1008" i="1"/>
  <c r="AI1008" i="1"/>
  <c r="AH1008" i="1"/>
  <c r="Z1008" i="1"/>
  <c r="I1008" i="1" s="1"/>
  <c r="J1008" i="1" s="1"/>
  <c r="K1008" i="1" s="1"/>
  <c r="Y1008" i="1"/>
  <c r="H1008" i="1"/>
  <c r="G1008" i="1"/>
  <c r="D1008" i="1"/>
  <c r="A1008" i="1"/>
  <c r="BJ1009" i="1"/>
  <c r="BI1009" i="1"/>
  <c r="BA1009" i="1"/>
  <c r="AZ1009" i="1"/>
  <c r="AR1009" i="1"/>
  <c r="AQ1009" i="1"/>
  <c r="AI1009" i="1"/>
  <c r="AH1009" i="1"/>
  <c r="Z1009" i="1"/>
  <c r="Y1009" i="1"/>
  <c r="H1009" i="1"/>
  <c r="D1009" i="1"/>
  <c r="A1009" i="1"/>
  <c r="BJ1010" i="1"/>
  <c r="BI1010" i="1"/>
  <c r="BA1010" i="1"/>
  <c r="AZ1010" i="1"/>
  <c r="AR1010" i="1"/>
  <c r="AQ1010" i="1"/>
  <c r="AI1010" i="1"/>
  <c r="AH1010" i="1"/>
  <c r="Z1010" i="1"/>
  <c r="Y1010" i="1"/>
  <c r="M1010" i="1" s="1"/>
  <c r="N1010" i="1" s="1"/>
  <c r="H1010" i="1"/>
  <c r="G1010" i="1"/>
  <c r="D1010" i="1"/>
  <c r="A1010" i="1"/>
  <c r="BJ1011" i="1"/>
  <c r="BI1011" i="1"/>
  <c r="BA1011" i="1"/>
  <c r="AZ1011" i="1"/>
  <c r="AR1011" i="1"/>
  <c r="AQ1011" i="1"/>
  <c r="AI1011" i="1"/>
  <c r="AH1011" i="1"/>
  <c r="L1011" i="1" s="1"/>
  <c r="Z1011" i="1"/>
  <c r="Y1011" i="1"/>
  <c r="H1011" i="1"/>
  <c r="G1011" i="1"/>
  <c r="D1011" i="1"/>
  <c r="A1011" i="1"/>
  <c r="BJ1012" i="1"/>
  <c r="BI1012" i="1"/>
  <c r="BA1012" i="1"/>
  <c r="AZ1012" i="1"/>
  <c r="AR1012" i="1"/>
  <c r="AQ1012" i="1"/>
  <c r="AI1012" i="1"/>
  <c r="AH1012" i="1"/>
  <c r="Z1012" i="1"/>
  <c r="Y1012" i="1"/>
  <c r="H1012" i="1"/>
  <c r="G1012" i="1"/>
  <c r="D1012" i="1"/>
  <c r="A1012" i="1"/>
  <c r="BJ1013" i="1"/>
  <c r="BI1013" i="1"/>
  <c r="BA1013" i="1"/>
  <c r="AZ1013" i="1"/>
  <c r="AR1013" i="1"/>
  <c r="AQ1013" i="1"/>
  <c r="AI1013" i="1"/>
  <c r="AH1013" i="1"/>
  <c r="Z1013" i="1"/>
  <c r="Y1013" i="1"/>
  <c r="H1013" i="1"/>
  <c r="G1013" i="1"/>
  <c r="D1013" i="1"/>
  <c r="A1013" i="1"/>
  <c r="BJ1014" i="1"/>
  <c r="BI1014" i="1"/>
  <c r="BA1014" i="1"/>
  <c r="AZ1014" i="1"/>
  <c r="AR1014" i="1"/>
  <c r="AQ1014" i="1"/>
  <c r="AI1014" i="1"/>
  <c r="AH1014" i="1"/>
  <c r="Z1014" i="1"/>
  <c r="Y1014" i="1"/>
  <c r="H1014" i="1"/>
  <c r="G1014" i="1"/>
  <c r="D1014" i="1"/>
  <c r="A1014" i="1"/>
  <c r="BJ1015" i="1"/>
  <c r="BI1015" i="1"/>
  <c r="BA1015" i="1"/>
  <c r="AZ1015" i="1"/>
  <c r="AR1015" i="1"/>
  <c r="AQ1015" i="1"/>
  <c r="AI1015" i="1"/>
  <c r="AH1015" i="1"/>
  <c r="Z1015" i="1"/>
  <c r="I1015" i="1" s="1"/>
  <c r="J1015" i="1" s="1"/>
  <c r="K1015" i="1" s="1"/>
  <c r="Y1015" i="1"/>
  <c r="H1015" i="1"/>
  <c r="G1015" i="1"/>
  <c r="D1015" i="1"/>
  <c r="A1015" i="1"/>
  <c r="BJ1016" i="1"/>
  <c r="BI1016" i="1"/>
  <c r="BA1016" i="1"/>
  <c r="AZ1016" i="1"/>
  <c r="AR1016" i="1"/>
  <c r="AQ1016" i="1"/>
  <c r="AI1016" i="1"/>
  <c r="AH1016" i="1"/>
  <c r="Z1016" i="1"/>
  <c r="Y1016" i="1"/>
  <c r="H1016" i="1"/>
  <c r="G1016" i="1"/>
  <c r="D1016" i="1"/>
  <c r="A1016" i="1"/>
  <c r="BJ1017" i="1"/>
  <c r="BI1017" i="1"/>
  <c r="BA1017" i="1"/>
  <c r="AZ1017" i="1"/>
  <c r="AR1017" i="1"/>
  <c r="AQ1017" i="1"/>
  <c r="AI1017" i="1"/>
  <c r="AH1017" i="1"/>
  <c r="Z1017" i="1"/>
  <c r="Y1017" i="1"/>
  <c r="H1017" i="1"/>
  <c r="G1017" i="1"/>
  <c r="D1017" i="1"/>
  <c r="A1017" i="1"/>
  <c r="BJ1018" i="1"/>
  <c r="BI1018" i="1"/>
  <c r="BA1018" i="1"/>
  <c r="AZ1018" i="1"/>
  <c r="AR1018" i="1"/>
  <c r="AQ1018" i="1"/>
  <c r="AI1018" i="1"/>
  <c r="AH1018" i="1"/>
  <c r="Z1018" i="1"/>
  <c r="Y1018" i="1"/>
  <c r="H1018" i="1"/>
  <c r="G1018" i="1"/>
  <c r="D1018" i="1"/>
  <c r="A1018" i="1"/>
  <c r="BJ1019" i="1"/>
  <c r="BI1019" i="1"/>
  <c r="BA1019" i="1"/>
  <c r="AZ1019" i="1"/>
  <c r="AR1019" i="1"/>
  <c r="AQ1019" i="1"/>
  <c r="AI1019" i="1"/>
  <c r="AH1019" i="1"/>
  <c r="Z1019" i="1"/>
  <c r="Y1019" i="1"/>
  <c r="H1019" i="1"/>
  <c r="D1019" i="1"/>
  <c r="A1019" i="1"/>
  <c r="BJ1020" i="1"/>
  <c r="BI1020" i="1"/>
  <c r="BA1020" i="1"/>
  <c r="AZ1020" i="1"/>
  <c r="AR1020" i="1"/>
  <c r="AQ1020" i="1"/>
  <c r="AI1020" i="1"/>
  <c r="AH1020" i="1"/>
  <c r="Z1020" i="1"/>
  <c r="Y1020" i="1"/>
  <c r="H1020" i="1"/>
  <c r="G1020" i="1"/>
  <c r="D1020" i="1"/>
  <c r="A1020" i="1"/>
  <c r="BJ1021" i="1"/>
  <c r="BI1021" i="1"/>
  <c r="BA1021" i="1"/>
  <c r="AZ1021" i="1"/>
  <c r="AR1021" i="1"/>
  <c r="AQ1021" i="1"/>
  <c r="AI1021" i="1"/>
  <c r="AH1021" i="1"/>
  <c r="Z1021" i="1"/>
  <c r="Y1021" i="1"/>
  <c r="H1021" i="1"/>
  <c r="D1021" i="1"/>
  <c r="A1021" i="1"/>
  <c r="BJ1022" i="1"/>
  <c r="BI1022" i="1"/>
  <c r="BA1022" i="1"/>
  <c r="AZ1022" i="1"/>
  <c r="AR1022" i="1"/>
  <c r="AQ1022" i="1"/>
  <c r="AI1022" i="1"/>
  <c r="AH1022" i="1"/>
  <c r="Z1022" i="1"/>
  <c r="Y1022" i="1"/>
  <c r="H1022" i="1"/>
  <c r="G1022" i="1"/>
  <c r="D1022" i="1"/>
  <c r="A1022" i="1"/>
  <c r="BJ1023" i="1"/>
  <c r="BI1023" i="1"/>
  <c r="BA1023" i="1"/>
  <c r="AZ1023" i="1"/>
  <c r="AR1023" i="1"/>
  <c r="AQ1023" i="1"/>
  <c r="AI1023" i="1"/>
  <c r="AH1023" i="1"/>
  <c r="Z1023" i="1"/>
  <c r="Y1023" i="1"/>
  <c r="H1023" i="1"/>
  <c r="G1023" i="1"/>
  <c r="D1023" i="1"/>
  <c r="A1023" i="1"/>
  <c r="BJ1024" i="1"/>
  <c r="BI1024" i="1"/>
  <c r="BA1024" i="1"/>
  <c r="AZ1024" i="1"/>
  <c r="AR1024" i="1"/>
  <c r="AQ1024" i="1"/>
  <c r="AI1024" i="1"/>
  <c r="AH1024" i="1"/>
  <c r="Z1024" i="1"/>
  <c r="Y1024" i="1"/>
  <c r="H1024" i="1"/>
  <c r="G1024" i="1"/>
  <c r="D1024" i="1"/>
  <c r="A1024" i="1"/>
  <c r="BJ1025" i="1"/>
  <c r="BI1025" i="1"/>
  <c r="BA1025" i="1"/>
  <c r="AZ1025" i="1"/>
  <c r="AR1025" i="1"/>
  <c r="AQ1025" i="1"/>
  <c r="AI1025" i="1"/>
  <c r="AH1025" i="1"/>
  <c r="Z1025" i="1"/>
  <c r="Y1025" i="1"/>
  <c r="H1025" i="1"/>
  <c r="G1025" i="1"/>
  <c r="D1025" i="1"/>
  <c r="A1025" i="1"/>
  <c r="BJ1026" i="1"/>
  <c r="BI1026" i="1"/>
  <c r="BA1026" i="1"/>
  <c r="AZ1026" i="1"/>
  <c r="AR1026" i="1"/>
  <c r="AQ1026" i="1"/>
  <c r="AI1026" i="1"/>
  <c r="AH1026" i="1"/>
  <c r="Z1026" i="1"/>
  <c r="Y1026" i="1"/>
  <c r="H1026" i="1"/>
  <c r="G1026" i="1"/>
  <c r="D1026" i="1"/>
  <c r="A1026" i="1"/>
  <c r="BJ1027" i="1"/>
  <c r="BI1027" i="1"/>
  <c r="BA1027" i="1"/>
  <c r="AZ1027" i="1"/>
  <c r="AR1027" i="1"/>
  <c r="AQ1027" i="1"/>
  <c r="AI1027" i="1"/>
  <c r="AH1027" i="1"/>
  <c r="Z1027" i="1"/>
  <c r="Y1027" i="1"/>
  <c r="H1027" i="1"/>
  <c r="G1027" i="1"/>
  <c r="D1027" i="1"/>
  <c r="A1027" i="1"/>
  <c r="BJ1028" i="1"/>
  <c r="BI1028" i="1"/>
  <c r="BA1028" i="1"/>
  <c r="AZ1028" i="1"/>
  <c r="AR1028" i="1"/>
  <c r="AQ1028" i="1"/>
  <c r="AI1028" i="1"/>
  <c r="AH1028" i="1"/>
  <c r="Z1028" i="1"/>
  <c r="Y1028" i="1"/>
  <c r="H1028" i="1"/>
  <c r="G1028" i="1"/>
  <c r="D1028" i="1"/>
  <c r="A1028" i="1"/>
  <c r="BJ1029" i="1"/>
  <c r="BI1029" i="1"/>
  <c r="BA1029" i="1"/>
  <c r="AZ1029" i="1"/>
  <c r="AR1029" i="1"/>
  <c r="AQ1029" i="1"/>
  <c r="AI1029" i="1"/>
  <c r="AH1029" i="1"/>
  <c r="Z1029" i="1"/>
  <c r="Y1029" i="1"/>
  <c r="H1029" i="1"/>
  <c r="G1029" i="1"/>
  <c r="D1029" i="1"/>
  <c r="A1029" i="1"/>
  <c r="BJ1030" i="1"/>
  <c r="BI1030" i="1"/>
  <c r="BA1030" i="1"/>
  <c r="AZ1030" i="1"/>
  <c r="AR1030" i="1"/>
  <c r="AQ1030" i="1"/>
  <c r="AI1030" i="1"/>
  <c r="AH1030" i="1"/>
  <c r="Z1030" i="1"/>
  <c r="Y1030" i="1"/>
  <c r="H1030" i="1"/>
  <c r="G1030" i="1"/>
  <c r="D1030" i="1"/>
  <c r="A1030" i="1"/>
  <c r="BJ1031" i="1"/>
  <c r="BI1031" i="1"/>
  <c r="BA1031" i="1"/>
  <c r="AZ1031" i="1"/>
  <c r="AR1031" i="1"/>
  <c r="AQ1031" i="1"/>
  <c r="AI1031" i="1"/>
  <c r="AH1031" i="1"/>
  <c r="Z1031" i="1"/>
  <c r="Y1031" i="1"/>
  <c r="H1031" i="1"/>
  <c r="D1031" i="1"/>
  <c r="A1031" i="1"/>
  <c r="BJ1032" i="1"/>
  <c r="BI1032" i="1"/>
  <c r="BA1032" i="1"/>
  <c r="AZ1032" i="1"/>
  <c r="AR1032" i="1"/>
  <c r="AQ1032" i="1"/>
  <c r="AI1032" i="1"/>
  <c r="AH1032" i="1"/>
  <c r="Z1032" i="1"/>
  <c r="Y1032" i="1"/>
  <c r="H1032" i="1"/>
  <c r="G1032" i="1"/>
  <c r="D1032" i="1"/>
  <c r="A1032" i="1"/>
  <c r="BJ1033" i="1"/>
  <c r="BI1033" i="1"/>
  <c r="BA1033" i="1"/>
  <c r="AZ1033" i="1"/>
  <c r="AR1033" i="1"/>
  <c r="AQ1033" i="1"/>
  <c r="AI1033" i="1"/>
  <c r="AH1033" i="1"/>
  <c r="Z1033" i="1"/>
  <c r="Y1033" i="1"/>
  <c r="H1033" i="1"/>
  <c r="D1033" i="1"/>
  <c r="A1033" i="1"/>
  <c r="BJ1034" i="1"/>
  <c r="BI1034" i="1"/>
  <c r="BA1034" i="1"/>
  <c r="AZ1034" i="1"/>
  <c r="AR1034" i="1"/>
  <c r="AQ1034" i="1"/>
  <c r="AI1034" i="1"/>
  <c r="AH1034" i="1"/>
  <c r="Z1034" i="1"/>
  <c r="Y1034" i="1"/>
  <c r="H1034" i="1"/>
  <c r="G1034" i="1"/>
  <c r="D1034" i="1"/>
  <c r="A1034" i="1"/>
  <c r="BJ1035" i="1"/>
  <c r="BI1035" i="1"/>
  <c r="BA1035" i="1"/>
  <c r="AZ1035" i="1"/>
  <c r="AR1035" i="1"/>
  <c r="AQ1035" i="1"/>
  <c r="AI1035" i="1"/>
  <c r="AH1035" i="1"/>
  <c r="Z1035" i="1"/>
  <c r="Y1035" i="1"/>
  <c r="H1035" i="1"/>
  <c r="G1035" i="1"/>
  <c r="D1035" i="1"/>
  <c r="A1035" i="1"/>
  <c r="BJ1036" i="1"/>
  <c r="BI1036" i="1"/>
  <c r="BA1036" i="1"/>
  <c r="AZ1036" i="1"/>
  <c r="AR1036" i="1"/>
  <c r="AQ1036" i="1"/>
  <c r="AI1036" i="1"/>
  <c r="AH1036" i="1"/>
  <c r="Z1036" i="1"/>
  <c r="Y1036" i="1"/>
  <c r="H1036" i="1"/>
  <c r="G1036" i="1"/>
  <c r="D1036" i="1"/>
  <c r="A1036" i="1"/>
  <c r="BJ1037" i="1"/>
  <c r="BI1037" i="1"/>
  <c r="BA1037" i="1"/>
  <c r="AZ1037" i="1"/>
  <c r="AR1037" i="1"/>
  <c r="AQ1037" i="1"/>
  <c r="AI1037" i="1"/>
  <c r="AH1037" i="1"/>
  <c r="Z1037" i="1"/>
  <c r="I1037" i="1" s="1"/>
  <c r="J1037" i="1" s="1"/>
  <c r="K1037" i="1" s="1"/>
  <c r="Y1037" i="1"/>
  <c r="H1037" i="1"/>
  <c r="G1037" i="1"/>
  <c r="D1037" i="1"/>
  <c r="A1037" i="1"/>
  <c r="BJ1038" i="1"/>
  <c r="BI1038" i="1"/>
  <c r="BA1038" i="1"/>
  <c r="AZ1038" i="1"/>
  <c r="AR1038" i="1"/>
  <c r="AQ1038" i="1"/>
  <c r="AI1038" i="1"/>
  <c r="AH1038" i="1"/>
  <c r="Z1038" i="1"/>
  <c r="Y1038" i="1"/>
  <c r="H1038" i="1"/>
  <c r="G1038" i="1"/>
  <c r="D1038" i="1"/>
  <c r="A1038" i="1"/>
  <c r="BJ1039" i="1"/>
  <c r="BI1039" i="1"/>
  <c r="BA1039" i="1"/>
  <c r="AZ1039" i="1"/>
  <c r="AR1039" i="1"/>
  <c r="AQ1039" i="1"/>
  <c r="AI1039" i="1"/>
  <c r="AH1039" i="1"/>
  <c r="Z1039" i="1"/>
  <c r="Y1039" i="1"/>
  <c r="H1039" i="1"/>
  <c r="G1039" i="1"/>
  <c r="D1039" i="1"/>
  <c r="A1039" i="1"/>
  <c r="BJ1040" i="1"/>
  <c r="BI1040" i="1"/>
  <c r="BA1040" i="1"/>
  <c r="AZ1040" i="1"/>
  <c r="AR1040" i="1"/>
  <c r="AQ1040" i="1"/>
  <c r="AI1040" i="1"/>
  <c r="AH1040" i="1"/>
  <c r="Z1040" i="1"/>
  <c r="Y1040" i="1"/>
  <c r="H1040" i="1"/>
  <c r="G1040" i="1"/>
  <c r="D1040" i="1"/>
  <c r="A1040" i="1"/>
  <c r="BJ1041" i="1"/>
  <c r="BI1041" i="1"/>
  <c r="BA1041" i="1"/>
  <c r="AZ1041" i="1"/>
  <c r="AR1041" i="1"/>
  <c r="AQ1041" i="1"/>
  <c r="AI1041" i="1"/>
  <c r="AH1041" i="1"/>
  <c r="Z1041" i="1"/>
  <c r="Y1041" i="1"/>
  <c r="H1041" i="1"/>
  <c r="G1041" i="1"/>
  <c r="D1041" i="1"/>
  <c r="A1041" i="1"/>
  <c r="BJ1042" i="1"/>
  <c r="BI1042" i="1"/>
  <c r="BA1042" i="1"/>
  <c r="AZ1042" i="1"/>
  <c r="AR1042" i="1"/>
  <c r="AQ1042" i="1"/>
  <c r="AI1042" i="1"/>
  <c r="AH1042" i="1"/>
  <c r="Z1042" i="1"/>
  <c r="Y1042" i="1"/>
  <c r="H1042" i="1"/>
  <c r="G1042" i="1"/>
  <c r="D1042" i="1"/>
  <c r="A1042" i="1"/>
  <c r="BJ1043" i="1"/>
  <c r="BI1043" i="1"/>
  <c r="BA1043" i="1"/>
  <c r="AZ1043" i="1"/>
  <c r="AR1043" i="1"/>
  <c r="AQ1043" i="1"/>
  <c r="AI1043" i="1"/>
  <c r="AH1043" i="1"/>
  <c r="Z1043" i="1"/>
  <c r="Y1043" i="1"/>
  <c r="H1043" i="1"/>
  <c r="G1043" i="1"/>
  <c r="D1043" i="1"/>
  <c r="A1043" i="1"/>
  <c r="BJ1044" i="1"/>
  <c r="BI1044" i="1"/>
  <c r="BA1044" i="1"/>
  <c r="AZ1044" i="1"/>
  <c r="AR1044" i="1"/>
  <c r="AQ1044" i="1"/>
  <c r="AI1044" i="1"/>
  <c r="AH1044" i="1"/>
  <c r="Z1044" i="1"/>
  <c r="Y1044" i="1"/>
  <c r="H1044" i="1"/>
  <c r="G1044" i="1"/>
  <c r="D1044" i="1"/>
  <c r="A1044" i="1"/>
  <c r="BJ1045" i="1"/>
  <c r="BI1045" i="1"/>
  <c r="BA1045" i="1"/>
  <c r="AZ1045" i="1"/>
  <c r="AR1045" i="1"/>
  <c r="AQ1045" i="1"/>
  <c r="AI1045" i="1"/>
  <c r="AH1045" i="1"/>
  <c r="Z1045" i="1"/>
  <c r="Y1045" i="1"/>
  <c r="H1045" i="1"/>
  <c r="G1045" i="1"/>
  <c r="D1045" i="1"/>
  <c r="A1045" i="1"/>
  <c r="BJ1046" i="1"/>
  <c r="BI1046" i="1"/>
  <c r="BA1046" i="1"/>
  <c r="AZ1046" i="1"/>
  <c r="AR1046" i="1"/>
  <c r="AQ1046" i="1"/>
  <c r="AI1046" i="1"/>
  <c r="AH1046" i="1"/>
  <c r="Z1046" i="1"/>
  <c r="Y1046" i="1"/>
  <c r="H1046" i="1"/>
  <c r="G1046" i="1"/>
  <c r="D1046" i="1"/>
  <c r="A1046" i="1"/>
  <c r="BJ1047" i="1"/>
  <c r="BI1047" i="1"/>
  <c r="BA1047" i="1"/>
  <c r="AZ1047" i="1"/>
  <c r="AR1047" i="1"/>
  <c r="AQ1047" i="1"/>
  <c r="AI1047" i="1"/>
  <c r="AH1047" i="1"/>
  <c r="Z1047" i="1"/>
  <c r="Y1047" i="1"/>
  <c r="H1047" i="1"/>
  <c r="G1047" i="1"/>
  <c r="D1047" i="1"/>
  <c r="A1047" i="1"/>
  <c r="BJ1048" i="1"/>
  <c r="BI1048" i="1"/>
  <c r="BA1048" i="1"/>
  <c r="AZ1048" i="1"/>
  <c r="AR1048" i="1"/>
  <c r="AQ1048" i="1"/>
  <c r="AI1048" i="1"/>
  <c r="AH1048" i="1"/>
  <c r="Z1048" i="1"/>
  <c r="Y1048" i="1"/>
  <c r="H1048" i="1"/>
  <c r="G1048" i="1"/>
  <c r="D1048" i="1"/>
  <c r="A1048" i="1"/>
  <c r="BJ1049" i="1"/>
  <c r="BI1049" i="1"/>
  <c r="BA1049" i="1"/>
  <c r="AZ1049" i="1"/>
  <c r="AR1049" i="1"/>
  <c r="AQ1049" i="1"/>
  <c r="AI1049" i="1"/>
  <c r="AH1049" i="1"/>
  <c r="Z1049" i="1"/>
  <c r="Y1049" i="1"/>
  <c r="H1049" i="1"/>
  <c r="G1049" i="1"/>
  <c r="D1049" i="1"/>
  <c r="A1049" i="1"/>
  <c r="BJ1050" i="1"/>
  <c r="BI1050" i="1"/>
  <c r="BA1050" i="1"/>
  <c r="AZ1050" i="1"/>
  <c r="AR1050" i="1"/>
  <c r="AQ1050" i="1"/>
  <c r="AI1050" i="1"/>
  <c r="AH1050" i="1"/>
  <c r="Z1050" i="1"/>
  <c r="Y1050" i="1"/>
  <c r="H1050" i="1"/>
  <c r="G1050" i="1"/>
  <c r="D1050" i="1"/>
  <c r="A1050" i="1"/>
  <c r="BJ1051" i="1"/>
  <c r="BI1051" i="1"/>
  <c r="BA1051" i="1"/>
  <c r="AZ1051" i="1"/>
  <c r="AR1051" i="1"/>
  <c r="AQ1051" i="1"/>
  <c r="AI1051" i="1"/>
  <c r="AH1051" i="1"/>
  <c r="Z1051" i="1"/>
  <c r="Y1051" i="1"/>
  <c r="H1051" i="1"/>
  <c r="G1051" i="1"/>
  <c r="D1051" i="1"/>
  <c r="A1051" i="1"/>
  <c r="BJ1052" i="1"/>
  <c r="BI1052" i="1"/>
  <c r="BA1052" i="1"/>
  <c r="AZ1052" i="1"/>
  <c r="AR1052" i="1"/>
  <c r="AQ1052" i="1"/>
  <c r="AI1052" i="1"/>
  <c r="AH1052" i="1"/>
  <c r="Z1052" i="1"/>
  <c r="Y1052" i="1"/>
  <c r="H1052" i="1"/>
  <c r="G1052" i="1"/>
  <c r="D1052" i="1"/>
  <c r="A1052" i="1"/>
  <c r="BJ1053" i="1"/>
  <c r="BI1053" i="1"/>
  <c r="BA1053" i="1"/>
  <c r="AZ1053" i="1"/>
  <c r="AR1053" i="1"/>
  <c r="AQ1053" i="1"/>
  <c r="AI1053" i="1"/>
  <c r="AH1053" i="1"/>
  <c r="Z1053" i="1"/>
  <c r="Y1053" i="1"/>
  <c r="H1053" i="1"/>
  <c r="G1053" i="1"/>
  <c r="D1053" i="1"/>
  <c r="A1053" i="1"/>
  <c r="BJ1054" i="1"/>
  <c r="BI1054" i="1"/>
  <c r="BA1054" i="1"/>
  <c r="AZ1054" i="1"/>
  <c r="AR1054" i="1"/>
  <c r="AQ1054" i="1"/>
  <c r="AI1054" i="1"/>
  <c r="AH1054" i="1"/>
  <c r="Z1054" i="1"/>
  <c r="Y1054" i="1"/>
  <c r="H1054" i="1"/>
  <c r="G1054" i="1"/>
  <c r="D1054" i="1"/>
  <c r="A1054" i="1"/>
  <c r="BJ1055" i="1"/>
  <c r="BI1055" i="1"/>
  <c r="BA1055" i="1"/>
  <c r="AZ1055" i="1"/>
  <c r="AR1055" i="1"/>
  <c r="AQ1055" i="1"/>
  <c r="AI1055" i="1"/>
  <c r="AH1055" i="1"/>
  <c r="Z1055" i="1"/>
  <c r="Y1055" i="1"/>
  <c r="H1055" i="1"/>
  <c r="G1055" i="1"/>
  <c r="D1055" i="1"/>
  <c r="A1055" i="1"/>
  <c r="BJ1056" i="1"/>
  <c r="BI1056" i="1"/>
  <c r="BA1056" i="1"/>
  <c r="AZ1056" i="1"/>
  <c r="AR1056" i="1"/>
  <c r="AQ1056" i="1"/>
  <c r="AI1056" i="1"/>
  <c r="AH1056" i="1"/>
  <c r="Z1056" i="1"/>
  <c r="Y1056" i="1"/>
  <c r="H1056" i="1"/>
  <c r="G1056" i="1"/>
  <c r="D1056" i="1"/>
  <c r="A1056" i="1"/>
  <c r="BJ1057" i="1"/>
  <c r="BI1057" i="1"/>
  <c r="BA1057" i="1"/>
  <c r="AZ1057" i="1"/>
  <c r="AR1057" i="1"/>
  <c r="AQ1057" i="1"/>
  <c r="AI1057" i="1"/>
  <c r="AH1057" i="1"/>
  <c r="Z1057" i="1"/>
  <c r="Y1057" i="1"/>
  <c r="H1057" i="1"/>
  <c r="G1057" i="1"/>
  <c r="D1057" i="1"/>
  <c r="A1057" i="1"/>
  <c r="BJ1058" i="1"/>
  <c r="BI1058" i="1"/>
  <c r="BA1058" i="1"/>
  <c r="AZ1058" i="1"/>
  <c r="AR1058" i="1"/>
  <c r="AQ1058" i="1"/>
  <c r="AI1058" i="1"/>
  <c r="AH1058" i="1"/>
  <c r="Z1058" i="1"/>
  <c r="Y1058" i="1"/>
  <c r="H1058" i="1"/>
  <c r="G1058" i="1"/>
  <c r="D1058" i="1"/>
  <c r="A1058" i="1"/>
  <c r="BJ1059" i="1"/>
  <c r="BI1059" i="1"/>
  <c r="BA1059" i="1"/>
  <c r="AZ1059" i="1"/>
  <c r="AR1059" i="1"/>
  <c r="AQ1059" i="1"/>
  <c r="AI1059" i="1"/>
  <c r="AH1059" i="1"/>
  <c r="Z1059" i="1"/>
  <c r="Y1059" i="1"/>
  <c r="H1059" i="1"/>
  <c r="G1059" i="1"/>
  <c r="D1059" i="1"/>
  <c r="A1059" i="1"/>
  <c r="BJ1060" i="1"/>
  <c r="BI1060" i="1"/>
  <c r="BA1060" i="1"/>
  <c r="AZ1060" i="1"/>
  <c r="AR1060" i="1"/>
  <c r="AQ1060" i="1"/>
  <c r="AI1060" i="1"/>
  <c r="AH1060" i="1"/>
  <c r="Z1060" i="1"/>
  <c r="Y1060" i="1"/>
  <c r="H1060" i="1"/>
  <c r="G1060" i="1"/>
  <c r="D1060" i="1"/>
  <c r="A1060" i="1"/>
  <c r="BJ1061" i="1"/>
  <c r="BI1061" i="1"/>
  <c r="BA1061" i="1"/>
  <c r="AZ1061" i="1"/>
  <c r="AR1061" i="1"/>
  <c r="AQ1061" i="1"/>
  <c r="AI1061" i="1"/>
  <c r="AH1061" i="1"/>
  <c r="Z1061" i="1"/>
  <c r="Y1061" i="1"/>
  <c r="H1061" i="1"/>
  <c r="G1061" i="1"/>
  <c r="D1061" i="1"/>
  <c r="A1061" i="1"/>
  <c r="BJ1062" i="1"/>
  <c r="BI1062" i="1"/>
  <c r="BA1062" i="1"/>
  <c r="AZ1062" i="1"/>
  <c r="AR1062" i="1"/>
  <c r="AQ1062" i="1"/>
  <c r="AI1062" i="1"/>
  <c r="AH1062" i="1"/>
  <c r="Z1062" i="1"/>
  <c r="Y1062" i="1"/>
  <c r="H1062" i="1"/>
  <c r="G1062" i="1"/>
  <c r="D1062" i="1"/>
  <c r="A1062" i="1"/>
  <c r="BJ1063" i="1"/>
  <c r="BI1063" i="1"/>
  <c r="BA1063" i="1"/>
  <c r="AZ1063" i="1"/>
  <c r="AR1063" i="1"/>
  <c r="AQ1063" i="1"/>
  <c r="AI1063" i="1"/>
  <c r="AH1063" i="1"/>
  <c r="Z1063" i="1"/>
  <c r="Y1063" i="1"/>
  <c r="H1063" i="1"/>
  <c r="G1063" i="1"/>
  <c r="D1063" i="1"/>
  <c r="A1063" i="1"/>
  <c r="BJ1064" i="1"/>
  <c r="BI1064" i="1"/>
  <c r="BA1064" i="1"/>
  <c r="AZ1064" i="1"/>
  <c r="AR1064" i="1"/>
  <c r="AQ1064" i="1"/>
  <c r="AI1064" i="1"/>
  <c r="AH1064" i="1"/>
  <c r="Z1064" i="1"/>
  <c r="Y1064" i="1"/>
  <c r="H1064" i="1"/>
  <c r="G1064" i="1"/>
  <c r="D1064" i="1"/>
  <c r="A1064" i="1"/>
  <c r="BJ1065" i="1"/>
  <c r="BI1065" i="1"/>
  <c r="BA1065" i="1"/>
  <c r="AZ1065" i="1"/>
  <c r="AR1065" i="1"/>
  <c r="AQ1065" i="1"/>
  <c r="AI1065" i="1"/>
  <c r="AH1065" i="1"/>
  <c r="Z1065" i="1"/>
  <c r="Y1065" i="1"/>
  <c r="H1065" i="1"/>
  <c r="G1065" i="1"/>
  <c r="D1065" i="1"/>
  <c r="A1065" i="1"/>
  <c r="BJ1066" i="1"/>
  <c r="BI1066" i="1"/>
  <c r="BA1066" i="1"/>
  <c r="AZ1066" i="1"/>
  <c r="AR1066" i="1"/>
  <c r="AQ1066" i="1"/>
  <c r="AI1066" i="1"/>
  <c r="AH1066" i="1"/>
  <c r="Z1066" i="1"/>
  <c r="Y1066" i="1"/>
  <c r="H1066" i="1"/>
  <c r="G1066" i="1"/>
  <c r="D1066" i="1"/>
  <c r="A1066" i="1"/>
  <c r="BJ1067" i="1"/>
  <c r="BI1067" i="1"/>
  <c r="BA1067" i="1"/>
  <c r="AZ1067" i="1"/>
  <c r="AR1067" i="1"/>
  <c r="AQ1067" i="1"/>
  <c r="AI1067" i="1"/>
  <c r="AH1067" i="1"/>
  <c r="Z1067" i="1"/>
  <c r="Y1067" i="1"/>
  <c r="H1067" i="1"/>
  <c r="G1067" i="1"/>
  <c r="D1067" i="1"/>
  <c r="A1067" i="1"/>
  <c r="BJ1068" i="1"/>
  <c r="BI1068" i="1"/>
  <c r="BA1068" i="1"/>
  <c r="AZ1068" i="1"/>
  <c r="AR1068" i="1"/>
  <c r="AQ1068" i="1"/>
  <c r="AI1068" i="1"/>
  <c r="AH1068" i="1"/>
  <c r="Z1068" i="1"/>
  <c r="Y1068" i="1"/>
  <c r="H1068" i="1"/>
  <c r="G1068" i="1"/>
  <c r="D1068" i="1"/>
  <c r="A1068" i="1"/>
  <c r="BJ1069" i="1"/>
  <c r="BI1069" i="1"/>
  <c r="BA1069" i="1"/>
  <c r="AZ1069" i="1"/>
  <c r="AR1069" i="1"/>
  <c r="AQ1069" i="1"/>
  <c r="AI1069" i="1"/>
  <c r="AH1069" i="1"/>
  <c r="Z1069" i="1"/>
  <c r="Y1069" i="1"/>
  <c r="H1069" i="1"/>
  <c r="G1069" i="1"/>
  <c r="D1069" i="1"/>
  <c r="A1069" i="1"/>
  <c r="BJ1070" i="1"/>
  <c r="BI1070" i="1"/>
  <c r="BA1070" i="1"/>
  <c r="AZ1070" i="1"/>
  <c r="AR1070" i="1"/>
  <c r="AQ1070" i="1"/>
  <c r="AI1070" i="1"/>
  <c r="AH1070" i="1"/>
  <c r="Z1070" i="1"/>
  <c r="Y1070" i="1"/>
  <c r="H1070" i="1"/>
  <c r="G1070" i="1"/>
  <c r="D1070" i="1"/>
  <c r="A1070" i="1"/>
  <c r="BJ1071" i="1"/>
  <c r="BI1071" i="1"/>
  <c r="BA1071" i="1"/>
  <c r="AZ1071" i="1"/>
  <c r="AR1071" i="1"/>
  <c r="AQ1071" i="1"/>
  <c r="AI1071" i="1"/>
  <c r="AH1071" i="1"/>
  <c r="Z1071" i="1"/>
  <c r="Y1071" i="1"/>
  <c r="H1071" i="1"/>
  <c r="G1071" i="1"/>
  <c r="D1071" i="1"/>
  <c r="A1071" i="1"/>
  <c r="BJ1072" i="1"/>
  <c r="BI1072" i="1"/>
  <c r="BA1072" i="1"/>
  <c r="AZ1072" i="1"/>
  <c r="AR1072" i="1"/>
  <c r="AQ1072" i="1"/>
  <c r="AI1072" i="1"/>
  <c r="AH1072" i="1"/>
  <c r="Z1072" i="1"/>
  <c r="Y1072" i="1"/>
  <c r="M1072" i="1" s="1"/>
  <c r="N1072" i="1" s="1"/>
  <c r="H1072" i="1"/>
  <c r="G1072" i="1"/>
  <c r="D1072" i="1"/>
  <c r="A1072" i="1"/>
  <c r="BJ1073" i="1"/>
  <c r="BI1073" i="1"/>
  <c r="BA1073" i="1"/>
  <c r="AZ1073" i="1"/>
  <c r="AR1073" i="1"/>
  <c r="AQ1073" i="1"/>
  <c r="AI1073" i="1"/>
  <c r="AH1073" i="1"/>
  <c r="Z1073" i="1"/>
  <c r="Y1073" i="1"/>
  <c r="H1073" i="1"/>
  <c r="G1073" i="1"/>
  <c r="D1073" i="1"/>
  <c r="A1073" i="1"/>
  <c r="BJ1074" i="1"/>
  <c r="BI1074" i="1"/>
  <c r="BA1074" i="1"/>
  <c r="AZ1074" i="1"/>
  <c r="AR1074" i="1"/>
  <c r="AQ1074" i="1"/>
  <c r="AI1074" i="1"/>
  <c r="AH1074" i="1"/>
  <c r="Z1074" i="1"/>
  <c r="Y1074" i="1"/>
  <c r="H1074" i="1"/>
  <c r="G1074" i="1"/>
  <c r="D1074" i="1"/>
  <c r="A1074" i="1"/>
  <c r="BJ1075" i="1"/>
  <c r="BI1075" i="1"/>
  <c r="BA1075" i="1"/>
  <c r="AZ1075" i="1"/>
  <c r="AR1075" i="1"/>
  <c r="AQ1075" i="1"/>
  <c r="AI1075" i="1"/>
  <c r="AH1075" i="1"/>
  <c r="Z1075" i="1"/>
  <c r="Y1075" i="1"/>
  <c r="H1075" i="1"/>
  <c r="G1075" i="1"/>
  <c r="D1075" i="1"/>
  <c r="A1075" i="1"/>
  <c r="BJ1076" i="1"/>
  <c r="BI1076" i="1"/>
  <c r="BA1076" i="1"/>
  <c r="AZ1076" i="1"/>
  <c r="AR1076" i="1"/>
  <c r="AQ1076" i="1"/>
  <c r="AI1076" i="1"/>
  <c r="AH1076" i="1"/>
  <c r="Z1076" i="1"/>
  <c r="Y1076" i="1"/>
  <c r="H1076" i="1"/>
  <c r="G1076" i="1"/>
  <c r="D1076" i="1"/>
  <c r="A1076" i="1"/>
  <c r="BJ1077" i="1"/>
  <c r="BI1077" i="1"/>
  <c r="BA1077" i="1"/>
  <c r="AZ1077" i="1"/>
  <c r="AR1077" i="1"/>
  <c r="AQ1077" i="1"/>
  <c r="AI1077" i="1"/>
  <c r="AH1077" i="1"/>
  <c r="Z1077" i="1"/>
  <c r="Y1077" i="1"/>
  <c r="H1077" i="1"/>
  <c r="G1077" i="1"/>
  <c r="D1077" i="1"/>
  <c r="A1077" i="1"/>
  <c r="BJ1078" i="1"/>
  <c r="BI1078" i="1"/>
  <c r="BA1078" i="1"/>
  <c r="AZ1078" i="1"/>
  <c r="AR1078" i="1"/>
  <c r="AQ1078" i="1"/>
  <c r="AI1078" i="1"/>
  <c r="AH1078" i="1"/>
  <c r="Z1078" i="1"/>
  <c r="Y1078" i="1"/>
  <c r="H1078" i="1"/>
  <c r="G1078" i="1"/>
  <c r="D1078" i="1"/>
  <c r="A1078" i="1"/>
  <c r="BJ1079" i="1"/>
  <c r="BI1079" i="1"/>
  <c r="BA1079" i="1"/>
  <c r="AZ1079" i="1"/>
  <c r="AR1079" i="1"/>
  <c r="AQ1079" i="1"/>
  <c r="AI1079" i="1"/>
  <c r="AH1079" i="1"/>
  <c r="Z1079" i="1"/>
  <c r="Y1079" i="1"/>
  <c r="I1079" i="1"/>
  <c r="J1079" i="1" s="1"/>
  <c r="K1079" i="1" s="1"/>
  <c r="H1079" i="1"/>
  <c r="G1079" i="1"/>
  <c r="D1079" i="1"/>
  <c r="A1079" i="1"/>
  <c r="BJ1080" i="1"/>
  <c r="BI1080" i="1"/>
  <c r="BA1080" i="1"/>
  <c r="AZ1080" i="1"/>
  <c r="AR1080" i="1"/>
  <c r="AQ1080" i="1"/>
  <c r="AI1080" i="1"/>
  <c r="AH1080" i="1"/>
  <c r="Z1080" i="1"/>
  <c r="Y1080" i="1"/>
  <c r="H1080" i="1"/>
  <c r="G1080" i="1"/>
  <c r="D1080" i="1"/>
  <c r="A1080" i="1"/>
  <c r="BJ1081" i="1"/>
  <c r="BI1081" i="1"/>
  <c r="BA1081" i="1"/>
  <c r="AZ1081" i="1"/>
  <c r="AR1081" i="1"/>
  <c r="AQ1081" i="1"/>
  <c r="AI1081" i="1"/>
  <c r="AH1081" i="1"/>
  <c r="Z1081" i="1"/>
  <c r="Y1081" i="1"/>
  <c r="H1081" i="1"/>
  <c r="D1081" i="1"/>
  <c r="A1081" i="1"/>
  <c r="BJ1082" i="1"/>
  <c r="BI1082" i="1"/>
  <c r="BA1082" i="1"/>
  <c r="AZ1082" i="1"/>
  <c r="AR1082" i="1"/>
  <c r="AQ1082" i="1"/>
  <c r="AI1082" i="1"/>
  <c r="AH1082" i="1"/>
  <c r="Z1082" i="1"/>
  <c r="Y1082" i="1"/>
  <c r="H1082" i="1"/>
  <c r="D1082" i="1"/>
  <c r="A1082" i="1"/>
  <c r="BJ1083" i="1"/>
  <c r="BI1083" i="1"/>
  <c r="BA1083" i="1"/>
  <c r="AZ1083" i="1"/>
  <c r="AR1083" i="1"/>
  <c r="AQ1083" i="1"/>
  <c r="AI1083" i="1"/>
  <c r="AH1083" i="1"/>
  <c r="Z1083" i="1"/>
  <c r="Y1083" i="1"/>
  <c r="H1083" i="1"/>
  <c r="G1083" i="1"/>
  <c r="D1083" i="1"/>
  <c r="A1083" i="1"/>
  <c r="BJ1084" i="1"/>
  <c r="BI1084" i="1"/>
  <c r="BA1084" i="1"/>
  <c r="AZ1084" i="1"/>
  <c r="AR1084" i="1"/>
  <c r="AQ1084" i="1"/>
  <c r="AI1084" i="1"/>
  <c r="AH1084" i="1"/>
  <c r="Z1084" i="1"/>
  <c r="Y1084" i="1"/>
  <c r="H1084" i="1"/>
  <c r="G1084" i="1"/>
  <c r="D1084" i="1"/>
  <c r="A1084" i="1"/>
  <c r="BJ1085" i="1"/>
  <c r="BI1085" i="1"/>
  <c r="BA1085" i="1"/>
  <c r="AZ1085" i="1"/>
  <c r="AR1085" i="1"/>
  <c r="AQ1085" i="1"/>
  <c r="AI1085" i="1"/>
  <c r="AH1085" i="1"/>
  <c r="Z1085" i="1"/>
  <c r="Y1085" i="1"/>
  <c r="H1085" i="1"/>
  <c r="G1085" i="1"/>
  <c r="D1085" i="1"/>
  <c r="A1085" i="1"/>
  <c r="BJ1086" i="1"/>
  <c r="BI1086" i="1"/>
  <c r="BA1086" i="1"/>
  <c r="AZ1086" i="1"/>
  <c r="AR1086" i="1"/>
  <c r="AQ1086" i="1"/>
  <c r="AI1086" i="1"/>
  <c r="AH1086" i="1"/>
  <c r="Z1086" i="1"/>
  <c r="Y1086" i="1"/>
  <c r="H1086" i="1"/>
  <c r="G1086" i="1"/>
  <c r="D1086" i="1"/>
  <c r="A1086" i="1"/>
  <c r="BJ1087" i="1"/>
  <c r="BI1087" i="1"/>
  <c r="BA1087" i="1"/>
  <c r="AZ1087" i="1"/>
  <c r="AR1087" i="1"/>
  <c r="AQ1087" i="1"/>
  <c r="AI1087" i="1"/>
  <c r="AH1087" i="1"/>
  <c r="Z1087" i="1"/>
  <c r="Y1087" i="1"/>
  <c r="H1087" i="1"/>
  <c r="G1087" i="1"/>
  <c r="D1087" i="1"/>
  <c r="A1087" i="1"/>
  <c r="BJ1088" i="1"/>
  <c r="BI1088" i="1"/>
  <c r="BA1088" i="1"/>
  <c r="AZ1088" i="1"/>
  <c r="AR1088" i="1"/>
  <c r="AQ1088" i="1"/>
  <c r="AI1088" i="1"/>
  <c r="AH1088" i="1"/>
  <c r="Z1088" i="1"/>
  <c r="Y1088" i="1"/>
  <c r="H1088" i="1"/>
  <c r="G1088" i="1"/>
  <c r="D1088" i="1"/>
  <c r="A1088" i="1"/>
  <c r="BJ1089" i="1"/>
  <c r="BI1089" i="1"/>
  <c r="BA1089" i="1"/>
  <c r="AZ1089" i="1"/>
  <c r="AR1089" i="1"/>
  <c r="AQ1089" i="1"/>
  <c r="AI1089" i="1"/>
  <c r="AH1089" i="1"/>
  <c r="Z1089" i="1"/>
  <c r="Y1089" i="1"/>
  <c r="H1089" i="1"/>
  <c r="G1089" i="1"/>
  <c r="D1089" i="1"/>
  <c r="A1089" i="1"/>
  <c r="BJ1090" i="1"/>
  <c r="BI1090" i="1"/>
  <c r="BA1090" i="1"/>
  <c r="AZ1090" i="1"/>
  <c r="AR1090" i="1"/>
  <c r="AQ1090" i="1"/>
  <c r="AI1090" i="1"/>
  <c r="AH1090" i="1"/>
  <c r="Z1090" i="1"/>
  <c r="Y1090" i="1"/>
  <c r="H1090" i="1"/>
  <c r="G1090" i="1"/>
  <c r="D1090" i="1"/>
  <c r="A1090" i="1"/>
  <c r="BJ1091" i="1"/>
  <c r="BI1091" i="1"/>
  <c r="BA1091" i="1"/>
  <c r="AZ1091" i="1"/>
  <c r="AR1091" i="1"/>
  <c r="AQ1091" i="1"/>
  <c r="AI1091" i="1"/>
  <c r="AH1091" i="1"/>
  <c r="Z1091" i="1"/>
  <c r="Y1091" i="1"/>
  <c r="H1091" i="1"/>
  <c r="G1091" i="1"/>
  <c r="D1091" i="1"/>
  <c r="A1091" i="1"/>
  <c r="BJ1092" i="1"/>
  <c r="BI1092" i="1"/>
  <c r="BA1092" i="1"/>
  <c r="AZ1092" i="1"/>
  <c r="AR1092" i="1"/>
  <c r="AQ1092" i="1"/>
  <c r="AI1092" i="1"/>
  <c r="AH1092" i="1"/>
  <c r="Z1092" i="1"/>
  <c r="Y1092" i="1"/>
  <c r="H1092" i="1"/>
  <c r="G1092" i="1"/>
  <c r="D1092" i="1"/>
  <c r="A1092" i="1"/>
  <c r="BJ1093" i="1"/>
  <c r="BI1093" i="1"/>
  <c r="BA1093" i="1"/>
  <c r="AZ1093" i="1"/>
  <c r="AR1093" i="1"/>
  <c r="AQ1093" i="1"/>
  <c r="AI1093" i="1"/>
  <c r="AH1093" i="1"/>
  <c r="Z1093" i="1"/>
  <c r="Y1093" i="1"/>
  <c r="H1093" i="1"/>
  <c r="G1093" i="1"/>
  <c r="D1093" i="1"/>
  <c r="A1093" i="1"/>
  <c r="BJ1094" i="1"/>
  <c r="BI1094" i="1"/>
  <c r="BA1094" i="1"/>
  <c r="AZ1094" i="1"/>
  <c r="AR1094" i="1"/>
  <c r="AQ1094" i="1"/>
  <c r="AI1094" i="1"/>
  <c r="AH1094" i="1"/>
  <c r="Z1094" i="1"/>
  <c r="Y1094" i="1"/>
  <c r="H1094" i="1"/>
  <c r="G1094" i="1"/>
  <c r="D1094" i="1"/>
  <c r="A1094" i="1"/>
  <c r="BJ1095" i="1"/>
  <c r="BI1095" i="1"/>
  <c r="BA1095" i="1"/>
  <c r="AZ1095" i="1"/>
  <c r="AR1095" i="1"/>
  <c r="AQ1095" i="1"/>
  <c r="AI1095" i="1"/>
  <c r="AH1095" i="1"/>
  <c r="Z1095" i="1"/>
  <c r="Y1095" i="1"/>
  <c r="H1095" i="1"/>
  <c r="G1095" i="1"/>
  <c r="D1095" i="1"/>
  <c r="A1095" i="1"/>
  <c r="BJ1096" i="1"/>
  <c r="BI1096" i="1"/>
  <c r="BA1096" i="1"/>
  <c r="AZ1096" i="1"/>
  <c r="AR1096" i="1"/>
  <c r="AQ1096" i="1"/>
  <c r="AI1096" i="1"/>
  <c r="AH1096" i="1"/>
  <c r="Z1096" i="1"/>
  <c r="Y1096" i="1"/>
  <c r="H1096" i="1"/>
  <c r="G1096" i="1"/>
  <c r="D1096" i="1"/>
  <c r="A1096" i="1"/>
  <c r="BJ1097" i="1"/>
  <c r="BI1097" i="1"/>
  <c r="BA1097" i="1"/>
  <c r="AZ1097" i="1"/>
  <c r="AR1097" i="1"/>
  <c r="AQ1097" i="1"/>
  <c r="AI1097" i="1"/>
  <c r="AH1097" i="1"/>
  <c r="Z1097" i="1"/>
  <c r="Y1097" i="1"/>
  <c r="H1097" i="1"/>
  <c r="G1097" i="1"/>
  <c r="D1097" i="1"/>
  <c r="A1097" i="1"/>
  <c r="BJ1098" i="1"/>
  <c r="BI1098" i="1"/>
  <c r="BA1098" i="1"/>
  <c r="AZ1098" i="1"/>
  <c r="AR1098" i="1"/>
  <c r="AQ1098" i="1"/>
  <c r="AI1098" i="1"/>
  <c r="AH1098" i="1"/>
  <c r="Z1098" i="1"/>
  <c r="Y1098" i="1"/>
  <c r="H1098" i="1"/>
  <c r="G1098" i="1"/>
  <c r="D1098" i="1"/>
  <c r="A1098" i="1"/>
  <c r="BJ1099" i="1"/>
  <c r="BI1099" i="1"/>
  <c r="BA1099" i="1"/>
  <c r="AZ1099" i="1"/>
  <c r="AR1099" i="1"/>
  <c r="AQ1099" i="1"/>
  <c r="AI1099" i="1"/>
  <c r="AH1099" i="1"/>
  <c r="Z1099" i="1"/>
  <c r="Y1099" i="1"/>
  <c r="H1099" i="1"/>
  <c r="G1099" i="1"/>
  <c r="D1099" i="1"/>
  <c r="A1099" i="1"/>
  <c r="BJ1100" i="1"/>
  <c r="BI1100" i="1"/>
  <c r="BA1100" i="1"/>
  <c r="AZ1100" i="1"/>
  <c r="AR1100" i="1"/>
  <c r="AQ1100" i="1"/>
  <c r="AI1100" i="1"/>
  <c r="AH1100" i="1"/>
  <c r="Z1100" i="1"/>
  <c r="Y1100" i="1"/>
  <c r="H1100" i="1"/>
  <c r="G1100" i="1"/>
  <c r="D1100" i="1"/>
  <c r="A1100" i="1"/>
  <c r="BJ1101" i="1"/>
  <c r="BI1101" i="1"/>
  <c r="BA1101" i="1"/>
  <c r="AZ1101" i="1"/>
  <c r="AR1101" i="1"/>
  <c r="AQ1101" i="1"/>
  <c r="AI1101" i="1"/>
  <c r="AH1101" i="1"/>
  <c r="Z1101" i="1"/>
  <c r="Y1101" i="1"/>
  <c r="H1101" i="1"/>
  <c r="G1101" i="1"/>
  <c r="D1101" i="1"/>
  <c r="A1101" i="1"/>
  <c r="BJ1102" i="1"/>
  <c r="BI1102" i="1"/>
  <c r="BA1102" i="1"/>
  <c r="AZ1102" i="1"/>
  <c r="AR1102" i="1"/>
  <c r="AQ1102" i="1"/>
  <c r="AI1102" i="1"/>
  <c r="AH1102" i="1"/>
  <c r="Z1102" i="1"/>
  <c r="Y1102" i="1"/>
  <c r="H1102" i="1"/>
  <c r="G1102" i="1"/>
  <c r="D1102" i="1"/>
  <c r="A1102" i="1"/>
  <c r="BJ1103" i="1"/>
  <c r="BI1103" i="1"/>
  <c r="BA1103" i="1"/>
  <c r="AZ1103" i="1"/>
  <c r="AR1103" i="1"/>
  <c r="AQ1103" i="1"/>
  <c r="AI1103" i="1"/>
  <c r="AH1103" i="1"/>
  <c r="Z1103" i="1"/>
  <c r="Y1103" i="1"/>
  <c r="H1103" i="1"/>
  <c r="G1103" i="1"/>
  <c r="D1103" i="1"/>
  <c r="A1103" i="1"/>
  <c r="BJ1104" i="1"/>
  <c r="BI1104" i="1"/>
  <c r="BA1104" i="1"/>
  <c r="AZ1104" i="1"/>
  <c r="AR1104" i="1"/>
  <c r="AQ1104" i="1"/>
  <c r="AI1104" i="1"/>
  <c r="AH1104" i="1"/>
  <c r="Z1104" i="1"/>
  <c r="Y1104" i="1"/>
  <c r="H1104" i="1"/>
  <c r="G1104" i="1"/>
  <c r="D1104" i="1"/>
  <c r="A1104" i="1"/>
  <c r="BJ1105" i="1"/>
  <c r="BI1105" i="1"/>
  <c r="BA1105" i="1"/>
  <c r="AZ1105" i="1"/>
  <c r="AR1105" i="1"/>
  <c r="AQ1105" i="1"/>
  <c r="AI1105" i="1"/>
  <c r="AH1105" i="1"/>
  <c r="Z1105" i="1"/>
  <c r="Y1105" i="1"/>
  <c r="H1105" i="1"/>
  <c r="G1105" i="1"/>
  <c r="D1105" i="1"/>
  <c r="A1105" i="1"/>
  <c r="BJ1106" i="1"/>
  <c r="BI1106" i="1"/>
  <c r="BA1106" i="1"/>
  <c r="AZ1106" i="1"/>
  <c r="AR1106" i="1"/>
  <c r="AQ1106" i="1"/>
  <c r="AI1106" i="1"/>
  <c r="AH1106" i="1"/>
  <c r="Z1106" i="1"/>
  <c r="Y1106" i="1"/>
  <c r="L1106" i="1" s="1"/>
  <c r="H1106" i="1"/>
  <c r="G1106" i="1"/>
  <c r="D1106" i="1"/>
  <c r="A1106" i="1"/>
  <c r="BJ1107" i="1"/>
  <c r="BI1107" i="1"/>
  <c r="BA1107" i="1"/>
  <c r="AZ1107" i="1"/>
  <c r="AR1107" i="1"/>
  <c r="AQ1107" i="1"/>
  <c r="AI1107" i="1"/>
  <c r="AH1107" i="1"/>
  <c r="Z1107" i="1"/>
  <c r="Y1107" i="1"/>
  <c r="H1107" i="1"/>
  <c r="G1107" i="1"/>
  <c r="D1107" i="1"/>
  <c r="A1107" i="1"/>
  <c r="BJ1108" i="1"/>
  <c r="BI1108" i="1"/>
  <c r="BA1108" i="1"/>
  <c r="AZ1108" i="1"/>
  <c r="AR1108" i="1"/>
  <c r="AQ1108" i="1"/>
  <c r="AI1108" i="1"/>
  <c r="AH1108" i="1"/>
  <c r="Z1108" i="1"/>
  <c r="Y1108" i="1"/>
  <c r="H1108" i="1"/>
  <c r="G1108" i="1"/>
  <c r="D1108" i="1"/>
  <c r="A1108" i="1"/>
  <c r="BJ1109" i="1"/>
  <c r="BI1109" i="1"/>
  <c r="BA1109" i="1"/>
  <c r="AZ1109" i="1"/>
  <c r="AR1109" i="1"/>
  <c r="AQ1109" i="1"/>
  <c r="AI1109" i="1"/>
  <c r="AH1109" i="1"/>
  <c r="Z1109" i="1"/>
  <c r="Y1109" i="1"/>
  <c r="H1109" i="1"/>
  <c r="G1109" i="1"/>
  <c r="D1109" i="1"/>
  <c r="A1109" i="1"/>
  <c r="BJ1110" i="1"/>
  <c r="BI1110" i="1"/>
  <c r="BA1110" i="1"/>
  <c r="AZ1110" i="1"/>
  <c r="AR1110" i="1"/>
  <c r="AQ1110" i="1"/>
  <c r="AI1110" i="1"/>
  <c r="AH1110" i="1"/>
  <c r="Z1110" i="1"/>
  <c r="Y1110" i="1"/>
  <c r="H1110" i="1"/>
  <c r="G1110" i="1"/>
  <c r="D1110" i="1"/>
  <c r="A1110" i="1"/>
  <c r="BJ1111" i="1"/>
  <c r="BI1111" i="1"/>
  <c r="BA1111" i="1"/>
  <c r="AZ1111" i="1"/>
  <c r="AR1111" i="1"/>
  <c r="AQ1111" i="1"/>
  <c r="AI1111" i="1"/>
  <c r="AH1111" i="1"/>
  <c r="Z1111" i="1"/>
  <c r="Y1111" i="1"/>
  <c r="H1111" i="1"/>
  <c r="G1111" i="1"/>
  <c r="D1111" i="1"/>
  <c r="A1111" i="1"/>
  <c r="BJ1112" i="1"/>
  <c r="BI1112" i="1"/>
  <c r="BA1112" i="1"/>
  <c r="AZ1112" i="1"/>
  <c r="AR1112" i="1"/>
  <c r="AQ1112" i="1"/>
  <c r="AI1112" i="1"/>
  <c r="AH1112" i="1"/>
  <c r="Z1112" i="1"/>
  <c r="Y1112" i="1"/>
  <c r="H1112" i="1"/>
  <c r="G1112" i="1"/>
  <c r="D1112" i="1"/>
  <c r="A1112" i="1"/>
  <c r="BJ1113" i="1"/>
  <c r="BI1113" i="1"/>
  <c r="BA1113" i="1"/>
  <c r="AZ1113" i="1"/>
  <c r="AR1113" i="1"/>
  <c r="AQ1113" i="1"/>
  <c r="AI1113" i="1"/>
  <c r="AH1113" i="1"/>
  <c r="Z1113" i="1"/>
  <c r="Y1113" i="1"/>
  <c r="H1113" i="1"/>
  <c r="G1113" i="1"/>
  <c r="D1113" i="1"/>
  <c r="A1113" i="1"/>
  <c r="BJ1114" i="1"/>
  <c r="BI1114" i="1"/>
  <c r="BA1114" i="1"/>
  <c r="AZ1114" i="1"/>
  <c r="AR1114" i="1"/>
  <c r="AQ1114" i="1"/>
  <c r="AI1114" i="1"/>
  <c r="AH1114" i="1"/>
  <c r="Z1114" i="1"/>
  <c r="Y1114" i="1"/>
  <c r="H1114" i="1"/>
  <c r="G1114" i="1"/>
  <c r="D1114" i="1"/>
  <c r="A1114" i="1"/>
  <c r="BJ1115" i="1"/>
  <c r="BI1115" i="1"/>
  <c r="BA1115" i="1"/>
  <c r="AZ1115" i="1"/>
  <c r="AR1115" i="1"/>
  <c r="AQ1115" i="1"/>
  <c r="AI1115" i="1"/>
  <c r="AH1115" i="1"/>
  <c r="Z1115" i="1"/>
  <c r="Y1115" i="1"/>
  <c r="H1115" i="1"/>
  <c r="D1115" i="1"/>
  <c r="A1115" i="1"/>
  <c r="BJ1116" i="1"/>
  <c r="BI1116" i="1"/>
  <c r="BA1116" i="1"/>
  <c r="AZ1116" i="1"/>
  <c r="AR1116" i="1"/>
  <c r="AQ1116" i="1"/>
  <c r="AI1116" i="1"/>
  <c r="AH1116" i="1"/>
  <c r="Z1116" i="1"/>
  <c r="Y1116" i="1"/>
  <c r="H1116" i="1"/>
  <c r="G1116" i="1"/>
  <c r="D1116" i="1"/>
  <c r="A1116" i="1"/>
  <c r="BJ1117" i="1"/>
  <c r="BI1117" i="1"/>
  <c r="BA1117" i="1"/>
  <c r="AZ1117" i="1"/>
  <c r="AR1117" i="1"/>
  <c r="AQ1117" i="1"/>
  <c r="AI1117" i="1"/>
  <c r="AH1117" i="1"/>
  <c r="Z1117" i="1"/>
  <c r="Y1117" i="1"/>
  <c r="H1117" i="1"/>
  <c r="G1117" i="1"/>
  <c r="D1117" i="1"/>
  <c r="A1117" i="1"/>
  <c r="BJ1118" i="1"/>
  <c r="BI1118" i="1"/>
  <c r="BA1118" i="1"/>
  <c r="AZ1118" i="1"/>
  <c r="AR1118" i="1"/>
  <c r="AQ1118" i="1"/>
  <c r="AI1118" i="1"/>
  <c r="AH1118" i="1"/>
  <c r="Z1118" i="1"/>
  <c r="Y1118" i="1"/>
  <c r="H1118" i="1"/>
  <c r="G1118" i="1"/>
  <c r="D1118" i="1"/>
  <c r="A1118" i="1"/>
  <c r="BJ1119" i="1"/>
  <c r="BI1119" i="1"/>
  <c r="BA1119" i="1"/>
  <c r="AZ1119" i="1"/>
  <c r="AR1119" i="1"/>
  <c r="AQ1119" i="1"/>
  <c r="AI1119" i="1"/>
  <c r="AH1119" i="1"/>
  <c r="Z1119" i="1"/>
  <c r="Y1119" i="1"/>
  <c r="H1119" i="1"/>
  <c r="G1119" i="1"/>
  <c r="D1119" i="1"/>
  <c r="A1119" i="1"/>
  <c r="BJ1120" i="1"/>
  <c r="BI1120" i="1"/>
  <c r="BA1120" i="1"/>
  <c r="AZ1120" i="1"/>
  <c r="AR1120" i="1"/>
  <c r="AQ1120" i="1"/>
  <c r="AI1120" i="1"/>
  <c r="AH1120" i="1"/>
  <c r="Z1120" i="1"/>
  <c r="Y1120" i="1"/>
  <c r="H1120" i="1"/>
  <c r="G1120" i="1"/>
  <c r="D1120" i="1"/>
  <c r="A1120" i="1"/>
  <c r="BJ1121" i="1"/>
  <c r="BI1121" i="1"/>
  <c r="BA1121" i="1"/>
  <c r="AZ1121" i="1"/>
  <c r="AR1121" i="1"/>
  <c r="AQ1121" i="1"/>
  <c r="AI1121" i="1"/>
  <c r="AH1121" i="1"/>
  <c r="Z1121" i="1"/>
  <c r="Y1121" i="1"/>
  <c r="H1121" i="1"/>
  <c r="G1121" i="1"/>
  <c r="D1121" i="1"/>
  <c r="A1121" i="1"/>
  <c r="BJ1122" i="1"/>
  <c r="BI1122" i="1"/>
  <c r="BA1122" i="1"/>
  <c r="AZ1122" i="1"/>
  <c r="AR1122" i="1"/>
  <c r="AQ1122" i="1"/>
  <c r="AI1122" i="1"/>
  <c r="AH1122" i="1"/>
  <c r="Z1122" i="1"/>
  <c r="Y1122" i="1"/>
  <c r="H1122" i="1"/>
  <c r="G1122" i="1"/>
  <c r="D1122" i="1"/>
  <c r="A1122" i="1"/>
  <c r="BJ1123" i="1"/>
  <c r="BI1123" i="1"/>
  <c r="BA1123" i="1"/>
  <c r="AZ1123" i="1"/>
  <c r="AR1123" i="1"/>
  <c r="AQ1123" i="1"/>
  <c r="AI1123" i="1"/>
  <c r="AH1123" i="1"/>
  <c r="Z1123" i="1"/>
  <c r="Y1123" i="1"/>
  <c r="H1123" i="1"/>
  <c r="D1123" i="1"/>
  <c r="A1123" i="1"/>
  <c r="BJ1124" i="1"/>
  <c r="BI1124" i="1"/>
  <c r="BA1124" i="1"/>
  <c r="AZ1124" i="1"/>
  <c r="AR1124" i="1"/>
  <c r="AQ1124" i="1"/>
  <c r="AI1124" i="1"/>
  <c r="AH1124" i="1"/>
  <c r="Z1124" i="1"/>
  <c r="Y1124" i="1"/>
  <c r="H1124" i="1"/>
  <c r="G1124" i="1"/>
  <c r="D1124" i="1"/>
  <c r="A1124" i="1"/>
  <c r="BJ1125" i="1"/>
  <c r="BI1125" i="1"/>
  <c r="BA1125" i="1"/>
  <c r="AZ1125" i="1"/>
  <c r="AR1125" i="1"/>
  <c r="AQ1125" i="1"/>
  <c r="AI1125" i="1"/>
  <c r="AH1125" i="1"/>
  <c r="Z1125" i="1"/>
  <c r="Y1125" i="1"/>
  <c r="H1125" i="1"/>
  <c r="G1125" i="1"/>
  <c r="D1125" i="1"/>
  <c r="A1125" i="1"/>
  <c r="BJ1126" i="1"/>
  <c r="BI1126" i="1"/>
  <c r="BA1126" i="1"/>
  <c r="AZ1126" i="1"/>
  <c r="AR1126" i="1"/>
  <c r="AQ1126" i="1"/>
  <c r="AI1126" i="1"/>
  <c r="AH1126" i="1"/>
  <c r="Z1126" i="1"/>
  <c r="Y1126" i="1"/>
  <c r="H1126" i="1"/>
  <c r="G1126" i="1"/>
  <c r="D1126" i="1"/>
  <c r="A1126" i="1"/>
  <c r="BJ1127" i="1"/>
  <c r="BI1127" i="1"/>
  <c r="BA1127" i="1"/>
  <c r="AZ1127" i="1"/>
  <c r="AR1127" i="1"/>
  <c r="AQ1127" i="1"/>
  <c r="AI1127" i="1"/>
  <c r="AH1127" i="1"/>
  <c r="Z1127" i="1"/>
  <c r="Y1127" i="1"/>
  <c r="H1127" i="1"/>
  <c r="D1127" i="1"/>
  <c r="A1127" i="1"/>
  <c r="BJ1128" i="1"/>
  <c r="BI1128" i="1"/>
  <c r="BA1128" i="1"/>
  <c r="AZ1128" i="1"/>
  <c r="AR1128" i="1"/>
  <c r="AQ1128" i="1"/>
  <c r="AI1128" i="1"/>
  <c r="AH1128" i="1"/>
  <c r="Z1128" i="1"/>
  <c r="Y1128" i="1"/>
  <c r="H1128" i="1"/>
  <c r="G1128" i="1"/>
  <c r="D1128" i="1"/>
  <c r="A1128" i="1"/>
  <c r="BJ1129" i="1"/>
  <c r="BI1129" i="1"/>
  <c r="BA1129" i="1"/>
  <c r="AZ1129" i="1"/>
  <c r="AR1129" i="1"/>
  <c r="AQ1129" i="1"/>
  <c r="AI1129" i="1"/>
  <c r="AH1129" i="1"/>
  <c r="Z1129" i="1"/>
  <c r="Y1129" i="1"/>
  <c r="H1129" i="1"/>
  <c r="G1129" i="1"/>
  <c r="D1129" i="1"/>
  <c r="A1129" i="1"/>
  <c r="BJ1130" i="1"/>
  <c r="BI1130" i="1"/>
  <c r="BA1130" i="1"/>
  <c r="AZ1130" i="1"/>
  <c r="AR1130" i="1"/>
  <c r="AQ1130" i="1"/>
  <c r="AI1130" i="1"/>
  <c r="AH1130" i="1"/>
  <c r="Z1130" i="1"/>
  <c r="Y1130" i="1"/>
  <c r="H1130" i="1"/>
  <c r="G1130" i="1"/>
  <c r="D1130" i="1"/>
  <c r="A1130" i="1"/>
  <c r="BJ1131" i="1"/>
  <c r="BI1131" i="1"/>
  <c r="BA1131" i="1"/>
  <c r="AZ1131" i="1"/>
  <c r="AR1131" i="1"/>
  <c r="AQ1131" i="1"/>
  <c r="AI1131" i="1"/>
  <c r="AH1131" i="1"/>
  <c r="Z1131" i="1"/>
  <c r="Y1131" i="1"/>
  <c r="H1131" i="1"/>
  <c r="G1131" i="1"/>
  <c r="D1131" i="1"/>
  <c r="A1131" i="1"/>
  <c r="BJ1132" i="1"/>
  <c r="BI1132" i="1"/>
  <c r="BA1132" i="1"/>
  <c r="AZ1132" i="1"/>
  <c r="AR1132" i="1"/>
  <c r="AQ1132" i="1"/>
  <c r="AI1132" i="1"/>
  <c r="AH1132" i="1"/>
  <c r="Z1132" i="1"/>
  <c r="Y1132" i="1"/>
  <c r="H1132" i="1"/>
  <c r="G1132" i="1"/>
  <c r="D1132" i="1"/>
  <c r="A1132" i="1"/>
  <c r="BJ1133" i="1"/>
  <c r="BI1133" i="1"/>
  <c r="BA1133" i="1"/>
  <c r="AZ1133" i="1"/>
  <c r="AR1133" i="1"/>
  <c r="AQ1133" i="1"/>
  <c r="AI1133" i="1"/>
  <c r="AH1133" i="1"/>
  <c r="Z1133" i="1"/>
  <c r="Y1133" i="1"/>
  <c r="H1133" i="1"/>
  <c r="G1133" i="1"/>
  <c r="D1133" i="1"/>
  <c r="A1133" i="1"/>
  <c r="BJ1134" i="1"/>
  <c r="BI1134" i="1"/>
  <c r="BA1134" i="1"/>
  <c r="AZ1134" i="1"/>
  <c r="AR1134" i="1"/>
  <c r="AQ1134" i="1"/>
  <c r="AI1134" i="1"/>
  <c r="AH1134" i="1"/>
  <c r="Z1134" i="1"/>
  <c r="Y1134" i="1"/>
  <c r="H1134" i="1"/>
  <c r="G1134" i="1"/>
  <c r="D1134" i="1"/>
  <c r="A1134" i="1"/>
  <c r="BJ1135" i="1"/>
  <c r="BI1135" i="1"/>
  <c r="BA1135" i="1"/>
  <c r="AZ1135" i="1"/>
  <c r="AR1135" i="1"/>
  <c r="AQ1135" i="1"/>
  <c r="AI1135" i="1"/>
  <c r="AH1135" i="1"/>
  <c r="Z1135" i="1"/>
  <c r="Y1135" i="1"/>
  <c r="H1135" i="1"/>
  <c r="G1135" i="1"/>
  <c r="D1135" i="1"/>
  <c r="A1135" i="1"/>
  <c r="BJ1136" i="1"/>
  <c r="BI1136" i="1"/>
  <c r="BA1136" i="1"/>
  <c r="AZ1136" i="1"/>
  <c r="AR1136" i="1"/>
  <c r="AQ1136" i="1"/>
  <c r="AI1136" i="1"/>
  <c r="AH1136" i="1"/>
  <c r="Z1136" i="1"/>
  <c r="Y1136" i="1"/>
  <c r="H1136" i="1"/>
  <c r="G1136" i="1"/>
  <c r="D1136" i="1"/>
  <c r="A1136" i="1"/>
  <c r="BJ1137" i="1"/>
  <c r="BI1137" i="1"/>
  <c r="BA1137" i="1"/>
  <c r="AZ1137" i="1"/>
  <c r="AR1137" i="1"/>
  <c r="AQ1137" i="1"/>
  <c r="AI1137" i="1"/>
  <c r="AH1137" i="1"/>
  <c r="Z1137" i="1"/>
  <c r="Y1137" i="1"/>
  <c r="H1137" i="1"/>
  <c r="G1137" i="1"/>
  <c r="D1137" i="1"/>
  <c r="A1137" i="1"/>
  <c r="BJ1138" i="1"/>
  <c r="BI1138" i="1"/>
  <c r="BA1138" i="1"/>
  <c r="AZ1138" i="1"/>
  <c r="AR1138" i="1"/>
  <c r="AQ1138" i="1"/>
  <c r="AI1138" i="1"/>
  <c r="AH1138" i="1"/>
  <c r="Z1138" i="1"/>
  <c r="Y1138" i="1"/>
  <c r="H1138" i="1"/>
  <c r="G1138" i="1"/>
  <c r="D1138" i="1"/>
  <c r="A1138" i="1"/>
  <c r="BJ1139" i="1"/>
  <c r="BI1139" i="1"/>
  <c r="BA1139" i="1"/>
  <c r="AZ1139" i="1"/>
  <c r="AR1139" i="1"/>
  <c r="AQ1139" i="1"/>
  <c r="AI1139" i="1"/>
  <c r="AH1139" i="1"/>
  <c r="Z1139" i="1"/>
  <c r="Y1139" i="1"/>
  <c r="H1139" i="1"/>
  <c r="G1139" i="1"/>
  <c r="D1139" i="1"/>
  <c r="A1139" i="1"/>
  <c r="BJ1140" i="1"/>
  <c r="BI1140" i="1"/>
  <c r="BA1140" i="1"/>
  <c r="AZ1140" i="1"/>
  <c r="AR1140" i="1"/>
  <c r="AQ1140" i="1"/>
  <c r="AI1140" i="1"/>
  <c r="AH1140" i="1"/>
  <c r="Z1140" i="1"/>
  <c r="Y1140" i="1"/>
  <c r="L1140" i="1" s="1"/>
  <c r="H1140" i="1"/>
  <c r="G1140" i="1"/>
  <c r="D1140" i="1"/>
  <c r="A1140" i="1"/>
  <c r="BJ1141" i="1"/>
  <c r="BI1141" i="1"/>
  <c r="BA1141" i="1"/>
  <c r="AZ1141" i="1"/>
  <c r="AR1141" i="1"/>
  <c r="AQ1141" i="1"/>
  <c r="AI1141" i="1"/>
  <c r="AH1141" i="1"/>
  <c r="Z1141" i="1"/>
  <c r="Y1141" i="1"/>
  <c r="H1141" i="1"/>
  <c r="G1141" i="1"/>
  <c r="D1141" i="1"/>
  <c r="A1141" i="1"/>
  <c r="BJ1142" i="1"/>
  <c r="BI1142" i="1"/>
  <c r="BA1142" i="1"/>
  <c r="AZ1142" i="1"/>
  <c r="AR1142" i="1"/>
  <c r="AQ1142" i="1"/>
  <c r="AI1142" i="1"/>
  <c r="AH1142" i="1"/>
  <c r="Z1142" i="1"/>
  <c r="Y1142" i="1"/>
  <c r="H1142" i="1"/>
  <c r="G1142" i="1"/>
  <c r="D1142" i="1"/>
  <c r="A1142" i="1"/>
  <c r="BJ1143" i="1"/>
  <c r="BI1143" i="1"/>
  <c r="BA1143" i="1"/>
  <c r="AZ1143" i="1"/>
  <c r="AR1143" i="1"/>
  <c r="AQ1143" i="1"/>
  <c r="AI1143" i="1"/>
  <c r="AH1143" i="1"/>
  <c r="Z1143" i="1"/>
  <c r="Y1143" i="1"/>
  <c r="H1143" i="1"/>
  <c r="G1143" i="1"/>
  <c r="D1143" i="1"/>
  <c r="A1143" i="1"/>
  <c r="BJ1144" i="1"/>
  <c r="BI1144" i="1"/>
  <c r="BA1144" i="1"/>
  <c r="AZ1144" i="1"/>
  <c r="AR1144" i="1"/>
  <c r="AQ1144" i="1"/>
  <c r="AI1144" i="1"/>
  <c r="AH1144" i="1"/>
  <c r="Z1144" i="1"/>
  <c r="Y1144" i="1"/>
  <c r="H1144" i="1"/>
  <c r="D1144" i="1"/>
  <c r="A1144" i="1"/>
  <c r="BJ1145" i="1"/>
  <c r="BI1145" i="1"/>
  <c r="BA1145" i="1"/>
  <c r="AZ1145" i="1"/>
  <c r="AR1145" i="1"/>
  <c r="AQ1145" i="1"/>
  <c r="AI1145" i="1"/>
  <c r="AH1145" i="1"/>
  <c r="Z1145" i="1"/>
  <c r="Y1145" i="1"/>
  <c r="H1145" i="1"/>
  <c r="G1145" i="1"/>
  <c r="D1145" i="1"/>
  <c r="A1145" i="1"/>
  <c r="BJ1146" i="1"/>
  <c r="BI1146" i="1"/>
  <c r="BA1146" i="1"/>
  <c r="AZ1146" i="1"/>
  <c r="AR1146" i="1"/>
  <c r="AQ1146" i="1"/>
  <c r="AI1146" i="1"/>
  <c r="AH1146" i="1"/>
  <c r="Z1146" i="1"/>
  <c r="Y1146" i="1"/>
  <c r="H1146" i="1"/>
  <c r="G1146" i="1"/>
  <c r="D1146" i="1"/>
  <c r="A1146" i="1"/>
  <c r="BJ1147" i="1"/>
  <c r="BI1147" i="1"/>
  <c r="BA1147" i="1"/>
  <c r="AZ1147" i="1"/>
  <c r="AR1147" i="1"/>
  <c r="AQ1147" i="1"/>
  <c r="AI1147" i="1"/>
  <c r="AH1147" i="1"/>
  <c r="Z1147" i="1"/>
  <c r="Y1147" i="1"/>
  <c r="H1147" i="1"/>
  <c r="G1147" i="1"/>
  <c r="D1147" i="1"/>
  <c r="A1147" i="1"/>
  <c r="BJ1148" i="1"/>
  <c r="BI1148" i="1"/>
  <c r="BA1148" i="1"/>
  <c r="AZ1148" i="1"/>
  <c r="AR1148" i="1"/>
  <c r="AQ1148" i="1"/>
  <c r="AI1148" i="1"/>
  <c r="AH1148" i="1"/>
  <c r="Z1148" i="1"/>
  <c r="Y1148" i="1"/>
  <c r="H1148" i="1"/>
  <c r="G1148" i="1"/>
  <c r="D1148" i="1"/>
  <c r="A1148" i="1"/>
  <c r="BJ1149" i="1"/>
  <c r="BI1149" i="1"/>
  <c r="BA1149" i="1"/>
  <c r="AZ1149" i="1"/>
  <c r="AR1149" i="1"/>
  <c r="AQ1149" i="1"/>
  <c r="AI1149" i="1"/>
  <c r="AH1149" i="1"/>
  <c r="Z1149" i="1"/>
  <c r="Y1149" i="1"/>
  <c r="H1149" i="1"/>
  <c r="G1149" i="1"/>
  <c r="D1149" i="1"/>
  <c r="A1149" i="1"/>
  <c r="BJ1150" i="1"/>
  <c r="BI1150" i="1"/>
  <c r="BA1150" i="1"/>
  <c r="AZ1150" i="1"/>
  <c r="AR1150" i="1"/>
  <c r="AQ1150" i="1"/>
  <c r="AI1150" i="1"/>
  <c r="AH1150" i="1"/>
  <c r="Z1150" i="1"/>
  <c r="Y1150" i="1"/>
  <c r="H1150" i="1"/>
  <c r="G1150" i="1"/>
  <c r="D1150" i="1"/>
  <c r="A1150" i="1"/>
  <c r="BJ1151" i="1"/>
  <c r="BI1151" i="1"/>
  <c r="BA1151" i="1"/>
  <c r="AZ1151" i="1"/>
  <c r="AR1151" i="1"/>
  <c r="AQ1151" i="1"/>
  <c r="AI1151" i="1"/>
  <c r="AH1151" i="1"/>
  <c r="Z1151" i="1"/>
  <c r="Y1151" i="1"/>
  <c r="H1151" i="1"/>
  <c r="G1151" i="1"/>
  <c r="D1151" i="1"/>
  <c r="A1151" i="1"/>
  <c r="BJ1152" i="1"/>
  <c r="BI1152" i="1"/>
  <c r="BA1152" i="1"/>
  <c r="AZ1152" i="1"/>
  <c r="AR1152" i="1"/>
  <c r="AQ1152" i="1"/>
  <c r="AI1152" i="1"/>
  <c r="AH1152" i="1"/>
  <c r="Z1152" i="1"/>
  <c r="Y1152" i="1"/>
  <c r="H1152" i="1"/>
  <c r="G1152" i="1"/>
  <c r="D1152" i="1"/>
  <c r="A1152" i="1"/>
  <c r="BJ1153" i="1"/>
  <c r="BI1153" i="1"/>
  <c r="BA1153" i="1"/>
  <c r="AZ1153" i="1"/>
  <c r="AR1153" i="1"/>
  <c r="AQ1153" i="1"/>
  <c r="AI1153" i="1"/>
  <c r="AH1153" i="1"/>
  <c r="Z1153" i="1"/>
  <c r="Y1153" i="1"/>
  <c r="H1153" i="1"/>
  <c r="G1153" i="1"/>
  <c r="D1153" i="1"/>
  <c r="A1153" i="1"/>
  <c r="BJ1154" i="1"/>
  <c r="BI1154" i="1"/>
  <c r="BA1154" i="1"/>
  <c r="AZ1154" i="1"/>
  <c r="AR1154" i="1"/>
  <c r="AQ1154" i="1"/>
  <c r="AI1154" i="1"/>
  <c r="AH1154" i="1"/>
  <c r="Z1154" i="1"/>
  <c r="Y1154" i="1"/>
  <c r="H1154" i="1"/>
  <c r="G1154" i="1"/>
  <c r="D1154" i="1"/>
  <c r="A1154" i="1"/>
  <c r="BJ1155" i="1"/>
  <c r="BI1155" i="1"/>
  <c r="BA1155" i="1"/>
  <c r="AZ1155" i="1"/>
  <c r="AR1155" i="1"/>
  <c r="AQ1155" i="1"/>
  <c r="AI1155" i="1"/>
  <c r="AH1155" i="1"/>
  <c r="Z1155" i="1"/>
  <c r="Y1155" i="1"/>
  <c r="H1155" i="1"/>
  <c r="G1155" i="1"/>
  <c r="D1155" i="1"/>
  <c r="A1155" i="1"/>
  <c r="BJ1156" i="1"/>
  <c r="BI1156" i="1"/>
  <c r="BA1156" i="1"/>
  <c r="AZ1156" i="1"/>
  <c r="AR1156" i="1"/>
  <c r="AQ1156" i="1"/>
  <c r="AI1156" i="1"/>
  <c r="AH1156" i="1"/>
  <c r="Z1156" i="1"/>
  <c r="Y1156" i="1"/>
  <c r="H1156" i="1"/>
  <c r="G1156" i="1"/>
  <c r="D1156" i="1"/>
  <c r="A1156" i="1"/>
  <c r="BJ1157" i="1"/>
  <c r="BI1157" i="1"/>
  <c r="BA1157" i="1"/>
  <c r="AZ1157" i="1"/>
  <c r="AR1157" i="1"/>
  <c r="AQ1157" i="1"/>
  <c r="AI1157" i="1"/>
  <c r="AH1157" i="1"/>
  <c r="Z1157" i="1"/>
  <c r="I1157" i="1" s="1"/>
  <c r="J1157" i="1" s="1"/>
  <c r="K1157" i="1" s="1"/>
  <c r="Y1157" i="1"/>
  <c r="H1157" i="1"/>
  <c r="G1157" i="1"/>
  <c r="D1157" i="1"/>
  <c r="A1157" i="1"/>
  <c r="BJ1158" i="1"/>
  <c r="BI1158" i="1"/>
  <c r="BA1158" i="1"/>
  <c r="AZ1158" i="1"/>
  <c r="AR1158" i="1"/>
  <c r="AQ1158" i="1"/>
  <c r="AI1158" i="1"/>
  <c r="I1158" i="1" s="1"/>
  <c r="J1158" i="1" s="1"/>
  <c r="K1158" i="1" s="1"/>
  <c r="AH1158" i="1"/>
  <c r="Z1158" i="1"/>
  <c r="Y1158" i="1"/>
  <c r="L1158" i="1" s="1"/>
  <c r="H1158" i="1"/>
  <c r="G1158" i="1"/>
  <c r="D1158" i="1"/>
  <c r="A1158" i="1"/>
  <c r="BJ1159" i="1"/>
  <c r="BI1159" i="1"/>
  <c r="BA1159" i="1"/>
  <c r="AZ1159" i="1"/>
  <c r="AR1159" i="1"/>
  <c r="AQ1159" i="1"/>
  <c r="AI1159" i="1"/>
  <c r="AH1159" i="1"/>
  <c r="Z1159" i="1"/>
  <c r="Y1159" i="1"/>
  <c r="H1159" i="1"/>
  <c r="G1159" i="1"/>
  <c r="D1159" i="1"/>
  <c r="A1159" i="1"/>
  <c r="BJ1160" i="1"/>
  <c r="BI1160" i="1"/>
  <c r="BA1160" i="1"/>
  <c r="AZ1160" i="1"/>
  <c r="AR1160" i="1"/>
  <c r="AQ1160" i="1"/>
  <c r="AI1160" i="1"/>
  <c r="AH1160" i="1"/>
  <c r="Z1160" i="1"/>
  <c r="Y1160" i="1"/>
  <c r="M1160" i="1" s="1"/>
  <c r="N1160" i="1" s="1"/>
  <c r="O1160" i="1" s="1"/>
  <c r="H1160" i="1"/>
  <c r="G1160" i="1"/>
  <c r="D1160" i="1"/>
  <c r="A1160" i="1"/>
  <c r="BJ1161" i="1"/>
  <c r="BI1161" i="1"/>
  <c r="BA1161" i="1"/>
  <c r="AZ1161" i="1"/>
  <c r="AR1161" i="1"/>
  <c r="AQ1161" i="1"/>
  <c r="AI1161" i="1"/>
  <c r="AH1161" i="1"/>
  <c r="Z1161" i="1"/>
  <c r="Y1161" i="1"/>
  <c r="H1161" i="1"/>
  <c r="G1161" i="1"/>
  <c r="D1161" i="1"/>
  <c r="A1161" i="1"/>
  <c r="BJ1162" i="1"/>
  <c r="BI1162" i="1"/>
  <c r="BA1162" i="1"/>
  <c r="AZ1162" i="1"/>
  <c r="AR1162" i="1"/>
  <c r="AQ1162" i="1"/>
  <c r="AI1162" i="1"/>
  <c r="AH1162" i="1"/>
  <c r="Z1162" i="1"/>
  <c r="Y1162" i="1"/>
  <c r="L1162" i="1" s="1"/>
  <c r="H1162" i="1"/>
  <c r="G1162" i="1"/>
  <c r="D1162" i="1"/>
  <c r="A1162" i="1"/>
  <c r="BJ1163" i="1"/>
  <c r="BI1163" i="1"/>
  <c r="BA1163" i="1"/>
  <c r="AZ1163" i="1"/>
  <c r="AR1163" i="1"/>
  <c r="AQ1163" i="1"/>
  <c r="AI1163" i="1"/>
  <c r="AH1163" i="1"/>
  <c r="Z1163" i="1"/>
  <c r="Y1163" i="1"/>
  <c r="H1163" i="1"/>
  <c r="G1163" i="1"/>
  <c r="D1163" i="1"/>
  <c r="A1163" i="1"/>
  <c r="BJ1164" i="1"/>
  <c r="BI1164" i="1"/>
  <c r="BA1164" i="1"/>
  <c r="AZ1164" i="1"/>
  <c r="AR1164" i="1"/>
  <c r="AQ1164" i="1"/>
  <c r="AI1164" i="1"/>
  <c r="AH1164" i="1"/>
  <c r="Z1164" i="1"/>
  <c r="Y1164" i="1"/>
  <c r="M1164" i="1" s="1"/>
  <c r="N1164" i="1" s="1"/>
  <c r="O1164" i="1" s="1"/>
  <c r="H1164" i="1"/>
  <c r="G1164" i="1"/>
  <c r="D1164" i="1"/>
  <c r="A1164" i="1"/>
  <c r="BJ1165" i="1"/>
  <c r="BI1165" i="1"/>
  <c r="BA1165" i="1"/>
  <c r="AZ1165" i="1"/>
  <c r="AR1165" i="1"/>
  <c r="AQ1165" i="1"/>
  <c r="AI1165" i="1"/>
  <c r="AH1165" i="1"/>
  <c r="Z1165" i="1"/>
  <c r="Y1165" i="1"/>
  <c r="H1165" i="1"/>
  <c r="G1165" i="1"/>
  <c r="D1165" i="1"/>
  <c r="A1165" i="1"/>
  <c r="BJ1166" i="1"/>
  <c r="BI1166" i="1"/>
  <c r="BA1166" i="1"/>
  <c r="AZ1166" i="1"/>
  <c r="AR1166" i="1"/>
  <c r="AQ1166" i="1"/>
  <c r="AI1166" i="1"/>
  <c r="AH1166" i="1"/>
  <c r="Z1166" i="1"/>
  <c r="Y1166" i="1"/>
  <c r="H1166" i="1"/>
  <c r="G1166" i="1"/>
  <c r="D1166" i="1"/>
  <c r="A1166" i="1"/>
  <c r="BJ1167" i="1"/>
  <c r="BI1167" i="1"/>
  <c r="BA1167" i="1"/>
  <c r="AZ1167" i="1"/>
  <c r="AR1167" i="1"/>
  <c r="AQ1167" i="1"/>
  <c r="AI1167" i="1"/>
  <c r="AH1167" i="1"/>
  <c r="Z1167" i="1"/>
  <c r="Y1167" i="1"/>
  <c r="H1167" i="1"/>
  <c r="G1167" i="1"/>
  <c r="D1167" i="1"/>
  <c r="A1167" i="1"/>
  <c r="BJ1168" i="1"/>
  <c r="BI1168" i="1"/>
  <c r="BA1168" i="1"/>
  <c r="AZ1168" i="1"/>
  <c r="AR1168" i="1"/>
  <c r="AQ1168" i="1"/>
  <c r="AI1168" i="1"/>
  <c r="AH1168" i="1"/>
  <c r="Z1168" i="1"/>
  <c r="Y1168" i="1"/>
  <c r="H1168" i="1"/>
  <c r="G1168" i="1"/>
  <c r="D1168" i="1"/>
  <c r="A1168" i="1"/>
  <c r="BJ1169" i="1"/>
  <c r="BI1169" i="1"/>
  <c r="BA1169" i="1"/>
  <c r="AZ1169" i="1"/>
  <c r="AR1169" i="1"/>
  <c r="AQ1169" i="1"/>
  <c r="AI1169" i="1"/>
  <c r="AH1169" i="1"/>
  <c r="Z1169" i="1"/>
  <c r="Y1169" i="1"/>
  <c r="H1169" i="1"/>
  <c r="G1169" i="1"/>
  <c r="D1169" i="1"/>
  <c r="A1169" i="1"/>
  <c r="BJ1170" i="1"/>
  <c r="BI1170" i="1"/>
  <c r="BA1170" i="1"/>
  <c r="AZ1170" i="1"/>
  <c r="AR1170" i="1"/>
  <c r="AQ1170" i="1"/>
  <c r="AI1170" i="1"/>
  <c r="AH1170" i="1"/>
  <c r="Z1170" i="1"/>
  <c r="I1170" i="1" s="1"/>
  <c r="J1170" i="1" s="1"/>
  <c r="K1170" i="1" s="1"/>
  <c r="Y1170" i="1"/>
  <c r="H1170" i="1"/>
  <c r="G1170" i="1"/>
  <c r="D1170" i="1"/>
  <c r="A1170" i="1"/>
  <c r="BJ1171" i="1"/>
  <c r="BI1171" i="1"/>
  <c r="BA1171" i="1"/>
  <c r="AZ1171" i="1"/>
  <c r="AR1171" i="1"/>
  <c r="AQ1171" i="1"/>
  <c r="AI1171" i="1"/>
  <c r="AH1171" i="1"/>
  <c r="Z1171" i="1"/>
  <c r="Y1171" i="1"/>
  <c r="H1171" i="1"/>
  <c r="G1171" i="1"/>
  <c r="D1171" i="1"/>
  <c r="A1171" i="1"/>
  <c r="BJ1172" i="1"/>
  <c r="BI1172" i="1"/>
  <c r="BA1172" i="1"/>
  <c r="AZ1172" i="1"/>
  <c r="AR1172" i="1"/>
  <c r="AQ1172" i="1"/>
  <c r="AI1172" i="1"/>
  <c r="AH1172" i="1"/>
  <c r="Z1172" i="1"/>
  <c r="Y1172" i="1"/>
  <c r="H1172" i="1"/>
  <c r="G1172" i="1"/>
  <c r="D1172" i="1"/>
  <c r="A1172" i="1"/>
  <c r="BJ1173" i="1"/>
  <c r="BI1173" i="1"/>
  <c r="BA1173" i="1"/>
  <c r="AZ1173" i="1"/>
  <c r="AR1173" i="1"/>
  <c r="AQ1173" i="1"/>
  <c r="AI1173" i="1"/>
  <c r="AH1173" i="1"/>
  <c r="Z1173" i="1"/>
  <c r="Y1173" i="1"/>
  <c r="H1173" i="1"/>
  <c r="G1173" i="1"/>
  <c r="D1173" i="1"/>
  <c r="A1173" i="1"/>
  <c r="BJ1174" i="1"/>
  <c r="BI1174" i="1"/>
  <c r="BA1174" i="1"/>
  <c r="AZ1174" i="1"/>
  <c r="AR1174" i="1"/>
  <c r="AQ1174" i="1"/>
  <c r="AI1174" i="1"/>
  <c r="AH1174" i="1"/>
  <c r="Z1174" i="1"/>
  <c r="I1174" i="1" s="1"/>
  <c r="J1174" i="1" s="1"/>
  <c r="K1174" i="1" s="1"/>
  <c r="Y1174" i="1"/>
  <c r="H1174" i="1"/>
  <c r="G1174" i="1"/>
  <c r="D1174" i="1"/>
  <c r="A1174" i="1"/>
  <c r="BJ1175" i="1"/>
  <c r="BI1175" i="1"/>
  <c r="BA1175" i="1"/>
  <c r="AZ1175" i="1"/>
  <c r="AR1175" i="1"/>
  <c r="AQ1175" i="1"/>
  <c r="AI1175" i="1"/>
  <c r="AH1175" i="1"/>
  <c r="Z1175" i="1"/>
  <c r="Y1175" i="1"/>
  <c r="H1175" i="1"/>
  <c r="G1175" i="1"/>
  <c r="D1175" i="1"/>
  <c r="A1175" i="1"/>
  <c r="BJ1176" i="1"/>
  <c r="BI1176" i="1"/>
  <c r="BA1176" i="1"/>
  <c r="AZ1176" i="1"/>
  <c r="AR1176" i="1"/>
  <c r="AQ1176" i="1"/>
  <c r="AI1176" i="1"/>
  <c r="AH1176" i="1"/>
  <c r="Z1176" i="1"/>
  <c r="Y1176" i="1"/>
  <c r="H1176" i="1"/>
  <c r="G1176" i="1"/>
  <c r="D1176" i="1"/>
  <c r="A1176" i="1"/>
  <c r="BJ1177" i="1"/>
  <c r="BI1177" i="1"/>
  <c r="BA1177" i="1"/>
  <c r="AZ1177" i="1"/>
  <c r="AR1177" i="1"/>
  <c r="AQ1177" i="1"/>
  <c r="AI1177" i="1"/>
  <c r="AH1177" i="1"/>
  <c r="Z1177" i="1"/>
  <c r="Y1177" i="1"/>
  <c r="H1177" i="1"/>
  <c r="G1177" i="1"/>
  <c r="D1177" i="1"/>
  <c r="A1177" i="1"/>
  <c r="BJ1178" i="1"/>
  <c r="BI1178" i="1"/>
  <c r="BA1178" i="1"/>
  <c r="AZ1178" i="1"/>
  <c r="AR1178" i="1"/>
  <c r="AQ1178" i="1"/>
  <c r="AI1178" i="1"/>
  <c r="AH1178" i="1"/>
  <c r="Z1178" i="1"/>
  <c r="Y1178" i="1"/>
  <c r="H1178" i="1"/>
  <c r="G1178" i="1"/>
  <c r="D1178" i="1"/>
  <c r="A1178" i="1"/>
  <c r="BJ1179" i="1"/>
  <c r="BI1179" i="1"/>
  <c r="BA1179" i="1"/>
  <c r="AZ1179" i="1"/>
  <c r="AR1179" i="1"/>
  <c r="AQ1179" i="1"/>
  <c r="AI1179" i="1"/>
  <c r="AH1179" i="1"/>
  <c r="Z1179" i="1"/>
  <c r="Y1179" i="1"/>
  <c r="H1179" i="1"/>
  <c r="G1179" i="1"/>
  <c r="D1179" i="1"/>
  <c r="A1179" i="1"/>
  <c r="BJ1180" i="1"/>
  <c r="BI1180" i="1"/>
  <c r="BA1180" i="1"/>
  <c r="AZ1180" i="1"/>
  <c r="AR1180" i="1"/>
  <c r="AQ1180" i="1"/>
  <c r="AI1180" i="1"/>
  <c r="AH1180" i="1"/>
  <c r="Z1180" i="1"/>
  <c r="Y1180" i="1"/>
  <c r="H1180" i="1"/>
  <c r="G1180" i="1"/>
  <c r="D1180" i="1"/>
  <c r="A1180" i="1"/>
  <c r="BJ1181" i="1"/>
  <c r="BI1181" i="1"/>
  <c r="BA1181" i="1"/>
  <c r="AZ1181" i="1"/>
  <c r="AR1181" i="1"/>
  <c r="AQ1181" i="1"/>
  <c r="AI1181" i="1"/>
  <c r="AH1181" i="1"/>
  <c r="Z1181" i="1"/>
  <c r="Y1181" i="1"/>
  <c r="H1181" i="1"/>
  <c r="G1181" i="1"/>
  <c r="D1181" i="1"/>
  <c r="A1181" i="1"/>
  <c r="BJ1182" i="1"/>
  <c r="BI1182" i="1"/>
  <c r="BA1182" i="1"/>
  <c r="AZ1182" i="1"/>
  <c r="AR1182" i="1"/>
  <c r="AQ1182" i="1"/>
  <c r="AI1182" i="1"/>
  <c r="AH1182" i="1"/>
  <c r="Z1182" i="1"/>
  <c r="Y1182" i="1"/>
  <c r="H1182" i="1"/>
  <c r="G1182" i="1"/>
  <c r="D1182" i="1"/>
  <c r="A1182" i="1"/>
  <c r="BJ1183" i="1"/>
  <c r="BI1183" i="1"/>
  <c r="BA1183" i="1"/>
  <c r="AZ1183" i="1"/>
  <c r="AR1183" i="1"/>
  <c r="AQ1183" i="1"/>
  <c r="AI1183" i="1"/>
  <c r="AH1183" i="1"/>
  <c r="Z1183" i="1"/>
  <c r="Y1183" i="1"/>
  <c r="H1183" i="1"/>
  <c r="G1183" i="1"/>
  <c r="D1183" i="1"/>
  <c r="A1183" i="1"/>
  <c r="BJ1184" i="1"/>
  <c r="BI1184" i="1"/>
  <c r="BA1184" i="1"/>
  <c r="AZ1184" i="1"/>
  <c r="AR1184" i="1"/>
  <c r="AQ1184" i="1"/>
  <c r="AI1184" i="1"/>
  <c r="AH1184" i="1"/>
  <c r="Z1184" i="1"/>
  <c r="Y1184" i="1"/>
  <c r="H1184" i="1"/>
  <c r="G1184" i="1"/>
  <c r="D1184" i="1"/>
  <c r="A1184" i="1"/>
  <c r="BJ1185" i="1"/>
  <c r="BI1185" i="1"/>
  <c r="BA1185" i="1"/>
  <c r="AZ1185" i="1"/>
  <c r="AR1185" i="1"/>
  <c r="AQ1185" i="1"/>
  <c r="AI1185" i="1"/>
  <c r="AH1185" i="1"/>
  <c r="Z1185" i="1"/>
  <c r="Y1185" i="1"/>
  <c r="H1185" i="1"/>
  <c r="G1185" i="1"/>
  <c r="D1185" i="1"/>
  <c r="A1185" i="1"/>
  <c r="BJ1186" i="1"/>
  <c r="BI1186" i="1"/>
  <c r="BA1186" i="1"/>
  <c r="AZ1186" i="1"/>
  <c r="AR1186" i="1"/>
  <c r="AQ1186" i="1"/>
  <c r="AI1186" i="1"/>
  <c r="AH1186" i="1"/>
  <c r="Z1186" i="1"/>
  <c r="Y1186" i="1"/>
  <c r="H1186" i="1"/>
  <c r="G1186" i="1"/>
  <c r="D1186" i="1"/>
  <c r="A1186" i="1"/>
  <c r="BJ1187" i="1"/>
  <c r="BI1187" i="1"/>
  <c r="BA1187" i="1"/>
  <c r="AZ1187" i="1"/>
  <c r="AR1187" i="1"/>
  <c r="AQ1187" i="1"/>
  <c r="AI1187" i="1"/>
  <c r="AH1187" i="1"/>
  <c r="Z1187" i="1"/>
  <c r="Y1187" i="1"/>
  <c r="H1187" i="1"/>
  <c r="G1187" i="1"/>
  <c r="D1187" i="1"/>
  <c r="A1187" i="1"/>
  <c r="BJ1188" i="1"/>
  <c r="BI1188" i="1"/>
  <c r="BA1188" i="1"/>
  <c r="AZ1188" i="1"/>
  <c r="AR1188" i="1"/>
  <c r="AQ1188" i="1"/>
  <c r="AI1188" i="1"/>
  <c r="AH1188" i="1"/>
  <c r="Z1188" i="1"/>
  <c r="Y1188" i="1"/>
  <c r="H1188" i="1"/>
  <c r="G1188" i="1"/>
  <c r="D1188" i="1"/>
  <c r="A1188" i="1"/>
  <c r="BJ1189" i="1"/>
  <c r="BI1189" i="1"/>
  <c r="BA1189" i="1"/>
  <c r="AZ1189" i="1"/>
  <c r="AR1189" i="1"/>
  <c r="AQ1189" i="1"/>
  <c r="AI1189" i="1"/>
  <c r="AH1189" i="1"/>
  <c r="Z1189" i="1"/>
  <c r="Y1189" i="1"/>
  <c r="H1189" i="1"/>
  <c r="G1189" i="1"/>
  <c r="D1189" i="1"/>
  <c r="A1189" i="1"/>
  <c r="BJ1190" i="1"/>
  <c r="BI1190" i="1"/>
  <c r="BA1190" i="1"/>
  <c r="AZ1190" i="1"/>
  <c r="AR1190" i="1"/>
  <c r="AQ1190" i="1"/>
  <c r="AI1190" i="1"/>
  <c r="AH1190" i="1"/>
  <c r="Z1190" i="1"/>
  <c r="Y1190" i="1"/>
  <c r="L1190" i="1" s="1"/>
  <c r="H1190" i="1"/>
  <c r="G1190" i="1"/>
  <c r="D1190" i="1"/>
  <c r="A1190" i="1"/>
  <c r="BJ1191" i="1"/>
  <c r="BI1191" i="1"/>
  <c r="BA1191" i="1"/>
  <c r="AZ1191" i="1"/>
  <c r="AR1191" i="1"/>
  <c r="AQ1191" i="1"/>
  <c r="AI1191" i="1"/>
  <c r="I1191" i="1" s="1"/>
  <c r="J1191" i="1" s="1"/>
  <c r="K1191" i="1" s="1"/>
  <c r="AH1191" i="1"/>
  <c r="Z1191" i="1"/>
  <c r="Y1191" i="1"/>
  <c r="H1191" i="1"/>
  <c r="G1191" i="1"/>
  <c r="D1191" i="1"/>
  <c r="A1191" i="1"/>
  <c r="BJ1192" i="1"/>
  <c r="BI1192" i="1"/>
  <c r="BA1192" i="1"/>
  <c r="AZ1192" i="1"/>
  <c r="AR1192" i="1"/>
  <c r="AQ1192" i="1"/>
  <c r="AI1192" i="1"/>
  <c r="AH1192" i="1"/>
  <c r="Z1192" i="1"/>
  <c r="Y1192" i="1"/>
  <c r="H1192" i="1"/>
  <c r="G1192" i="1"/>
  <c r="D1192" i="1"/>
  <c r="A1192" i="1"/>
  <c r="BJ1193" i="1"/>
  <c r="BI1193" i="1"/>
  <c r="BA1193" i="1"/>
  <c r="AZ1193" i="1"/>
  <c r="AR1193" i="1"/>
  <c r="AQ1193" i="1"/>
  <c r="AI1193" i="1"/>
  <c r="I1193" i="1" s="1"/>
  <c r="J1193" i="1" s="1"/>
  <c r="K1193" i="1" s="1"/>
  <c r="AH1193" i="1"/>
  <c r="Z1193" i="1"/>
  <c r="Y1193" i="1"/>
  <c r="H1193" i="1"/>
  <c r="G1193" i="1"/>
  <c r="D1193" i="1"/>
  <c r="A1193" i="1"/>
  <c r="BJ1194" i="1"/>
  <c r="BI1194" i="1"/>
  <c r="BA1194" i="1"/>
  <c r="AZ1194" i="1"/>
  <c r="AR1194" i="1"/>
  <c r="AQ1194" i="1"/>
  <c r="AI1194" i="1"/>
  <c r="AH1194" i="1"/>
  <c r="Z1194" i="1"/>
  <c r="Y1194" i="1"/>
  <c r="L1194" i="1" s="1"/>
  <c r="H1194" i="1"/>
  <c r="G1194" i="1"/>
  <c r="D1194" i="1"/>
  <c r="A1194" i="1"/>
  <c r="BJ1195" i="1"/>
  <c r="BI1195" i="1"/>
  <c r="BA1195" i="1"/>
  <c r="AZ1195" i="1"/>
  <c r="AR1195" i="1"/>
  <c r="AQ1195" i="1"/>
  <c r="AI1195" i="1"/>
  <c r="AH1195" i="1"/>
  <c r="Z1195" i="1"/>
  <c r="Y1195" i="1"/>
  <c r="H1195" i="1"/>
  <c r="G1195" i="1"/>
  <c r="D1195" i="1"/>
  <c r="A1195" i="1"/>
  <c r="BJ1196" i="1"/>
  <c r="BI1196" i="1"/>
  <c r="BA1196" i="1"/>
  <c r="AZ1196" i="1"/>
  <c r="AR1196" i="1"/>
  <c r="AQ1196" i="1"/>
  <c r="AI1196" i="1"/>
  <c r="AH1196" i="1"/>
  <c r="Z1196" i="1"/>
  <c r="Y1196" i="1"/>
  <c r="H1196" i="1"/>
  <c r="G1196" i="1"/>
  <c r="D1196" i="1"/>
  <c r="A1196" i="1"/>
  <c r="BJ1197" i="1"/>
  <c r="BI1197" i="1"/>
  <c r="BA1197" i="1"/>
  <c r="AZ1197" i="1"/>
  <c r="AR1197" i="1"/>
  <c r="AQ1197" i="1"/>
  <c r="AI1197" i="1"/>
  <c r="AH1197" i="1"/>
  <c r="Z1197" i="1"/>
  <c r="Y1197" i="1"/>
  <c r="H1197" i="1"/>
  <c r="G1197" i="1"/>
  <c r="D1197" i="1"/>
  <c r="A1197" i="1"/>
  <c r="BJ1198" i="1"/>
  <c r="BI1198" i="1"/>
  <c r="BA1198" i="1"/>
  <c r="AZ1198" i="1"/>
  <c r="AR1198" i="1"/>
  <c r="AQ1198" i="1"/>
  <c r="AI1198" i="1"/>
  <c r="AH1198" i="1"/>
  <c r="Z1198" i="1"/>
  <c r="Y1198" i="1"/>
  <c r="H1198" i="1"/>
  <c r="G1198" i="1"/>
  <c r="D1198" i="1"/>
  <c r="A1198" i="1"/>
  <c r="BJ1199" i="1"/>
  <c r="BI1199" i="1"/>
  <c r="BA1199" i="1"/>
  <c r="AZ1199" i="1"/>
  <c r="AR1199" i="1"/>
  <c r="AQ1199" i="1"/>
  <c r="AI1199" i="1"/>
  <c r="I1199" i="1" s="1"/>
  <c r="J1199" i="1" s="1"/>
  <c r="K1199" i="1" s="1"/>
  <c r="AH1199" i="1"/>
  <c r="Z1199" i="1"/>
  <c r="Y1199" i="1"/>
  <c r="H1199" i="1"/>
  <c r="G1199" i="1"/>
  <c r="D1199" i="1"/>
  <c r="A1199" i="1"/>
  <c r="BJ1200" i="1"/>
  <c r="BI1200" i="1"/>
  <c r="BA1200" i="1"/>
  <c r="AZ1200" i="1"/>
  <c r="AR1200" i="1"/>
  <c r="AQ1200" i="1"/>
  <c r="AI1200" i="1"/>
  <c r="AH1200" i="1"/>
  <c r="Z1200" i="1"/>
  <c r="Y1200" i="1"/>
  <c r="H1200" i="1"/>
  <c r="G1200" i="1"/>
  <c r="D1200" i="1"/>
  <c r="A1200" i="1"/>
  <c r="BJ1201" i="1"/>
  <c r="BI1201" i="1"/>
  <c r="BA1201" i="1"/>
  <c r="AZ1201" i="1"/>
  <c r="AR1201" i="1"/>
  <c r="AQ1201" i="1"/>
  <c r="AI1201" i="1"/>
  <c r="AH1201" i="1"/>
  <c r="Z1201" i="1"/>
  <c r="Y1201" i="1"/>
  <c r="H1201" i="1"/>
  <c r="G1201" i="1"/>
  <c r="D1201" i="1"/>
  <c r="A1201" i="1"/>
  <c r="BJ1202" i="1"/>
  <c r="BI1202" i="1"/>
  <c r="BA1202" i="1"/>
  <c r="AZ1202" i="1"/>
  <c r="AR1202" i="1"/>
  <c r="AQ1202" i="1"/>
  <c r="AI1202" i="1"/>
  <c r="AH1202" i="1"/>
  <c r="Z1202" i="1"/>
  <c r="Y1202" i="1"/>
  <c r="M1202" i="1" s="1"/>
  <c r="N1202" i="1" s="1"/>
  <c r="E1202" i="1" s="1"/>
  <c r="H1202" i="1"/>
  <c r="G1202" i="1"/>
  <c r="D1202" i="1"/>
  <c r="A1202" i="1"/>
  <c r="BJ1203" i="1"/>
  <c r="BI1203" i="1"/>
  <c r="BA1203" i="1"/>
  <c r="AZ1203" i="1"/>
  <c r="AR1203" i="1"/>
  <c r="AQ1203" i="1"/>
  <c r="AI1203" i="1"/>
  <c r="AH1203" i="1"/>
  <c r="Z1203" i="1"/>
  <c r="Y1203" i="1"/>
  <c r="H1203" i="1"/>
  <c r="G1203" i="1"/>
  <c r="D1203" i="1"/>
  <c r="A1203" i="1"/>
  <c r="BJ1204" i="1"/>
  <c r="BI1204" i="1"/>
  <c r="BA1204" i="1"/>
  <c r="AZ1204" i="1"/>
  <c r="AR1204" i="1"/>
  <c r="AQ1204" i="1"/>
  <c r="AI1204" i="1"/>
  <c r="AH1204" i="1"/>
  <c r="Z1204" i="1"/>
  <c r="Y1204" i="1"/>
  <c r="H1204" i="1"/>
  <c r="G1204" i="1"/>
  <c r="D1204" i="1"/>
  <c r="A1204" i="1"/>
  <c r="BJ1205" i="1"/>
  <c r="BI1205" i="1"/>
  <c r="BA1205" i="1"/>
  <c r="AZ1205" i="1"/>
  <c r="AR1205" i="1"/>
  <c r="AQ1205" i="1"/>
  <c r="AI1205" i="1"/>
  <c r="AH1205" i="1"/>
  <c r="Z1205" i="1"/>
  <c r="Y1205" i="1"/>
  <c r="H1205" i="1"/>
  <c r="G1205" i="1"/>
  <c r="D1205" i="1"/>
  <c r="A1205" i="1"/>
  <c r="BJ1206" i="1"/>
  <c r="BI1206" i="1"/>
  <c r="BA1206" i="1"/>
  <c r="AZ1206" i="1"/>
  <c r="AR1206" i="1"/>
  <c r="AQ1206" i="1"/>
  <c r="AI1206" i="1"/>
  <c r="AH1206" i="1"/>
  <c r="Z1206" i="1"/>
  <c r="Y1206" i="1"/>
  <c r="H1206" i="1"/>
  <c r="G1206" i="1"/>
  <c r="D1206" i="1"/>
  <c r="A1206" i="1"/>
  <c r="BJ1207" i="1"/>
  <c r="BI1207" i="1"/>
  <c r="BA1207" i="1"/>
  <c r="AZ1207" i="1"/>
  <c r="AR1207" i="1"/>
  <c r="AQ1207" i="1"/>
  <c r="AI1207" i="1"/>
  <c r="AH1207" i="1"/>
  <c r="Z1207" i="1"/>
  <c r="Y1207" i="1"/>
  <c r="H1207" i="1"/>
  <c r="G1207" i="1"/>
  <c r="D1207" i="1"/>
  <c r="A1207" i="1"/>
  <c r="BJ1208" i="1"/>
  <c r="BI1208" i="1"/>
  <c r="BA1208" i="1"/>
  <c r="AZ1208" i="1"/>
  <c r="AR1208" i="1"/>
  <c r="AQ1208" i="1"/>
  <c r="AI1208" i="1"/>
  <c r="AH1208" i="1"/>
  <c r="Z1208" i="1"/>
  <c r="Y1208" i="1"/>
  <c r="H1208" i="1"/>
  <c r="G1208" i="1"/>
  <c r="D1208" i="1"/>
  <c r="A1208" i="1"/>
  <c r="BJ1209" i="1"/>
  <c r="BI1209" i="1"/>
  <c r="BA1209" i="1"/>
  <c r="AZ1209" i="1"/>
  <c r="AR1209" i="1"/>
  <c r="AQ1209" i="1"/>
  <c r="AI1209" i="1"/>
  <c r="AH1209" i="1"/>
  <c r="Z1209" i="1"/>
  <c r="Y1209" i="1"/>
  <c r="H1209" i="1"/>
  <c r="G1209" i="1"/>
  <c r="D1209" i="1"/>
  <c r="A1209" i="1"/>
  <c r="BJ1210" i="1"/>
  <c r="BI1210" i="1"/>
  <c r="BA1210" i="1"/>
  <c r="AZ1210" i="1"/>
  <c r="AR1210" i="1"/>
  <c r="AQ1210" i="1"/>
  <c r="AI1210" i="1"/>
  <c r="AH1210" i="1"/>
  <c r="Z1210" i="1"/>
  <c r="Y1210" i="1"/>
  <c r="H1210" i="1"/>
  <c r="G1210" i="1"/>
  <c r="D1210" i="1"/>
  <c r="A1210" i="1"/>
  <c r="BJ1211" i="1"/>
  <c r="BI1211" i="1"/>
  <c r="BA1211" i="1"/>
  <c r="AZ1211" i="1"/>
  <c r="AR1211" i="1"/>
  <c r="AQ1211" i="1"/>
  <c r="AI1211" i="1"/>
  <c r="AH1211" i="1"/>
  <c r="Z1211" i="1"/>
  <c r="Y1211" i="1"/>
  <c r="H1211" i="1"/>
  <c r="G1211" i="1"/>
  <c r="D1211" i="1"/>
  <c r="A1211" i="1"/>
  <c r="BJ1212" i="1"/>
  <c r="BI1212" i="1"/>
  <c r="BA1212" i="1"/>
  <c r="AZ1212" i="1"/>
  <c r="AR1212" i="1"/>
  <c r="AQ1212" i="1"/>
  <c r="AI1212" i="1"/>
  <c r="AH1212" i="1"/>
  <c r="Z1212" i="1"/>
  <c r="Y1212" i="1"/>
  <c r="H1212" i="1"/>
  <c r="G1212" i="1"/>
  <c r="D1212" i="1"/>
  <c r="A1212" i="1"/>
  <c r="BJ1213" i="1"/>
  <c r="BI1213" i="1"/>
  <c r="BA1213" i="1"/>
  <c r="AZ1213" i="1"/>
  <c r="AR1213" i="1"/>
  <c r="AQ1213" i="1"/>
  <c r="AI1213" i="1"/>
  <c r="AH1213" i="1"/>
  <c r="Z1213" i="1"/>
  <c r="Y1213" i="1"/>
  <c r="H1213" i="1"/>
  <c r="G1213" i="1"/>
  <c r="D1213" i="1"/>
  <c r="A1213" i="1"/>
  <c r="BJ1214" i="1"/>
  <c r="BI1214" i="1"/>
  <c r="BA1214" i="1"/>
  <c r="AZ1214" i="1"/>
  <c r="AR1214" i="1"/>
  <c r="AQ1214" i="1"/>
  <c r="AI1214" i="1"/>
  <c r="AH1214" i="1"/>
  <c r="Z1214" i="1"/>
  <c r="Y1214" i="1"/>
  <c r="H1214" i="1"/>
  <c r="G1214" i="1"/>
  <c r="D1214" i="1"/>
  <c r="A1214" i="1"/>
  <c r="BJ1215" i="1"/>
  <c r="BI1215" i="1"/>
  <c r="BA1215" i="1"/>
  <c r="AZ1215" i="1"/>
  <c r="AR1215" i="1"/>
  <c r="AQ1215" i="1"/>
  <c r="AI1215" i="1"/>
  <c r="AH1215" i="1"/>
  <c r="Z1215" i="1"/>
  <c r="Y1215" i="1"/>
  <c r="H1215" i="1"/>
  <c r="G1215" i="1"/>
  <c r="D1215" i="1"/>
  <c r="A1215" i="1"/>
  <c r="BJ1216" i="1"/>
  <c r="BI1216" i="1"/>
  <c r="BA1216" i="1"/>
  <c r="AZ1216" i="1"/>
  <c r="AR1216" i="1"/>
  <c r="AQ1216" i="1"/>
  <c r="AI1216" i="1"/>
  <c r="AH1216" i="1"/>
  <c r="Z1216" i="1"/>
  <c r="Y1216" i="1"/>
  <c r="H1216" i="1"/>
  <c r="D1216" i="1"/>
  <c r="A1216" i="1"/>
  <c r="BJ1217" i="1"/>
  <c r="BI1217" i="1"/>
  <c r="BA1217" i="1"/>
  <c r="AZ1217" i="1"/>
  <c r="AR1217" i="1"/>
  <c r="AQ1217" i="1"/>
  <c r="AI1217" i="1"/>
  <c r="AH1217" i="1"/>
  <c r="Z1217" i="1"/>
  <c r="Y1217" i="1"/>
  <c r="H1217" i="1"/>
  <c r="G1217" i="1"/>
  <c r="D1217" i="1"/>
  <c r="A1217" i="1"/>
  <c r="BJ1218" i="1"/>
  <c r="BI1218" i="1"/>
  <c r="BA1218" i="1"/>
  <c r="AZ1218" i="1"/>
  <c r="AR1218" i="1"/>
  <c r="AQ1218" i="1"/>
  <c r="AI1218" i="1"/>
  <c r="AH1218" i="1"/>
  <c r="Z1218" i="1"/>
  <c r="Y1218" i="1"/>
  <c r="H1218" i="1"/>
  <c r="G1218" i="1"/>
  <c r="D1218" i="1"/>
  <c r="A1218" i="1"/>
  <c r="BJ1219" i="1"/>
  <c r="BI1219" i="1"/>
  <c r="BA1219" i="1"/>
  <c r="AZ1219" i="1"/>
  <c r="AR1219" i="1"/>
  <c r="AQ1219" i="1"/>
  <c r="AI1219" i="1"/>
  <c r="AH1219" i="1"/>
  <c r="Z1219" i="1"/>
  <c r="Y1219" i="1"/>
  <c r="H1219" i="1"/>
  <c r="G1219" i="1"/>
  <c r="D1219" i="1"/>
  <c r="A1219" i="1"/>
  <c r="BJ1220" i="1"/>
  <c r="BI1220" i="1"/>
  <c r="BA1220" i="1"/>
  <c r="AZ1220" i="1"/>
  <c r="AR1220" i="1"/>
  <c r="AQ1220" i="1"/>
  <c r="AI1220" i="1"/>
  <c r="AH1220" i="1"/>
  <c r="Z1220" i="1"/>
  <c r="Y1220" i="1"/>
  <c r="M1220" i="1" s="1"/>
  <c r="N1220" i="1" s="1"/>
  <c r="O1220" i="1" s="1"/>
  <c r="H1220" i="1"/>
  <c r="D1220" i="1"/>
  <c r="A1220" i="1"/>
  <c r="BJ1221" i="1"/>
  <c r="BI1221" i="1"/>
  <c r="BA1221" i="1"/>
  <c r="AZ1221" i="1"/>
  <c r="AR1221" i="1"/>
  <c r="AQ1221" i="1"/>
  <c r="AI1221" i="1"/>
  <c r="AH1221" i="1"/>
  <c r="Z1221" i="1"/>
  <c r="Y1221" i="1"/>
  <c r="H1221" i="1"/>
  <c r="G1221" i="1"/>
  <c r="D1221" i="1"/>
  <c r="A1221" i="1"/>
  <c r="BJ1222" i="1"/>
  <c r="BI1222" i="1"/>
  <c r="BA1222" i="1"/>
  <c r="AZ1222" i="1"/>
  <c r="AR1222" i="1"/>
  <c r="AQ1222" i="1"/>
  <c r="AI1222" i="1"/>
  <c r="AH1222" i="1"/>
  <c r="Z1222" i="1"/>
  <c r="Y1222" i="1"/>
  <c r="H1222" i="1"/>
  <c r="G1222" i="1"/>
  <c r="D1222" i="1"/>
  <c r="A1222" i="1"/>
  <c r="BJ758" i="1"/>
  <c r="BI758" i="1"/>
  <c r="BA758" i="1"/>
  <c r="AZ758" i="1"/>
  <c r="AR758" i="1"/>
  <c r="AQ758" i="1"/>
  <c r="AI758" i="1"/>
  <c r="AH758" i="1"/>
  <c r="Z758" i="1"/>
  <c r="Y758" i="1"/>
  <c r="H758" i="1"/>
  <c r="G758" i="1"/>
  <c r="D758" i="1"/>
  <c r="A758" i="1"/>
  <c r="BJ751" i="1"/>
  <c r="BI751" i="1"/>
  <c r="BA751" i="1"/>
  <c r="AZ751" i="1"/>
  <c r="AR751" i="1"/>
  <c r="AQ751" i="1"/>
  <c r="AI751" i="1"/>
  <c r="AH751" i="1"/>
  <c r="Z751" i="1"/>
  <c r="Y751" i="1"/>
  <c r="H751" i="1"/>
  <c r="G751" i="1"/>
  <c r="D751" i="1"/>
  <c r="A751" i="1"/>
  <c r="BJ741" i="1"/>
  <c r="BI741" i="1"/>
  <c r="BA741" i="1"/>
  <c r="AZ741" i="1"/>
  <c r="AR741" i="1"/>
  <c r="AQ741" i="1"/>
  <c r="AI741" i="1"/>
  <c r="AH741" i="1"/>
  <c r="Z741" i="1"/>
  <c r="Y741" i="1"/>
  <c r="H741" i="1"/>
  <c r="G741" i="1"/>
  <c r="D741" i="1"/>
  <c r="A741" i="1"/>
  <c r="BJ695" i="1"/>
  <c r="BI695" i="1"/>
  <c r="BA695" i="1"/>
  <c r="AZ695" i="1"/>
  <c r="AR695" i="1"/>
  <c r="AQ695" i="1"/>
  <c r="AI695" i="1"/>
  <c r="AH695" i="1"/>
  <c r="Z695" i="1"/>
  <c r="Y695" i="1"/>
  <c r="H695" i="1"/>
  <c r="G695" i="1"/>
  <c r="D695" i="1"/>
  <c r="A695" i="1"/>
  <c r="BJ750" i="1"/>
  <c r="BI750" i="1"/>
  <c r="BA750" i="1"/>
  <c r="AZ750" i="1"/>
  <c r="AR750" i="1"/>
  <c r="AQ750" i="1"/>
  <c r="AI750" i="1"/>
  <c r="AH750" i="1"/>
  <c r="Z750" i="1"/>
  <c r="Y750" i="1"/>
  <c r="H750" i="1"/>
  <c r="G750" i="1"/>
  <c r="D750" i="1"/>
  <c r="A750" i="1"/>
  <c r="BJ769" i="1"/>
  <c r="BI769" i="1"/>
  <c r="BA769" i="1"/>
  <c r="AZ769" i="1"/>
  <c r="AR769" i="1"/>
  <c r="AQ769" i="1"/>
  <c r="AI769" i="1"/>
  <c r="AH769" i="1"/>
  <c r="Z769" i="1"/>
  <c r="Y769" i="1"/>
  <c r="H769" i="1"/>
  <c r="G769" i="1"/>
  <c r="D769" i="1"/>
  <c r="A769" i="1"/>
  <c r="BJ727" i="1"/>
  <c r="BI727" i="1"/>
  <c r="BA727" i="1"/>
  <c r="AZ727" i="1"/>
  <c r="AR727" i="1"/>
  <c r="AQ727" i="1"/>
  <c r="AI727" i="1"/>
  <c r="AH727" i="1"/>
  <c r="Z727" i="1"/>
  <c r="Y727" i="1"/>
  <c r="H727" i="1"/>
  <c r="G727" i="1"/>
  <c r="D727" i="1"/>
  <c r="A727" i="1"/>
  <c r="BJ737" i="1"/>
  <c r="BI737" i="1"/>
  <c r="BA737" i="1"/>
  <c r="AZ737" i="1"/>
  <c r="AR737" i="1"/>
  <c r="AQ737" i="1"/>
  <c r="AI737" i="1"/>
  <c r="AH737" i="1"/>
  <c r="Z737" i="1"/>
  <c r="Y737" i="1"/>
  <c r="H737" i="1"/>
  <c r="G737" i="1"/>
  <c r="D737" i="1"/>
  <c r="A737" i="1"/>
  <c r="BJ762" i="1"/>
  <c r="BI762" i="1"/>
  <c r="BA762" i="1"/>
  <c r="AZ762" i="1"/>
  <c r="AR762" i="1"/>
  <c r="AQ762" i="1"/>
  <c r="AI762" i="1"/>
  <c r="AH762" i="1"/>
  <c r="Z762" i="1"/>
  <c r="Y762" i="1"/>
  <c r="H762" i="1"/>
  <c r="G762" i="1"/>
  <c r="D762" i="1"/>
  <c r="A762" i="1"/>
  <c r="BJ754" i="1"/>
  <c r="BI754" i="1"/>
  <c r="BA754" i="1"/>
  <c r="AZ754" i="1"/>
  <c r="AR754" i="1"/>
  <c r="AQ754" i="1"/>
  <c r="AI754" i="1"/>
  <c r="AH754" i="1"/>
  <c r="Z754" i="1"/>
  <c r="Y754" i="1"/>
  <c r="H754" i="1"/>
  <c r="G754" i="1"/>
  <c r="D754" i="1"/>
  <c r="A754" i="1"/>
  <c r="BJ771" i="1"/>
  <c r="BI771" i="1"/>
  <c r="BA771" i="1"/>
  <c r="AZ771" i="1"/>
  <c r="AR771" i="1"/>
  <c r="AQ771" i="1"/>
  <c r="AI771" i="1"/>
  <c r="AH771" i="1"/>
  <c r="Z771" i="1"/>
  <c r="Y771" i="1"/>
  <c r="H771" i="1"/>
  <c r="G771" i="1"/>
  <c r="D771" i="1"/>
  <c r="A771" i="1"/>
  <c r="BJ678" i="1"/>
  <c r="BI678" i="1"/>
  <c r="BA678" i="1"/>
  <c r="AZ678" i="1"/>
  <c r="AR678" i="1"/>
  <c r="AQ678" i="1"/>
  <c r="AI678" i="1"/>
  <c r="AH678" i="1"/>
  <c r="Z678" i="1"/>
  <c r="Y678" i="1"/>
  <c r="H678" i="1"/>
  <c r="G678" i="1"/>
  <c r="D678" i="1"/>
  <c r="A678" i="1"/>
  <c r="BJ807" i="1"/>
  <c r="BI807" i="1"/>
  <c r="BA807" i="1"/>
  <c r="AZ807" i="1"/>
  <c r="AR807" i="1"/>
  <c r="AQ807" i="1"/>
  <c r="AI807" i="1"/>
  <c r="AH807" i="1"/>
  <c r="Z807" i="1"/>
  <c r="Y807" i="1"/>
  <c r="L807" i="1" s="1"/>
  <c r="H807" i="1"/>
  <c r="G807" i="1"/>
  <c r="D807" i="1"/>
  <c r="A807" i="1"/>
  <c r="BJ757" i="1"/>
  <c r="BI757" i="1"/>
  <c r="BA757" i="1"/>
  <c r="AZ757" i="1"/>
  <c r="AR757" i="1"/>
  <c r="AQ757" i="1"/>
  <c r="AI757" i="1"/>
  <c r="AH757" i="1"/>
  <c r="L757" i="1" s="1"/>
  <c r="Z757" i="1"/>
  <c r="Y757" i="1"/>
  <c r="M757" i="1"/>
  <c r="N757" i="1" s="1"/>
  <c r="E757" i="1" s="1"/>
  <c r="H757" i="1"/>
  <c r="G757" i="1"/>
  <c r="D757" i="1"/>
  <c r="A757" i="1"/>
  <c r="BJ756" i="1"/>
  <c r="BI756" i="1"/>
  <c r="BA756" i="1"/>
  <c r="AZ756" i="1"/>
  <c r="AR756" i="1"/>
  <c r="AQ756" i="1"/>
  <c r="AI756" i="1"/>
  <c r="AH756" i="1"/>
  <c r="Z756" i="1"/>
  <c r="Y756" i="1"/>
  <c r="H756" i="1"/>
  <c r="G756" i="1"/>
  <c r="D756" i="1"/>
  <c r="A756" i="1"/>
  <c r="BJ742" i="1"/>
  <c r="BI742" i="1"/>
  <c r="BA742" i="1"/>
  <c r="AZ742" i="1"/>
  <c r="AR742" i="1"/>
  <c r="AQ742" i="1"/>
  <c r="AI742" i="1"/>
  <c r="AH742" i="1"/>
  <c r="Z742" i="1"/>
  <c r="Y742" i="1"/>
  <c r="H742" i="1"/>
  <c r="G742" i="1"/>
  <c r="D742" i="1"/>
  <c r="A742" i="1"/>
  <c r="BJ767" i="1"/>
  <c r="BI767" i="1"/>
  <c r="BA767" i="1"/>
  <c r="AZ767" i="1"/>
  <c r="AR767" i="1"/>
  <c r="AQ767" i="1"/>
  <c r="AI767" i="1"/>
  <c r="AH767" i="1"/>
  <c r="Z767" i="1"/>
  <c r="Y767" i="1"/>
  <c r="H767" i="1"/>
  <c r="G767" i="1"/>
  <c r="D767" i="1"/>
  <c r="A767" i="1"/>
  <c r="BJ768" i="1"/>
  <c r="BI768" i="1"/>
  <c r="BA768" i="1"/>
  <c r="AZ768" i="1"/>
  <c r="AR768" i="1"/>
  <c r="AQ768" i="1"/>
  <c r="AI768" i="1"/>
  <c r="AH768" i="1"/>
  <c r="Z768" i="1"/>
  <c r="Y768" i="1"/>
  <c r="H768" i="1"/>
  <c r="G768" i="1"/>
  <c r="D768" i="1"/>
  <c r="A768" i="1"/>
  <c r="BJ819" i="1"/>
  <c r="BI819" i="1"/>
  <c r="BA819" i="1"/>
  <c r="AZ819" i="1"/>
  <c r="AR819" i="1"/>
  <c r="AQ819" i="1"/>
  <c r="AI819" i="1"/>
  <c r="AH819" i="1"/>
  <c r="Z819" i="1"/>
  <c r="Y819" i="1"/>
  <c r="H819" i="1"/>
  <c r="G819" i="1"/>
  <c r="D819" i="1"/>
  <c r="A819" i="1"/>
  <c r="BJ782" i="1"/>
  <c r="BI782" i="1"/>
  <c r="BA782" i="1"/>
  <c r="AZ782" i="1"/>
  <c r="AR782" i="1"/>
  <c r="AQ782" i="1"/>
  <c r="AI782" i="1"/>
  <c r="AH782" i="1"/>
  <c r="Z782" i="1"/>
  <c r="Y782" i="1"/>
  <c r="L782" i="1" s="1"/>
  <c r="H782" i="1"/>
  <c r="G782" i="1"/>
  <c r="D782" i="1"/>
  <c r="A782" i="1"/>
  <c r="BJ699" i="1"/>
  <c r="BI699" i="1"/>
  <c r="BA699" i="1"/>
  <c r="AZ699" i="1"/>
  <c r="AR699" i="1"/>
  <c r="AQ699" i="1"/>
  <c r="AI699" i="1"/>
  <c r="AH699" i="1"/>
  <c r="Z699" i="1"/>
  <c r="Y699" i="1"/>
  <c r="L699" i="1" s="1"/>
  <c r="H699" i="1"/>
  <c r="G699" i="1"/>
  <c r="D699" i="1"/>
  <c r="A699" i="1"/>
  <c r="BJ739" i="1"/>
  <c r="BI739" i="1"/>
  <c r="BA739" i="1"/>
  <c r="AZ739" i="1"/>
  <c r="AR739" i="1"/>
  <c r="AQ739" i="1"/>
  <c r="AI739" i="1"/>
  <c r="AH739" i="1"/>
  <c r="Z739" i="1"/>
  <c r="Y739" i="1"/>
  <c r="H739" i="1"/>
  <c r="G739" i="1"/>
  <c r="D739" i="1"/>
  <c r="A739" i="1"/>
  <c r="BJ814" i="1"/>
  <c r="BI814" i="1"/>
  <c r="BA814" i="1"/>
  <c r="AZ814" i="1"/>
  <c r="AR814" i="1"/>
  <c r="AQ814" i="1"/>
  <c r="AI814" i="1"/>
  <c r="AH814" i="1"/>
  <c r="Z814" i="1"/>
  <c r="Y814" i="1"/>
  <c r="H814" i="1"/>
  <c r="G814" i="1"/>
  <c r="D814" i="1"/>
  <c r="A814" i="1"/>
  <c r="BJ718" i="1"/>
  <c r="BI718" i="1"/>
  <c r="BA718" i="1"/>
  <c r="AZ718" i="1"/>
  <c r="AR718" i="1"/>
  <c r="AQ718" i="1"/>
  <c r="AI718" i="1"/>
  <c r="AH718" i="1"/>
  <c r="Z718" i="1"/>
  <c r="Y718" i="1"/>
  <c r="H718" i="1"/>
  <c r="G718" i="1"/>
  <c r="D718" i="1"/>
  <c r="A718" i="1"/>
  <c r="BJ700" i="1"/>
  <c r="BI700" i="1"/>
  <c r="BA700" i="1"/>
  <c r="AZ700" i="1"/>
  <c r="AR700" i="1"/>
  <c r="AQ700" i="1"/>
  <c r="AI700" i="1"/>
  <c r="AH700" i="1"/>
  <c r="Z700" i="1"/>
  <c r="Y700" i="1"/>
  <c r="H700" i="1"/>
  <c r="G700" i="1"/>
  <c r="D700" i="1"/>
  <c r="A700" i="1"/>
  <c r="BJ752" i="1"/>
  <c r="BI752" i="1"/>
  <c r="BA752" i="1"/>
  <c r="AZ752" i="1"/>
  <c r="AR752" i="1"/>
  <c r="AQ752" i="1"/>
  <c r="AI752" i="1"/>
  <c r="AH752" i="1"/>
  <c r="Z752" i="1"/>
  <c r="I752" i="1" s="1"/>
  <c r="Y752" i="1"/>
  <c r="H752" i="1"/>
  <c r="G752" i="1"/>
  <c r="D752" i="1"/>
  <c r="A752" i="1"/>
  <c r="BJ764" i="1"/>
  <c r="BI764" i="1"/>
  <c r="BA764" i="1"/>
  <c r="AZ764" i="1"/>
  <c r="AR764" i="1"/>
  <c r="AQ764" i="1"/>
  <c r="AI764" i="1"/>
  <c r="AH764" i="1"/>
  <c r="Z764" i="1"/>
  <c r="Y764" i="1"/>
  <c r="H764" i="1"/>
  <c r="G764" i="1"/>
  <c r="D764" i="1"/>
  <c r="A764" i="1"/>
  <c r="BJ747" i="1"/>
  <c r="BI747" i="1"/>
  <c r="BA747" i="1"/>
  <c r="AZ747" i="1"/>
  <c r="AR747" i="1"/>
  <c r="AQ747" i="1"/>
  <c r="AI747" i="1"/>
  <c r="AH747" i="1"/>
  <c r="Z747" i="1"/>
  <c r="Y747" i="1"/>
  <c r="L747" i="1" s="1"/>
  <c r="H747" i="1"/>
  <c r="G747" i="1"/>
  <c r="D747" i="1"/>
  <c r="A747" i="1"/>
  <c r="BJ781" i="1"/>
  <c r="BI781" i="1"/>
  <c r="BA781" i="1"/>
  <c r="AZ781" i="1"/>
  <c r="AR781" i="1"/>
  <c r="AQ781" i="1"/>
  <c r="AI781" i="1"/>
  <c r="AH781" i="1"/>
  <c r="Z781" i="1"/>
  <c r="Y781" i="1"/>
  <c r="H781" i="1"/>
  <c r="G781" i="1"/>
  <c r="D781" i="1"/>
  <c r="A781" i="1"/>
  <c r="BJ765" i="1"/>
  <c r="BI765" i="1"/>
  <c r="BA765" i="1"/>
  <c r="AZ765" i="1"/>
  <c r="AR765" i="1"/>
  <c r="AQ765" i="1"/>
  <c r="AI765" i="1"/>
  <c r="AH765" i="1"/>
  <c r="Z765" i="1"/>
  <c r="Y765" i="1"/>
  <c r="M765" i="1" s="1"/>
  <c r="H765" i="1"/>
  <c r="G765" i="1"/>
  <c r="D765" i="1"/>
  <c r="A765" i="1"/>
  <c r="BJ724" i="1"/>
  <c r="BI724" i="1"/>
  <c r="BA724" i="1"/>
  <c r="AZ724" i="1"/>
  <c r="AR724" i="1"/>
  <c r="AQ724" i="1"/>
  <c r="AI724" i="1"/>
  <c r="AH724" i="1"/>
  <c r="Z724" i="1"/>
  <c r="Y724" i="1"/>
  <c r="H724" i="1"/>
  <c r="G724" i="1"/>
  <c r="D724" i="1"/>
  <c r="A724" i="1"/>
  <c r="BJ717" i="1"/>
  <c r="BI717" i="1"/>
  <c r="BA717" i="1"/>
  <c r="AZ717" i="1"/>
  <c r="AR717" i="1"/>
  <c r="AQ717" i="1"/>
  <c r="AI717" i="1"/>
  <c r="AH717" i="1"/>
  <c r="Z717" i="1"/>
  <c r="Y717" i="1"/>
  <c r="L717" i="1" s="1"/>
  <c r="H717" i="1"/>
  <c r="G717" i="1"/>
  <c r="D717" i="1"/>
  <c r="A717" i="1"/>
  <c r="BJ709" i="1"/>
  <c r="BI709" i="1"/>
  <c r="BA709" i="1"/>
  <c r="AZ709" i="1"/>
  <c r="AR709" i="1"/>
  <c r="AQ709" i="1"/>
  <c r="AI709" i="1"/>
  <c r="AH709" i="1"/>
  <c r="Z709" i="1"/>
  <c r="Y709" i="1"/>
  <c r="H709" i="1"/>
  <c r="D709" i="1"/>
  <c r="A709" i="1"/>
  <c r="BJ738" i="1"/>
  <c r="BI738" i="1"/>
  <c r="BA738" i="1"/>
  <c r="AZ738" i="1"/>
  <c r="AR738" i="1"/>
  <c r="AQ738" i="1"/>
  <c r="AI738" i="1"/>
  <c r="AH738" i="1"/>
  <c r="Z738" i="1"/>
  <c r="Y738" i="1"/>
  <c r="H738" i="1"/>
  <c r="D738" i="1"/>
  <c r="A738" i="1"/>
  <c r="BJ746" i="1"/>
  <c r="BI746" i="1"/>
  <c r="BA746" i="1"/>
  <c r="AZ746" i="1"/>
  <c r="AR746" i="1"/>
  <c r="AQ746" i="1"/>
  <c r="AI746" i="1"/>
  <c r="AH746" i="1"/>
  <c r="Z746" i="1"/>
  <c r="Y746" i="1"/>
  <c r="H746" i="1"/>
  <c r="G746" i="1"/>
  <c r="D746" i="1"/>
  <c r="A746" i="1"/>
  <c r="BJ790" i="1"/>
  <c r="BI790" i="1"/>
  <c r="BA790" i="1"/>
  <c r="AZ790" i="1"/>
  <c r="AR790" i="1"/>
  <c r="AQ790" i="1"/>
  <c r="AI790" i="1"/>
  <c r="AH790" i="1"/>
  <c r="Z790" i="1"/>
  <c r="Y790" i="1"/>
  <c r="H790" i="1"/>
  <c r="G790" i="1"/>
  <c r="D790" i="1"/>
  <c r="A790" i="1"/>
  <c r="BJ779" i="1"/>
  <c r="BI779" i="1"/>
  <c r="BA779" i="1"/>
  <c r="AZ779" i="1"/>
  <c r="AR779" i="1"/>
  <c r="AQ779" i="1"/>
  <c r="AI779" i="1"/>
  <c r="AH779" i="1"/>
  <c r="Z779" i="1"/>
  <c r="Y779" i="1"/>
  <c r="H779" i="1"/>
  <c r="G779" i="1"/>
  <c r="D779" i="1"/>
  <c r="A779" i="1"/>
  <c r="BJ726" i="1"/>
  <c r="BI726" i="1"/>
  <c r="BA726" i="1"/>
  <c r="AZ726" i="1"/>
  <c r="AR726" i="1"/>
  <c r="AQ726" i="1"/>
  <c r="AI726" i="1"/>
  <c r="AH726" i="1"/>
  <c r="Z726" i="1"/>
  <c r="Y726" i="1"/>
  <c r="H726" i="1"/>
  <c r="G726" i="1"/>
  <c r="D726" i="1"/>
  <c r="A726" i="1"/>
  <c r="BJ787" i="1"/>
  <c r="BI787" i="1"/>
  <c r="BA787" i="1"/>
  <c r="AZ787" i="1"/>
  <c r="AR787" i="1"/>
  <c r="AQ787" i="1"/>
  <c r="AI787" i="1"/>
  <c r="AH787" i="1"/>
  <c r="Z787" i="1"/>
  <c r="Y787" i="1"/>
  <c r="H787" i="1"/>
  <c r="G787" i="1"/>
  <c r="D787" i="1"/>
  <c r="A787" i="1"/>
  <c r="BJ795" i="1"/>
  <c r="BI795" i="1"/>
  <c r="BA795" i="1"/>
  <c r="AZ795" i="1"/>
  <c r="AR795" i="1"/>
  <c r="AQ795" i="1"/>
  <c r="AI795" i="1"/>
  <c r="AH795" i="1"/>
  <c r="Z795" i="1"/>
  <c r="Y795" i="1"/>
  <c r="H795" i="1"/>
  <c r="G795" i="1"/>
  <c r="D795" i="1"/>
  <c r="A795" i="1"/>
  <c r="BJ773" i="1"/>
  <c r="BI773" i="1"/>
  <c r="BA773" i="1"/>
  <c r="AZ773" i="1"/>
  <c r="AR773" i="1"/>
  <c r="AQ773" i="1"/>
  <c r="AI773" i="1"/>
  <c r="AH773" i="1"/>
  <c r="Z773" i="1"/>
  <c r="Y773" i="1"/>
  <c r="H773" i="1"/>
  <c r="G773" i="1"/>
  <c r="D773" i="1"/>
  <c r="A773" i="1"/>
  <c r="BJ802" i="1"/>
  <c r="BI802" i="1"/>
  <c r="BA802" i="1"/>
  <c r="AZ802" i="1"/>
  <c r="AR802" i="1"/>
  <c r="AQ802" i="1"/>
  <c r="AI802" i="1"/>
  <c r="AH802" i="1"/>
  <c r="Z802" i="1"/>
  <c r="Y802" i="1"/>
  <c r="H802" i="1"/>
  <c r="G802" i="1"/>
  <c r="D802" i="1"/>
  <c r="A802" i="1"/>
  <c r="BJ701" i="1"/>
  <c r="BI701" i="1"/>
  <c r="BA701" i="1"/>
  <c r="AZ701" i="1"/>
  <c r="AR701" i="1"/>
  <c r="AQ701" i="1"/>
  <c r="AI701" i="1"/>
  <c r="AH701" i="1"/>
  <c r="Z701" i="1"/>
  <c r="I701" i="1" s="1"/>
  <c r="Y701" i="1"/>
  <c r="H701" i="1"/>
  <c r="G701" i="1"/>
  <c r="D701" i="1"/>
  <c r="A701" i="1"/>
  <c r="BJ783" i="1"/>
  <c r="BI783" i="1"/>
  <c r="BA783" i="1"/>
  <c r="AZ783" i="1"/>
  <c r="AR783" i="1"/>
  <c r="AQ783" i="1"/>
  <c r="AI783" i="1"/>
  <c r="AH783" i="1"/>
  <c r="Z783" i="1"/>
  <c r="Y783" i="1"/>
  <c r="H783" i="1"/>
  <c r="G783" i="1"/>
  <c r="D783" i="1"/>
  <c r="A783" i="1"/>
  <c r="BJ728" i="1"/>
  <c r="BI728" i="1"/>
  <c r="BA728" i="1"/>
  <c r="AZ728" i="1"/>
  <c r="AR728" i="1"/>
  <c r="AQ728" i="1"/>
  <c r="AI728" i="1"/>
  <c r="AH728" i="1"/>
  <c r="Z728" i="1"/>
  <c r="Y728" i="1"/>
  <c r="H728" i="1"/>
  <c r="G728" i="1"/>
  <c r="D728" i="1"/>
  <c r="A728" i="1"/>
  <c r="BJ786" i="1"/>
  <c r="BI786" i="1"/>
  <c r="BA786" i="1"/>
  <c r="AZ786" i="1"/>
  <c r="AR786" i="1"/>
  <c r="AQ786" i="1"/>
  <c r="AI786" i="1"/>
  <c r="AH786" i="1"/>
  <c r="Z786" i="1"/>
  <c r="Y786" i="1"/>
  <c r="H786" i="1"/>
  <c r="G786" i="1"/>
  <c r="D786" i="1"/>
  <c r="A786" i="1"/>
  <c r="BJ708" i="1"/>
  <c r="BI708" i="1"/>
  <c r="BA708" i="1"/>
  <c r="AZ708" i="1"/>
  <c r="AR708" i="1"/>
  <c r="AQ708" i="1"/>
  <c r="AI708" i="1"/>
  <c r="AH708" i="1"/>
  <c r="Z708" i="1"/>
  <c r="Y708" i="1"/>
  <c r="H708" i="1"/>
  <c r="G708" i="1"/>
  <c r="D708" i="1"/>
  <c r="A708" i="1"/>
  <c r="BJ777" i="1"/>
  <c r="BI777" i="1"/>
  <c r="BA777" i="1"/>
  <c r="AZ777" i="1"/>
  <c r="AR777" i="1"/>
  <c r="AQ777" i="1"/>
  <c r="AI777" i="1"/>
  <c r="AH777" i="1"/>
  <c r="Z777" i="1"/>
  <c r="Y777" i="1"/>
  <c r="H777" i="1"/>
  <c r="G777" i="1"/>
  <c r="D777" i="1"/>
  <c r="A777" i="1"/>
  <c r="BJ759" i="1"/>
  <c r="BI759" i="1"/>
  <c r="BA759" i="1"/>
  <c r="AZ759" i="1"/>
  <c r="AR759" i="1"/>
  <c r="AQ759" i="1"/>
  <c r="AI759" i="1"/>
  <c r="AH759" i="1"/>
  <c r="Z759" i="1"/>
  <c r="Y759" i="1"/>
  <c r="H759" i="1"/>
  <c r="G759" i="1"/>
  <c r="D759" i="1"/>
  <c r="A759" i="1"/>
  <c r="BJ766" i="1"/>
  <c r="BI766" i="1"/>
  <c r="BA766" i="1"/>
  <c r="AZ766" i="1"/>
  <c r="AR766" i="1"/>
  <c r="AQ766" i="1"/>
  <c r="AI766" i="1"/>
  <c r="AH766" i="1"/>
  <c r="Z766" i="1"/>
  <c r="Y766" i="1"/>
  <c r="I766" i="1"/>
  <c r="H766" i="1"/>
  <c r="G766" i="1"/>
  <c r="D766" i="1"/>
  <c r="A766" i="1"/>
  <c r="BJ705" i="1"/>
  <c r="BI705" i="1"/>
  <c r="BA705" i="1"/>
  <c r="AZ705" i="1"/>
  <c r="AR705" i="1"/>
  <c r="AQ705" i="1"/>
  <c r="AI705" i="1"/>
  <c r="AH705" i="1"/>
  <c r="Z705" i="1"/>
  <c r="Y705" i="1"/>
  <c r="H705" i="1"/>
  <c r="G705" i="1"/>
  <c r="D705" i="1"/>
  <c r="A705" i="1"/>
  <c r="BJ760" i="1"/>
  <c r="BI760" i="1"/>
  <c r="BA760" i="1"/>
  <c r="AZ760" i="1"/>
  <c r="AR760" i="1"/>
  <c r="AQ760" i="1"/>
  <c r="AI760" i="1"/>
  <c r="AH760" i="1"/>
  <c r="Z760" i="1"/>
  <c r="Y760" i="1"/>
  <c r="H760" i="1"/>
  <c r="G760" i="1"/>
  <c r="D760" i="1"/>
  <c r="A760" i="1"/>
  <c r="BJ706" i="1"/>
  <c r="BI706" i="1"/>
  <c r="BA706" i="1"/>
  <c r="AZ706" i="1"/>
  <c r="AR706" i="1"/>
  <c r="AQ706" i="1"/>
  <c r="AI706" i="1"/>
  <c r="AH706" i="1"/>
  <c r="Z706" i="1"/>
  <c r="Y706" i="1"/>
  <c r="H706" i="1"/>
  <c r="G706" i="1"/>
  <c r="D706" i="1"/>
  <c r="A706" i="1"/>
  <c r="BJ755" i="1"/>
  <c r="BI755" i="1"/>
  <c r="BA755" i="1"/>
  <c r="AZ755" i="1"/>
  <c r="AR755" i="1"/>
  <c r="AQ755" i="1"/>
  <c r="AI755" i="1"/>
  <c r="AH755" i="1"/>
  <c r="Z755" i="1"/>
  <c r="Y755" i="1"/>
  <c r="M755" i="1" s="1"/>
  <c r="H755" i="1"/>
  <c r="G755" i="1"/>
  <c r="D755" i="1"/>
  <c r="A755" i="1"/>
  <c r="BJ721" i="1"/>
  <c r="BI721" i="1"/>
  <c r="BA721" i="1"/>
  <c r="AZ721" i="1"/>
  <c r="AR721" i="1"/>
  <c r="AQ721" i="1"/>
  <c r="AI721" i="1"/>
  <c r="AH721" i="1"/>
  <c r="Z721" i="1"/>
  <c r="Y721" i="1"/>
  <c r="H721" i="1"/>
  <c r="D721" i="1"/>
  <c r="A721" i="1"/>
  <c r="BJ805" i="1"/>
  <c r="BI805" i="1"/>
  <c r="BA805" i="1"/>
  <c r="AZ805" i="1"/>
  <c r="AR805" i="1"/>
  <c r="AQ805" i="1"/>
  <c r="AI805" i="1"/>
  <c r="AH805" i="1"/>
  <c r="Z805" i="1"/>
  <c r="Y805" i="1"/>
  <c r="H805" i="1"/>
  <c r="G805" i="1"/>
  <c r="D805" i="1"/>
  <c r="A805" i="1"/>
  <c r="BJ731" i="1"/>
  <c r="BI731" i="1"/>
  <c r="BA731" i="1"/>
  <c r="AZ731" i="1"/>
  <c r="AR731" i="1"/>
  <c r="AQ731" i="1"/>
  <c r="AI731" i="1"/>
  <c r="AH731" i="1"/>
  <c r="Z731" i="1"/>
  <c r="Y731" i="1"/>
  <c r="H731" i="1"/>
  <c r="G731" i="1"/>
  <c r="D731" i="1"/>
  <c r="A731" i="1"/>
  <c r="BJ723" i="1"/>
  <c r="BI723" i="1"/>
  <c r="BA723" i="1"/>
  <c r="AZ723" i="1"/>
  <c r="AR723" i="1"/>
  <c r="AQ723" i="1"/>
  <c r="AI723" i="1"/>
  <c r="AH723" i="1"/>
  <c r="Z723" i="1"/>
  <c r="Y723" i="1"/>
  <c r="M723" i="1"/>
  <c r="H723" i="1"/>
  <c r="G723" i="1"/>
  <c r="D723" i="1"/>
  <c r="A723" i="1"/>
  <c r="BJ836" i="1"/>
  <c r="BI836" i="1"/>
  <c r="BA836" i="1"/>
  <c r="AZ836" i="1"/>
  <c r="AR836" i="1"/>
  <c r="AQ836" i="1"/>
  <c r="AI836" i="1"/>
  <c r="AH836" i="1"/>
  <c r="Z836" i="1"/>
  <c r="Y836" i="1"/>
  <c r="H836" i="1"/>
  <c r="G836" i="1"/>
  <c r="D836" i="1"/>
  <c r="A836" i="1"/>
  <c r="BJ778" i="1"/>
  <c r="BI778" i="1"/>
  <c r="BA778" i="1"/>
  <c r="AZ778" i="1"/>
  <c r="AR778" i="1"/>
  <c r="AQ778" i="1"/>
  <c r="AI778" i="1"/>
  <c r="AH778" i="1"/>
  <c r="Z778" i="1"/>
  <c r="Y778" i="1"/>
  <c r="H778" i="1"/>
  <c r="G778" i="1"/>
  <c r="D778" i="1"/>
  <c r="A778" i="1"/>
  <c r="BJ667" i="1"/>
  <c r="BI667" i="1"/>
  <c r="BA667" i="1"/>
  <c r="AZ667" i="1"/>
  <c r="AR667" i="1"/>
  <c r="AQ667" i="1"/>
  <c r="AI667" i="1"/>
  <c r="AH667" i="1"/>
  <c r="Z667" i="1"/>
  <c r="Y667" i="1"/>
  <c r="H667" i="1"/>
  <c r="G667" i="1"/>
  <c r="D667" i="1"/>
  <c r="A667" i="1"/>
  <c r="BJ743" i="1"/>
  <c r="BI743" i="1"/>
  <c r="BA743" i="1"/>
  <c r="AZ743" i="1"/>
  <c r="AR743" i="1"/>
  <c r="AQ743" i="1"/>
  <c r="AI743" i="1"/>
  <c r="AH743" i="1"/>
  <c r="Z743" i="1"/>
  <c r="Y743" i="1"/>
  <c r="H743" i="1"/>
  <c r="G743" i="1"/>
  <c r="D743" i="1"/>
  <c r="A743" i="1"/>
  <c r="BJ735" i="1"/>
  <c r="BI735" i="1"/>
  <c r="BA735" i="1"/>
  <c r="AZ735" i="1"/>
  <c r="AR735" i="1"/>
  <c r="AQ735" i="1"/>
  <c r="AI735" i="1"/>
  <c r="AH735" i="1"/>
  <c r="Z735" i="1"/>
  <c r="Y735" i="1"/>
  <c r="H735" i="1"/>
  <c r="G735" i="1"/>
  <c r="D735" i="1"/>
  <c r="A735" i="1"/>
  <c r="BJ826" i="1"/>
  <c r="BI826" i="1"/>
  <c r="BA826" i="1"/>
  <c r="AZ826" i="1"/>
  <c r="AR826" i="1"/>
  <c r="AQ826" i="1"/>
  <c r="AI826" i="1"/>
  <c r="AH826" i="1"/>
  <c r="Z826" i="1"/>
  <c r="Y826" i="1"/>
  <c r="H826" i="1"/>
  <c r="G826" i="1"/>
  <c r="D826" i="1"/>
  <c r="A826" i="1"/>
  <c r="BJ804" i="1"/>
  <c r="BI804" i="1"/>
  <c r="BA804" i="1"/>
  <c r="AZ804" i="1"/>
  <c r="AR804" i="1"/>
  <c r="AQ804" i="1"/>
  <c r="AI804" i="1"/>
  <c r="AH804" i="1"/>
  <c r="Z804" i="1"/>
  <c r="Y804" i="1"/>
  <c r="H804" i="1"/>
  <c r="G804" i="1"/>
  <c r="D804" i="1"/>
  <c r="A804" i="1"/>
  <c r="BJ676" i="1"/>
  <c r="BI676" i="1"/>
  <c r="BA676" i="1"/>
  <c r="AZ676" i="1"/>
  <c r="AR676" i="1"/>
  <c r="AQ676" i="1"/>
  <c r="AI676" i="1"/>
  <c r="AH676" i="1"/>
  <c r="Z676" i="1"/>
  <c r="Y676" i="1"/>
  <c r="H676" i="1"/>
  <c r="G676" i="1"/>
  <c r="D676" i="1"/>
  <c r="A676" i="1"/>
  <c r="BJ720" i="1"/>
  <c r="BI720" i="1"/>
  <c r="BA720" i="1"/>
  <c r="AZ720" i="1"/>
  <c r="AR720" i="1"/>
  <c r="AQ720" i="1"/>
  <c r="AI720" i="1"/>
  <c r="AH720" i="1"/>
  <c r="Z720" i="1"/>
  <c r="Y720" i="1"/>
  <c r="H720" i="1"/>
  <c r="G720" i="1"/>
  <c r="D720" i="1"/>
  <c r="A720" i="1"/>
  <c r="BJ763" i="1"/>
  <c r="BI763" i="1"/>
  <c r="BA763" i="1"/>
  <c r="AZ763" i="1"/>
  <c r="AR763" i="1"/>
  <c r="AQ763" i="1"/>
  <c r="AI763" i="1"/>
  <c r="AH763" i="1"/>
  <c r="Z763" i="1"/>
  <c r="Y763" i="1"/>
  <c r="H763" i="1"/>
  <c r="G763" i="1"/>
  <c r="D763" i="1"/>
  <c r="A763" i="1"/>
  <c r="BJ565" i="1"/>
  <c r="BI565" i="1"/>
  <c r="BA565" i="1"/>
  <c r="AZ565" i="1"/>
  <c r="AR565" i="1"/>
  <c r="AQ565" i="1"/>
  <c r="AI565" i="1"/>
  <c r="AH565" i="1"/>
  <c r="Z565" i="1"/>
  <c r="Y565" i="1"/>
  <c r="H565" i="1"/>
  <c r="G565" i="1"/>
  <c r="D565" i="1"/>
  <c r="A565" i="1"/>
  <c r="BJ528" i="1"/>
  <c r="BI528" i="1"/>
  <c r="BA528" i="1"/>
  <c r="AZ528" i="1"/>
  <c r="AR528" i="1"/>
  <c r="AQ528" i="1"/>
  <c r="AI528" i="1"/>
  <c r="AH528" i="1"/>
  <c r="Z528" i="1"/>
  <c r="Y528" i="1"/>
  <c r="H528" i="1"/>
  <c r="G528" i="1"/>
  <c r="D528" i="1"/>
  <c r="A528" i="1"/>
  <c r="BJ775" i="1"/>
  <c r="BI775" i="1"/>
  <c r="BA775" i="1"/>
  <c r="AZ775" i="1"/>
  <c r="AR775" i="1"/>
  <c r="AQ775" i="1"/>
  <c r="AI775" i="1"/>
  <c r="AH775" i="1"/>
  <c r="Z775" i="1"/>
  <c r="Y775" i="1"/>
  <c r="H775" i="1"/>
  <c r="G775" i="1"/>
  <c r="D775" i="1"/>
  <c r="A775" i="1"/>
  <c r="BJ592" i="1"/>
  <c r="BI592" i="1"/>
  <c r="BA592" i="1"/>
  <c r="AZ592" i="1"/>
  <c r="AR592" i="1"/>
  <c r="AQ592" i="1"/>
  <c r="AI592" i="1"/>
  <c r="AH592" i="1"/>
  <c r="Z592" i="1"/>
  <c r="Y592" i="1"/>
  <c r="H592" i="1"/>
  <c r="G592" i="1"/>
  <c r="D592" i="1"/>
  <c r="A592" i="1"/>
  <c r="BJ605" i="1"/>
  <c r="BI605" i="1"/>
  <c r="BA605" i="1"/>
  <c r="AZ605" i="1"/>
  <c r="AR605" i="1"/>
  <c r="AQ605" i="1"/>
  <c r="AI605" i="1"/>
  <c r="AH605" i="1"/>
  <c r="Z605" i="1"/>
  <c r="Y605" i="1"/>
  <c r="H605" i="1"/>
  <c r="G605" i="1"/>
  <c r="D605" i="1"/>
  <c r="A605" i="1"/>
  <c r="BJ584" i="1"/>
  <c r="BI584" i="1"/>
  <c r="BA584" i="1"/>
  <c r="AZ584" i="1"/>
  <c r="AR584" i="1"/>
  <c r="AQ584" i="1"/>
  <c r="AI584" i="1"/>
  <c r="AH584" i="1"/>
  <c r="Z584" i="1"/>
  <c r="Y584" i="1"/>
  <c r="H584" i="1"/>
  <c r="G584" i="1"/>
  <c r="D584" i="1"/>
  <c r="A584" i="1"/>
  <c r="BJ614" i="1"/>
  <c r="BI614" i="1"/>
  <c r="BA614" i="1"/>
  <c r="AZ614" i="1"/>
  <c r="AR614" i="1"/>
  <c r="AQ614" i="1"/>
  <c r="AI614" i="1"/>
  <c r="AH614" i="1"/>
  <c r="Z614" i="1"/>
  <c r="Y614" i="1"/>
  <c r="H614" i="1"/>
  <c r="G614" i="1"/>
  <c r="D614" i="1"/>
  <c r="A614" i="1"/>
  <c r="BJ749" i="1"/>
  <c r="BI749" i="1"/>
  <c r="BA749" i="1"/>
  <c r="AZ749" i="1"/>
  <c r="AR749" i="1"/>
  <c r="AQ749" i="1"/>
  <c r="AI749" i="1"/>
  <c r="AH749" i="1"/>
  <c r="Z749" i="1"/>
  <c r="Y749" i="1"/>
  <c r="H749" i="1"/>
  <c r="G749" i="1"/>
  <c r="D749" i="1"/>
  <c r="A749" i="1"/>
  <c r="BJ608" i="1"/>
  <c r="BI608" i="1"/>
  <c r="BA608" i="1"/>
  <c r="AZ608" i="1"/>
  <c r="AR608" i="1"/>
  <c r="AQ608" i="1"/>
  <c r="AI608" i="1"/>
  <c r="AH608" i="1"/>
  <c r="Z608" i="1"/>
  <c r="Y608" i="1"/>
  <c r="H608" i="1"/>
  <c r="G608" i="1"/>
  <c r="D608" i="1"/>
  <c r="A608" i="1"/>
  <c r="BJ559" i="1"/>
  <c r="BI559" i="1"/>
  <c r="BA559" i="1"/>
  <c r="AZ559" i="1"/>
  <c r="AR559" i="1"/>
  <c r="AQ559" i="1"/>
  <c r="AI559" i="1"/>
  <c r="AH559" i="1"/>
  <c r="Z559" i="1"/>
  <c r="Y559" i="1"/>
  <c r="H559" i="1"/>
  <c r="G559" i="1"/>
  <c r="D559" i="1"/>
  <c r="A559" i="1"/>
  <c r="BJ785" i="1"/>
  <c r="BI785" i="1"/>
  <c r="BA785" i="1"/>
  <c r="AZ785" i="1"/>
  <c r="AR785" i="1"/>
  <c r="AQ785" i="1"/>
  <c r="AI785" i="1"/>
  <c r="AH785" i="1"/>
  <c r="Z785" i="1"/>
  <c r="Y785" i="1"/>
  <c r="H785" i="1"/>
  <c r="G785" i="1"/>
  <c r="D785" i="1"/>
  <c r="A785" i="1"/>
  <c r="BJ596" i="1"/>
  <c r="BI596" i="1"/>
  <c r="BA596" i="1"/>
  <c r="AZ596" i="1"/>
  <c r="AR596" i="1"/>
  <c r="AQ596" i="1"/>
  <c r="AI596" i="1"/>
  <c r="I596" i="1" s="1"/>
  <c r="AH596" i="1"/>
  <c r="Z596" i="1"/>
  <c r="Y596" i="1"/>
  <c r="H596" i="1"/>
  <c r="J596" i="1" s="1"/>
  <c r="K596" i="1" s="1"/>
  <c r="G596" i="1"/>
  <c r="D596" i="1"/>
  <c r="A596" i="1"/>
  <c r="BJ798" i="1"/>
  <c r="BI798" i="1"/>
  <c r="BA798" i="1"/>
  <c r="AZ798" i="1"/>
  <c r="AR798" i="1"/>
  <c r="AQ798" i="1"/>
  <c r="AI798" i="1"/>
  <c r="AH798" i="1"/>
  <c r="Z798" i="1"/>
  <c r="Y798" i="1"/>
  <c r="H798" i="1"/>
  <c r="G798" i="1"/>
  <c r="D798" i="1"/>
  <c r="A798" i="1"/>
  <c r="BJ610" i="1"/>
  <c r="BI610" i="1"/>
  <c r="BA610" i="1"/>
  <c r="AZ610" i="1"/>
  <c r="AR610" i="1"/>
  <c r="AQ610" i="1"/>
  <c r="AI610" i="1"/>
  <c r="AH610" i="1"/>
  <c r="Z610" i="1"/>
  <c r="Y610" i="1"/>
  <c r="H610" i="1"/>
  <c r="G610" i="1"/>
  <c r="D610" i="1"/>
  <c r="A610" i="1"/>
  <c r="BJ623" i="1"/>
  <c r="BI623" i="1"/>
  <c r="BA623" i="1"/>
  <c r="AZ623" i="1"/>
  <c r="AR623" i="1"/>
  <c r="AQ623" i="1"/>
  <c r="AI623" i="1"/>
  <c r="AH623" i="1"/>
  <c r="Z623" i="1"/>
  <c r="Y623" i="1"/>
  <c r="H623" i="1"/>
  <c r="G623" i="1"/>
  <c r="D623" i="1"/>
  <c r="A623" i="1"/>
  <c r="BJ813" i="1"/>
  <c r="BI813" i="1"/>
  <c r="BA813" i="1"/>
  <c r="AZ813" i="1"/>
  <c r="AR813" i="1"/>
  <c r="AQ813" i="1"/>
  <c r="AI813" i="1"/>
  <c r="AH813" i="1"/>
  <c r="Z813" i="1"/>
  <c r="Y813" i="1"/>
  <c r="H813" i="1"/>
  <c r="D813" i="1"/>
  <c r="A813" i="1"/>
  <c r="BJ537" i="1"/>
  <c r="BI537" i="1"/>
  <c r="BA537" i="1"/>
  <c r="AZ537" i="1"/>
  <c r="AR537" i="1"/>
  <c r="AQ537" i="1"/>
  <c r="AI537" i="1"/>
  <c r="AH537" i="1"/>
  <c r="Z537" i="1"/>
  <c r="Y537" i="1"/>
  <c r="H537" i="1"/>
  <c r="G537" i="1"/>
  <c r="D537" i="1"/>
  <c r="A537" i="1"/>
  <c r="BJ569" i="1"/>
  <c r="BI569" i="1"/>
  <c r="BA569" i="1"/>
  <c r="AZ569" i="1"/>
  <c r="AR569" i="1"/>
  <c r="AQ569" i="1"/>
  <c r="AI569" i="1"/>
  <c r="AH569" i="1"/>
  <c r="Z569" i="1"/>
  <c r="Y569" i="1"/>
  <c r="H569" i="1"/>
  <c r="G569" i="1"/>
  <c r="D569" i="1"/>
  <c r="A569" i="1"/>
  <c r="BJ679" i="1"/>
  <c r="BI679" i="1"/>
  <c r="BA679" i="1"/>
  <c r="AZ679" i="1"/>
  <c r="AR679" i="1"/>
  <c r="AQ679" i="1"/>
  <c r="AI679" i="1"/>
  <c r="AH679" i="1"/>
  <c r="Z679" i="1"/>
  <c r="Y679" i="1"/>
  <c r="H679" i="1"/>
  <c r="G679" i="1"/>
  <c r="D679" i="1"/>
  <c r="A679" i="1"/>
  <c r="BJ582" i="1"/>
  <c r="BI582" i="1"/>
  <c r="BA582" i="1"/>
  <c r="AZ582" i="1"/>
  <c r="AR582" i="1"/>
  <c r="AQ582" i="1"/>
  <c r="AI582" i="1"/>
  <c r="AH582" i="1"/>
  <c r="Z582" i="1"/>
  <c r="Y582" i="1"/>
  <c r="H582" i="1"/>
  <c r="G582" i="1"/>
  <c r="D582" i="1"/>
  <c r="A582" i="1"/>
  <c r="BJ828" i="1"/>
  <c r="BI828" i="1"/>
  <c r="BA828" i="1"/>
  <c r="AZ828" i="1"/>
  <c r="AR828" i="1"/>
  <c r="AQ828" i="1"/>
  <c r="AI828" i="1"/>
  <c r="AH828" i="1"/>
  <c r="Z828" i="1"/>
  <c r="Y828" i="1"/>
  <c r="M828" i="1" s="1"/>
  <c r="H828" i="1"/>
  <c r="G828" i="1"/>
  <c r="D828" i="1"/>
  <c r="A828" i="1"/>
  <c r="BJ579" i="1"/>
  <c r="BI579" i="1"/>
  <c r="BA579" i="1"/>
  <c r="AZ579" i="1"/>
  <c r="AR579" i="1"/>
  <c r="AQ579" i="1"/>
  <c r="AI579" i="1"/>
  <c r="AH579" i="1"/>
  <c r="Z579" i="1"/>
  <c r="Y579" i="1"/>
  <c r="H579" i="1"/>
  <c r="G579" i="1"/>
  <c r="D579" i="1"/>
  <c r="A579" i="1"/>
  <c r="BJ643" i="1"/>
  <c r="BI643" i="1"/>
  <c r="BA643" i="1"/>
  <c r="AZ643" i="1"/>
  <c r="AR643" i="1"/>
  <c r="AQ643" i="1"/>
  <c r="AI643" i="1"/>
  <c r="AH643" i="1"/>
  <c r="Z643" i="1"/>
  <c r="Y643" i="1"/>
  <c r="H643" i="1"/>
  <c r="G643" i="1"/>
  <c r="D643" i="1"/>
  <c r="A643" i="1"/>
  <c r="BJ604" i="1"/>
  <c r="BI604" i="1"/>
  <c r="BA604" i="1"/>
  <c r="AZ604" i="1"/>
  <c r="AR604" i="1"/>
  <c r="AQ604" i="1"/>
  <c r="AI604" i="1"/>
  <c r="AH604" i="1"/>
  <c r="Z604" i="1"/>
  <c r="Y604" i="1"/>
  <c r="H604" i="1"/>
  <c r="D604" i="1"/>
  <c r="A604" i="1"/>
  <c r="BJ616" i="1"/>
  <c r="BI616" i="1"/>
  <c r="BA616" i="1"/>
  <c r="AZ616" i="1"/>
  <c r="AR616" i="1"/>
  <c r="AQ616" i="1"/>
  <c r="AI616" i="1"/>
  <c r="AH616" i="1"/>
  <c r="Z616" i="1"/>
  <c r="Y616" i="1"/>
  <c r="H616" i="1"/>
  <c r="G616" i="1"/>
  <c r="D616" i="1"/>
  <c r="A616" i="1"/>
  <c r="BJ578" i="1"/>
  <c r="BI578" i="1"/>
  <c r="BA578" i="1"/>
  <c r="AZ578" i="1"/>
  <c r="AR578" i="1"/>
  <c r="AQ578" i="1"/>
  <c r="AI578" i="1"/>
  <c r="AH578" i="1"/>
  <c r="Z578" i="1"/>
  <c r="Y578" i="1"/>
  <c r="H578" i="1"/>
  <c r="G578" i="1"/>
  <c r="D578" i="1"/>
  <c r="A578" i="1"/>
  <c r="BJ685" i="1"/>
  <c r="BI685" i="1"/>
  <c r="BA685" i="1"/>
  <c r="AZ685" i="1"/>
  <c r="AR685" i="1"/>
  <c r="AQ685" i="1"/>
  <c r="AI685" i="1"/>
  <c r="AH685" i="1"/>
  <c r="Z685" i="1"/>
  <c r="Y685" i="1"/>
  <c r="L685" i="1" s="1"/>
  <c r="H685" i="1"/>
  <c r="G685" i="1"/>
  <c r="D685" i="1"/>
  <c r="A685" i="1"/>
  <c r="BJ524" i="1"/>
  <c r="BI524" i="1"/>
  <c r="BA524" i="1"/>
  <c r="AZ524" i="1"/>
  <c r="AR524" i="1"/>
  <c r="AQ524" i="1"/>
  <c r="AI524" i="1"/>
  <c r="AH524" i="1"/>
  <c r="Z524" i="1"/>
  <c r="Y524" i="1"/>
  <c r="H524" i="1"/>
  <c r="D524" i="1"/>
  <c r="A524" i="1"/>
  <c r="BJ641" i="1"/>
  <c r="BI641" i="1"/>
  <c r="BA641" i="1"/>
  <c r="AZ641" i="1"/>
  <c r="AR641" i="1"/>
  <c r="AQ641" i="1"/>
  <c r="AI641" i="1"/>
  <c r="AH641" i="1"/>
  <c r="Z641" i="1"/>
  <c r="Y641" i="1"/>
  <c r="H641" i="1"/>
  <c r="G641" i="1"/>
  <c r="D641" i="1"/>
  <c r="A641" i="1"/>
  <c r="BJ714" i="1"/>
  <c r="BI714" i="1"/>
  <c r="BA714" i="1"/>
  <c r="AZ714" i="1"/>
  <c r="AR714" i="1"/>
  <c r="AQ714" i="1"/>
  <c r="AI714" i="1"/>
  <c r="AH714" i="1"/>
  <c r="Z714" i="1"/>
  <c r="I714" i="1" s="1"/>
  <c r="Y714" i="1"/>
  <c r="H714" i="1"/>
  <c r="D714" i="1"/>
  <c r="A714" i="1"/>
  <c r="BJ732" i="1"/>
  <c r="BI732" i="1"/>
  <c r="BA732" i="1"/>
  <c r="AZ732" i="1"/>
  <c r="AR732" i="1"/>
  <c r="AQ732" i="1"/>
  <c r="AI732" i="1"/>
  <c r="AH732" i="1"/>
  <c r="Z732" i="1"/>
  <c r="Y732" i="1"/>
  <c r="H732" i="1"/>
  <c r="G732" i="1"/>
  <c r="D732" i="1"/>
  <c r="A732" i="1"/>
  <c r="BJ694" i="1"/>
  <c r="BI694" i="1"/>
  <c r="BA694" i="1"/>
  <c r="AZ694" i="1"/>
  <c r="AR694" i="1"/>
  <c r="AQ694" i="1"/>
  <c r="AI694" i="1"/>
  <c r="AH694" i="1"/>
  <c r="Z694" i="1"/>
  <c r="Y694" i="1"/>
  <c r="H694" i="1"/>
  <c r="G694" i="1"/>
  <c r="D694" i="1"/>
  <c r="A694" i="1"/>
  <c r="BJ818" i="1"/>
  <c r="BI818" i="1"/>
  <c r="BA818" i="1"/>
  <c r="AZ818" i="1"/>
  <c r="AR818" i="1"/>
  <c r="AQ818" i="1"/>
  <c r="AI818" i="1"/>
  <c r="AH818" i="1"/>
  <c r="Z818" i="1"/>
  <c r="Y818" i="1"/>
  <c r="H818" i="1"/>
  <c r="G818" i="1"/>
  <c r="D818" i="1"/>
  <c r="A818" i="1"/>
  <c r="BJ617" i="1"/>
  <c r="BI617" i="1"/>
  <c r="BA617" i="1"/>
  <c r="AZ617" i="1"/>
  <c r="AR617" i="1"/>
  <c r="AQ617" i="1"/>
  <c r="AI617" i="1"/>
  <c r="AH617" i="1"/>
  <c r="Z617" i="1"/>
  <c r="Y617" i="1"/>
  <c r="H617" i="1"/>
  <c r="G617" i="1"/>
  <c r="D617" i="1"/>
  <c r="A617" i="1"/>
  <c r="BJ543" i="1"/>
  <c r="BI543" i="1"/>
  <c r="BA543" i="1"/>
  <c r="AZ543" i="1"/>
  <c r="AR543" i="1"/>
  <c r="AQ543" i="1"/>
  <c r="AI543" i="1"/>
  <c r="AH543" i="1"/>
  <c r="Z543" i="1"/>
  <c r="Y543" i="1"/>
  <c r="H543" i="1"/>
  <c r="G543" i="1"/>
  <c r="D543" i="1"/>
  <c r="A543" i="1"/>
  <c r="BJ561" i="1"/>
  <c r="BI561" i="1"/>
  <c r="BA561" i="1"/>
  <c r="AZ561" i="1"/>
  <c r="AR561" i="1"/>
  <c r="AQ561" i="1"/>
  <c r="AI561" i="1"/>
  <c r="AH561" i="1"/>
  <c r="Z561" i="1"/>
  <c r="Y561" i="1"/>
  <c r="H561" i="1"/>
  <c r="G561" i="1"/>
  <c r="D561" i="1"/>
  <c r="A561" i="1"/>
  <c r="BJ554" i="1"/>
  <c r="BI554" i="1"/>
  <c r="BA554" i="1"/>
  <c r="AZ554" i="1"/>
  <c r="AR554" i="1"/>
  <c r="AQ554" i="1"/>
  <c r="AI554" i="1"/>
  <c r="AH554" i="1"/>
  <c r="Z554" i="1"/>
  <c r="Y554" i="1"/>
  <c r="H554" i="1"/>
  <c r="D554" i="1"/>
  <c r="A554" i="1"/>
  <c r="BJ583" i="1"/>
  <c r="BI583" i="1"/>
  <c r="BA583" i="1"/>
  <c r="AZ583" i="1"/>
  <c r="AR583" i="1"/>
  <c r="AQ583" i="1"/>
  <c r="AI583" i="1"/>
  <c r="AH583" i="1"/>
  <c r="Z583" i="1"/>
  <c r="Y583" i="1"/>
  <c r="H583" i="1"/>
  <c r="G583" i="1"/>
  <c r="D583" i="1"/>
  <c r="A583" i="1"/>
  <c r="BJ689" i="1"/>
  <c r="BI689" i="1"/>
  <c r="BA689" i="1"/>
  <c r="AZ689" i="1"/>
  <c r="AR689" i="1"/>
  <c r="AQ689" i="1"/>
  <c r="AI689" i="1"/>
  <c r="AH689" i="1"/>
  <c r="Z689" i="1"/>
  <c r="Y689" i="1"/>
  <c r="H689" i="1"/>
  <c r="G689" i="1"/>
  <c r="D689" i="1"/>
  <c r="A689" i="1"/>
  <c r="BJ622" i="1"/>
  <c r="BI622" i="1"/>
  <c r="BA622" i="1"/>
  <c r="AZ622" i="1"/>
  <c r="AR622" i="1"/>
  <c r="AQ622" i="1"/>
  <c r="AI622" i="1"/>
  <c r="AH622" i="1"/>
  <c r="Z622" i="1"/>
  <c r="Y622" i="1"/>
  <c r="H622" i="1"/>
  <c r="D622" i="1"/>
  <c r="A622" i="1"/>
  <c r="BJ581" i="1"/>
  <c r="BI581" i="1"/>
  <c r="BA581" i="1"/>
  <c r="AZ581" i="1"/>
  <c r="AR581" i="1"/>
  <c r="AQ581" i="1"/>
  <c r="AI581" i="1"/>
  <c r="AH581" i="1"/>
  <c r="Z581" i="1"/>
  <c r="Y581" i="1"/>
  <c r="M581" i="1" s="1"/>
  <c r="H581" i="1"/>
  <c r="G581" i="1"/>
  <c r="D581" i="1"/>
  <c r="A581" i="1"/>
  <c r="BJ572" i="1"/>
  <c r="BI572" i="1"/>
  <c r="BA572" i="1"/>
  <c r="AZ572" i="1"/>
  <c r="AR572" i="1"/>
  <c r="AQ572" i="1"/>
  <c r="AI572" i="1"/>
  <c r="AH572" i="1"/>
  <c r="Z572" i="1"/>
  <c r="Y572" i="1"/>
  <c r="H572" i="1"/>
  <c r="G572" i="1"/>
  <c r="D572" i="1"/>
  <c r="A572" i="1"/>
  <c r="BJ666" i="1"/>
  <c r="BI666" i="1"/>
  <c r="BA666" i="1"/>
  <c r="AZ666" i="1"/>
  <c r="AR666" i="1"/>
  <c r="AQ666" i="1"/>
  <c r="AI666" i="1"/>
  <c r="AH666" i="1"/>
  <c r="Z666" i="1"/>
  <c r="Y666" i="1"/>
  <c r="H666" i="1"/>
  <c r="G666" i="1"/>
  <c r="D666" i="1"/>
  <c r="A666" i="1"/>
  <c r="BJ588" i="1"/>
  <c r="BI588" i="1"/>
  <c r="BA588" i="1"/>
  <c r="AZ588" i="1"/>
  <c r="AR588" i="1"/>
  <c r="AQ588" i="1"/>
  <c r="AI588" i="1"/>
  <c r="AH588" i="1"/>
  <c r="Z588" i="1"/>
  <c r="Y588" i="1"/>
  <c r="H588" i="1"/>
  <c r="G588" i="1"/>
  <c r="D588" i="1"/>
  <c r="A588" i="1"/>
  <c r="BJ745" i="1"/>
  <c r="BI745" i="1"/>
  <c r="BA745" i="1"/>
  <c r="AZ745" i="1"/>
  <c r="AR745" i="1"/>
  <c r="AQ745" i="1"/>
  <c r="AI745" i="1"/>
  <c r="AH745" i="1"/>
  <c r="Z745" i="1"/>
  <c r="Y745" i="1"/>
  <c r="H745" i="1"/>
  <c r="G745" i="1"/>
  <c r="D745" i="1"/>
  <c r="A745" i="1"/>
  <c r="BJ607" i="1"/>
  <c r="BI607" i="1"/>
  <c r="BA607" i="1"/>
  <c r="AZ607" i="1"/>
  <c r="AR607" i="1"/>
  <c r="AQ607" i="1"/>
  <c r="AI607" i="1"/>
  <c r="AH607" i="1"/>
  <c r="Z607" i="1"/>
  <c r="Y607" i="1"/>
  <c r="H607" i="1"/>
  <c r="G607" i="1"/>
  <c r="D607" i="1"/>
  <c r="A607" i="1"/>
  <c r="BJ553" i="1"/>
  <c r="BI553" i="1"/>
  <c r="BA553" i="1"/>
  <c r="AZ553" i="1"/>
  <c r="AR553" i="1"/>
  <c r="AQ553" i="1"/>
  <c r="AI553" i="1"/>
  <c r="AH553" i="1"/>
  <c r="Z553" i="1"/>
  <c r="Y553" i="1"/>
  <c r="H553" i="1"/>
  <c r="G553" i="1"/>
  <c r="D553" i="1"/>
  <c r="A553" i="1"/>
  <c r="BJ416" i="1"/>
  <c r="BI416" i="1"/>
  <c r="BA416" i="1"/>
  <c r="AZ416" i="1"/>
  <c r="AR416" i="1"/>
  <c r="AQ416" i="1"/>
  <c r="AI416" i="1"/>
  <c r="AH416" i="1"/>
  <c r="Z416" i="1"/>
  <c r="Y416" i="1"/>
  <c r="H416" i="1"/>
  <c r="G416" i="1"/>
  <c r="D416" i="1"/>
  <c r="A416" i="1"/>
  <c r="BJ468" i="1"/>
  <c r="BI468" i="1"/>
  <c r="BA468" i="1"/>
  <c r="AZ468" i="1"/>
  <c r="AR468" i="1"/>
  <c r="AQ468" i="1"/>
  <c r="AI468" i="1"/>
  <c r="AH468" i="1"/>
  <c r="Z468" i="1"/>
  <c r="Y468" i="1"/>
  <c r="H468" i="1"/>
  <c r="G468" i="1"/>
  <c r="D468" i="1"/>
  <c r="A468" i="1"/>
  <c r="BJ761" i="1"/>
  <c r="BI761" i="1"/>
  <c r="BA761" i="1"/>
  <c r="AZ761" i="1"/>
  <c r="AR761" i="1"/>
  <c r="AQ761" i="1"/>
  <c r="AI761" i="1"/>
  <c r="AH761" i="1"/>
  <c r="Z761" i="1"/>
  <c r="I761" i="1" s="1"/>
  <c r="Y761" i="1"/>
  <c r="H761" i="1"/>
  <c r="G761" i="1"/>
  <c r="D761" i="1"/>
  <c r="A761" i="1"/>
  <c r="BJ467" i="1"/>
  <c r="BI467" i="1"/>
  <c r="BA467" i="1"/>
  <c r="AZ467" i="1"/>
  <c r="AR467" i="1"/>
  <c r="AQ467" i="1"/>
  <c r="AI467" i="1"/>
  <c r="AH467" i="1"/>
  <c r="Z467" i="1"/>
  <c r="Y467" i="1"/>
  <c r="H467" i="1"/>
  <c r="G467" i="1"/>
  <c r="D467" i="1"/>
  <c r="A467" i="1"/>
  <c r="BJ461" i="1"/>
  <c r="BI461" i="1"/>
  <c r="BA461" i="1"/>
  <c r="AZ461" i="1"/>
  <c r="AR461" i="1"/>
  <c r="AQ461" i="1"/>
  <c r="AI461" i="1"/>
  <c r="AH461" i="1"/>
  <c r="Z461" i="1"/>
  <c r="Y461" i="1"/>
  <c r="H461" i="1"/>
  <c r="G461" i="1"/>
  <c r="D461" i="1"/>
  <c r="A461" i="1"/>
  <c r="BJ820" i="1"/>
  <c r="BI820" i="1"/>
  <c r="BA820" i="1"/>
  <c r="AZ820" i="1"/>
  <c r="AR820" i="1"/>
  <c r="AQ820" i="1"/>
  <c r="AI820" i="1"/>
  <c r="AH820" i="1"/>
  <c r="Z820" i="1"/>
  <c r="Y820" i="1"/>
  <c r="H820" i="1"/>
  <c r="G820" i="1"/>
  <c r="D820" i="1"/>
  <c r="A820" i="1"/>
  <c r="BJ488" i="1"/>
  <c r="BI488" i="1"/>
  <c r="BA488" i="1"/>
  <c r="AZ488" i="1"/>
  <c r="AR488" i="1"/>
  <c r="AQ488" i="1"/>
  <c r="AI488" i="1"/>
  <c r="AH488" i="1"/>
  <c r="Z488" i="1"/>
  <c r="Y488" i="1"/>
  <c r="H488" i="1"/>
  <c r="G488" i="1"/>
  <c r="D488" i="1"/>
  <c r="A488" i="1"/>
  <c r="BJ815" i="1"/>
  <c r="BI815" i="1"/>
  <c r="BA815" i="1"/>
  <c r="AZ815" i="1"/>
  <c r="AR815" i="1"/>
  <c r="AQ815" i="1"/>
  <c r="AI815" i="1"/>
  <c r="AH815" i="1"/>
  <c r="Z815" i="1"/>
  <c r="Y815" i="1"/>
  <c r="M815" i="1" s="1"/>
  <c r="H815" i="1"/>
  <c r="G815" i="1"/>
  <c r="D815" i="1"/>
  <c r="A815" i="1"/>
  <c r="BJ788" i="1"/>
  <c r="BI788" i="1"/>
  <c r="BA788" i="1"/>
  <c r="AZ788" i="1"/>
  <c r="AR788" i="1"/>
  <c r="AQ788" i="1"/>
  <c r="AI788" i="1"/>
  <c r="AH788" i="1"/>
  <c r="Z788" i="1"/>
  <c r="Y788" i="1"/>
  <c r="H788" i="1"/>
  <c r="G788" i="1"/>
  <c r="D788" i="1"/>
  <c r="A788" i="1"/>
  <c r="BJ447" i="1"/>
  <c r="BI447" i="1"/>
  <c r="BA447" i="1"/>
  <c r="AZ447" i="1"/>
  <c r="AR447" i="1"/>
  <c r="AQ447" i="1"/>
  <c r="AI447" i="1"/>
  <c r="AH447" i="1"/>
  <c r="Z447" i="1"/>
  <c r="Y447" i="1"/>
  <c r="H447" i="1"/>
  <c r="G447" i="1"/>
  <c r="D447" i="1"/>
  <c r="A447" i="1"/>
  <c r="BJ501" i="1"/>
  <c r="BI501" i="1"/>
  <c r="BA501" i="1"/>
  <c r="AZ501" i="1"/>
  <c r="AR501" i="1"/>
  <c r="AQ501" i="1"/>
  <c r="AI501" i="1"/>
  <c r="AH501" i="1"/>
  <c r="Z501" i="1"/>
  <c r="Y501" i="1"/>
  <c r="H501" i="1"/>
  <c r="D501" i="1"/>
  <c r="A501" i="1"/>
  <c r="BJ784" i="1"/>
  <c r="BI784" i="1"/>
  <c r="BA784" i="1"/>
  <c r="AZ784" i="1"/>
  <c r="AR784" i="1"/>
  <c r="AQ784" i="1"/>
  <c r="AI784" i="1"/>
  <c r="AH784" i="1"/>
  <c r="Z784" i="1"/>
  <c r="Y784" i="1"/>
  <c r="H784" i="1"/>
  <c r="G784" i="1"/>
  <c r="D784" i="1"/>
  <c r="A784" i="1"/>
  <c r="BJ484" i="1"/>
  <c r="BI484" i="1"/>
  <c r="BA484" i="1"/>
  <c r="AZ484" i="1"/>
  <c r="AR484" i="1"/>
  <c r="AQ484" i="1"/>
  <c r="AI484" i="1"/>
  <c r="AH484" i="1"/>
  <c r="Z484" i="1"/>
  <c r="Y484" i="1"/>
  <c r="H484" i="1"/>
  <c r="G484" i="1"/>
  <c r="D484" i="1"/>
  <c r="A484" i="1"/>
  <c r="BJ500" i="1"/>
  <c r="BI500" i="1"/>
  <c r="BA500" i="1"/>
  <c r="AZ500" i="1"/>
  <c r="AR500" i="1"/>
  <c r="AQ500" i="1"/>
  <c r="AI500" i="1"/>
  <c r="AH500" i="1"/>
  <c r="Z500" i="1"/>
  <c r="Y500" i="1"/>
  <c r="H500" i="1"/>
  <c r="G500" i="1"/>
  <c r="D500" i="1"/>
  <c r="A500" i="1"/>
  <c r="BJ508" i="1"/>
  <c r="BI508" i="1"/>
  <c r="BA508" i="1"/>
  <c r="AZ508" i="1"/>
  <c r="AR508" i="1"/>
  <c r="AQ508" i="1"/>
  <c r="AI508" i="1"/>
  <c r="AH508" i="1"/>
  <c r="Z508" i="1"/>
  <c r="I508" i="1" s="1"/>
  <c r="J508" i="1" s="1"/>
  <c r="K508" i="1" s="1"/>
  <c r="Y508" i="1"/>
  <c r="H508" i="1"/>
  <c r="G508" i="1"/>
  <c r="D508" i="1"/>
  <c r="A508" i="1"/>
  <c r="BJ631" i="1"/>
  <c r="BI631" i="1"/>
  <c r="BA631" i="1"/>
  <c r="AZ631" i="1"/>
  <c r="AR631" i="1"/>
  <c r="AQ631" i="1"/>
  <c r="AI631" i="1"/>
  <c r="AH631" i="1"/>
  <c r="Z631" i="1"/>
  <c r="Y631" i="1"/>
  <c r="I631" i="1"/>
  <c r="H631" i="1"/>
  <c r="G631" i="1"/>
  <c r="D631" i="1"/>
  <c r="A631" i="1"/>
  <c r="BJ469" i="1"/>
  <c r="BI469" i="1"/>
  <c r="BA469" i="1"/>
  <c r="AZ469" i="1"/>
  <c r="AR469" i="1"/>
  <c r="AQ469" i="1"/>
  <c r="AI469" i="1"/>
  <c r="AH469" i="1"/>
  <c r="Z469" i="1"/>
  <c r="Y469" i="1"/>
  <c r="H469" i="1"/>
  <c r="G469" i="1"/>
  <c r="D469" i="1"/>
  <c r="A469" i="1"/>
  <c r="BJ452" i="1"/>
  <c r="BI452" i="1"/>
  <c r="BA452" i="1"/>
  <c r="AZ452" i="1"/>
  <c r="AR452" i="1"/>
  <c r="AQ452" i="1"/>
  <c r="AI452" i="1"/>
  <c r="AH452" i="1"/>
  <c r="Z452" i="1"/>
  <c r="Y452" i="1"/>
  <c r="H452" i="1"/>
  <c r="D452" i="1"/>
  <c r="A452" i="1"/>
  <c r="BJ422" i="1"/>
  <c r="BI422" i="1"/>
  <c r="BA422" i="1"/>
  <c r="AZ422" i="1"/>
  <c r="AR422" i="1"/>
  <c r="AQ422" i="1"/>
  <c r="AI422" i="1"/>
  <c r="AH422" i="1"/>
  <c r="Z422" i="1"/>
  <c r="I422" i="1" s="1"/>
  <c r="Y422" i="1"/>
  <c r="H422" i="1"/>
  <c r="G422" i="1"/>
  <c r="D422" i="1"/>
  <c r="A422" i="1"/>
  <c r="BJ418" i="1"/>
  <c r="BI418" i="1"/>
  <c r="BA418" i="1"/>
  <c r="AZ418" i="1"/>
  <c r="AR418" i="1"/>
  <c r="AQ418" i="1"/>
  <c r="AI418" i="1"/>
  <c r="I418" i="1" s="1"/>
  <c r="AH418" i="1"/>
  <c r="Z418" i="1"/>
  <c r="Y418" i="1"/>
  <c r="H418" i="1"/>
  <c r="G418" i="1"/>
  <c r="D418" i="1"/>
  <c r="A418" i="1"/>
  <c r="BJ481" i="1"/>
  <c r="BI481" i="1"/>
  <c r="BA481" i="1"/>
  <c r="AZ481" i="1"/>
  <c r="AR481" i="1"/>
  <c r="AQ481" i="1"/>
  <c r="AI481" i="1"/>
  <c r="AH481" i="1"/>
  <c r="Z481" i="1"/>
  <c r="Y481" i="1"/>
  <c r="L481" i="1" s="1"/>
  <c r="H481" i="1"/>
  <c r="G481" i="1"/>
  <c r="D481" i="1"/>
  <c r="A481" i="1"/>
  <c r="BJ548" i="1"/>
  <c r="BI548" i="1"/>
  <c r="BA548" i="1"/>
  <c r="AZ548" i="1"/>
  <c r="AR548" i="1"/>
  <c r="AQ548" i="1"/>
  <c r="AI548" i="1"/>
  <c r="AH548" i="1"/>
  <c r="Z548" i="1"/>
  <c r="Y548" i="1"/>
  <c r="H548" i="1"/>
  <c r="G548" i="1"/>
  <c r="D548" i="1"/>
  <c r="A548" i="1"/>
  <c r="BJ465" i="1"/>
  <c r="BI465" i="1"/>
  <c r="BA465" i="1"/>
  <c r="AZ465" i="1"/>
  <c r="AR465" i="1"/>
  <c r="AQ465" i="1"/>
  <c r="AI465" i="1"/>
  <c r="AH465" i="1"/>
  <c r="Z465" i="1"/>
  <c r="Y465" i="1"/>
  <c r="H465" i="1"/>
  <c r="G465" i="1"/>
  <c r="D465" i="1"/>
  <c r="A465" i="1"/>
  <c r="BJ575" i="1"/>
  <c r="BI575" i="1"/>
  <c r="BA575" i="1"/>
  <c r="AZ575" i="1"/>
  <c r="AR575" i="1"/>
  <c r="AQ575" i="1"/>
  <c r="AI575" i="1"/>
  <c r="AH575" i="1"/>
  <c r="Z575" i="1"/>
  <c r="Y575" i="1"/>
  <c r="H575" i="1"/>
  <c r="G575" i="1"/>
  <c r="D575" i="1"/>
  <c r="A575" i="1"/>
  <c r="BJ457" i="1"/>
  <c r="BI457" i="1"/>
  <c r="BA457" i="1"/>
  <c r="AZ457" i="1"/>
  <c r="AR457" i="1"/>
  <c r="AQ457" i="1"/>
  <c r="AI457" i="1"/>
  <c r="AH457" i="1"/>
  <c r="Z457" i="1"/>
  <c r="Y457" i="1"/>
  <c r="H457" i="1"/>
  <c r="G457" i="1"/>
  <c r="D457" i="1"/>
  <c r="A457" i="1"/>
  <c r="BJ442" i="1"/>
  <c r="BI442" i="1"/>
  <c r="BA442" i="1"/>
  <c r="AZ442" i="1"/>
  <c r="AR442" i="1"/>
  <c r="AQ442" i="1"/>
  <c r="AI442" i="1"/>
  <c r="AH442" i="1"/>
  <c r="Z442" i="1"/>
  <c r="Y442" i="1"/>
  <c r="H442" i="1"/>
  <c r="G442" i="1"/>
  <c r="D442" i="1"/>
  <c r="A442" i="1"/>
  <c r="BJ624" i="1"/>
  <c r="BI624" i="1"/>
  <c r="BA624" i="1"/>
  <c r="AZ624" i="1"/>
  <c r="AR624" i="1"/>
  <c r="AQ624" i="1"/>
  <c r="AI624" i="1"/>
  <c r="AH624" i="1"/>
  <c r="Z624" i="1"/>
  <c r="I624" i="1" s="1"/>
  <c r="Y624" i="1"/>
  <c r="H624" i="1"/>
  <c r="G624" i="1"/>
  <c r="D624" i="1"/>
  <c r="A624" i="1"/>
  <c r="BJ431" i="1"/>
  <c r="BI431" i="1"/>
  <c r="BA431" i="1"/>
  <c r="AZ431" i="1"/>
  <c r="AR431" i="1"/>
  <c r="AQ431" i="1"/>
  <c r="AI431" i="1"/>
  <c r="AH431" i="1"/>
  <c r="Z431" i="1"/>
  <c r="Y431" i="1"/>
  <c r="H431" i="1"/>
  <c r="G431" i="1"/>
  <c r="D431" i="1"/>
  <c r="A431" i="1"/>
  <c r="BJ577" i="1"/>
  <c r="BI577" i="1"/>
  <c r="BA577" i="1"/>
  <c r="AZ577" i="1"/>
  <c r="AR577" i="1"/>
  <c r="AQ577" i="1"/>
  <c r="AI577" i="1"/>
  <c r="AH577" i="1"/>
  <c r="Z577" i="1"/>
  <c r="Y577" i="1"/>
  <c r="H577" i="1"/>
  <c r="D577" i="1"/>
  <c r="A577" i="1"/>
  <c r="BJ594" i="1"/>
  <c r="BI594" i="1"/>
  <c r="BA594" i="1"/>
  <c r="AZ594" i="1"/>
  <c r="AR594" i="1"/>
  <c r="AQ594" i="1"/>
  <c r="AI594" i="1"/>
  <c r="AH594" i="1"/>
  <c r="Z594" i="1"/>
  <c r="Y594" i="1"/>
  <c r="H594" i="1"/>
  <c r="G594" i="1"/>
  <c r="D594" i="1"/>
  <c r="A594" i="1"/>
  <c r="BJ503" i="1"/>
  <c r="BI503" i="1"/>
  <c r="BA503" i="1"/>
  <c r="AZ503" i="1"/>
  <c r="AR503" i="1"/>
  <c r="AQ503" i="1"/>
  <c r="AI503" i="1"/>
  <c r="AH503" i="1"/>
  <c r="Z503" i="1"/>
  <c r="Y503" i="1"/>
  <c r="H503" i="1"/>
  <c r="G503" i="1"/>
  <c r="D503" i="1"/>
  <c r="A503" i="1"/>
  <c r="BJ420" i="1"/>
  <c r="BI420" i="1"/>
  <c r="BA420" i="1"/>
  <c r="AZ420" i="1"/>
  <c r="AR420" i="1"/>
  <c r="AQ420" i="1"/>
  <c r="AI420" i="1"/>
  <c r="AH420" i="1"/>
  <c r="Z420" i="1"/>
  <c r="Y420" i="1"/>
  <c r="H420" i="1"/>
  <c r="G420" i="1"/>
  <c r="D420" i="1"/>
  <c r="A420" i="1"/>
  <c r="BJ514" i="1"/>
  <c r="BI514" i="1"/>
  <c r="BA514" i="1"/>
  <c r="AZ514" i="1"/>
  <c r="AR514" i="1"/>
  <c r="AQ514" i="1"/>
  <c r="AI514" i="1"/>
  <c r="AH514" i="1"/>
  <c r="Z514" i="1"/>
  <c r="Y514" i="1"/>
  <c r="H514" i="1"/>
  <c r="G514" i="1"/>
  <c r="D514" i="1"/>
  <c r="A514" i="1"/>
  <c r="BJ458" i="1"/>
  <c r="BI458" i="1"/>
  <c r="BA458" i="1"/>
  <c r="AZ458" i="1"/>
  <c r="AR458" i="1"/>
  <c r="AQ458" i="1"/>
  <c r="AI458" i="1"/>
  <c r="AH458" i="1"/>
  <c r="Z458" i="1"/>
  <c r="Y458" i="1"/>
  <c r="H458" i="1"/>
  <c r="G458" i="1"/>
  <c r="D458" i="1"/>
  <c r="A458" i="1"/>
  <c r="BJ462" i="1"/>
  <c r="BI462" i="1"/>
  <c r="BA462" i="1"/>
  <c r="AZ462" i="1"/>
  <c r="AR462" i="1"/>
  <c r="AQ462" i="1"/>
  <c r="AI462" i="1"/>
  <c r="AH462" i="1"/>
  <c r="Z462" i="1"/>
  <c r="I462" i="1" s="1"/>
  <c r="Y462" i="1"/>
  <c r="H462" i="1"/>
  <c r="G462" i="1"/>
  <c r="D462" i="1"/>
  <c r="A462" i="1"/>
  <c r="BJ321" i="1"/>
  <c r="BI321" i="1"/>
  <c r="BA321" i="1"/>
  <c r="AZ321" i="1"/>
  <c r="AR321" i="1"/>
  <c r="AQ321" i="1"/>
  <c r="AI321" i="1"/>
  <c r="AH321" i="1"/>
  <c r="Z321" i="1"/>
  <c r="Y321" i="1"/>
  <c r="H321" i="1"/>
  <c r="D321" i="1"/>
  <c r="A321" i="1"/>
  <c r="BJ374" i="1"/>
  <c r="BI374" i="1"/>
  <c r="BA374" i="1"/>
  <c r="AZ374" i="1"/>
  <c r="AR374" i="1"/>
  <c r="AQ374" i="1"/>
  <c r="AI374" i="1"/>
  <c r="AH374" i="1"/>
  <c r="Z374" i="1"/>
  <c r="Y374" i="1"/>
  <c r="H374" i="1"/>
  <c r="G374" i="1"/>
  <c r="D374" i="1"/>
  <c r="A374" i="1"/>
  <c r="BJ308" i="1"/>
  <c r="BI308" i="1"/>
  <c r="BA308" i="1"/>
  <c r="AZ308" i="1"/>
  <c r="AR308" i="1"/>
  <c r="AQ308" i="1"/>
  <c r="AI308" i="1"/>
  <c r="AH308" i="1"/>
  <c r="Z308" i="1"/>
  <c r="Y308" i="1"/>
  <c r="H308" i="1"/>
  <c r="G308" i="1"/>
  <c r="D308" i="1"/>
  <c r="A308" i="1"/>
  <c r="BJ378" i="1"/>
  <c r="BI378" i="1"/>
  <c r="BA378" i="1"/>
  <c r="AZ378" i="1"/>
  <c r="AR378" i="1"/>
  <c r="AQ378" i="1"/>
  <c r="AI378" i="1"/>
  <c r="AH378" i="1"/>
  <c r="Z378" i="1"/>
  <c r="Y378" i="1"/>
  <c r="H378" i="1"/>
  <c r="G378" i="1"/>
  <c r="D378" i="1"/>
  <c r="A378" i="1"/>
  <c r="BJ318" i="1"/>
  <c r="BI318" i="1"/>
  <c r="BA318" i="1"/>
  <c r="AZ318" i="1"/>
  <c r="AR318" i="1"/>
  <c r="AQ318" i="1"/>
  <c r="AI318" i="1"/>
  <c r="AH318" i="1"/>
  <c r="Z318" i="1"/>
  <c r="Y318" i="1"/>
  <c r="H318" i="1"/>
  <c r="G318" i="1"/>
  <c r="D318" i="1"/>
  <c r="A318" i="1"/>
  <c r="BJ298" i="1"/>
  <c r="BI298" i="1"/>
  <c r="BA298" i="1"/>
  <c r="AZ298" i="1"/>
  <c r="AR298" i="1"/>
  <c r="AQ298" i="1"/>
  <c r="AI298" i="1"/>
  <c r="AH298" i="1"/>
  <c r="Z298" i="1"/>
  <c r="Y298" i="1"/>
  <c r="L298" i="1" s="1"/>
  <c r="H298" i="1"/>
  <c r="G298" i="1"/>
  <c r="D298" i="1"/>
  <c r="A298" i="1"/>
  <c r="BJ306" i="1"/>
  <c r="BI306" i="1"/>
  <c r="BA306" i="1"/>
  <c r="AZ306" i="1"/>
  <c r="AR306" i="1"/>
  <c r="AQ306" i="1"/>
  <c r="AI306" i="1"/>
  <c r="AH306" i="1"/>
  <c r="M306" i="1" s="1"/>
  <c r="Z306" i="1"/>
  <c r="Y306" i="1"/>
  <c r="H306" i="1"/>
  <c r="G306" i="1"/>
  <c r="D306" i="1"/>
  <c r="A306" i="1"/>
  <c r="BJ473" i="1"/>
  <c r="BI473" i="1"/>
  <c r="BA473" i="1"/>
  <c r="AZ473" i="1"/>
  <c r="AR473" i="1"/>
  <c r="AQ473" i="1"/>
  <c r="AI473" i="1"/>
  <c r="AH473" i="1"/>
  <c r="Z473" i="1"/>
  <c r="Y473" i="1"/>
  <c r="H473" i="1"/>
  <c r="G473" i="1"/>
  <c r="D473" i="1"/>
  <c r="A473" i="1"/>
  <c r="BJ346" i="1"/>
  <c r="BI346" i="1"/>
  <c r="BA346" i="1"/>
  <c r="AZ346" i="1"/>
  <c r="AR346" i="1"/>
  <c r="AQ346" i="1"/>
  <c r="AI346" i="1"/>
  <c r="AH346" i="1"/>
  <c r="Z346" i="1"/>
  <c r="Y346" i="1"/>
  <c r="H346" i="1"/>
  <c r="G346" i="1"/>
  <c r="D346" i="1"/>
  <c r="A346" i="1"/>
  <c r="BJ394" i="1"/>
  <c r="BI394" i="1"/>
  <c r="BA394" i="1"/>
  <c r="AZ394" i="1"/>
  <c r="AR394" i="1"/>
  <c r="AQ394" i="1"/>
  <c r="AI394" i="1"/>
  <c r="AH394" i="1"/>
  <c r="Z394" i="1"/>
  <c r="Y394" i="1"/>
  <c r="H394" i="1"/>
  <c r="G394" i="1"/>
  <c r="D394" i="1"/>
  <c r="A394" i="1"/>
  <c r="BJ638" i="1"/>
  <c r="BI638" i="1"/>
  <c r="BA638" i="1"/>
  <c r="AZ638" i="1"/>
  <c r="AR638" i="1"/>
  <c r="AQ638" i="1"/>
  <c r="AI638" i="1"/>
  <c r="AH638" i="1"/>
  <c r="Z638" i="1"/>
  <c r="Y638" i="1"/>
  <c r="H638" i="1"/>
  <c r="G638" i="1"/>
  <c r="D638" i="1"/>
  <c r="A638" i="1"/>
  <c r="BJ564" i="1"/>
  <c r="BI564" i="1"/>
  <c r="BA564" i="1"/>
  <c r="AZ564" i="1"/>
  <c r="AR564" i="1"/>
  <c r="AQ564" i="1"/>
  <c r="AI564" i="1"/>
  <c r="AH564" i="1"/>
  <c r="Z564" i="1"/>
  <c r="Y564" i="1"/>
  <c r="H564" i="1"/>
  <c r="D564" i="1"/>
  <c r="A564" i="1"/>
  <c r="BJ304" i="1"/>
  <c r="BI304" i="1"/>
  <c r="BA304" i="1"/>
  <c r="AZ304" i="1"/>
  <c r="AR304" i="1"/>
  <c r="AQ304" i="1"/>
  <c r="AI304" i="1"/>
  <c r="AH304" i="1"/>
  <c r="Z304" i="1"/>
  <c r="I304" i="1" s="1"/>
  <c r="J304" i="1" s="1"/>
  <c r="K304" i="1" s="1"/>
  <c r="Y304" i="1"/>
  <c r="H304" i="1"/>
  <c r="G304" i="1"/>
  <c r="D304" i="1"/>
  <c r="A304" i="1"/>
  <c r="BJ358" i="1"/>
  <c r="BI358" i="1"/>
  <c r="BA358" i="1"/>
  <c r="AZ358" i="1"/>
  <c r="AR358" i="1"/>
  <c r="AQ358" i="1"/>
  <c r="AI358" i="1"/>
  <c r="I358" i="1" s="1"/>
  <c r="AH358" i="1"/>
  <c r="Z358" i="1"/>
  <c r="Y358" i="1"/>
  <c r="H358" i="1"/>
  <c r="G358" i="1"/>
  <c r="D358" i="1"/>
  <c r="A358" i="1"/>
  <c r="BJ808" i="1"/>
  <c r="BI808" i="1"/>
  <c r="BA808" i="1"/>
  <c r="AZ808" i="1"/>
  <c r="AR808" i="1"/>
  <c r="AQ808" i="1"/>
  <c r="AI808" i="1"/>
  <c r="AH808" i="1"/>
  <c r="Z808" i="1"/>
  <c r="Y808" i="1"/>
  <c r="H808" i="1"/>
  <c r="G808" i="1"/>
  <c r="D808" i="1"/>
  <c r="A808" i="1"/>
  <c r="BJ593" i="1"/>
  <c r="BI593" i="1"/>
  <c r="BA593" i="1"/>
  <c r="AZ593" i="1"/>
  <c r="AR593" i="1"/>
  <c r="AQ593" i="1"/>
  <c r="AI593" i="1"/>
  <c r="AH593" i="1"/>
  <c r="Z593" i="1"/>
  <c r="Y593" i="1"/>
  <c r="H593" i="1"/>
  <c r="D593" i="1"/>
  <c r="A593" i="1"/>
  <c r="BJ311" i="1"/>
  <c r="BI311" i="1"/>
  <c r="BA311" i="1"/>
  <c r="AZ311" i="1"/>
  <c r="AR311" i="1"/>
  <c r="AQ311" i="1"/>
  <c r="AI311" i="1"/>
  <c r="AH311" i="1"/>
  <c r="Z311" i="1"/>
  <c r="Y311" i="1"/>
  <c r="H311" i="1"/>
  <c r="G311" i="1"/>
  <c r="D311" i="1"/>
  <c r="A311" i="1"/>
  <c r="BJ399" i="1"/>
  <c r="BI399" i="1"/>
  <c r="BA399" i="1"/>
  <c r="AZ399" i="1"/>
  <c r="AR399" i="1"/>
  <c r="AQ399" i="1"/>
  <c r="AI399" i="1"/>
  <c r="AH399" i="1"/>
  <c r="Z399" i="1"/>
  <c r="Y399" i="1"/>
  <c r="H399" i="1"/>
  <c r="G399" i="1"/>
  <c r="D399" i="1"/>
  <c r="A399" i="1"/>
  <c r="BJ331" i="1"/>
  <c r="BI331" i="1"/>
  <c r="BA331" i="1"/>
  <c r="AZ331" i="1"/>
  <c r="AR331" i="1"/>
  <c r="AQ331" i="1"/>
  <c r="AI331" i="1"/>
  <c r="AH331" i="1"/>
  <c r="Z331" i="1"/>
  <c r="Y331" i="1"/>
  <c r="H331" i="1"/>
  <c r="D331" i="1"/>
  <c r="A331" i="1"/>
  <c r="BJ816" i="1"/>
  <c r="BI816" i="1"/>
  <c r="BA816" i="1"/>
  <c r="AZ816" i="1"/>
  <c r="AR816" i="1"/>
  <c r="AQ816" i="1"/>
  <c r="AI816" i="1"/>
  <c r="AH816" i="1"/>
  <c r="Z816" i="1"/>
  <c r="Y816" i="1"/>
  <c r="H816" i="1"/>
  <c r="G816" i="1"/>
  <c r="D816" i="1"/>
  <c r="A816" i="1"/>
  <c r="BJ687" i="1"/>
  <c r="BI687" i="1"/>
  <c r="BA687" i="1"/>
  <c r="AZ687" i="1"/>
  <c r="AR687" i="1"/>
  <c r="AQ687" i="1"/>
  <c r="AI687" i="1"/>
  <c r="AH687" i="1"/>
  <c r="Z687" i="1"/>
  <c r="Y687" i="1"/>
  <c r="I687" i="1"/>
  <c r="H687" i="1"/>
  <c r="G687" i="1"/>
  <c r="D687" i="1"/>
  <c r="A687" i="1"/>
  <c r="BJ329" i="1"/>
  <c r="BI329" i="1"/>
  <c r="BA329" i="1"/>
  <c r="AZ329" i="1"/>
  <c r="AR329" i="1"/>
  <c r="AQ329" i="1"/>
  <c r="AI329" i="1"/>
  <c r="AH329" i="1"/>
  <c r="Z329" i="1"/>
  <c r="Y329" i="1"/>
  <c r="H329" i="1"/>
  <c r="G329" i="1"/>
  <c r="D329" i="1"/>
  <c r="A329" i="1"/>
  <c r="BJ339" i="1"/>
  <c r="BI339" i="1"/>
  <c r="BA339" i="1"/>
  <c r="AZ339" i="1"/>
  <c r="AR339" i="1"/>
  <c r="AQ339" i="1"/>
  <c r="AI339" i="1"/>
  <c r="AH339" i="1"/>
  <c r="Z339" i="1"/>
  <c r="Y339" i="1"/>
  <c r="H339" i="1"/>
  <c r="G339" i="1"/>
  <c r="D339" i="1"/>
  <c r="A339" i="1"/>
  <c r="BJ490" i="1"/>
  <c r="BI490" i="1"/>
  <c r="BA490" i="1"/>
  <c r="AZ490" i="1"/>
  <c r="AR490" i="1"/>
  <c r="AQ490" i="1"/>
  <c r="AI490" i="1"/>
  <c r="AH490" i="1"/>
  <c r="Z490" i="1"/>
  <c r="Y490" i="1"/>
  <c r="H490" i="1"/>
  <c r="G490" i="1"/>
  <c r="D490" i="1"/>
  <c r="A490" i="1"/>
  <c r="BJ367" i="1"/>
  <c r="BI367" i="1"/>
  <c r="BA367" i="1"/>
  <c r="AZ367" i="1"/>
  <c r="AR367" i="1"/>
  <c r="AQ367" i="1"/>
  <c r="AI367" i="1"/>
  <c r="AH367" i="1"/>
  <c r="Z367" i="1"/>
  <c r="Y367" i="1"/>
  <c r="L367" i="1" s="1"/>
  <c r="H367" i="1"/>
  <c r="G367" i="1"/>
  <c r="D367" i="1"/>
  <c r="A367" i="1"/>
  <c r="BJ493" i="1"/>
  <c r="BI493" i="1"/>
  <c r="BA493" i="1"/>
  <c r="AZ493" i="1"/>
  <c r="AR493" i="1"/>
  <c r="AQ493" i="1"/>
  <c r="AI493" i="1"/>
  <c r="AH493" i="1"/>
  <c r="Z493" i="1"/>
  <c r="Y493" i="1"/>
  <c r="H493" i="1"/>
  <c r="G493" i="1"/>
  <c r="D493" i="1"/>
  <c r="A493" i="1"/>
  <c r="BJ772" i="1"/>
  <c r="BI772" i="1"/>
  <c r="BA772" i="1"/>
  <c r="AZ772" i="1"/>
  <c r="AR772" i="1"/>
  <c r="AQ772" i="1"/>
  <c r="AI772" i="1"/>
  <c r="AH772" i="1"/>
  <c r="Z772" i="1"/>
  <c r="Y772" i="1"/>
  <c r="H772" i="1"/>
  <c r="G772" i="1"/>
  <c r="D772" i="1"/>
  <c r="A772" i="1"/>
  <c r="BJ753" i="1"/>
  <c r="BI753" i="1"/>
  <c r="BA753" i="1"/>
  <c r="AZ753" i="1"/>
  <c r="AR753" i="1"/>
  <c r="AQ753" i="1"/>
  <c r="AI753" i="1"/>
  <c r="AH753" i="1"/>
  <c r="Z753" i="1"/>
  <c r="Y753" i="1"/>
  <c r="H753" i="1"/>
  <c r="G753" i="1"/>
  <c r="D753" i="1"/>
  <c r="A753" i="1"/>
  <c r="BJ335" i="1"/>
  <c r="BI335" i="1"/>
  <c r="BA335" i="1"/>
  <c r="AZ335" i="1"/>
  <c r="AR335" i="1"/>
  <c r="AQ335" i="1"/>
  <c r="AI335" i="1"/>
  <c r="AH335" i="1"/>
  <c r="Z335" i="1"/>
  <c r="Y335" i="1"/>
  <c r="L335" i="1" s="1"/>
  <c r="H335" i="1"/>
  <c r="G335" i="1"/>
  <c r="D335" i="1"/>
  <c r="A335" i="1"/>
  <c r="BJ302" i="1"/>
  <c r="BI302" i="1"/>
  <c r="BA302" i="1"/>
  <c r="AZ302" i="1"/>
  <c r="AR302" i="1"/>
  <c r="AQ302" i="1"/>
  <c r="AI302" i="1"/>
  <c r="AH302" i="1"/>
  <c r="Z302" i="1"/>
  <c r="Y302" i="1"/>
  <c r="H302" i="1"/>
  <c r="G302" i="1"/>
  <c r="D302" i="1"/>
  <c r="A302" i="1"/>
  <c r="BJ716" i="1"/>
  <c r="BI716" i="1"/>
  <c r="BA716" i="1"/>
  <c r="AZ716" i="1"/>
  <c r="AR716" i="1"/>
  <c r="AQ716" i="1"/>
  <c r="AI716" i="1"/>
  <c r="AH716" i="1"/>
  <c r="Z716" i="1"/>
  <c r="Y716" i="1"/>
  <c r="H716" i="1"/>
  <c r="G716" i="1"/>
  <c r="D716" i="1"/>
  <c r="A716" i="1"/>
  <c r="BJ300" i="1"/>
  <c r="BI300" i="1"/>
  <c r="BA300" i="1"/>
  <c r="AZ300" i="1"/>
  <c r="AR300" i="1"/>
  <c r="AQ300" i="1"/>
  <c r="AI300" i="1"/>
  <c r="AH300" i="1"/>
  <c r="Z300" i="1"/>
  <c r="Y300" i="1"/>
  <c r="H300" i="1"/>
  <c r="D300" i="1"/>
  <c r="A300" i="1"/>
  <c r="BJ336" i="1"/>
  <c r="BI336" i="1"/>
  <c r="BA336" i="1"/>
  <c r="AZ336" i="1"/>
  <c r="AR336" i="1"/>
  <c r="AQ336" i="1"/>
  <c r="AI336" i="1"/>
  <c r="AH336" i="1"/>
  <c r="Z336" i="1"/>
  <c r="Y336" i="1"/>
  <c r="L336" i="1" s="1"/>
  <c r="H336" i="1"/>
  <c r="G336" i="1"/>
  <c r="D336" i="1"/>
  <c r="A336" i="1"/>
  <c r="BJ371" i="1"/>
  <c r="BI371" i="1"/>
  <c r="BA371" i="1"/>
  <c r="AZ371" i="1"/>
  <c r="AR371" i="1"/>
  <c r="AQ371" i="1"/>
  <c r="AI371" i="1"/>
  <c r="AH371" i="1"/>
  <c r="Z371" i="1"/>
  <c r="Y371" i="1"/>
  <c r="H371" i="1"/>
  <c r="D371" i="1"/>
  <c r="A371" i="1"/>
  <c r="BJ639" i="1"/>
  <c r="BI639" i="1"/>
  <c r="BA639" i="1"/>
  <c r="AZ639" i="1"/>
  <c r="AR639" i="1"/>
  <c r="AQ639" i="1"/>
  <c r="AI639" i="1"/>
  <c r="AH639" i="1"/>
  <c r="Z639" i="1"/>
  <c r="Y639" i="1"/>
  <c r="H639" i="1"/>
  <c r="G639" i="1"/>
  <c r="D639" i="1"/>
  <c r="A639" i="1"/>
  <c r="BJ312" i="1"/>
  <c r="BI312" i="1"/>
  <c r="BA312" i="1"/>
  <c r="AZ312" i="1"/>
  <c r="AR312" i="1"/>
  <c r="AQ312" i="1"/>
  <c r="AI312" i="1"/>
  <c r="AH312" i="1"/>
  <c r="Z312" i="1"/>
  <c r="Y312" i="1"/>
  <c r="H312" i="1"/>
  <c r="G312" i="1"/>
  <c r="D312" i="1"/>
  <c r="A312" i="1"/>
  <c r="BJ570" i="1"/>
  <c r="BI570" i="1"/>
  <c r="BA570" i="1"/>
  <c r="AZ570" i="1"/>
  <c r="AR570" i="1"/>
  <c r="AQ570" i="1"/>
  <c r="AI570" i="1"/>
  <c r="AH570" i="1"/>
  <c r="Z570" i="1"/>
  <c r="Y570" i="1"/>
  <c r="H570" i="1"/>
  <c r="G570" i="1"/>
  <c r="D570" i="1"/>
  <c r="A570" i="1"/>
  <c r="BJ284" i="1"/>
  <c r="BI284" i="1"/>
  <c r="BA284" i="1"/>
  <c r="AZ284" i="1"/>
  <c r="AR284" i="1"/>
  <c r="AQ284" i="1"/>
  <c r="AI284" i="1"/>
  <c r="AH284" i="1"/>
  <c r="Z284" i="1"/>
  <c r="Y284" i="1"/>
  <c r="H284" i="1"/>
  <c r="G284" i="1"/>
  <c r="D284" i="1"/>
  <c r="A284" i="1"/>
  <c r="BJ345" i="1"/>
  <c r="BI345" i="1"/>
  <c r="BA345" i="1"/>
  <c r="AZ345" i="1"/>
  <c r="AR345" i="1"/>
  <c r="AQ345" i="1"/>
  <c r="AI345" i="1"/>
  <c r="AH345" i="1"/>
  <c r="Z345" i="1"/>
  <c r="Y345" i="1"/>
  <c r="H345" i="1"/>
  <c r="G345" i="1"/>
  <c r="D345" i="1"/>
  <c r="A345" i="1"/>
  <c r="BJ419" i="1"/>
  <c r="BI419" i="1"/>
  <c r="BA419" i="1"/>
  <c r="AZ419" i="1"/>
  <c r="AR419" i="1"/>
  <c r="AQ419" i="1"/>
  <c r="AI419" i="1"/>
  <c r="AH419" i="1"/>
  <c r="Z419" i="1"/>
  <c r="I419" i="1" s="1"/>
  <c r="J419" i="1" s="1"/>
  <c r="K419" i="1" s="1"/>
  <c r="Y419" i="1"/>
  <c r="H419" i="1"/>
  <c r="D419" i="1"/>
  <c r="A419" i="1"/>
  <c r="BJ316" i="1"/>
  <c r="BI316" i="1"/>
  <c r="BA316" i="1"/>
  <c r="AZ316" i="1"/>
  <c r="AR316" i="1"/>
  <c r="AQ316" i="1"/>
  <c r="AI316" i="1"/>
  <c r="AH316" i="1"/>
  <c r="M316" i="1" s="1"/>
  <c r="Z316" i="1"/>
  <c r="Y316" i="1"/>
  <c r="H316" i="1"/>
  <c r="G316" i="1"/>
  <c r="D316" i="1"/>
  <c r="A316" i="1"/>
  <c r="BJ351" i="1"/>
  <c r="BI351" i="1"/>
  <c r="BA351" i="1"/>
  <c r="AZ351" i="1"/>
  <c r="AR351" i="1"/>
  <c r="AQ351" i="1"/>
  <c r="AI351" i="1"/>
  <c r="AH351" i="1"/>
  <c r="Z351" i="1"/>
  <c r="Y351" i="1"/>
  <c r="H351" i="1"/>
  <c r="G351" i="1"/>
  <c r="D351" i="1"/>
  <c r="A351" i="1"/>
  <c r="BJ722" i="1"/>
  <c r="BI722" i="1"/>
  <c r="BA722" i="1"/>
  <c r="AZ722" i="1"/>
  <c r="AR722" i="1"/>
  <c r="AQ722" i="1"/>
  <c r="AI722" i="1"/>
  <c r="AH722" i="1"/>
  <c r="Z722" i="1"/>
  <c r="Y722" i="1"/>
  <c r="H722" i="1"/>
  <c r="G722" i="1"/>
  <c r="D722" i="1"/>
  <c r="A722" i="1"/>
  <c r="BJ325" i="1"/>
  <c r="BI325" i="1"/>
  <c r="BA325" i="1"/>
  <c r="AZ325" i="1"/>
  <c r="AR325" i="1"/>
  <c r="AQ325" i="1"/>
  <c r="AI325" i="1"/>
  <c r="AH325" i="1"/>
  <c r="Z325" i="1"/>
  <c r="Y325" i="1"/>
  <c r="H325" i="1"/>
  <c r="G325" i="1"/>
  <c r="D325" i="1"/>
  <c r="A325" i="1"/>
  <c r="BJ613" i="1"/>
  <c r="BI613" i="1"/>
  <c r="BA613" i="1"/>
  <c r="AZ613" i="1"/>
  <c r="AR613" i="1"/>
  <c r="AQ613" i="1"/>
  <c r="AI613" i="1"/>
  <c r="AH613" i="1"/>
  <c r="Z613" i="1"/>
  <c r="Y613" i="1"/>
  <c r="H613" i="1"/>
  <c r="G613" i="1"/>
  <c r="D613" i="1"/>
  <c r="A613" i="1"/>
  <c r="BJ825" i="1"/>
  <c r="BI825" i="1"/>
  <c r="BA825" i="1"/>
  <c r="AZ825" i="1"/>
  <c r="AR825" i="1"/>
  <c r="AQ825" i="1"/>
  <c r="AI825" i="1"/>
  <c r="AH825" i="1"/>
  <c r="Z825" i="1"/>
  <c r="Y825" i="1"/>
  <c r="H825" i="1"/>
  <c r="G825" i="1"/>
  <c r="D825" i="1"/>
  <c r="A825" i="1"/>
  <c r="BJ516" i="1"/>
  <c r="BI516" i="1"/>
  <c r="BA516" i="1"/>
  <c r="AZ516" i="1"/>
  <c r="AR516" i="1"/>
  <c r="AQ516" i="1"/>
  <c r="AI516" i="1"/>
  <c r="AH516" i="1"/>
  <c r="Z516" i="1"/>
  <c r="Y516" i="1"/>
  <c r="H516" i="1"/>
  <c r="G516" i="1"/>
  <c r="D516" i="1"/>
  <c r="A516" i="1"/>
  <c r="BJ587" i="1"/>
  <c r="BI587" i="1"/>
  <c r="BA587" i="1"/>
  <c r="AZ587" i="1"/>
  <c r="AR587" i="1"/>
  <c r="AQ587" i="1"/>
  <c r="AI587" i="1"/>
  <c r="AH587" i="1"/>
  <c r="Z587" i="1"/>
  <c r="Y587" i="1"/>
  <c r="H587" i="1"/>
  <c r="G587" i="1"/>
  <c r="D587" i="1"/>
  <c r="A587" i="1"/>
  <c r="BJ441" i="1"/>
  <c r="BI441" i="1"/>
  <c r="BA441" i="1"/>
  <c r="AZ441" i="1"/>
  <c r="AR441" i="1"/>
  <c r="AQ441" i="1"/>
  <c r="AI441" i="1"/>
  <c r="AH441" i="1"/>
  <c r="Z441" i="1"/>
  <c r="Y441" i="1"/>
  <c r="H441" i="1"/>
  <c r="G441" i="1"/>
  <c r="D441" i="1"/>
  <c r="A441" i="1"/>
  <c r="BJ547" i="1"/>
  <c r="BI547" i="1"/>
  <c r="BA547" i="1"/>
  <c r="AZ547" i="1"/>
  <c r="AR547" i="1"/>
  <c r="AQ547" i="1"/>
  <c r="AI547" i="1"/>
  <c r="AH547" i="1"/>
  <c r="Z547" i="1"/>
  <c r="Y547" i="1"/>
  <c r="H547" i="1"/>
  <c r="G547" i="1"/>
  <c r="D547" i="1"/>
  <c r="A547" i="1"/>
  <c r="BJ487" i="1"/>
  <c r="BI487" i="1"/>
  <c r="BA487" i="1"/>
  <c r="AZ487" i="1"/>
  <c r="AR487" i="1"/>
  <c r="AQ487" i="1"/>
  <c r="AI487" i="1"/>
  <c r="AH487" i="1"/>
  <c r="Z487" i="1"/>
  <c r="Y487" i="1"/>
  <c r="H487" i="1"/>
  <c r="G487" i="1"/>
  <c r="D487" i="1"/>
  <c r="A487" i="1"/>
  <c r="BJ424" i="1"/>
  <c r="BI424" i="1"/>
  <c r="BA424" i="1"/>
  <c r="AZ424" i="1"/>
  <c r="AR424" i="1"/>
  <c r="AQ424" i="1"/>
  <c r="AI424" i="1"/>
  <c r="AH424" i="1"/>
  <c r="Z424" i="1"/>
  <c r="Y424" i="1"/>
  <c r="H424" i="1"/>
  <c r="G424" i="1"/>
  <c r="D424" i="1"/>
  <c r="A424" i="1"/>
  <c r="BJ260" i="1"/>
  <c r="BI260" i="1"/>
  <c r="BA260" i="1"/>
  <c r="AZ260" i="1"/>
  <c r="AR260" i="1"/>
  <c r="AQ260" i="1"/>
  <c r="AI260" i="1"/>
  <c r="AH260" i="1"/>
  <c r="Z260" i="1"/>
  <c r="I260" i="1" s="1"/>
  <c r="Y260" i="1"/>
  <c r="H260" i="1"/>
  <c r="G260" i="1"/>
  <c r="D260" i="1"/>
  <c r="A260" i="1"/>
  <c r="BJ251" i="1"/>
  <c r="BI251" i="1"/>
  <c r="BA251" i="1"/>
  <c r="AZ251" i="1"/>
  <c r="AR251" i="1"/>
  <c r="AQ251" i="1"/>
  <c r="AI251" i="1"/>
  <c r="AH251" i="1"/>
  <c r="Z251" i="1"/>
  <c r="Y251" i="1"/>
  <c r="H251" i="1"/>
  <c r="G251" i="1"/>
  <c r="D251" i="1"/>
  <c r="A251" i="1"/>
  <c r="BJ246" i="1"/>
  <c r="BI246" i="1"/>
  <c r="BA246" i="1"/>
  <c r="AZ246" i="1"/>
  <c r="AR246" i="1"/>
  <c r="AQ246" i="1"/>
  <c r="AI246" i="1"/>
  <c r="AH246" i="1"/>
  <c r="Z246" i="1"/>
  <c r="Y246" i="1"/>
  <c r="H246" i="1"/>
  <c r="G246" i="1"/>
  <c r="D246" i="1"/>
  <c r="A246" i="1"/>
  <c r="BJ229" i="1"/>
  <c r="BI229" i="1"/>
  <c r="BA229" i="1"/>
  <c r="AZ229" i="1"/>
  <c r="AR229" i="1"/>
  <c r="AQ229" i="1"/>
  <c r="AI229" i="1"/>
  <c r="AH229" i="1"/>
  <c r="Z229" i="1"/>
  <c r="Y229" i="1"/>
  <c r="H229" i="1"/>
  <c r="G229" i="1"/>
  <c r="D229" i="1"/>
  <c r="A229" i="1"/>
  <c r="BJ254" i="1"/>
  <c r="BI254" i="1"/>
  <c r="BA254" i="1"/>
  <c r="AZ254" i="1"/>
  <c r="AR254" i="1"/>
  <c r="AQ254" i="1"/>
  <c r="AI254" i="1"/>
  <c r="AH254" i="1"/>
  <c r="Z254" i="1"/>
  <c r="Y254" i="1"/>
  <c r="H254" i="1"/>
  <c r="D254" i="1"/>
  <c r="BJ228" i="1"/>
  <c r="BI228" i="1"/>
  <c r="BA228" i="1"/>
  <c r="AZ228" i="1"/>
  <c r="AR228" i="1"/>
  <c r="AQ228" i="1"/>
  <c r="AI228" i="1"/>
  <c r="AH228" i="1"/>
  <c r="Z228" i="1"/>
  <c r="Y228" i="1"/>
  <c r="H228" i="1"/>
  <c r="G228" i="1"/>
  <c r="D228" i="1"/>
  <c r="A228" i="1"/>
  <c r="BJ376" i="1"/>
  <c r="BI376" i="1"/>
  <c r="BA376" i="1"/>
  <c r="AZ376" i="1"/>
  <c r="AR376" i="1"/>
  <c r="AQ376" i="1"/>
  <c r="AI376" i="1"/>
  <c r="AH376" i="1"/>
  <c r="Z376" i="1"/>
  <c r="Y376" i="1"/>
  <c r="H376" i="1"/>
  <c r="G376" i="1"/>
  <c r="D376" i="1"/>
  <c r="A376" i="1"/>
  <c r="BJ225" i="1"/>
  <c r="BI225" i="1"/>
  <c r="BA225" i="1"/>
  <c r="AZ225" i="1"/>
  <c r="AR225" i="1"/>
  <c r="AQ225" i="1"/>
  <c r="AI225" i="1"/>
  <c r="AH225" i="1"/>
  <c r="Z225" i="1"/>
  <c r="Y225" i="1"/>
  <c r="L225" i="1" s="1"/>
  <c r="H225" i="1"/>
  <c r="G225" i="1"/>
  <c r="D225" i="1"/>
  <c r="A225" i="1"/>
  <c r="BJ222" i="1"/>
  <c r="BI222" i="1"/>
  <c r="BA222" i="1"/>
  <c r="AZ222" i="1"/>
  <c r="AR222" i="1"/>
  <c r="AQ222" i="1"/>
  <c r="AI222" i="1"/>
  <c r="AH222" i="1"/>
  <c r="Z222" i="1"/>
  <c r="Y222" i="1"/>
  <c r="H222" i="1"/>
  <c r="G222" i="1"/>
  <c r="D222" i="1"/>
  <c r="A222" i="1"/>
  <c r="BJ546" i="1"/>
  <c r="BI546" i="1"/>
  <c r="BA546" i="1"/>
  <c r="AZ546" i="1"/>
  <c r="AR546" i="1"/>
  <c r="AQ546" i="1"/>
  <c r="AI546" i="1"/>
  <c r="AH546" i="1"/>
  <c r="Z546" i="1"/>
  <c r="Y546" i="1"/>
  <c r="H546" i="1"/>
  <c r="D546" i="1"/>
  <c r="A546" i="1"/>
  <c r="BJ253" i="1"/>
  <c r="BI253" i="1"/>
  <c r="BA253" i="1"/>
  <c r="AZ253" i="1"/>
  <c r="AR253" i="1"/>
  <c r="AQ253" i="1"/>
  <c r="AI253" i="1"/>
  <c r="AH253" i="1"/>
  <c r="Z253" i="1"/>
  <c r="Y253" i="1"/>
  <c r="H253" i="1"/>
  <c r="D253" i="1"/>
  <c r="BJ221" i="1"/>
  <c r="BI221" i="1"/>
  <c r="BA221" i="1"/>
  <c r="AZ221" i="1"/>
  <c r="AR221" i="1"/>
  <c r="AQ221" i="1"/>
  <c r="AI221" i="1"/>
  <c r="AH221" i="1"/>
  <c r="Z221" i="1"/>
  <c r="Y221" i="1"/>
  <c r="H221" i="1"/>
  <c r="G221" i="1"/>
  <c r="D221" i="1"/>
  <c r="A221" i="1"/>
  <c r="BJ566" i="1"/>
  <c r="BI566" i="1"/>
  <c r="BA566" i="1"/>
  <c r="AZ566" i="1"/>
  <c r="AR566" i="1"/>
  <c r="AQ566" i="1"/>
  <c r="AI566" i="1"/>
  <c r="AH566" i="1"/>
  <c r="Z566" i="1"/>
  <c r="Y566" i="1"/>
  <c r="H566" i="1"/>
  <c r="D566" i="1"/>
  <c r="A566" i="1"/>
  <c r="BJ219" i="1"/>
  <c r="BI219" i="1"/>
  <c r="BA219" i="1"/>
  <c r="AZ219" i="1"/>
  <c r="AR219" i="1"/>
  <c r="AQ219" i="1"/>
  <c r="AI219" i="1"/>
  <c r="AH219" i="1"/>
  <c r="Z219" i="1"/>
  <c r="Y219" i="1"/>
  <c r="H219" i="1"/>
  <c r="G219" i="1"/>
  <c r="D219" i="1"/>
  <c r="A219" i="1"/>
  <c r="BJ512" i="1"/>
  <c r="BI512" i="1"/>
  <c r="BA512" i="1"/>
  <c r="AZ512" i="1"/>
  <c r="AR512" i="1"/>
  <c r="AQ512" i="1"/>
  <c r="AI512" i="1"/>
  <c r="AH512" i="1"/>
  <c r="Z512" i="1"/>
  <c r="I512" i="1" s="1"/>
  <c r="Y512" i="1"/>
  <c r="H512" i="1"/>
  <c r="G512" i="1"/>
  <c r="D512" i="1"/>
  <c r="A512" i="1"/>
  <c r="BJ218" i="1"/>
  <c r="BI218" i="1"/>
  <c r="BA218" i="1"/>
  <c r="AZ218" i="1"/>
  <c r="AR218" i="1"/>
  <c r="AQ218" i="1"/>
  <c r="AI218" i="1"/>
  <c r="AH218" i="1"/>
  <c r="Z218" i="1"/>
  <c r="Y218" i="1"/>
  <c r="H218" i="1"/>
  <c r="G218" i="1"/>
  <c r="D218" i="1"/>
  <c r="A218" i="1"/>
  <c r="BJ216" i="1"/>
  <c r="BI216" i="1"/>
  <c r="BA216" i="1"/>
  <c r="AZ216" i="1"/>
  <c r="AR216" i="1"/>
  <c r="AQ216" i="1"/>
  <c r="AI216" i="1"/>
  <c r="AH216" i="1"/>
  <c r="Z216" i="1"/>
  <c r="Y216" i="1"/>
  <c r="H216" i="1"/>
  <c r="G216" i="1"/>
  <c r="D216" i="1"/>
  <c r="A216" i="1"/>
  <c r="BJ210" i="1"/>
  <c r="BI210" i="1"/>
  <c r="BA210" i="1"/>
  <c r="AZ210" i="1"/>
  <c r="AR210" i="1"/>
  <c r="AQ210" i="1"/>
  <c r="AI210" i="1"/>
  <c r="AH210" i="1"/>
  <c r="Z210" i="1"/>
  <c r="Y210" i="1"/>
  <c r="H210" i="1"/>
  <c r="G210" i="1"/>
  <c r="D210" i="1"/>
  <c r="A210" i="1"/>
  <c r="BJ203" i="1"/>
  <c r="BI203" i="1"/>
  <c r="BA203" i="1"/>
  <c r="AZ203" i="1"/>
  <c r="AR203" i="1"/>
  <c r="AQ203" i="1"/>
  <c r="AI203" i="1"/>
  <c r="AH203" i="1"/>
  <c r="Z203" i="1"/>
  <c r="Y203" i="1"/>
  <c r="H203" i="1"/>
  <c r="G203" i="1"/>
  <c r="D203" i="1"/>
  <c r="A203" i="1"/>
  <c r="BJ202" i="1"/>
  <c r="BI202" i="1"/>
  <c r="BA202" i="1"/>
  <c r="AZ202" i="1"/>
  <c r="AR202" i="1"/>
  <c r="AQ202" i="1"/>
  <c r="AI202" i="1"/>
  <c r="AH202" i="1"/>
  <c r="Z202" i="1"/>
  <c r="Y202" i="1"/>
  <c r="H202" i="1"/>
  <c r="G202" i="1"/>
  <c r="D202" i="1"/>
  <c r="A202" i="1"/>
  <c r="BJ196" i="1"/>
  <c r="BI196" i="1"/>
  <c r="BA196" i="1"/>
  <c r="AZ196" i="1"/>
  <c r="AR196" i="1"/>
  <c r="AQ196" i="1"/>
  <c r="AI196" i="1"/>
  <c r="AH196" i="1"/>
  <c r="Z196" i="1"/>
  <c r="Y196" i="1"/>
  <c r="H196" i="1"/>
  <c r="G196" i="1"/>
  <c r="D196" i="1"/>
  <c r="A196" i="1"/>
  <c r="BJ342" i="1"/>
  <c r="BI342" i="1"/>
  <c r="BA342" i="1"/>
  <c r="AZ342" i="1"/>
  <c r="AR342" i="1"/>
  <c r="AQ342" i="1"/>
  <c r="AI342" i="1"/>
  <c r="AH342" i="1"/>
  <c r="Z342" i="1"/>
  <c r="Y342" i="1"/>
  <c r="H342" i="1"/>
  <c r="G342" i="1"/>
  <c r="D342" i="1"/>
  <c r="A342" i="1"/>
  <c r="BJ194" i="1"/>
  <c r="BI194" i="1"/>
  <c r="BA194" i="1"/>
  <c r="AZ194" i="1"/>
  <c r="AR194" i="1"/>
  <c r="AQ194" i="1"/>
  <c r="AI194" i="1"/>
  <c r="AH194" i="1"/>
  <c r="Z194" i="1"/>
  <c r="Y194" i="1"/>
  <c r="H194" i="1"/>
  <c r="G194" i="1"/>
  <c r="D194" i="1"/>
  <c r="A194" i="1"/>
  <c r="BJ192" i="1"/>
  <c r="BI192" i="1"/>
  <c r="BA192" i="1"/>
  <c r="AZ192" i="1"/>
  <c r="AR192" i="1"/>
  <c r="AQ192" i="1"/>
  <c r="AI192" i="1"/>
  <c r="AH192" i="1"/>
  <c r="Z192" i="1"/>
  <c r="Y192" i="1"/>
  <c r="H192" i="1"/>
  <c r="G192" i="1"/>
  <c r="D192" i="1"/>
  <c r="A192" i="1"/>
  <c r="BJ538" i="1"/>
  <c r="BI538" i="1"/>
  <c r="BA538" i="1"/>
  <c r="AZ538" i="1"/>
  <c r="AR538" i="1"/>
  <c r="AQ538" i="1"/>
  <c r="AI538" i="1"/>
  <c r="AH538" i="1"/>
  <c r="Z538" i="1"/>
  <c r="Y538" i="1"/>
  <c r="H538" i="1"/>
  <c r="G538" i="1"/>
  <c r="D538" i="1"/>
  <c r="A538" i="1"/>
  <c r="BJ243" i="1"/>
  <c r="BI243" i="1"/>
  <c r="BA243" i="1"/>
  <c r="AZ243" i="1"/>
  <c r="AR243" i="1"/>
  <c r="AQ243" i="1"/>
  <c r="AI243" i="1"/>
  <c r="AH243" i="1"/>
  <c r="Z243" i="1"/>
  <c r="Y243" i="1"/>
  <c r="H243" i="1"/>
  <c r="D243" i="1"/>
  <c r="BJ214" i="1"/>
  <c r="BI214" i="1"/>
  <c r="BA214" i="1"/>
  <c r="AZ214" i="1"/>
  <c r="AR214" i="1"/>
  <c r="AQ214" i="1"/>
  <c r="AI214" i="1"/>
  <c r="AH214" i="1"/>
  <c r="Z214" i="1"/>
  <c r="Y214" i="1"/>
  <c r="H214" i="1"/>
  <c r="D214" i="1"/>
  <c r="BJ301" i="1"/>
  <c r="BI301" i="1"/>
  <c r="BA301" i="1"/>
  <c r="AZ301" i="1"/>
  <c r="AR301" i="1"/>
  <c r="AQ301" i="1"/>
  <c r="AI301" i="1"/>
  <c r="AH301" i="1"/>
  <c r="Z301" i="1"/>
  <c r="Y301" i="1"/>
  <c r="H301" i="1"/>
  <c r="G301" i="1"/>
  <c r="D301" i="1"/>
  <c r="A301" i="1"/>
  <c r="BJ314" i="1"/>
  <c r="BI314" i="1"/>
  <c r="BA314" i="1"/>
  <c r="AZ314" i="1"/>
  <c r="AR314" i="1"/>
  <c r="AQ314" i="1"/>
  <c r="AI314" i="1"/>
  <c r="AH314" i="1"/>
  <c r="Z314" i="1"/>
  <c r="Y314" i="1"/>
  <c r="H314" i="1"/>
  <c r="G314" i="1"/>
  <c r="D314" i="1"/>
  <c r="A314" i="1"/>
  <c r="BJ491" i="1"/>
  <c r="BI491" i="1"/>
  <c r="BA491" i="1"/>
  <c r="AZ491" i="1"/>
  <c r="AR491" i="1"/>
  <c r="AQ491" i="1"/>
  <c r="AI491" i="1"/>
  <c r="AH491" i="1"/>
  <c r="Z491" i="1"/>
  <c r="Y491" i="1"/>
  <c r="L491" i="1"/>
  <c r="H491" i="1"/>
  <c r="G491" i="1"/>
  <c r="D491" i="1"/>
  <c r="A491" i="1"/>
  <c r="BJ188" i="1"/>
  <c r="BI188" i="1"/>
  <c r="BA188" i="1"/>
  <c r="AZ188" i="1"/>
  <c r="AR188" i="1"/>
  <c r="AQ188" i="1"/>
  <c r="AI188" i="1"/>
  <c r="AH188" i="1"/>
  <c r="Z188" i="1"/>
  <c r="Y188" i="1"/>
  <c r="H188" i="1"/>
  <c r="G188" i="1"/>
  <c r="D188" i="1"/>
  <c r="A188" i="1"/>
  <c r="BJ186" i="1"/>
  <c r="BI186" i="1"/>
  <c r="BA186" i="1"/>
  <c r="AZ186" i="1"/>
  <c r="AR186" i="1"/>
  <c r="AQ186" i="1"/>
  <c r="AI186" i="1"/>
  <c r="AH186" i="1"/>
  <c r="Z186" i="1"/>
  <c r="Y186" i="1"/>
  <c r="H186" i="1"/>
  <c r="G186" i="1"/>
  <c r="D186" i="1"/>
  <c r="A186" i="1"/>
  <c r="BJ506" i="1"/>
  <c r="BI506" i="1"/>
  <c r="BA506" i="1"/>
  <c r="AZ506" i="1"/>
  <c r="AR506" i="1"/>
  <c r="AQ506" i="1"/>
  <c r="AI506" i="1"/>
  <c r="AH506" i="1"/>
  <c r="Z506" i="1"/>
  <c r="Y506" i="1"/>
  <c r="H506" i="1"/>
  <c r="G506" i="1"/>
  <c r="D506" i="1"/>
  <c r="A506" i="1"/>
  <c r="BJ182" i="1"/>
  <c r="BI182" i="1"/>
  <c r="BA182" i="1"/>
  <c r="AZ182" i="1"/>
  <c r="AR182" i="1"/>
  <c r="AQ182" i="1"/>
  <c r="AI182" i="1"/>
  <c r="I182" i="1" s="1"/>
  <c r="AH182" i="1"/>
  <c r="Z182" i="1"/>
  <c r="Y182" i="1"/>
  <c r="H182" i="1"/>
  <c r="G182" i="1"/>
  <c r="D182" i="1"/>
  <c r="A182" i="1"/>
  <c r="BJ601" i="1"/>
  <c r="BI601" i="1"/>
  <c r="BA601" i="1"/>
  <c r="AZ601" i="1"/>
  <c r="AR601" i="1"/>
  <c r="AQ601" i="1"/>
  <c r="AI601" i="1"/>
  <c r="AH601" i="1"/>
  <c r="Z601" i="1"/>
  <c r="Y601" i="1"/>
  <c r="H601" i="1"/>
  <c r="G601" i="1"/>
  <c r="D601" i="1"/>
  <c r="A601" i="1"/>
  <c r="BJ628" i="1"/>
  <c r="BI628" i="1"/>
  <c r="BA628" i="1"/>
  <c r="AZ628" i="1"/>
  <c r="AR628" i="1"/>
  <c r="AQ628" i="1"/>
  <c r="AI628" i="1"/>
  <c r="AH628" i="1"/>
  <c r="Z628" i="1"/>
  <c r="Y628" i="1"/>
  <c r="H628" i="1"/>
  <c r="G628" i="1"/>
  <c r="D628" i="1"/>
  <c r="A628" i="1"/>
  <c r="BJ558" i="1"/>
  <c r="BI558" i="1"/>
  <c r="BA558" i="1"/>
  <c r="AZ558" i="1"/>
  <c r="AR558" i="1"/>
  <c r="AQ558" i="1"/>
  <c r="AI558" i="1"/>
  <c r="AH558" i="1"/>
  <c r="Z558" i="1"/>
  <c r="Y558" i="1"/>
  <c r="H558" i="1"/>
  <c r="G558" i="1"/>
  <c r="D558" i="1"/>
  <c r="A558" i="1"/>
  <c r="BJ326" i="1"/>
  <c r="BI326" i="1"/>
  <c r="BA326" i="1"/>
  <c r="AZ326" i="1"/>
  <c r="AR326" i="1"/>
  <c r="AQ326" i="1"/>
  <c r="AI326" i="1"/>
  <c r="AH326" i="1"/>
  <c r="Z326" i="1"/>
  <c r="Y326" i="1"/>
  <c r="H326" i="1"/>
  <c r="G326" i="1"/>
  <c r="D326" i="1"/>
  <c r="A326" i="1"/>
  <c r="BJ690" i="1"/>
  <c r="BI690" i="1"/>
  <c r="BA690" i="1"/>
  <c r="AZ690" i="1"/>
  <c r="AR690" i="1"/>
  <c r="AQ690" i="1"/>
  <c r="AI690" i="1"/>
  <c r="AH690" i="1"/>
  <c r="Z690" i="1"/>
  <c r="Y690" i="1"/>
  <c r="H690" i="1"/>
  <c r="G690" i="1"/>
  <c r="D690" i="1"/>
  <c r="A690" i="1"/>
  <c r="BJ366" i="1"/>
  <c r="BI366" i="1"/>
  <c r="BA366" i="1"/>
  <c r="AZ366" i="1"/>
  <c r="AR366" i="1"/>
  <c r="AQ366" i="1"/>
  <c r="AI366" i="1"/>
  <c r="AH366" i="1"/>
  <c r="Z366" i="1"/>
  <c r="Y366" i="1"/>
  <c r="H366" i="1"/>
  <c r="G366" i="1"/>
  <c r="D366" i="1"/>
  <c r="A366" i="1"/>
  <c r="BJ352" i="1"/>
  <c r="BI352" i="1"/>
  <c r="BA352" i="1"/>
  <c r="AZ352" i="1"/>
  <c r="AR352" i="1"/>
  <c r="AQ352" i="1"/>
  <c r="AI352" i="1"/>
  <c r="AH352" i="1"/>
  <c r="Z352" i="1"/>
  <c r="Y352" i="1"/>
  <c r="H352" i="1"/>
  <c r="G352" i="1"/>
  <c r="D352" i="1"/>
  <c r="A352" i="1"/>
  <c r="BJ349" i="1"/>
  <c r="BI349" i="1"/>
  <c r="BA349" i="1"/>
  <c r="AZ349" i="1"/>
  <c r="AR349" i="1"/>
  <c r="AQ349" i="1"/>
  <c r="AI349" i="1"/>
  <c r="AH349" i="1"/>
  <c r="Z349" i="1"/>
  <c r="Y349" i="1"/>
  <c r="H349" i="1"/>
  <c r="G349" i="1"/>
  <c r="D349" i="1"/>
  <c r="A349" i="1"/>
  <c r="BJ181" i="1"/>
  <c r="BI181" i="1"/>
  <c r="BA181" i="1"/>
  <c r="AZ181" i="1"/>
  <c r="AR181" i="1"/>
  <c r="AQ181" i="1"/>
  <c r="AI181" i="1"/>
  <c r="AH181" i="1"/>
  <c r="Z181" i="1"/>
  <c r="Y181" i="1"/>
  <c r="H181" i="1"/>
  <c r="G181" i="1"/>
  <c r="D181" i="1"/>
  <c r="A181" i="1"/>
  <c r="BJ482" i="1"/>
  <c r="BI482" i="1"/>
  <c r="BA482" i="1"/>
  <c r="AZ482" i="1"/>
  <c r="AR482" i="1"/>
  <c r="AQ482" i="1"/>
  <c r="AI482" i="1"/>
  <c r="AH482" i="1"/>
  <c r="Z482" i="1"/>
  <c r="Y482" i="1"/>
  <c r="H482" i="1"/>
  <c r="G482" i="1"/>
  <c r="D482" i="1"/>
  <c r="A482" i="1"/>
  <c r="BJ630" i="1"/>
  <c r="BI630" i="1"/>
  <c r="BA630" i="1"/>
  <c r="AZ630" i="1"/>
  <c r="AR630" i="1"/>
  <c r="AQ630" i="1"/>
  <c r="AI630" i="1"/>
  <c r="AH630" i="1"/>
  <c r="Z630" i="1"/>
  <c r="Y630" i="1"/>
  <c r="H630" i="1"/>
  <c r="G630" i="1"/>
  <c r="D630" i="1"/>
  <c r="A630" i="1"/>
  <c r="BJ177" i="1"/>
  <c r="BI177" i="1"/>
  <c r="BA177" i="1"/>
  <c r="AZ177" i="1"/>
  <c r="AR177" i="1"/>
  <c r="AQ177" i="1"/>
  <c r="AI177" i="1"/>
  <c r="AH177" i="1"/>
  <c r="Z177" i="1"/>
  <c r="Y177" i="1"/>
  <c r="H177" i="1"/>
  <c r="G177" i="1"/>
  <c r="D177" i="1"/>
  <c r="A177" i="1"/>
  <c r="BJ299" i="1"/>
  <c r="BI299" i="1"/>
  <c r="BA299" i="1"/>
  <c r="AZ299" i="1"/>
  <c r="AR299" i="1"/>
  <c r="AQ299" i="1"/>
  <c r="AI299" i="1"/>
  <c r="AH299" i="1"/>
  <c r="Z299" i="1"/>
  <c r="Y299" i="1"/>
  <c r="M299" i="1" s="1"/>
  <c r="H299" i="1"/>
  <c r="G299" i="1"/>
  <c r="D299" i="1"/>
  <c r="A299" i="1"/>
  <c r="BJ209" i="1"/>
  <c r="BI209" i="1"/>
  <c r="BA209" i="1"/>
  <c r="AZ209" i="1"/>
  <c r="AR209" i="1"/>
  <c r="AQ209" i="1"/>
  <c r="AI209" i="1"/>
  <c r="AH209" i="1"/>
  <c r="Z209" i="1"/>
  <c r="Y209" i="1"/>
  <c r="H209" i="1"/>
  <c r="D209" i="1"/>
  <c r="BJ600" i="1"/>
  <c r="BI600" i="1"/>
  <c r="BA600" i="1"/>
  <c r="AZ600" i="1"/>
  <c r="AR600" i="1"/>
  <c r="AQ600" i="1"/>
  <c r="AI600" i="1"/>
  <c r="AH600" i="1"/>
  <c r="Z600" i="1"/>
  <c r="Y600" i="1"/>
  <c r="H600" i="1"/>
  <c r="D600" i="1"/>
  <c r="A600" i="1"/>
  <c r="BJ474" i="1"/>
  <c r="BI474" i="1"/>
  <c r="BA474" i="1"/>
  <c r="AZ474" i="1"/>
  <c r="AR474" i="1"/>
  <c r="AQ474" i="1"/>
  <c r="AI474" i="1"/>
  <c r="AH474" i="1"/>
  <c r="Z474" i="1"/>
  <c r="Y474" i="1"/>
  <c r="H474" i="1"/>
  <c r="G474" i="1"/>
  <c r="D474" i="1"/>
  <c r="A474" i="1"/>
  <c r="BJ780" i="1"/>
  <c r="BI780" i="1"/>
  <c r="BA780" i="1"/>
  <c r="AZ780" i="1"/>
  <c r="AR780" i="1"/>
  <c r="AQ780" i="1"/>
  <c r="AI780" i="1"/>
  <c r="AH780" i="1"/>
  <c r="Z780" i="1"/>
  <c r="Y780" i="1"/>
  <c r="H780" i="1"/>
  <c r="D780" i="1"/>
  <c r="A780" i="1"/>
  <c r="BJ459" i="1"/>
  <c r="BI459" i="1"/>
  <c r="BA459" i="1"/>
  <c r="AZ459" i="1"/>
  <c r="AR459" i="1"/>
  <c r="AQ459" i="1"/>
  <c r="AI459" i="1"/>
  <c r="AH459" i="1"/>
  <c r="Z459" i="1"/>
  <c r="Y459" i="1"/>
  <c r="L459" i="1" s="1"/>
  <c r="H459" i="1"/>
  <c r="G459" i="1"/>
  <c r="D459" i="1"/>
  <c r="A459" i="1"/>
  <c r="BJ827" i="1"/>
  <c r="BI827" i="1"/>
  <c r="BA827" i="1"/>
  <c r="AZ827" i="1"/>
  <c r="AR827" i="1"/>
  <c r="AQ827" i="1"/>
  <c r="AI827" i="1"/>
  <c r="AH827" i="1"/>
  <c r="Z827" i="1"/>
  <c r="Y827" i="1"/>
  <c r="H827" i="1"/>
  <c r="G827" i="1"/>
  <c r="D827" i="1"/>
  <c r="A827" i="1"/>
  <c r="BJ176" i="1"/>
  <c r="BI176" i="1"/>
  <c r="BA176" i="1"/>
  <c r="AZ176" i="1"/>
  <c r="AR176" i="1"/>
  <c r="AQ176" i="1"/>
  <c r="AI176" i="1"/>
  <c r="AH176" i="1"/>
  <c r="Z176" i="1"/>
  <c r="I176" i="1" s="1"/>
  <c r="Y176" i="1"/>
  <c r="H176" i="1"/>
  <c r="G176" i="1"/>
  <c r="D176" i="1"/>
  <c r="A176" i="1"/>
  <c r="BJ170" i="1"/>
  <c r="BI170" i="1"/>
  <c r="BA170" i="1"/>
  <c r="AZ170" i="1"/>
  <c r="AR170" i="1"/>
  <c r="AQ170" i="1"/>
  <c r="AI170" i="1"/>
  <c r="AH170" i="1"/>
  <c r="Z170" i="1"/>
  <c r="Y170" i="1"/>
  <c r="I170" i="1"/>
  <c r="H170" i="1"/>
  <c r="G170" i="1"/>
  <c r="D170" i="1"/>
  <c r="A170" i="1"/>
  <c r="BJ168" i="1"/>
  <c r="BI168" i="1"/>
  <c r="BA168" i="1"/>
  <c r="AZ168" i="1"/>
  <c r="AR168" i="1"/>
  <c r="AQ168" i="1"/>
  <c r="AI168" i="1"/>
  <c r="AH168" i="1"/>
  <c r="M168" i="1" s="1"/>
  <c r="Z168" i="1"/>
  <c r="Y168" i="1"/>
  <c r="H168" i="1"/>
  <c r="G168" i="1"/>
  <c r="D168" i="1"/>
  <c r="A168" i="1"/>
  <c r="BJ190" i="1"/>
  <c r="BI190" i="1"/>
  <c r="BA190" i="1"/>
  <c r="AZ190" i="1"/>
  <c r="AR190" i="1"/>
  <c r="AQ190" i="1"/>
  <c r="AI190" i="1"/>
  <c r="AH190" i="1"/>
  <c r="Z190" i="1"/>
  <c r="Y190" i="1"/>
  <c r="L190" i="1" s="1"/>
  <c r="H190" i="1"/>
  <c r="D190" i="1"/>
  <c r="BJ470" i="1"/>
  <c r="BI470" i="1"/>
  <c r="BA470" i="1"/>
  <c r="AZ470" i="1"/>
  <c r="AR470" i="1"/>
  <c r="AQ470" i="1"/>
  <c r="AI470" i="1"/>
  <c r="AH470" i="1"/>
  <c r="Z470" i="1"/>
  <c r="I470" i="1" s="1"/>
  <c r="Y470" i="1"/>
  <c r="H470" i="1"/>
  <c r="G470" i="1"/>
  <c r="D470" i="1"/>
  <c r="A470" i="1"/>
  <c r="BJ166" i="1"/>
  <c r="BI166" i="1"/>
  <c r="BA166" i="1"/>
  <c r="AZ166" i="1"/>
  <c r="AR166" i="1"/>
  <c r="AQ166" i="1"/>
  <c r="AI166" i="1"/>
  <c r="AH166" i="1"/>
  <c r="Z166" i="1"/>
  <c r="Y166" i="1"/>
  <c r="H166" i="1"/>
  <c r="G166" i="1"/>
  <c r="D166" i="1"/>
  <c r="A166" i="1"/>
  <c r="BJ383" i="1"/>
  <c r="BI383" i="1"/>
  <c r="BA383" i="1"/>
  <c r="AZ383" i="1"/>
  <c r="AR383" i="1"/>
  <c r="AQ383" i="1"/>
  <c r="AI383" i="1"/>
  <c r="AH383" i="1"/>
  <c r="Z383" i="1"/>
  <c r="Y383" i="1"/>
  <c r="H383" i="1"/>
  <c r="G383" i="1"/>
  <c r="D383" i="1"/>
  <c r="A383" i="1"/>
  <c r="BJ348" i="1"/>
  <c r="BI348" i="1"/>
  <c r="BA348" i="1"/>
  <c r="AZ348" i="1"/>
  <c r="AR348" i="1"/>
  <c r="AQ348" i="1"/>
  <c r="AI348" i="1"/>
  <c r="AH348" i="1"/>
  <c r="Z348" i="1"/>
  <c r="Y348" i="1"/>
  <c r="H348" i="1"/>
  <c r="G348" i="1"/>
  <c r="D348" i="1"/>
  <c r="A348" i="1"/>
  <c r="BJ165" i="1"/>
  <c r="BI165" i="1"/>
  <c r="BA165" i="1"/>
  <c r="AZ165" i="1"/>
  <c r="AR165" i="1"/>
  <c r="AQ165" i="1"/>
  <c r="AI165" i="1"/>
  <c r="AH165" i="1"/>
  <c r="Z165" i="1"/>
  <c r="I165" i="1" s="1"/>
  <c r="Y165" i="1"/>
  <c r="H165" i="1"/>
  <c r="G165" i="1"/>
  <c r="D165" i="1"/>
  <c r="A165" i="1"/>
  <c r="BJ163" i="1"/>
  <c r="BI163" i="1"/>
  <c r="BA163" i="1"/>
  <c r="AZ163" i="1"/>
  <c r="AR163" i="1"/>
  <c r="AQ163" i="1"/>
  <c r="AI163" i="1"/>
  <c r="AH163" i="1"/>
  <c r="Z163" i="1"/>
  <c r="Y163" i="1"/>
  <c r="H163" i="1"/>
  <c r="G163" i="1"/>
  <c r="D163" i="1"/>
  <c r="A163" i="1"/>
  <c r="BJ160" i="1"/>
  <c r="BI160" i="1"/>
  <c r="BA160" i="1"/>
  <c r="AZ160" i="1"/>
  <c r="AR160" i="1"/>
  <c r="AQ160" i="1"/>
  <c r="AI160" i="1"/>
  <c r="AH160" i="1"/>
  <c r="Z160" i="1"/>
  <c r="Y160" i="1"/>
  <c r="L160" i="1"/>
  <c r="H160" i="1"/>
  <c r="G160" i="1"/>
  <c r="D160" i="1"/>
  <c r="A160" i="1"/>
  <c r="BJ774" i="1"/>
  <c r="BI774" i="1"/>
  <c r="BA774" i="1"/>
  <c r="AZ774" i="1"/>
  <c r="AR774" i="1"/>
  <c r="AQ774" i="1"/>
  <c r="AI774" i="1"/>
  <c r="AH774" i="1"/>
  <c r="Z774" i="1"/>
  <c r="Y774" i="1"/>
  <c r="H774" i="1"/>
  <c r="G774" i="1"/>
  <c r="D774" i="1"/>
  <c r="A774" i="1"/>
  <c r="BJ552" i="1"/>
  <c r="BI552" i="1"/>
  <c r="BA552" i="1"/>
  <c r="AZ552" i="1"/>
  <c r="AR552" i="1"/>
  <c r="AQ552" i="1"/>
  <c r="AI552" i="1"/>
  <c r="AH552" i="1"/>
  <c r="Z552" i="1"/>
  <c r="Y552" i="1"/>
  <c r="H552" i="1"/>
  <c r="D552" i="1"/>
  <c r="A552" i="1"/>
  <c r="BJ736" i="1"/>
  <c r="BI736" i="1"/>
  <c r="BA736" i="1"/>
  <c r="AZ736" i="1"/>
  <c r="AR736" i="1"/>
  <c r="AQ736" i="1"/>
  <c r="AI736" i="1"/>
  <c r="AH736" i="1"/>
  <c r="Z736" i="1"/>
  <c r="Y736" i="1"/>
  <c r="H736" i="1"/>
  <c r="G736" i="1"/>
  <c r="D736" i="1"/>
  <c r="A736" i="1"/>
  <c r="BJ180" i="1"/>
  <c r="BI180" i="1"/>
  <c r="BA180" i="1"/>
  <c r="AZ180" i="1"/>
  <c r="AR180" i="1"/>
  <c r="AQ180" i="1"/>
  <c r="AI180" i="1"/>
  <c r="AH180" i="1"/>
  <c r="Z180" i="1"/>
  <c r="Y180" i="1"/>
  <c r="H180" i="1"/>
  <c r="D180" i="1"/>
  <c r="BJ156" i="1"/>
  <c r="BI156" i="1"/>
  <c r="BA156" i="1"/>
  <c r="AZ156" i="1"/>
  <c r="AR156" i="1"/>
  <c r="AQ156" i="1"/>
  <c r="AI156" i="1"/>
  <c r="AH156" i="1"/>
  <c r="Z156" i="1"/>
  <c r="Y156" i="1"/>
  <c r="H156" i="1"/>
  <c r="G156" i="1"/>
  <c r="D156" i="1"/>
  <c r="A156" i="1"/>
  <c r="BJ648" i="1"/>
  <c r="BI648" i="1"/>
  <c r="BA648" i="1"/>
  <c r="AZ648" i="1"/>
  <c r="AR648" i="1"/>
  <c r="AQ648" i="1"/>
  <c r="AI648" i="1"/>
  <c r="AH648" i="1"/>
  <c r="Z648" i="1"/>
  <c r="Y648" i="1"/>
  <c r="H648" i="1"/>
  <c r="G648" i="1"/>
  <c r="D648" i="1"/>
  <c r="A648" i="1"/>
  <c r="BJ155" i="1"/>
  <c r="BI155" i="1"/>
  <c r="BA155" i="1"/>
  <c r="AZ155" i="1"/>
  <c r="AR155" i="1"/>
  <c r="AQ155" i="1"/>
  <c r="AI155" i="1"/>
  <c r="AH155" i="1"/>
  <c r="Z155" i="1"/>
  <c r="Y155" i="1"/>
  <c r="H155" i="1"/>
  <c r="G155" i="1"/>
  <c r="D155" i="1"/>
  <c r="A155" i="1"/>
  <c r="BJ427" i="1"/>
  <c r="BI427" i="1"/>
  <c r="BA427" i="1"/>
  <c r="AZ427" i="1"/>
  <c r="AR427" i="1"/>
  <c r="AQ427" i="1"/>
  <c r="AI427" i="1"/>
  <c r="AH427" i="1"/>
  <c r="Z427" i="1"/>
  <c r="Y427" i="1"/>
  <c r="H427" i="1"/>
  <c r="G427" i="1"/>
  <c r="D427" i="1"/>
  <c r="A427" i="1"/>
  <c r="BJ172" i="1"/>
  <c r="BI172" i="1"/>
  <c r="BA172" i="1"/>
  <c r="AZ172" i="1"/>
  <c r="AR172" i="1"/>
  <c r="AQ172" i="1"/>
  <c r="AI172" i="1"/>
  <c r="AH172" i="1"/>
  <c r="Z172" i="1"/>
  <c r="Y172" i="1"/>
  <c r="H172" i="1"/>
  <c r="D172" i="1"/>
  <c r="BJ341" i="1"/>
  <c r="BI341" i="1"/>
  <c r="BA341" i="1"/>
  <c r="AZ341" i="1"/>
  <c r="AR341" i="1"/>
  <c r="AQ341" i="1"/>
  <c r="AI341" i="1"/>
  <c r="AH341" i="1"/>
  <c r="Z341" i="1"/>
  <c r="Y341" i="1"/>
  <c r="H341" i="1"/>
  <c r="G341" i="1"/>
  <c r="D341" i="1"/>
  <c r="A341" i="1"/>
  <c r="BJ824" i="1"/>
  <c r="BI824" i="1"/>
  <c r="BA824" i="1"/>
  <c r="AZ824" i="1"/>
  <c r="AR824" i="1"/>
  <c r="AQ824" i="1"/>
  <c r="AI824" i="1"/>
  <c r="AH824" i="1"/>
  <c r="Z824" i="1"/>
  <c r="Y824" i="1"/>
  <c r="H824" i="1"/>
  <c r="G824" i="1"/>
  <c r="D824" i="1"/>
  <c r="A824" i="1"/>
  <c r="BJ545" i="1"/>
  <c r="BI545" i="1"/>
  <c r="BA545" i="1"/>
  <c r="AZ545" i="1"/>
  <c r="AR545" i="1"/>
  <c r="AQ545" i="1"/>
  <c r="AI545" i="1"/>
  <c r="AH545" i="1"/>
  <c r="Z545" i="1"/>
  <c r="Y545" i="1"/>
  <c r="H545" i="1"/>
  <c r="D545" i="1"/>
  <c r="A545" i="1"/>
  <c r="BJ485" i="1"/>
  <c r="BI485" i="1"/>
  <c r="BA485" i="1"/>
  <c r="AZ485" i="1"/>
  <c r="AR485" i="1"/>
  <c r="AQ485" i="1"/>
  <c r="AI485" i="1"/>
  <c r="AH485" i="1"/>
  <c r="Z485" i="1"/>
  <c r="Y485" i="1"/>
  <c r="H485" i="1"/>
  <c r="G485" i="1"/>
  <c r="D485" i="1"/>
  <c r="A485" i="1"/>
  <c r="BJ294" i="1"/>
  <c r="BI294" i="1"/>
  <c r="BA294" i="1"/>
  <c r="AZ294" i="1"/>
  <c r="AR294" i="1"/>
  <c r="AQ294" i="1"/>
  <c r="AI294" i="1"/>
  <c r="AH294" i="1"/>
  <c r="Z294" i="1"/>
  <c r="Y294" i="1"/>
  <c r="H294" i="1"/>
  <c r="G294" i="1"/>
  <c r="D294" i="1"/>
  <c r="A294" i="1"/>
  <c r="BJ428" i="1"/>
  <c r="BI428" i="1"/>
  <c r="BA428" i="1"/>
  <c r="AZ428" i="1"/>
  <c r="AR428" i="1"/>
  <c r="AQ428" i="1"/>
  <c r="AI428" i="1"/>
  <c r="AH428" i="1"/>
  <c r="Z428" i="1"/>
  <c r="Y428" i="1"/>
  <c r="H428" i="1"/>
  <c r="G428" i="1"/>
  <c r="D428" i="1"/>
  <c r="A428" i="1"/>
  <c r="BJ817" i="1"/>
  <c r="BI817" i="1"/>
  <c r="BA817" i="1"/>
  <c r="AZ817" i="1"/>
  <c r="AR817" i="1"/>
  <c r="AQ817" i="1"/>
  <c r="AI817" i="1"/>
  <c r="AH817" i="1"/>
  <c r="Z817" i="1"/>
  <c r="Y817" i="1"/>
  <c r="H817" i="1"/>
  <c r="G817" i="1"/>
  <c r="D817" i="1"/>
  <c r="A817" i="1"/>
  <c r="BJ158" i="1"/>
  <c r="BI158" i="1"/>
  <c r="BA158" i="1"/>
  <c r="AZ158" i="1"/>
  <c r="AR158" i="1"/>
  <c r="AQ158" i="1"/>
  <c r="AI158" i="1"/>
  <c r="AH158" i="1"/>
  <c r="Z158" i="1"/>
  <c r="Y158" i="1"/>
  <c r="H158" i="1"/>
  <c r="D158" i="1"/>
  <c r="BJ425" i="1"/>
  <c r="BI425" i="1"/>
  <c r="BA425" i="1"/>
  <c r="AZ425" i="1"/>
  <c r="AR425" i="1"/>
  <c r="AQ425" i="1"/>
  <c r="AI425" i="1"/>
  <c r="AH425" i="1"/>
  <c r="Z425" i="1"/>
  <c r="I425" i="1" s="1"/>
  <c r="J425" i="1" s="1"/>
  <c r="K425" i="1" s="1"/>
  <c r="Y425" i="1"/>
  <c r="H425" i="1"/>
  <c r="G425" i="1"/>
  <c r="D425" i="1"/>
  <c r="A425" i="1"/>
  <c r="BJ606" i="1"/>
  <c r="BI606" i="1"/>
  <c r="BA606" i="1"/>
  <c r="AZ606" i="1"/>
  <c r="AR606" i="1"/>
  <c r="AQ606" i="1"/>
  <c r="AI606" i="1"/>
  <c r="AH606" i="1"/>
  <c r="Z606" i="1"/>
  <c r="Y606" i="1"/>
  <c r="H606" i="1"/>
  <c r="G606" i="1"/>
  <c r="D606" i="1"/>
  <c r="A606" i="1"/>
  <c r="BJ152" i="1"/>
  <c r="BI152" i="1"/>
  <c r="BA152" i="1"/>
  <c r="AZ152" i="1"/>
  <c r="AR152" i="1"/>
  <c r="AQ152" i="1"/>
  <c r="AI152" i="1"/>
  <c r="AH152" i="1"/>
  <c r="Z152" i="1"/>
  <c r="I152" i="1" s="1"/>
  <c r="J152" i="1" s="1"/>
  <c r="K152" i="1" s="1"/>
  <c r="Y152" i="1"/>
  <c r="H152" i="1"/>
  <c r="G152" i="1"/>
  <c r="D152" i="1"/>
  <c r="A152" i="1"/>
  <c r="BJ150" i="1"/>
  <c r="BI150" i="1"/>
  <c r="BA150" i="1"/>
  <c r="AZ150" i="1"/>
  <c r="AR150" i="1"/>
  <c r="AQ150" i="1"/>
  <c r="AI150" i="1"/>
  <c r="I150" i="1" s="1"/>
  <c r="AH150" i="1"/>
  <c r="Z150" i="1"/>
  <c r="Y150" i="1"/>
  <c r="H150" i="1"/>
  <c r="J150" i="1" s="1"/>
  <c r="K150" i="1" s="1"/>
  <c r="G150" i="1"/>
  <c r="D150" i="1"/>
  <c r="A150" i="1"/>
  <c r="BJ313" i="1"/>
  <c r="BI313" i="1"/>
  <c r="BA313" i="1"/>
  <c r="AZ313" i="1"/>
  <c r="AR313" i="1"/>
  <c r="AQ313" i="1"/>
  <c r="AI313" i="1"/>
  <c r="AH313" i="1"/>
  <c r="Z313" i="1"/>
  <c r="I313" i="1" s="1"/>
  <c r="J313" i="1" s="1"/>
  <c r="K313" i="1" s="1"/>
  <c r="Y313" i="1"/>
  <c r="H313" i="1"/>
  <c r="G313" i="1"/>
  <c r="D313" i="1"/>
  <c r="A313" i="1"/>
  <c r="BJ157" i="1"/>
  <c r="BI157" i="1"/>
  <c r="BA157" i="1"/>
  <c r="AZ157" i="1"/>
  <c r="AR157" i="1"/>
  <c r="AQ157" i="1"/>
  <c r="AI157" i="1"/>
  <c r="AH157" i="1"/>
  <c r="Z157" i="1"/>
  <c r="Y157" i="1"/>
  <c r="M157" i="1" s="1"/>
  <c r="H157" i="1"/>
  <c r="D157" i="1"/>
  <c r="BJ146" i="1"/>
  <c r="BI146" i="1"/>
  <c r="BA146" i="1"/>
  <c r="AZ146" i="1"/>
  <c r="AR146" i="1"/>
  <c r="AQ146" i="1"/>
  <c r="AI146" i="1"/>
  <c r="AH146" i="1"/>
  <c r="Z146" i="1"/>
  <c r="Y146" i="1"/>
  <c r="H146" i="1"/>
  <c r="G146" i="1"/>
  <c r="D146" i="1"/>
  <c r="A146" i="1"/>
  <c r="BJ142" i="1"/>
  <c r="BI142" i="1"/>
  <c r="BA142" i="1"/>
  <c r="AZ142" i="1"/>
  <c r="AR142" i="1"/>
  <c r="AQ142" i="1"/>
  <c r="AI142" i="1"/>
  <c r="AH142" i="1"/>
  <c r="L142" i="1" s="1"/>
  <c r="Z142" i="1"/>
  <c r="Y142" i="1"/>
  <c r="H142" i="1"/>
  <c r="D142" i="1"/>
  <c r="BJ144" i="1"/>
  <c r="BI144" i="1"/>
  <c r="BA144" i="1"/>
  <c r="AZ144" i="1"/>
  <c r="AR144" i="1"/>
  <c r="AQ144" i="1"/>
  <c r="AI144" i="1"/>
  <c r="AH144" i="1"/>
  <c r="M144" i="1" s="1"/>
  <c r="Z144" i="1"/>
  <c r="Y144" i="1"/>
  <c r="H144" i="1"/>
  <c r="G144" i="1"/>
  <c r="D144" i="1"/>
  <c r="A144" i="1"/>
  <c r="BJ373" i="1"/>
  <c r="BI373" i="1"/>
  <c r="BA373" i="1"/>
  <c r="AZ373" i="1"/>
  <c r="AR373" i="1"/>
  <c r="AQ373" i="1"/>
  <c r="AI373" i="1"/>
  <c r="AH373" i="1"/>
  <c r="Z373" i="1"/>
  <c r="Y373" i="1"/>
  <c r="H373" i="1"/>
  <c r="G373" i="1"/>
  <c r="D373" i="1"/>
  <c r="A373" i="1"/>
  <c r="BJ141" i="1"/>
  <c r="BI141" i="1"/>
  <c r="BA141" i="1"/>
  <c r="AZ141" i="1"/>
  <c r="AR141" i="1"/>
  <c r="AQ141" i="1"/>
  <c r="AI141" i="1"/>
  <c r="AH141" i="1"/>
  <c r="Z141" i="1"/>
  <c r="Y141" i="1"/>
  <c r="H141" i="1"/>
  <c r="G141" i="1"/>
  <c r="D141" i="1"/>
  <c r="A141" i="1"/>
  <c r="BJ305" i="1"/>
  <c r="BI305" i="1"/>
  <c r="BA305" i="1"/>
  <c r="AZ305" i="1"/>
  <c r="AR305" i="1"/>
  <c r="AQ305" i="1"/>
  <c r="AI305" i="1"/>
  <c r="AH305" i="1"/>
  <c r="Z305" i="1"/>
  <c r="Y305" i="1"/>
  <c r="L305" i="1" s="1"/>
  <c r="H305" i="1"/>
  <c r="G305" i="1"/>
  <c r="D305" i="1"/>
  <c r="A305" i="1"/>
  <c r="BJ310" i="1"/>
  <c r="BI310" i="1"/>
  <c r="BA310" i="1"/>
  <c r="AZ310" i="1"/>
  <c r="AR310" i="1"/>
  <c r="AQ310" i="1"/>
  <c r="AI310" i="1"/>
  <c r="AH310" i="1"/>
  <c r="M310" i="1" s="1"/>
  <c r="Z310" i="1"/>
  <c r="Y310" i="1"/>
  <c r="L310" i="1" s="1"/>
  <c r="H310" i="1"/>
  <c r="D310" i="1"/>
  <c r="A310" i="1"/>
  <c r="BJ529" i="1"/>
  <c r="BI529" i="1"/>
  <c r="BA529" i="1"/>
  <c r="AZ529" i="1"/>
  <c r="AR529" i="1"/>
  <c r="AQ529" i="1"/>
  <c r="AI529" i="1"/>
  <c r="AH529" i="1"/>
  <c r="Z529" i="1"/>
  <c r="Y529" i="1"/>
  <c r="H529" i="1"/>
  <c r="G529" i="1"/>
  <c r="D529" i="1"/>
  <c r="A529" i="1"/>
  <c r="BJ483" i="1"/>
  <c r="BI483" i="1"/>
  <c r="BA483" i="1"/>
  <c r="AZ483" i="1"/>
  <c r="AR483" i="1"/>
  <c r="AQ483" i="1"/>
  <c r="AI483" i="1"/>
  <c r="AH483" i="1"/>
  <c r="L483" i="1" s="1"/>
  <c r="Z483" i="1"/>
  <c r="Y483" i="1"/>
  <c r="H483" i="1"/>
  <c r="G483" i="1"/>
  <c r="D483" i="1"/>
  <c r="A483" i="1"/>
  <c r="BJ669" i="1"/>
  <c r="BI669" i="1"/>
  <c r="BA669" i="1"/>
  <c r="AZ669" i="1"/>
  <c r="AR669" i="1"/>
  <c r="AQ669" i="1"/>
  <c r="AI669" i="1"/>
  <c r="AH669" i="1"/>
  <c r="Z669" i="1"/>
  <c r="Y669" i="1"/>
  <c r="H669" i="1"/>
  <c r="G669" i="1"/>
  <c r="D669" i="1"/>
  <c r="A669" i="1"/>
  <c r="BJ317" i="1"/>
  <c r="BI317" i="1"/>
  <c r="BA317" i="1"/>
  <c r="AZ317" i="1"/>
  <c r="AR317" i="1"/>
  <c r="AQ317" i="1"/>
  <c r="AI317" i="1"/>
  <c r="AH317" i="1"/>
  <c r="Z317" i="1"/>
  <c r="Y317" i="1"/>
  <c r="M317" i="1" s="1"/>
  <c r="H317" i="1"/>
  <c r="G317" i="1"/>
  <c r="D317" i="1"/>
  <c r="A317" i="1"/>
  <c r="BJ803" i="1"/>
  <c r="BI803" i="1"/>
  <c r="BA803" i="1"/>
  <c r="AZ803" i="1"/>
  <c r="AR803" i="1"/>
  <c r="AQ803" i="1"/>
  <c r="AI803" i="1"/>
  <c r="AH803" i="1"/>
  <c r="Z803" i="1"/>
  <c r="Y803" i="1"/>
  <c r="H803" i="1"/>
  <c r="G803" i="1"/>
  <c r="D803" i="1"/>
  <c r="A803" i="1"/>
  <c r="BJ649" i="1"/>
  <c r="BI649" i="1"/>
  <c r="BA649" i="1"/>
  <c r="AZ649" i="1"/>
  <c r="AR649" i="1"/>
  <c r="AQ649" i="1"/>
  <c r="AI649" i="1"/>
  <c r="AH649" i="1"/>
  <c r="Z649" i="1"/>
  <c r="Y649" i="1"/>
  <c r="H649" i="1"/>
  <c r="G649" i="1"/>
  <c r="D649" i="1"/>
  <c r="A649" i="1"/>
  <c r="BJ137" i="1"/>
  <c r="BI137" i="1"/>
  <c r="BA137" i="1"/>
  <c r="AZ137" i="1"/>
  <c r="AR137" i="1"/>
  <c r="AQ137" i="1"/>
  <c r="AI137" i="1"/>
  <c r="AH137" i="1"/>
  <c r="Z137" i="1"/>
  <c r="Y137" i="1"/>
  <c r="H137" i="1"/>
  <c r="G137" i="1"/>
  <c r="D137" i="1"/>
  <c r="A137" i="1"/>
  <c r="BJ135" i="1"/>
  <c r="BI135" i="1"/>
  <c r="BA135" i="1"/>
  <c r="AZ135" i="1"/>
  <c r="AR135" i="1"/>
  <c r="AQ135" i="1"/>
  <c r="AI135" i="1"/>
  <c r="AH135" i="1"/>
  <c r="Z135" i="1"/>
  <c r="Y135" i="1"/>
  <c r="H135" i="1"/>
  <c r="G135" i="1"/>
  <c r="D135" i="1"/>
  <c r="A135" i="1"/>
  <c r="BJ133" i="1"/>
  <c r="BI133" i="1"/>
  <c r="BA133" i="1"/>
  <c r="AZ133" i="1"/>
  <c r="AR133" i="1"/>
  <c r="AQ133" i="1"/>
  <c r="AI133" i="1"/>
  <c r="AH133" i="1"/>
  <c r="Z133" i="1"/>
  <c r="Y133" i="1"/>
  <c r="H133" i="1"/>
  <c r="G133" i="1"/>
  <c r="D133" i="1"/>
  <c r="A133" i="1"/>
  <c r="BJ411" i="1"/>
  <c r="BI411" i="1"/>
  <c r="BA411" i="1"/>
  <c r="AZ411" i="1"/>
  <c r="AR411" i="1"/>
  <c r="AQ411" i="1"/>
  <c r="AI411" i="1"/>
  <c r="AH411" i="1"/>
  <c r="Z411" i="1"/>
  <c r="Y411" i="1"/>
  <c r="H411" i="1"/>
  <c r="G411" i="1"/>
  <c r="D411" i="1"/>
  <c r="A411" i="1"/>
  <c r="BJ125" i="1"/>
  <c r="BI125" i="1"/>
  <c r="BA125" i="1"/>
  <c r="AZ125" i="1"/>
  <c r="AR125" i="1"/>
  <c r="AQ125" i="1"/>
  <c r="AI125" i="1"/>
  <c r="AH125" i="1"/>
  <c r="Z125" i="1"/>
  <c r="Y125" i="1"/>
  <c r="H125" i="1"/>
  <c r="G125" i="1"/>
  <c r="D125" i="1"/>
  <c r="A125" i="1"/>
  <c r="BJ644" i="1"/>
  <c r="BI644" i="1"/>
  <c r="BA644" i="1"/>
  <c r="AZ644" i="1"/>
  <c r="AR644" i="1"/>
  <c r="AQ644" i="1"/>
  <c r="AI644" i="1"/>
  <c r="AH644" i="1"/>
  <c r="Z644" i="1"/>
  <c r="Y644" i="1"/>
  <c r="H644" i="1"/>
  <c r="G644" i="1"/>
  <c r="D644" i="1"/>
  <c r="A644" i="1"/>
  <c r="BJ456" i="1"/>
  <c r="BI456" i="1"/>
  <c r="BA456" i="1"/>
  <c r="AZ456" i="1"/>
  <c r="AR456" i="1"/>
  <c r="AQ456" i="1"/>
  <c r="AI456" i="1"/>
  <c r="AH456" i="1"/>
  <c r="Z456" i="1"/>
  <c r="Y456" i="1"/>
  <c r="H456" i="1"/>
  <c r="G456" i="1"/>
  <c r="D456" i="1"/>
  <c r="A456" i="1"/>
  <c r="BJ138" i="1"/>
  <c r="BI138" i="1"/>
  <c r="BA138" i="1"/>
  <c r="AZ138" i="1"/>
  <c r="AR138" i="1"/>
  <c r="AQ138" i="1"/>
  <c r="AI138" i="1"/>
  <c r="AH138" i="1"/>
  <c r="Z138" i="1"/>
  <c r="Y138" i="1"/>
  <c r="H138" i="1"/>
  <c r="D138" i="1"/>
  <c r="BJ132" i="1"/>
  <c r="BI132" i="1"/>
  <c r="BA132" i="1"/>
  <c r="AZ132" i="1"/>
  <c r="AR132" i="1"/>
  <c r="AQ132" i="1"/>
  <c r="AI132" i="1"/>
  <c r="AH132" i="1"/>
  <c r="Z132" i="1"/>
  <c r="Y132" i="1"/>
  <c r="H132" i="1"/>
  <c r="D132" i="1"/>
  <c r="BJ123" i="1"/>
  <c r="BI123" i="1"/>
  <c r="BA123" i="1"/>
  <c r="AZ123" i="1"/>
  <c r="AR123" i="1"/>
  <c r="AQ123" i="1"/>
  <c r="AI123" i="1"/>
  <c r="AH123" i="1"/>
  <c r="Z123" i="1"/>
  <c r="Y123" i="1"/>
  <c r="H123" i="1"/>
  <c r="G123" i="1"/>
  <c r="D123" i="1"/>
  <c r="A123" i="1"/>
  <c r="BJ281" i="1"/>
  <c r="BI281" i="1"/>
  <c r="BA281" i="1"/>
  <c r="AZ281" i="1"/>
  <c r="AR281" i="1"/>
  <c r="AQ281" i="1"/>
  <c r="AI281" i="1"/>
  <c r="AH281" i="1"/>
  <c r="Z281" i="1"/>
  <c r="Y281" i="1"/>
  <c r="M281" i="1" s="1"/>
  <c r="H281" i="1"/>
  <c r="G281" i="1"/>
  <c r="D281" i="1"/>
  <c r="A281" i="1"/>
  <c r="BJ385" i="1"/>
  <c r="BI385" i="1"/>
  <c r="BA385" i="1"/>
  <c r="AZ385" i="1"/>
  <c r="AR385" i="1"/>
  <c r="AQ385" i="1"/>
  <c r="AI385" i="1"/>
  <c r="AH385" i="1"/>
  <c r="Z385" i="1"/>
  <c r="Y385" i="1"/>
  <c r="H385" i="1"/>
  <c r="G385" i="1"/>
  <c r="D385" i="1"/>
  <c r="A385" i="1"/>
  <c r="BJ719" i="1"/>
  <c r="BI719" i="1"/>
  <c r="BA719" i="1"/>
  <c r="AZ719" i="1"/>
  <c r="AR719" i="1"/>
  <c r="AQ719" i="1"/>
  <c r="AI719" i="1"/>
  <c r="AH719" i="1"/>
  <c r="Z719" i="1"/>
  <c r="Y719" i="1"/>
  <c r="H719" i="1"/>
  <c r="G719" i="1"/>
  <c r="D719" i="1"/>
  <c r="A719" i="1"/>
  <c r="BJ122" i="1"/>
  <c r="BI122" i="1"/>
  <c r="BA122" i="1"/>
  <c r="AZ122" i="1"/>
  <c r="AR122" i="1"/>
  <c r="AQ122" i="1"/>
  <c r="AI122" i="1"/>
  <c r="AH122" i="1"/>
  <c r="Z122" i="1"/>
  <c r="Y122" i="1"/>
  <c r="H122" i="1"/>
  <c r="G122" i="1"/>
  <c r="D122" i="1"/>
  <c r="A122" i="1"/>
  <c r="BJ128" i="1"/>
  <c r="BI128" i="1"/>
  <c r="BA128" i="1"/>
  <c r="AZ128" i="1"/>
  <c r="AR128" i="1"/>
  <c r="AQ128" i="1"/>
  <c r="AI128" i="1"/>
  <c r="AH128" i="1"/>
  <c r="Z128" i="1"/>
  <c r="Y128" i="1"/>
  <c r="H128" i="1"/>
  <c r="D128" i="1"/>
  <c r="BJ560" i="1"/>
  <c r="BI560" i="1"/>
  <c r="BA560" i="1"/>
  <c r="AZ560" i="1"/>
  <c r="AR560" i="1"/>
  <c r="AQ560" i="1"/>
  <c r="AI560" i="1"/>
  <c r="AH560" i="1"/>
  <c r="Z560" i="1"/>
  <c r="Y560" i="1"/>
  <c r="H560" i="1"/>
  <c r="G560" i="1"/>
  <c r="D560" i="1"/>
  <c r="A560" i="1"/>
  <c r="BJ121" i="1"/>
  <c r="BI121" i="1"/>
  <c r="BA121" i="1"/>
  <c r="AZ121" i="1"/>
  <c r="AR121" i="1"/>
  <c r="AQ121" i="1"/>
  <c r="AI121" i="1"/>
  <c r="AH121" i="1"/>
  <c r="Z121" i="1"/>
  <c r="Y121" i="1"/>
  <c r="H121" i="1"/>
  <c r="G121" i="1"/>
  <c r="D121" i="1"/>
  <c r="A121" i="1"/>
  <c r="BJ833" i="1"/>
  <c r="BI833" i="1"/>
  <c r="BA833" i="1"/>
  <c r="AZ833" i="1"/>
  <c r="AR833" i="1"/>
  <c r="AQ833" i="1"/>
  <c r="AI833" i="1"/>
  <c r="AH833" i="1"/>
  <c r="Z833" i="1"/>
  <c r="Y833" i="1"/>
  <c r="H833" i="1"/>
  <c r="G833" i="1"/>
  <c r="D833" i="1"/>
  <c r="A833" i="1"/>
  <c r="BJ633" i="1"/>
  <c r="BI633" i="1"/>
  <c r="BA633" i="1"/>
  <c r="AZ633" i="1"/>
  <c r="AR633" i="1"/>
  <c r="AQ633" i="1"/>
  <c r="AI633" i="1"/>
  <c r="AH633" i="1"/>
  <c r="Z633" i="1"/>
  <c r="Y633" i="1"/>
  <c r="H633" i="1"/>
  <c r="G633" i="1"/>
  <c r="D633" i="1"/>
  <c r="A633" i="1"/>
  <c r="BJ322" i="1"/>
  <c r="BI322" i="1"/>
  <c r="BA322" i="1"/>
  <c r="AZ322" i="1"/>
  <c r="AR322" i="1"/>
  <c r="AQ322" i="1"/>
  <c r="AI322" i="1"/>
  <c r="AH322" i="1"/>
  <c r="Z322" i="1"/>
  <c r="Y322" i="1"/>
  <c r="H322" i="1"/>
  <c r="G322" i="1"/>
  <c r="D322" i="1"/>
  <c r="A322" i="1"/>
  <c r="BJ810" i="1"/>
  <c r="BI810" i="1"/>
  <c r="BA810" i="1"/>
  <c r="AZ810" i="1"/>
  <c r="AR810" i="1"/>
  <c r="AQ810" i="1"/>
  <c r="AI810" i="1"/>
  <c r="AH810" i="1"/>
  <c r="Z810" i="1"/>
  <c r="Y810" i="1"/>
  <c r="H810" i="1"/>
  <c r="G810" i="1"/>
  <c r="D810" i="1"/>
  <c r="A810" i="1"/>
  <c r="BJ621" i="1"/>
  <c r="BI621" i="1"/>
  <c r="BA621" i="1"/>
  <c r="AZ621" i="1"/>
  <c r="AR621" i="1"/>
  <c r="AQ621" i="1"/>
  <c r="AI621" i="1"/>
  <c r="AH621" i="1"/>
  <c r="Z621" i="1"/>
  <c r="Y621" i="1"/>
  <c r="H621" i="1"/>
  <c r="G621" i="1"/>
  <c r="D621" i="1"/>
  <c r="A621" i="1"/>
  <c r="BJ518" i="1"/>
  <c r="BI518" i="1"/>
  <c r="BA518" i="1"/>
  <c r="AZ518" i="1"/>
  <c r="AR518" i="1"/>
  <c r="AQ518" i="1"/>
  <c r="AI518" i="1"/>
  <c r="AH518" i="1"/>
  <c r="Z518" i="1"/>
  <c r="Y518" i="1"/>
  <c r="I518" i="1"/>
  <c r="H518" i="1"/>
  <c r="G518" i="1"/>
  <c r="D518" i="1"/>
  <c r="A518" i="1"/>
  <c r="BJ710" i="1"/>
  <c r="BI710" i="1"/>
  <c r="BA710" i="1"/>
  <c r="AZ710" i="1"/>
  <c r="AR710" i="1"/>
  <c r="AQ710" i="1"/>
  <c r="AI710" i="1"/>
  <c r="AH710" i="1"/>
  <c r="Z710" i="1"/>
  <c r="I710" i="1" s="1"/>
  <c r="Y710" i="1"/>
  <c r="H710" i="1"/>
  <c r="G710" i="1"/>
  <c r="D710" i="1"/>
  <c r="A710" i="1"/>
  <c r="BJ748" i="1"/>
  <c r="BI748" i="1"/>
  <c r="BA748" i="1"/>
  <c r="AZ748" i="1"/>
  <c r="AR748" i="1"/>
  <c r="AQ748" i="1"/>
  <c r="AI748" i="1"/>
  <c r="AH748" i="1"/>
  <c r="Z748" i="1"/>
  <c r="Y748" i="1"/>
  <c r="H748" i="1"/>
  <c r="G748" i="1"/>
  <c r="D748" i="1"/>
  <c r="A748" i="1"/>
  <c r="BJ388" i="1"/>
  <c r="BI388" i="1"/>
  <c r="BA388" i="1"/>
  <c r="AZ388" i="1"/>
  <c r="AR388" i="1"/>
  <c r="AQ388" i="1"/>
  <c r="AI388" i="1"/>
  <c r="AH388" i="1"/>
  <c r="Z388" i="1"/>
  <c r="Y388" i="1"/>
  <c r="H388" i="1"/>
  <c r="G388" i="1"/>
  <c r="D388" i="1"/>
  <c r="A388" i="1"/>
  <c r="BJ369" i="1"/>
  <c r="BI369" i="1"/>
  <c r="BA369" i="1"/>
  <c r="AZ369" i="1"/>
  <c r="AR369" i="1"/>
  <c r="AQ369" i="1"/>
  <c r="AI369" i="1"/>
  <c r="AH369" i="1"/>
  <c r="Z369" i="1"/>
  <c r="I369" i="1" s="1"/>
  <c r="Y369" i="1"/>
  <c r="H369" i="1"/>
  <c r="G369" i="1"/>
  <c r="D369" i="1"/>
  <c r="A369" i="1"/>
  <c r="BJ684" i="1"/>
  <c r="BI684" i="1"/>
  <c r="BA684" i="1"/>
  <c r="AZ684" i="1"/>
  <c r="AR684" i="1"/>
  <c r="AQ684" i="1"/>
  <c r="AI684" i="1"/>
  <c r="AH684" i="1"/>
  <c r="Z684" i="1"/>
  <c r="Y684" i="1"/>
  <c r="H684" i="1"/>
  <c r="G684" i="1"/>
  <c r="D684" i="1"/>
  <c r="A684" i="1"/>
  <c r="BJ119" i="1"/>
  <c r="BI119" i="1"/>
  <c r="BA119" i="1"/>
  <c r="AZ119" i="1"/>
  <c r="AR119" i="1"/>
  <c r="AQ119" i="1"/>
  <c r="AI119" i="1"/>
  <c r="AH119" i="1"/>
  <c r="Z119" i="1"/>
  <c r="Y119" i="1"/>
  <c r="H119" i="1"/>
  <c r="G119" i="1"/>
  <c r="D119" i="1"/>
  <c r="A119" i="1"/>
  <c r="BJ494" i="1"/>
  <c r="BI494" i="1"/>
  <c r="BA494" i="1"/>
  <c r="AZ494" i="1"/>
  <c r="AR494" i="1"/>
  <c r="AQ494" i="1"/>
  <c r="AI494" i="1"/>
  <c r="AH494" i="1"/>
  <c r="Z494" i="1"/>
  <c r="Y494" i="1"/>
  <c r="H494" i="1"/>
  <c r="G494" i="1"/>
  <c r="D494" i="1"/>
  <c r="A494" i="1"/>
  <c r="BJ599" i="1"/>
  <c r="BI599" i="1"/>
  <c r="BA599" i="1"/>
  <c r="AZ599" i="1"/>
  <c r="AR599" i="1"/>
  <c r="AQ599" i="1"/>
  <c r="AI599" i="1"/>
  <c r="AH599" i="1"/>
  <c r="Z599" i="1"/>
  <c r="Y599" i="1"/>
  <c r="H599" i="1"/>
  <c r="G599" i="1"/>
  <c r="D599" i="1"/>
  <c r="A599" i="1"/>
  <c r="BJ438" i="1"/>
  <c r="BI438" i="1"/>
  <c r="BA438" i="1"/>
  <c r="AZ438" i="1"/>
  <c r="AR438" i="1"/>
  <c r="AQ438" i="1"/>
  <c r="AI438" i="1"/>
  <c r="AH438" i="1"/>
  <c r="Z438" i="1"/>
  <c r="Y438" i="1"/>
  <c r="H438" i="1"/>
  <c r="G438" i="1"/>
  <c r="D438" i="1"/>
  <c r="A438" i="1"/>
  <c r="BJ117" i="1"/>
  <c r="BI117" i="1"/>
  <c r="BA117" i="1"/>
  <c r="AZ117" i="1"/>
  <c r="AR117" i="1"/>
  <c r="AQ117" i="1"/>
  <c r="AI117" i="1"/>
  <c r="AH117" i="1"/>
  <c r="Z117" i="1"/>
  <c r="Y117" i="1"/>
  <c r="H117" i="1"/>
  <c r="G117" i="1"/>
  <c r="D117" i="1"/>
  <c r="A117" i="1"/>
  <c r="BJ350" i="1"/>
  <c r="BI350" i="1"/>
  <c r="BA350" i="1"/>
  <c r="AZ350" i="1"/>
  <c r="AR350" i="1"/>
  <c r="AQ350" i="1"/>
  <c r="AI350" i="1"/>
  <c r="AH350" i="1"/>
  <c r="Z350" i="1"/>
  <c r="Y350" i="1"/>
  <c r="H350" i="1"/>
  <c r="G350" i="1"/>
  <c r="D350" i="1"/>
  <c r="A350" i="1"/>
  <c r="BJ114" i="1"/>
  <c r="BI114" i="1"/>
  <c r="BA114" i="1"/>
  <c r="AZ114" i="1"/>
  <c r="AR114" i="1"/>
  <c r="AQ114" i="1"/>
  <c r="AI114" i="1"/>
  <c r="AH114" i="1"/>
  <c r="Z114" i="1"/>
  <c r="Y114" i="1"/>
  <c r="H114" i="1"/>
  <c r="D114" i="1"/>
  <c r="BJ115" i="1"/>
  <c r="BI115" i="1"/>
  <c r="BA115" i="1"/>
  <c r="AZ115" i="1"/>
  <c r="AR115" i="1"/>
  <c r="AQ115" i="1"/>
  <c r="AI115" i="1"/>
  <c r="AH115" i="1"/>
  <c r="Z115" i="1"/>
  <c r="Y115" i="1"/>
  <c r="H115" i="1"/>
  <c r="G115" i="1"/>
  <c r="D115" i="1"/>
  <c r="A115" i="1"/>
  <c r="BJ112" i="1"/>
  <c r="BI112" i="1"/>
  <c r="BA112" i="1"/>
  <c r="AZ112" i="1"/>
  <c r="AR112" i="1"/>
  <c r="AQ112" i="1"/>
  <c r="AI112" i="1"/>
  <c r="AH112" i="1"/>
  <c r="Z112" i="1"/>
  <c r="Y112" i="1"/>
  <c r="H112" i="1"/>
  <c r="G112" i="1"/>
  <c r="D112" i="1"/>
  <c r="A112" i="1"/>
  <c r="BJ106" i="1"/>
  <c r="BI106" i="1"/>
  <c r="BA106" i="1"/>
  <c r="AZ106" i="1"/>
  <c r="AR106" i="1"/>
  <c r="AQ106" i="1"/>
  <c r="AI106" i="1"/>
  <c r="AH106" i="1"/>
  <c r="Z106" i="1"/>
  <c r="I106" i="1" s="1"/>
  <c r="Y106" i="1"/>
  <c r="H106" i="1"/>
  <c r="G106" i="1"/>
  <c r="D106" i="1"/>
  <c r="A106" i="1"/>
  <c r="BJ296" i="1"/>
  <c r="BI296" i="1"/>
  <c r="BA296" i="1"/>
  <c r="AZ296" i="1"/>
  <c r="AR296" i="1"/>
  <c r="AQ296" i="1"/>
  <c r="AI296" i="1"/>
  <c r="AH296" i="1"/>
  <c r="Z296" i="1"/>
  <c r="Y296" i="1"/>
  <c r="H296" i="1"/>
  <c r="D296" i="1"/>
  <c r="A296" i="1"/>
  <c r="BJ379" i="1"/>
  <c r="BI379" i="1"/>
  <c r="BA379" i="1"/>
  <c r="AZ379" i="1"/>
  <c r="AR379" i="1"/>
  <c r="AQ379" i="1"/>
  <c r="AI379" i="1"/>
  <c r="AH379" i="1"/>
  <c r="Z379" i="1"/>
  <c r="Y379" i="1"/>
  <c r="H379" i="1"/>
  <c r="G379" i="1"/>
  <c r="D379" i="1"/>
  <c r="A379" i="1"/>
  <c r="BJ455" i="1"/>
  <c r="BI455" i="1"/>
  <c r="BA455" i="1"/>
  <c r="AZ455" i="1"/>
  <c r="AR455" i="1"/>
  <c r="AQ455" i="1"/>
  <c r="AI455" i="1"/>
  <c r="AH455" i="1"/>
  <c r="Z455" i="1"/>
  <c r="Y455" i="1"/>
  <c r="H455" i="1"/>
  <c r="G455" i="1"/>
  <c r="D455" i="1"/>
  <c r="A455" i="1"/>
  <c r="BJ389" i="1"/>
  <c r="BI389" i="1"/>
  <c r="BA389" i="1"/>
  <c r="AZ389" i="1"/>
  <c r="AR389" i="1"/>
  <c r="AQ389" i="1"/>
  <c r="AI389" i="1"/>
  <c r="AH389" i="1"/>
  <c r="Z389" i="1"/>
  <c r="Y389" i="1"/>
  <c r="H389" i="1"/>
  <c r="G389" i="1"/>
  <c r="D389" i="1"/>
  <c r="A389" i="1"/>
  <c r="BJ105" i="1"/>
  <c r="BI105" i="1"/>
  <c r="BA105" i="1"/>
  <c r="AZ105" i="1"/>
  <c r="AR105" i="1"/>
  <c r="AQ105" i="1"/>
  <c r="AI105" i="1"/>
  <c r="AH105" i="1"/>
  <c r="Z105" i="1"/>
  <c r="Y105" i="1"/>
  <c r="H105" i="1"/>
  <c r="G105" i="1"/>
  <c r="D105" i="1"/>
  <c r="A105" i="1"/>
  <c r="BJ392" i="1"/>
  <c r="BI392" i="1"/>
  <c r="BA392" i="1"/>
  <c r="AZ392" i="1"/>
  <c r="AR392" i="1"/>
  <c r="AQ392" i="1"/>
  <c r="AI392" i="1"/>
  <c r="AH392" i="1"/>
  <c r="Z392" i="1"/>
  <c r="Y392" i="1"/>
  <c r="H392" i="1"/>
  <c r="G392" i="1"/>
  <c r="D392" i="1"/>
  <c r="A392" i="1"/>
  <c r="BJ103" i="1"/>
  <c r="BI103" i="1"/>
  <c r="BA103" i="1"/>
  <c r="AZ103" i="1"/>
  <c r="AR103" i="1"/>
  <c r="AQ103" i="1"/>
  <c r="AI103" i="1"/>
  <c r="AH103" i="1"/>
  <c r="Z103" i="1"/>
  <c r="I103" i="1" s="1"/>
  <c r="Y103" i="1"/>
  <c r="H103" i="1"/>
  <c r="G103" i="1"/>
  <c r="D103" i="1"/>
  <c r="A103" i="1"/>
  <c r="BJ380" i="1"/>
  <c r="BI380" i="1"/>
  <c r="BA380" i="1"/>
  <c r="AZ380" i="1"/>
  <c r="AR380" i="1"/>
  <c r="AQ380" i="1"/>
  <c r="AI380" i="1"/>
  <c r="AH380" i="1"/>
  <c r="Z380" i="1"/>
  <c r="Y380" i="1"/>
  <c r="H380" i="1"/>
  <c r="G380" i="1"/>
  <c r="D380" i="1"/>
  <c r="A380" i="1"/>
  <c r="BJ796" i="1"/>
  <c r="BI796" i="1"/>
  <c r="BA796" i="1"/>
  <c r="AZ796" i="1"/>
  <c r="AR796" i="1"/>
  <c r="AQ796" i="1"/>
  <c r="AI796" i="1"/>
  <c r="AH796" i="1"/>
  <c r="Z796" i="1"/>
  <c r="Y796" i="1"/>
  <c r="H796" i="1"/>
  <c r="G796" i="1"/>
  <c r="D796" i="1"/>
  <c r="A796" i="1"/>
  <c r="BJ100" i="1"/>
  <c r="BI100" i="1"/>
  <c r="BA100" i="1"/>
  <c r="AZ100" i="1"/>
  <c r="AR100" i="1"/>
  <c r="AQ100" i="1"/>
  <c r="AI100" i="1"/>
  <c r="AH100" i="1"/>
  <c r="Z100" i="1"/>
  <c r="I100" i="1" s="1"/>
  <c r="J100" i="1" s="1"/>
  <c r="K100" i="1" s="1"/>
  <c r="Y100" i="1"/>
  <c r="H100" i="1"/>
  <c r="G100" i="1"/>
  <c r="D100" i="1"/>
  <c r="A100" i="1"/>
  <c r="BJ98" i="1"/>
  <c r="BI98" i="1"/>
  <c r="BA98" i="1"/>
  <c r="AZ98" i="1"/>
  <c r="AR98" i="1"/>
  <c r="AQ98" i="1"/>
  <c r="AI98" i="1"/>
  <c r="AH98" i="1"/>
  <c r="Z98" i="1"/>
  <c r="Y98" i="1"/>
  <c r="H98" i="1"/>
  <c r="G98" i="1"/>
  <c r="D98" i="1"/>
  <c r="A98" i="1"/>
  <c r="BJ97" i="1"/>
  <c r="BI97" i="1"/>
  <c r="BA97" i="1"/>
  <c r="AZ97" i="1"/>
  <c r="AR97" i="1"/>
  <c r="AQ97" i="1"/>
  <c r="AI97" i="1"/>
  <c r="AH97" i="1"/>
  <c r="Z97" i="1"/>
  <c r="Y97" i="1"/>
  <c r="H97" i="1"/>
  <c r="G97" i="1"/>
  <c r="D97" i="1"/>
  <c r="A97" i="1"/>
  <c r="BJ496" i="1"/>
  <c r="BI496" i="1"/>
  <c r="BA496" i="1"/>
  <c r="AZ496" i="1"/>
  <c r="AR496" i="1"/>
  <c r="AQ496" i="1"/>
  <c r="AI496" i="1"/>
  <c r="AH496" i="1"/>
  <c r="Z496" i="1"/>
  <c r="Y496" i="1"/>
  <c r="H496" i="1"/>
  <c r="G496" i="1"/>
  <c r="D496" i="1"/>
  <c r="A496" i="1"/>
  <c r="BJ703" i="1"/>
  <c r="BI703" i="1"/>
  <c r="BA703" i="1"/>
  <c r="AZ703" i="1"/>
  <c r="AR703" i="1"/>
  <c r="AQ703" i="1"/>
  <c r="AI703" i="1"/>
  <c r="AH703" i="1"/>
  <c r="Z703" i="1"/>
  <c r="Y703" i="1"/>
  <c r="H703" i="1"/>
  <c r="G703" i="1"/>
  <c r="D703" i="1"/>
  <c r="A703" i="1"/>
  <c r="BJ110" i="1"/>
  <c r="BI110" i="1"/>
  <c r="BA110" i="1"/>
  <c r="AZ110" i="1"/>
  <c r="AR110" i="1"/>
  <c r="AQ110" i="1"/>
  <c r="AI110" i="1"/>
  <c r="AH110" i="1"/>
  <c r="Z110" i="1"/>
  <c r="Y110" i="1"/>
  <c r="I110" i="1"/>
  <c r="H110" i="1"/>
  <c r="D110" i="1"/>
  <c r="BJ337" i="1"/>
  <c r="BI337" i="1"/>
  <c r="BA337" i="1"/>
  <c r="AZ337" i="1"/>
  <c r="AR337" i="1"/>
  <c r="AQ337" i="1"/>
  <c r="AI337" i="1"/>
  <c r="AH337" i="1"/>
  <c r="Z337" i="1"/>
  <c r="Y337" i="1"/>
  <c r="M337" i="1" s="1"/>
  <c r="H337" i="1"/>
  <c r="G337" i="1"/>
  <c r="D337" i="1"/>
  <c r="A337" i="1"/>
  <c r="BJ95" i="1"/>
  <c r="BI95" i="1"/>
  <c r="BA95" i="1"/>
  <c r="AZ95" i="1"/>
  <c r="AR95" i="1"/>
  <c r="AQ95" i="1"/>
  <c r="AI95" i="1"/>
  <c r="I95" i="1" s="1"/>
  <c r="AH95" i="1"/>
  <c r="Z95" i="1"/>
  <c r="Y95" i="1"/>
  <c r="H95" i="1"/>
  <c r="G95" i="1"/>
  <c r="D95" i="1"/>
  <c r="A95" i="1"/>
  <c r="BJ93" i="1"/>
  <c r="BI93" i="1"/>
  <c r="BA93" i="1"/>
  <c r="AZ93" i="1"/>
  <c r="AR93" i="1"/>
  <c r="AQ93" i="1"/>
  <c r="AI93" i="1"/>
  <c r="AH93" i="1"/>
  <c r="Z93" i="1"/>
  <c r="Y93" i="1"/>
  <c r="M93" i="1"/>
  <c r="H93" i="1"/>
  <c r="G93" i="1"/>
  <c r="D93" i="1"/>
  <c r="A93" i="1"/>
  <c r="BJ443" i="1"/>
  <c r="BI443" i="1"/>
  <c r="BA443" i="1"/>
  <c r="AZ443" i="1"/>
  <c r="AR443" i="1"/>
  <c r="AQ443" i="1"/>
  <c r="AI443" i="1"/>
  <c r="AH443" i="1"/>
  <c r="Z443" i="1"/>
  <c r="Y443" i="1"/>
  <c r="H443" i="1"/>
  <c r="G443" i="1"/>
  <c r="D443" i="1"/>
  <c r="A443" i="1"/>
  <c r="BJ382" i="1"/>
  <c r="BI382" i="1"/>
  <c r="BA382" i="1"/>
  <c r="AZ382" i="1"/>
  <c r="AR382" i="1"/>
  <c r="AQ382" i="1"/>
  <c r="AI382" i="1"/>
  <c r="AH382" i="1"/>
  <c r="Z382" i="1"/>
  <c r="Y382" i="1"/>
  <c r="H382" i="1"/>
  <c r="D382" i="1"/>
  <c r="A382" i="1"/>
  <c r="BJ92" i="1"/>
  <c r="BI92" i="1"/>
  <c r="BA92" i="1"/>
  <c r="AZ92" i="1"/>
  <c r="AR92" i="1"/>
  <c r="AQ92" i="1"/>
  <c r="AI92" i="1"/>
  <c r="AH92" i="1"/>
  <c r="Z92" i="1"/>
  <c r="Y92" i="1"/>
  <c r="L92" i="1"/>
  <c r="H92" i="1"/>
  <c r="G92" i="1"/>
  <c r="D92" i="1"/>
  <c r="A92" i="1"/>
  <c r="BJ476" i="1"/>
  <c r="BI476" i="1"/>
  <c r="BA476" i="1"/>
  <c r="AZ476" i="1"/>
  <c r="AR476" i="1"/>
  <c r="AQ476" i="1"/>
  <c r="AI476" i="1"/>
  <c r="AH476" i="1"/>
  <c r="Z476" i="1"/>
  <c r="Y476" i="1"/>
  <c r="H476" i="1"/>
  <c r="G476" i="1"/>
  <c r="D476" i="1"/>
  <c r="A476" i="1"/>
  <c r="BJ91" i="1"/>
  <c r="BI91" i="1"/>
  <c r="BA91" i="1"/>
  <c r="AZ91" i="1"/>
  <c r="AR91" i="1"/>
  <c r="AQ91" i="1"/>
  <c r="AI91" i="1"/>
  <c r="I91" i="1" s="1"/>
  <c r="AH91" i="1"/>
  <c r="Z91" i="1"/>
  <c r="Y91" i="1"/>
  <c r="H91" i="1"/>
  <c r="J91" i="1" s="1"/>
  <c r="K91" i="1" s="1"/>
  <c r="G91" i="1"/>
  <c r="D91" i="1"/>
  <c r="A91" i="1"/>
  <c r="BJ463" i="1"/>
  <c r="BI463" i="1"/>
  <c r="BA463" i="1"/>
  <c r="AZ463" i="1"/>
  <c r="AR463" i="1"/>
  <c r="AQ463" i="1"/>
  <c r="AI463" i="1"/>
  <c r="AH463" i="1"/>
  <c r="Z463" i="1"/>
  <c r="Y463" i="1"/>
  <c r="H463" i="1"/>
  <c r="G463" i="1"/>
  <c r="D463" i="1"/>
  <c r="A463" i="1"/>
  <c r="BJ729" i="1"/>
  <c r="BI729" i="1"/>
  <c r="BA729" i="1"/>
  <c r="AZ729" i="1"/>
  <c r="AR729" i="1"/>
  <c r="AQ729" i="1"/>
  <c r="AI729" i="1"/>
  <c r="AH729" i="1"/>
  <c r="Z729" i="1"/>
  <c r="Y729" i="1"/>
  <c r="I729" i="1"/>
  <c r="H729" i="1"/>
  <c r="G729" i="1"/>
  <c r="D729" i="1"/>
  <c r="A729" i="1"/>
  <c r="BJ104" i="1"/>
  <c r="BI104" i="1"/>
  <c r="BA104" i="1"/>
  <c r="AZ104" i="1"/>
  <c r="AR104" i="1"/>
  <c r="AQ104" i="1"/>
  <c r="AI104" i="1"/>
  <c r="AH104" i="1"/>
  <c r="M104" i="1" s="1"/>
  <c r="Z104" i="1"/>
  <c r="Y104" i="1"/>
  <c r="H104" i="1"/>
  <c r="D104" i="1"/>
  <c r="A104" i="1"/>
  <c r="BJ102" i="1"/>
  <c r="BI102" i="1"/>
  <c r="BA102" i="1"/>
  <c r="AZ102" i="1"/>
  <c r="AR102" i="1"/>
  <c r="AQ102" i="1"/>
  <c r="AI102" i="1"/>
  <c r="AH102" i="1"/>
  <c r="Z102" i="1"/>
  <c r="Y102" i="1"/>
  <c r="M102" i="1" s="1"/>
  <c r="H102" i="1"/>
  <c r="D102" i="1"/>
  <c r="BJ282" i="1"/>
  <c r="BI282" i="1"/>
  <c r="BA282" i="1"/>
  <c r="AZ282" i="1"/>
  <c r="AR282" i="1"/>
  <c r="AQ282" i="1"/>
  <c r="AI282" i="1"/>
  <c r="AH282" i="1"/>
  <c r="Z282" i="1"/>
  <c r="Y282" i="1"/>
  <c r="M282" i="1" s="1"/>
  <c r="H282" i="1"/>
  <c r="G282" i="1"/>
  <c r="D282" i="1"/>
  <c r="A282" i="1"/>
  <c r="BJ534" i="1"/>
  <c r="BI534" i="1"/>
  <c r="BA534" i="1"/>
  <c r="AZ534" i="1"/>
  <c r="AR534" i="1"/>
  <c r="AQ534" i="1"/>
  <c r="AI534" i="1"/>
  <c r="AH534" i="1"/>
  <c r="Z534" i="1"/>
  <c r="Y534" i="1"/>
  <c r="H534" i="1"/>
  <c r="G534" i="1"/>
  <c r="D534" i="1"/>
  <c r="A534" i="1"/>
  <c r="BJ90" i="1"/>
  <c r="BI90" i="1"/>
  <c r="BA90" i="1"/>
  <c r="AZ90" i="1"/>
  <c r="AR90" i="1"/>
  <c r="AQ90" i="1"/>
  <c r="AI90" i="1"/>
  <c r="AH90" i="1"/>
  <c r="Z90" i="1"/>
  <c r="Y90" i="1"/>
  <c r="H90" i="1"/>
  <c r="G90" i="1"/>
  <c r="D90" i="1"/>
  <c r="A90" i="1"/>
  <c r="BJ368" i="1"/>
  <c r="BI368" i="1"/>
  <c r="BA368" i="1"/>
  <c r="AZ368" i="1"/>
  <c r="AR368" i="1"/>
  <c r="AQ368" i="1"/>
  <c r="AI368" i="1"/>
  <c r="AH368" i="1"/>
  <c r="Z368" i="1"/>
  <c r="Y368" i="1"/>
  <c r="H368" i="1"/>
  <c r="G368" i="1"/>
  <c r="D368" i="1"/>
  <c r="A368" i="1"/>
  <c r="BJ822" i="1"/>
  <c r="BI822" i="1"/>
  <c r="BA822" i="1"/>
  <c r="AZ822" i="1"/>
  <c r="AR822" i="1"/>
  <c r="AQ822" i="1"/>
  <c r="AI822" i="1"/>
  <c r="AH822" i="1"/>
  <c r="Z822" i="1"/>
  <c r="Y822" i="1"/>
  <c r="H822" i="1"/>
  <c r="G822" i="1"/>
  <c r="D822" i="1"/>
  <c r="A822" i="1"/>
  <c r="BJ88" i="1"/>
  <c r="BI88" i="1"/>
  <c r="BA88" i="1"/>
  <c r="AZ88" i="1"/>
  <c r="AR88" i="1"/>
  <c r="AQ88" i="1"/>
  <c r="AI88" i="1"/>
  <c r="AH88" i="1"/>
  <c r="L88" i="1" s="1"/>
  <c r="Z88" i="1"/>
  <c r="I88" i="1" s="1"/>
  <c r="J88" i="1" s="1"/>
  <c r="K88" i="1" s="1"/>
  <c r="Y88" i="1"/>
  <c r="H88" i="1"/>
  <c r="G88" i="1"/>
  <c r="D88" i="1"/>
  <c r="A88" i="1"/>
  <c r="BJ86" i="1"/>
  <c r="BI86" i="1"/>
  <c r="BA86" i="1"/>
  <c r="AZ86" i="1"/>
  <c r="AR86" i="1"/>
  <c r="AQ86" i="1"/>
  <c r="AI86" i="1"/>
  <c r="AH86" i="1"/>
  <c r="Z86" i="1"/>
  <c r="Y86" i="1"/>
  <c r="H86" i="1"/>
  <c r="G86" i="1"/>
  <c r="D86" i="1"/>
  <c r="A86" i="1"/>
  <c r="BJ361" i="1"/>
  <c r="BI361" i="1"/>
  <c r="BA361" i="1"/>
  <c r="AZ361" i="1"/>
  <c r="AR361" i="1"/>
  <c r="AQ361" i="1"/>
  <c r="AI361" i="1"/>
  <c r="AH361" i="1"/>
  <c r="Z361" i="1"/>
  <c r="Y361" i="1"/>
  <c r="H361" i="1"/>
  <c r="G361" i="1"/>
  <c r="D361" i="1"/>
  <c r="A361" i="1"/>
  <c r="BJ510" i="1"/>
  <c r="BI510" i="1"/>
  <c r="BA510" i="1"/>
  <c r="AZ510" i="1"/>
  <c r="AR510" i="1"/>
  <c r="AQ510" i="1"/>
  <c r="AI510" i="1"/>
  <c r="AH510" i="1"/>
  <c r="Z510" i="1"/>
  <c r="Y510" i="1"/>
  <c r="H510" i="1"/>
  <c r="G510" i="1"/>
  <c r="D510" i="1"/>
  <c r="A510" i="1"/>
  <c r="BJ536" i="1"/>
  <c r="BI536" i="1"/>
  <c r="BA536" i="1"/>
  <c r="AZ536" i="1"/>
  <c r="AR536" i="1"/>
  <c r="AQ536" i="1"/>
  <c r="AI536" i="1"/>
  <c r="AH536" i="1"/>
  <c r="Z536" i="1"/>
  <c r="Y536" i="1"/>
  <c r="M536" i="1" s="1"/>
  <c r="H536" i="1"/>
  <c r="G536" i="1"/>
  <c r="D536" i="1"/>
  <c r="A536" i="1"/>
  <c r="BJ792" i="1"/>
  <c r="BI792" i="1"/>
  <c r="BA792" i="1"/>
  <c r="AZ792" i="1"/>
  <c r="AR792" i="1"/>
  <c r="AQ792" i="1"/>
  <c r="AI792" i="1"/>
  <c r="AH792" i="1"/>
  <c r="Z792" i="1"/>
  <c r="Y792" i="1"/>
  <c r="H792" i="1"/>
  <c r="G792" i="1"/>
  <c r="D792" i="1"/>
  <c r="A792" i="1"/>
  <c r="BJ636" i="1"/>
  <c r="BI636" i="1"/>
  <c r="BA636" i="1"/>
  <c r="AZ636" i="1"/>
  <c r="AR636" i="1"/>
  <c r="AQ636" i="1"/>
  <c r="AI636" i="1"/>
  <c r="AH636" i="1"/>
  <c r="Z636" i="1"/>
  <c r="Y636" i="1"/>
  <c r="H636" i="1"/>
  <c r="G636" i="1"/>
  <c r="D636" i="1"/>
  <c r="A636" i="1"/>
  <c r="BJ84" i="1"/>
  <c r="BI84" i="1"/>
  <c r="BA84" i="1"/>
  <c r="AZ84" i="1"/>
  <c r="AR84" i="1"/>
  <c r="AQ84" i="1"/>
  <c r="AI84" i="1"/>
  <c r="AH84" i="1"/>
  <c r="Z84" i="1"/>
  <c r="I84" i="1" s="1"/>
  <c r="Y84" i="1"/>
  <c r="H84" i="1"/>
  <c r="G84" i="1"/>
  <c r="D84" i="1"/>
  <c r="A84" i="1"/>
  <c r="BJ360" i="1"/>
  <c r="BI360" i="1"/>
  <c r="BA360" i="1"/>
  <c r="AZ360" i="1"/>
  <c r="AR360" i="1"/>
  <c r="AQ360" i="1"/>
  <c r="AI360" i="1"/>
  <c r="AH360" i="1"/>
  <c r="Z360" i="1"/>
  <c r="Y360" i="1"/>
  <c r="H360" i="1"/>
  <c r="G360" i="1"/>
  <c r="D360" i="1"/>
  <c r="A360" i="1"/>
  <c r="BJ407" i="1"/>
  <c r="BI407" i="1"/>
  <c r="BA407" i="1"/>
  <c r="AZ407" i="1"/>
  <c r="AR407" i="1"/>
  <c r="AQ407" i="1"/>
  <c r="AI407" i="1"/>
  <c r="AH407" i="1"/>
  <c r="Z407" i="1"/>
  <c r="Y407" i="1"/>
  <c r="H407" i="1"/>
  <c r="G407" i="1"/>
  <c r="D407" i="1"/>
  <c r="A407" i="1"/>
  <c r="BJ83" i="1"/>
  <c r="BI83" i="1"/>
  <c r="BA83" i="1"/>
  <c r="AZ83" i="1"/>
  <c r="AR83" i="1"/>
  <c r="AQ83" i="1"/>
  <c r="AI83" i="1"/>
  <c r="AH83" i="1"/>
  <c r="Z83" i="1"/>
  <c r="Y83" i="1"/>
  <c r="H83" i="1"/>
  <c r="G83" i="1"/>
  <c r="D83" i="1"/>
  <c r="A83" i="1"/>
  <c r="BJ464" i="1"/>
  <c r="BI464" i="1"/>
  <c r="BA464" i="1"/>
  <c r="AZ464" i="1"/>
  <c r="AR464" i="1"/>
  <c r="AQ464" i="1"/>
  <c r="AI464" i="1"/>
  <c r="AH464" i="1"/>
  <c r="Z464" i="1"/>
  <c r="I464" i="1" s="1"/>
  <c r="Y464" i="1"/>
  <c r="H464" i="1"/>
  <c r="G464" i="1"/>
  <c r="D464" i="1"/>
  <c r="A464" i="1"/>
  <c r="BJ82" i="1"/>
  <c r="BI82" i="1"/>
  <c r="BA82" i="1"/>
  <c r="AZ82" i="1"/>
  <c r="AR82" i="1"/>
  <c r="AQ82" i="1"/>
  <c r="AI82" i="1"/>
  <c r="AH82" i="1"/>
  <c r="Z82" i="1"/>
  <c r="Y82" i="1"/>
  <c r="I82" i="1"/>
  <c r="H82" i="1"/>
  <c r="G82" i="1"/>
  <c r="D82" i="1"/>
  <c r="A82" i="1"/>
  <c r="BJ651" i="1"/>
  <c r="BI651" i="1"/>
  <c r="BA651" i="1"/>
  <c r="AZ651" i="1"/>
  <c r="AR651" i="1"/>
  <c r="AQ651" i="1"/>
  <c r="AI651" i="1"/>
  <c r="AH651" i="1"/>
  <c r="Z651" i="1"/>
  <c r="Y651" i="1"/>
  <c r="H651" i="1"/>
  <c r="G651" i="1"/>
  <c r="D651" i="1"/>
  <c r="A651" i="1"/>
  <c r="BJ415" i="1"/>
  <c r="BI415" i="1"/>
  <c r="BA415" i="1"/>
  <c r="AZ415" i="1"/>
  <c r="AR415" i="1"/>
  <c r="AQ415" i="1"/>
  <c r="AI415" i="1"/>
  <c r="AH415" i="1"/>
  <c r="Z415" i="1"/>
  <c r="Y415" i="1"/>
  <c r="H415" i="1"/>
  <c r="G415" i="1"/>
  <c r="D415" i="1"/>
  <c r="A415" i="1"/>
  <c r="BJ557" i="1"/>
  <c r="BI557" i="1"/>
  <c r="BA557" i="1"/>
  <c r="AZ557" i="1"/>
  <c r="AR557" i="1"/>
  <c r="AQ557" i="1"/>
  <c r="AI557" i="1"/>
  <c r="AH557" i="1"/>
  <c r="Z557" i="1"/>
  <c r="Y557" i="1"/>
  <c r="H557" i="1"/>
  <c r="G557" i="1"/>
  <c r="D557" i="1"/>
  <c r="A557" i="1"/>
  <c r="BJ733" i="1"/>
  <c r="BI733" i="1"/>
  <c r="BA733" i="1"/>
  <c r="AZ733" i="1"/>
  <c r="AR733" i="1"/>
  <c r="AQ733" i="1"/>
  <c r="AI733" i="1"/>
  <c r="AH733" i="1"/>
  <c r="Z733" i="1"/>
  <c r="Y733" i="1"/>
  <c r="H733" i="1"/>
  <c r="G733" i="1"/>
  <c r="D733" i="1"/>
  <c r="A733" i="1"/>
  <c r="BJ323" i="1"/>
  <c r="BI323" i="1"/>
  <c r="BA323" i="1"/>
  <c r="AZ323" i="1"/>
  <c r="AR323" i="1"/>
  <c r="AQ323" i="1"/>
  <c r="AI323" i="1"/>
  <c r="AH323" i="1"/>
  <c r="Z323" i="1"/>
  <c r="Y323" i="1"/>
  <c r="H323" i="1"/>
  <c r="G323" i="1"/>
  <c r="D323" i="1"/>
  <c r="A323" i="1"/>
  <c r="BJ80" i="1"/>
  <c r="BI80" i="1"/>
  <c r="BA80" i="1"/>
  <c r="AZ80" i="1"/>
  <c r="AR80" i="1"/>
  <c r="AQ80" i="1"/>
  <c r="AI80" i="1"/>
  <c r="AH80" i="1"/>
  <c r="Z80" i="1"/>
  <c r="Y80" i="1"/>
  <c r="H80" i="1"/>
  <c r="G80" i="1"/>
  <c r="D80" i="1"/>
  <c r="A80" i="1"/>
  <c r="BJ76" i="1"/>
  <c r="BI76" i="1"/>
  <c r="BA76" i="1"/>
  <c r="AZ76" i="1"/>
  <c r="AR76" i="1"/>
  <c r="AQ76" i="1"/>
  <c r="AI76" i="1"/>
  <c r="AH76" i="1"/>
  <c r="Z76" i="1"/>
  <c r="Y76" i="1"/>
  <c r="H76" i="1"/>
  <c r="G76" i="1"/>
  <c r="D76" i="1"/>
  <c r="A76" i="1"/>
  <c r="BJ511" i="1"/>
  <c r="BI511" i="1"/>
  <c r="BA511" i="1"/>
  <c r="AZ511" i="1"/>
  <c r="AR511" i="1"/>
  <c r="AQ511" i="1"/>
  <c r="AI511" i="1"/>
  <c r="AH511" i="1"/>
  <c r="Z511" i="1"/>
  <c r="Y511" i="1"/>
  <c r="H511" i="1"/>
  <c r="G511" i="1"/>
  <c r="D511" i="1"/>
  <c r="A511" i="1"/>
  <c r="BJ834" i="1"/>
  <c r="BI834" i="1"/>
  <c r="BA834" i="1"/>
  <c r="AZ834" i="1"/>
  <c r="AR834" i="1"/>
  <c r="AQ834" i="1"/>
  <c r="AI834" i="1"/>
  <c r="AH834" i="1"/>
  <c r="Z834" i="1"/>
  <c r="Y834" i="1"/>
  <c r="H834" i="1"/>
  <c r="G834" i="1"/>
  <c r="D834" i="1"/>
  <c r="A834" i="1"/>
  <c r="BJ344" i="1"/>
  <c r="BI344" i="1"/>
  <c r="BA344" i="1"/>
  <c r="AZ344" i="1"/>
  <c r="AR344" i="1"/>
  <c r="AQ344" i="1"/>
  <c r="AI344" i="1"/>
  <c r="AH344" i="1"/>
  <c r="Z344" i="1"/>
  <c r="Y344" i="1"/>
  <c r="M344" i="1" s="1"/>
  <c r="H344" i="1"/>
  <c r="G344" i="1"/>
  <c r="D344" i="1"/>
  <c r="A344" i="1"/>
  <c r="BJ75" i="1"/>
  <c r="BI75" i="1"/>
  <c r="BA75" i="1"/>
  <c r="AZ75" i="1"/>
  <c r="AR75" i="1"/>
  <c r="AQ75" i="1"/>
  <c r="AI75" i="1"/>
  <c r="AH75" i="1"/>
  <c r="Z75" i="1"/>
  <c r="Y75" i="1"/>
  <c r="M75" i="1" s="1"/>
  <c r="H75" i="1"/>
  <c r="G75" i="1"/>
  <c r="D75" i="1"/>
  <c r="A75" i="1"/>
  <c r="BJ809" i="1"/>
  <c r="BI809" i="1"/>
  <c r="BA809" i="1"/>
  <c r="AZ809" i="1"/>
  <c r="AR809" i="1"/>
  <c r="AQ809" i="1"/>
  <c r="AI809" i="1"/>
  <c r="AH809" i="1"/>
  <c r="Z809" i="1"/>
  <c r="Y809" i="1"/>
  <c r="H809" i="1"/>
  <c r="G809" i="1"/>
  <c r="D809" i="1"/>
  <c r="A809" i="1"/>
  <c r="BJ434" i="1"/>
  <c r="BI434" i="1"/>
  <c r="BA434" i="1"/>
  <c r="AZ434" i="1"/>
  <c r="AR434" i="1"/>
  <c r="AQ434" i="1"/>
  <c r="AI434" i="1"/>
  <c r="AH434" i="1"/>
  <c r="Z434" i="1"/>
  <c r="Y434" i="1"/>
  <c r="H434" i="1"/>
  <c r="G434" i="1"/>
  <c r="D434" i="1"/>
  <c r="A434" i="1"/>
  <c r="BJ71" i="1"/>
  <c r="BI71" i="1"/>
  <c r="BA71" i="1"/>
  <c r="AZ71" i="1"/>
  <c r="AR71" i="1"/>
  <c r="AQ71" i="1"/>
  <c r="AI71" i="1"/>
  <c r="AH71" i="1"/>
  <c r="Z71" i="1"/>
  <c r="Y71" i="1"/>
  <c r="H71" i="1"/>
  <c r="G71" i="1"/>
  <c r="D71" i="1"/>
  <c r="A71" i="1"/>
  <c r="BJ70" i="1"/>
  <c r="BI70" i="1"/>
  <c r="BA70" i="1"/>
  <c r="AZ70" i="1"/>
  <c r="AR70" i="1"/>
  <c r="AQ70" i="1"/>
  <c r="AI70" i="1"/>
  <c r="I70" i="1" s="1"/>
  <c r="AH70" i="1"/>
  <c r="Z70" i="1"/>
  <c r="Y70" i="1"/>
  <c r="H70" i="1"/>
  <c r="G70" i="1"/>
  <c r="D70" i="1"/>
  <c r="A70" i="1"/>
  <c r="BJ551" i="1"/>
  <c r="BI551" i="1"/>
  <c r="BA551" i="1"/>
  <c r="AZ551" i="1"/>
  <c r="AR551" i="1"/>
  <c r="AQ551" i="1"/>
  <c r="AI551" i="1"/>
  <c r="AH551" i="1"/>
  <c r="Z551" i="1"/>
  <c r="Y551" i="1"/>
  <c r="H551" i="1"/>
  <c r="G551" i="1"/>
  <c r="D551" i="1"/>
  <c r="A551" i="1"/>
  <c r="BJ591" i="1"/>
  <c r="BI591" i="1"/>
  <c r="BA591" i="1"/>
  <c r="AZ591" i="1"/>
  <c r="AR591" i="1"/>
  <c r="AQ591" i="1"/>
  <c r="AI591" i="1"/>
  <c r="AH591" i="1"/>
  <c r="Z591" i="1"/>
  <c r="Y591" i="1"/>
  <c r="H591" i="1"/>
  <c r="G591" i="1"/>
  <c r="D591" i="1"/>
  <c r="A591" i="1"/>
  <c r="BJ609" i="1"/>
  <c r="BI609" i="1"/>
  <c r="BA609" i="1"/>
  <c r="AZ609" i="1"/>
  <c r="AR609" i="1"/>
  <c r="AQ609" i="1"/>
  <c r="AI609" i="1"/>
  <c r="AH609" i="1"/>
  <c r="Z609" i="1"/>
  <c r="Y609" i="1"/>
  <c r="H609" i="1"/>
  <c r="G609" i="1"/>
  <c r="D609" i="1"/>
  <c r="A609" i="1"/>
  <c r="BJ67" i="1"/>
  <c r="BI67" i="1"/>
  <c r="BA67" i="1"/>
  <c r="AZ67" i="1"/>
  <c r="AR67" i="1"/>
  <c r="AQ67" i="1"/>
  <c r="AI67" i="1"/>
  <c r="AH67" i="1"/>
  <c r="Z67" i="1"/>
  <c r="Y67" i="1"/>
  <c r="M67" i="1"/>
  <c r="H67" i="1"/>
  <c r="G67" i="1"/>
  <c r="D67" i="1"/>
  <c r="A67" i="1"/>
  <c r="BJ711" i="1"/>
  <c r="BI711" i="1"/>
  <c r="BA711" i="1"/>
  <c r="AZ711" i="1"/>
  <c r="AR711" i="1"/>
  <c r="AQ711" i="1"/>
  <c r="AI711" i="1"/>
  <c r="AH711" i="1"/>
  <c r="Z711" i="1"/>
  <c r="Y711" i="1"/>
  <c r="H711" i="1"/>
  <c r="D711" i="1"/>
  <c r="A711" i="1"/>
  <c r="BJ61" i="1"/>
  <c r="BI61" i="1"/>
  <c r="BA61" i="1"/>
  <c r="AZ61" i="1"/>
  <c r="AR61" i="1"/>
  <c r="AQ61" i="1"/>
  <c r="AI61" i="1"/>
  <c r="AH61" i="1"/>
  <c r="Z61" i="1"/>
  <c r="Y61" i="1"/>
  <c r="H61" i="1"/>
  <c r="G61" i="1"/>
  <c r="D61" i="1"/>
  <c r="A61" i="1"/>
  <c r="BJ704" i="1"/>
  <c r="BI704" i="1"/>
  <c r="BA704" i="1"/>
  <c r="AZ704" i="1"/>
  <c r="AR704" i="1"/>
  <c r="AQ704" i="1"/>
  <c r="AI704" i="1"/>
  <c r="AH704" i="1"/>
  <c r="Z704" i="1"/>
  <c r="Y704" i="1"/>
  <c r="H704" i="1"/>
  <c r="G704" i="1"/>
  <c r="D704" i="1"/>
  <c r="A704" i="1"/>
  <c r="BJ59" i="1"/>
  <c r="BI59" i="1"/>
  <c r="BA59" i="1"/>
  <c r="AZ59" i="1"/>
  <c r="AR59" i="1"/>
  <c r="AQ59" i="1"/>
  <c r="AI59" i="1"/>
  <c r="AH59" i="1"/>
  <c r="Z59" i="1"/>
  <c r="Y59" i="1"/>
  <c r="H59" i="1"/>
  <c r="G59" i="1"/>
  <c r="D59" i="1"/>
  <c r="A59" i="1"/>
  <c r="BJ56" i="1"/>
  <c r="BI56" i="1"/>
  <c r="BA56" i="1"/>
  <c r="AZ56" i="1"/>
  <c r="AR56" i="1"/>
  <c r="AQ56" i="1"/>
  <c r="AI56" i="1"/>
  <c r="AH56" i="1"/>
  <c r="Z56" i="1"/>
  <c r="Y56" i="1"/>
  <c r="H56" i="1"/>
  <c r="G56" i="1"/>
  <c r="D56" i="1"/>
  <c r="A56" i="1"/>
  <c r="BJ359" i="1"/>
  <c r="BI359" i="1"/>
  <c r="BA359" i="1"/>
  <c r="AZ359" i="1"/>
  <c r="AR359" i="1"/>
  <c r="AQ359" i="1"/>
  <c r="AI359" i="1"/>
  <c r="AH359" i="1"/>
  <c r="Z359" i="1"/>
  <c r="Y359" i="1"/>
  <c r="H359" i="1"/>
  <c r="G359" i="1"/>
  <c r="D359" i="1"/>
  <c r="A359" i="1"/>
  <c r="BJ682" i="1"/>
  <c r="BI682" i="1"/>
  <c r="BA682" i="1"/>
  <c r="AZ682" i="1"/>
  <c r="AR682" i="1"/>
  <c r="AQ682" i="1"/>
  <c r="AI682" i="1"/>
  <c r="AH682" i="1"/>
  <c r="Z682" i="1"/>
  <c r="Y682" i="1"/>
  <c r="H682" i="1"/>
  <c r="G682" i="1"/>
  <c r="D682" i="1"/>
  <c r="A682" i="1"/>
  <c r="BJ46" i="1"/>
  <c r="BI46" i="1"/>
  <c r="BA46" i="1"/>
  <c r="AZ46" i="1"/>
  <c r="AR46" i="1"/>
  <c r="AQ46" i="1"/>
  <c r="AI46" i="1"/>
  <c r="AH46" i="1"/>
  <c r="Z46" i="1"/>
  <c r="Y46" i="1"/>
  <c r="H46" i="1"/>
  <c r="G46" i="1"/>
  <c r="D46" i="1"/>
  <c r="A46" i="1"/>
  <c r="BJ343" i="1"/>
  <c r="BI343" i="1"/>
  <c r="BA343" i="1"/>
  <c r="AZ343" i="1"/>
  <c r="AR343" i="1"/>
  <c r="AQ343" i="1"/>
  <c r="AI343" i="1"/>
  <c r="AH343" i="1"/>
  <c r="Z343" i="1"/>
  <c r="Y343" i="1"/>
  <c r="H343" i="1"/>
  <c r="G343" i="1"/>
  <c r="D343" i="1"/>
  <c r="A343" i="1"/>
  <c r="BJ320" i="1"/>
  <c r="BI320" i="1"/>
  <c r="BA320" i="1"/>
  <c r="AZ320" i="1"/>
  <c r="AR320" i="1"/>
  <c r="AQ320" i="1"/>
  <c r="AI320" i="1"/>
  <c r="AH320" i="1"/>
  <c r="Z320" i="1"/>
  <c r="Y320" i="1"/>
  <c r="H320" i="1"/>
  <c r="D320" i="1"/>
  <c r="A320" i="1"/>
  <c r="BJ671" i="1"/>
  <c r="BI671" i="1"/>
  <c r="BA671" i="1"/>
  <c r="AZ671" i="1"/>
  <c r="AR671" i="1"/>
  <c r="AQ671" i="1"/>
  <c r="AI671" i="1"/>
  <c r="AH671" i="1"/>
  <c r="Z671" i="1"/>
  <c r="Y671" i="1"/>
  <c r="H671" i="1"/>
  <c r="G671" i="1"/>
  <c r="D671" i="1"/>
  <c r="A671" i="1"/>
  <c r="BJ499" i="1"/>
  <c r="BI499" i="1"/>
  <c r="BA499" i="1"/>
  <c r="AZ499" i="1"/>
  <c r="AR499" i="1"/>
  <c r="AQ499" i="1"/>
  <c r="AI499" i="1"/>
  <c r="AH499" i="1"/>
  <c r="Z499" i="1"/>
  <c r="Y499" i="1"/>
  <c r="H499" i="1"/>
  <c r="G499" i="1"/>
  <c r="D499" i="1"/>
  <c r="A499" i="1"/>
  <c r="BJ429" i="1"/>
  <c r="BI429" i="1"/>
  <c r="BA429" i="1"/>
  <c r="AZ429" i="1"/>
  <c r="AR429" i="1"/>
  <c r="AQ429" i="1"/>
  <c r="AI429" i="1"/>
  <c r="AH429" i="1"/>
  <c r="Z429" i="1"/>
  <c r="Y429" i="1"/>
  <c r="H429" i="1"/>
  <c r="G429" i="1"/>
  <c r="D429" i="1"/>
  <c r="A429" i="1"/>
  <c r="BJ845" i="1"/>
  <c r="BI845" i="1"/>
  <c r="BA845" i="1"/>
  <c r="AZ845" i="1"/>
  <c r="AR845" i="1"/>
  <c r="AQ845" i="1"/>
  <c r="AI845" i="1"/>
  <c r="AH845" i="1"/>
  <c r="Z845" i="1"/>
  <c r="I845" i="1" s="1"/>
  <c r="Y845" i="1"/>
  <c r="H845" i="1"/>
  <c r="G845" i="1"/>
  <c r="D845" i="1"/>
  <c r="A845" i="1"/>
  <c r="BJ417" i="1"/>
  <c r="BI417" i="1"/>
  <c r="BA417" i="1"/>
  <c r="AZ417" i="1"/>
  <c r="AR417" i="1"/>
  <c r="AQ417" i="1"/>
  <c r="AI417" i="1"/>
  <c r="AH417" i="1"/>
  <c r="Z417" i="1"/>
  <c r="Y417" i="1"/>
  <c r="H417" i="1"/>
  <c r="G417" i="1"/>
  <c r="D417" i="1"/>
  <c r="A417" i="1"/>
  <c r="BJ675" i="1"/>
  <c r="BI675" i="1"/>
  <c r="BA675" i="1"/>
  <c r="AZ675" i="1"/>
  <c r="AR675" i="1"/>
  <c r="AQ675" i="1"/>
  <c r="AI675" i="1"/>
  <c r="AH675" i="1"/>
  <c r="Z675" i="1"/>
  <c r="Y675" i="1"/>
  <c r="H675" i="1"/>
  <c r="G675" i="1"/>
  <c r="D675" i="1"/>
  <c r="A675" i="1"/>
  <c r="BJ477" i="1"/>
  <c r="BI477" i="1"/>
  <c r="BA477" i="1"/>
  <c r="AZ477" i="1"/>
  <c r="AR477" i="1"/>
  <c r="AQ477" i="1"/>
  <c r="AI477" i="1"/>
  <c r="AH477" i="1"/>
  <c r="Z477" i="1"/>
  <c r="Y477" i="1"/>
  <c r="H477" i="1"/>
  <c r="G477" i="1"/>
  <c r="D477" i="1"/>
  <c r="A477" i="1"/>
  <c r="BJ43" i="1"/>
  <c r="BI43" i="1"/>
  <c r="BA43" i="1"/>
  <c r="AZ43" i="1"/>
  <c r="AR43" i="1"/>
  <c r="AQ43" i="1"/>
  <c r="AI43" i="1"/>
  <c r="AH43" i="1"/>
  <c r="Z43" i="1"/>
  <c r="Y43" i="1"/>
  <c r="M43" i="1" s="1"/>
  <c r="H43" i="1"/>
  <c r="G43" i="1"/>
  <c r="D43" i="1"/>
  <c r="A43" i="1"/>
  <c r="BJ702" i="1"/>
  <c r="BI702" i="1"/>
  <c r="BA702" i="1"/>
  <c r="AZ702" i="1"/>
  <c r="AR702" i="1"/>
  <c r="AQ702" i="1"/>
  <c r="AI702" i="1"/>
  <c r="AH702" i="1"/>
  <c r="Z702" i="1"/>
  <c r="Y702" i="1"/>
  <c r="H702" i="1"/>
  <c r="G702" i="1"/>
  <c r="D702" i="1"/>
  <c r="A702" i="1"/>
  <c r="BJ272" i="1"/>
  <c r="BI272" i="1"/>
  <c r="BA272" i="1"/>
  <c r="AZ272" i="1"/>
  <c r="AR272" i="1"/>
  <c r="AQ272" i="1"/>
  <c r="AI272" i="1"/>
  <c r="AH272" i="1"/>
  <c r="Z272" i="1"/>
  <c r="Y272" i="1"/>
  <c r="H272" i="1"/>
  <c r="D272" i="1"/>
  <c r="BJ437" i="1"/>
  <c r="BI437" i="1"/>
  <c r="BA437" i="1"/>
  <c r="AZ437" i="1"/>
  <c r="AR437" i="1"/>
  <c r="AQ437" i="1"/>
  <c r="AI437" i="1"/>
  <c r="AH437" i="1"/>
  <c r="Z437" i="1"/>
  <c r="Y437" i="1"/>
  <c r="H437" i="1"/>
  <c r="G437" i="1"/>
  <c r="D437" i="1"/>
  <c r="A437" i="1"/>
  <c r="BJ697" i="1"/>
  <c r="BI697" i="1"/>
  <c r="BA697" i="1"/>
  <c r="AZ697" i="1"/>
  <c r="AR697" i="1"/>
  <c r="AQ697" i="1"/>
  <c r="AI697" i="1"/>
  <c r="AH697" i="1"/>
  <c r="Z697" i="1"/>
  <c r="Y697" i="1"/>
  <c r="L697" i="1" s="1"/>
  <c r="H697" i="1"/>
  <c r="G697" i="1"/>
  <c r="D697" i="1"/>
  <c r="A697" i="1"/>
  <c r="BJ275" i="1"/>
  <c r="BI275" i="1"/>
  <c r="BA275" i="1"/>
  <c r="AZ275" i="1"/>
  <c r="AR275" i="1"/>
  <c r="AQ275" i="1"/>
  <c r="AI275" i="1"/>
  <c r="AH275" i="1"/>
  <c r="Z275" i="1"/>
  <c r="Y275" i="1"/>
  <c r="H275" i="1"/>
  <c r="G275" i="1"/>
  <c r="D275" i="1"/>
  <c r="A275" i="1"/>
  <c r="BJ400" i="1"/>
  <c r="BI400" i="1"/>
  <c r="BA400" i="1"/>
  <c r="AZ400" i="1"/>
  <c r="AR400" i="1"/>
  <c r="AQ400" i="1"/>
  <c r="AI400" i="1"/>
  <c r="AH400" i="1"/>
  <c r="Z400" i="1"/>
  <c r="Y400" i="1"/>
  <c r="H400" i="1"/>
  <c r="G400" i="1"/>
  <c r="D400" i="1"/>
  <c r="A400" i="1"/>
  <c r="BJ544" i="1"/>
  <c r="BI544" i="1"/>
  <c r="BA544" i="1"/>
  <c r="AZ544" i="1"/>
  <c r="AR544" i="1"/>
  <c r="AQ544" i="1"/>
  <c r="AI544" i="1"/>
  <c r="AH544" i="1"/>
  <c r="Z544" i="1"/>
  <c r="Y544" i="1"/>
  <c r="H544" i="1"/>
  <c r="G544" i="1"/>
  <c r="D544" i="1"/>
  <c r="A544" i="1"/>
  <c r="BJ620" i="1"/>
  <c r="BI620" i="1"/>
  <c r="BA620" i="1"/>
  <c r="AZ620" i="1"/>
  <c r="AR620" i="1"/>
  <c r="AQ620" i="1"/>
  <c r="AI620" i="1"/>
  <c r="AH620" i="1"/>
  <c r="Z620" i="1"/>
  <c r="Y620" i="1"/>
  <c r="M620" i="1" s="1"/>
  <c r="H620" i="1"/>
  <c r="G620" i="1"/>
  <c r="D620" i="1"/>
  <c r="A620" i="1"/>
  <c r="BJ274" i="1"/>
  <c r="BI274" i="1"/>
  <c r="BA274" i="1"/>
  <c r="AZ274" i="1"/>
  <c r="AR274" i="1"/>
  <c r="AQ274" i="1"/>
  <c r="AI274" i="1"/>
  <c r="AH274" i="1"/>
  <c r="Z274" i="1"/>
  <c r="Y274" i="1"/>
  <c r="H274" i="1"/>
  <c r="G274" i="1"/>
  <c r="D274" i="1"/>
  <c r="A274" i="1"/>
  <c r="BJ692" i="1"/>
  <c r="BI692" i="1"/>
  <c r="BA692" i="1"/>
  <c r="AZ692" i="1"/>
  <c r="AR692" i="1"/>
  <c r="AQ692" i="1"/>
  <c r="AI692" i="1"/>
  <c r="AH692" i="1"/>
  <c r="Z692" i="1"/>
  <c r="Y692" i="1"/>
  <c r="H692" i="1"/>
  <c r="D692" i="1"/>
  <c r="A692" i="1"/>
  <c r="BJ101" i="1"/>
  <c r="BI101" i="1"/>
  <c r="BA101" i="1"/>
  <c r="AZ101" i="1"/>
  <c r="AR101" i="1"/>
  <c r="AQ101" i="1"/>
  <c r="AI101" i="1"/>
  <c r="AH101" i="1"/>
  <c r="Z101" i="1"/>
  <c r="I101" i="1" s="1"/>
  <c r="J101" i="1" s="1"/>
  <c r="K101" i="1" s="1"/>
  <c r="Y101" i="1"/>
  <c r="H101" i="1"/>
  <c r="D101" i="1"/>
  <c r="BJ839" i="1"/>
  <c r="BI839" i="1"/>
  <c r="BA839" i="1"/>
  <c r="AZ839" i="1"/>
  <c r="AR839" i="1"/>
  <c r="AQ839" i="1"/>
  <c r="AI839" i="1"/>
  <c r="AH839" i="1"/>
  <c r="Z839" i="1"/>
  <c r="Y839" i="1"/>
  <c r="H839" i="1"/>
  <c r="G839" i="1"/>
  <c r="D839" i="1"/>
  <c r="A839" i="1"/>
  <c r="BJ266" i="1"/>
  <c r="BI266" i="1"/>
  <c r="BA266" i="1"/>
  <c r="AZ266" i="1"/>
  <c r="AR266" i="1"/>
  <c r="AQ266" i="1"/>
  <c r="AI266" i="1"/>
  <c r="I266" i="1" s="1"/>
  <c r="AH266" i="1"/>
  <c r="Z266" i="1"/>
  <c r="Y266" i="1"/>
  <c r="H266" i="1"/>
  <c r="G266" i="1"/>
  <c r="D266" i="1"/>
  <c r="A266" i="1"/>
  <c r="BJ823" i="1"/>
  <c r="BI823" i="1"/>
  <c r="BA823" i="1"/>
  <c r="AZ823" i="1"/>
  <c r="AR823" i="1"/>
  <c r="AQ823" i="1"/>
  <c r="AI823" i="1"/>
  <c r="AH823" i="1"/>
  <c r="Z823" i="1"/>
  <c r="I823" i="1" s="1"/>
  <c r="J823" i="1" s="1"/>
  <c r="K823" i="1" s="1"/>
  <c r="Y823" i="1"/>
  <c r="H823" i="1"/>
  <c r="G823" i="1"/>
  <c r="D823" i="1"/>
  <c r="A823" i="1"/>
  <c r="BJ549" i="1"/>
  <c r="BI549" i="1"/>
  <c r="BA549" i="1"/>
  <c r="AZ549" i="1"/>
  <c r="AR549" i="1"/>
  <c r="AQ549" i="1"/>
  <c r="AI549" i="1"/>
  <c r="AH549" i="1"/>
  <c r="Z549" i="1"/>
  <c r="Y549" i="1"/>
  <c r="I549" i="1"/>
  <c r="H549" i="1"/>
  <c r="G549" i="1"/>
  <c r="D549" i="1"/>
  <c r="A549" i="1"/>
  <c r="BJ811" i="1"/>
  <c r="BI811" i="1"/>
  <c r="BA811" i="1"/>
  <c r="AZ811" i="1"/>
  <c r="AR811" i="1"/>
  <c r="AQ811" i="1"/>
  <c r="AI811" i="1"/>
  <c r="AH811" i="1"/>
  <c r="L811" i="1" s="1"/>
  <c r="Z811" i="1"/>
  <c r="Y811" i="1"/>
  <c r="H811" i="1"/>
  <c r="G811" i="1"/>
  <c r="D811" i="1"/>
  <c r="A811" i="1"/>
  <c r="BJ397" i="1"/>
  <c r="BI397" i="1"/>
  <c r="BA397" i="1"/>
  <c r="AZ397" i="1"/>
  <c r="AR397" i="1"/>
  <c r="AQ397" i="1"/>
  <c r="AI397" i="1"/>
  <c r="AH397" i="1"/>
  <c r="Z397" i="1"/>
  <c r="Y397" i="1"/>
  <c r="M397" i="1" s="1"/>
  <c r="H397" i="1"/>
  <c r="G397" i="1"/>
  <c r="D397" i="1"/>
  <c r="A397" i="1"/>
  <c r="BJ466" i="1"/>
  <c r="BI466" i="1"/>
  <c r="BA466" i="1"/>
  <c r="AZ466" i="1"/>
  <c r="AR466" i="1"/>
  <c r="AQ466" i="1"/>
  <c r="AI466" i="1"/>
  <c r="AH466" i="1"/>
  <c r="L466" i="1" s="1"/>
  <c r="Z466" i="1"/>
  <c r="Y466" i="1"/>
  <c r="H466" i="1"/>
  <c r="D466" i="1"/>
  <c r="A466" i="1"/>
  <c r="BJ789" i="1"/>
  <c r="BI789" i="1"/>
  <c r="BA789" i="1"/>
  <c r="AZ789" i="1"/>
  <c r="AR789" i="1"/>
  <c r="AQ789" i="1"/>
  <c r="AI789" i="1"/>
  <c r="AH789" i="1"/>
  <c r="Z789" i="1"/>
  <c r="Y789" i="1"/>
  <c r="L789" i="1" s="1"/>
  <c r="H789" i="1"/>
  <c r="G789" i="1"/>
  <c r="D789" i="1"/>
  <c r="A789" i="1"/>
  <c r="BJ433" i="1"/>
  <c r="BI433" i="1"/>
  <c r="BA433" i="1"/>
  <c r="AZ433" i="1"/>
  <c r="AR433" i="1"/>
  <c r="AQ433" i="1"/>
  <c r="AI433" i="1"/>
  <c r="AH433" i="1"/>
  <c r="M433" i="1" s="1"/>
  <c r="Z433" i="1"/>
  <c r="Y433" i="1"/>
  <c r="H433" i="1"/>
  <c r="G433" i="1"/>
  <c r="D433" i="1"/>
  <c r="A433" i="1"/>
  <c r="BJ432" i="1"/>
  <c r="BI432" i="1"/>
  <c r="BA432" i="1"/>
  <c r="AZ432" i="1"/>
  <c r="AR432" i="1"/>
  <c r="AQ432" i="1"/>
  <c r="AI432" i="1"/>
  <c r="AH432" i="1"/>
  <c r="Z432" i="1"/>
  <c r="Y432" i="1"/>
  <c r="H432" i="1"/>
  <c r="D432" i="1"/>
  <c r="A432" i="1"/>
  <c r="BJ265" i="1"/>
  <c r="BI265" i="1"/>
  <c r="BA265" i="1"/>
  <c r="AZ265" i="1"/>
  <c r="AR265" i="1"/>
  <c r="AQ265" i="1"/>
  <c r="AI265" i="1"/>
  <c r="AH265" i="1"/>
  <c r="Z265" i="1"/>
  <c r="I265" i="1" s="1"/>
  <c r="J265" i="1" s="1"/>
  <c r="K265" i="1" s="1"/>
  <c r="Y265" i="1"/>
  <c r="H265" i="1"/>
  <c r="G265" i="1"/>
  <c r="D265" i="1"/>
  <c r="A265" i="1"/>
  <c r="BJ629" i="1"/>
  <c r="BI629" i="1"/>
  <c r="BA629" i="1"/>
  <c r="AZ629" i="1"/>
  <c r="AR629" i="1"/>
  <c r="AQ629" i="1"/>
  <c r="AI629" i="1"/>
  <c r="AH629" i="1"/>
  <c r="Z629" i="1"/>
  <c r="Y629" i="1"/>
  <c r="H629" i="1"/>
  <c r="G629" i="1"/>
  <c r="D629" i="1"/>
  <c r="A629" i="1"/>
  <c r="BJ453" i="1"/>
  <c r="BI453" i="1"/>
  <c r="BA453" i="1"/>
  <c r="AZ453" i="1"/>
  <c r="AR453" i="1"/>
  <c r="AQ453" i="1"/>
  <c r="AI453" i="1"/>
  <c r="AH453" i="1"/>
  <c r="Z453" i="1"/>
  <c r="Y453" i="1"/>
  <c r="H453" i="1"/>
  <c r="G453" i="1"/>
  <c r="D453" i="1"/>
  <c r="A453" i="1"/>
  <c r="BJ799" i="1"/>
  <c r="BI799" i="1"/>
  <c r="BA799" i="1"/>
  <c r="AZ799" i="1"/>
  <c r="AR799" i="1"/>
  <c r="AQ799" i="1"/>
  <c r="AI799" i="1"/>
  <c r="I799" i="1" s="1"/>
  <c r="AH799" i="1"/>
  <c r="Z799" i="1"/>
  <c r="Y799" i="1"/>
  <c r="H799" i="1"/>
  <c r="G799" i="1"/>
  <c r="D799" i="1"/>
  <c r="A799" i="1"/>
  <c r="BJ264" i="1"/>
  <c r="BI264" i="1"/>
  <c r="BA264" i="1"/>
  <c r="AZ264" i="1"/>
  <c r="AR264" i="1"/>
  <c r="AQ264" i="1"/>
  <c r="AI264" i="1"/>
  <c r="AH264" i="1"/>
  <c r="Z264" i="1"/>
  <c r="I264" i="1" s="1"/>
  <c r="J264" i="1" s="1"/>
  <c r="K264" i="1" s="1"/>
  <c r="Y264" i="1"/>
  <c r="H264" i="1"/>
  <c r="G264" i="1"/>
  <c r="D264" i="1"/>
  <c r="A264" i="1"/>
  <c r="BJ263" i="1"/>
  <c r="BI263" i="1"/>
  <c r="BA263" i="1"/>
  <c r="AZ263" i="1"/>
  <c r="AR263" i="1"/>
  <c r="AQ263" i="1"/>
  <c r="AI263" i="1"/>
  <c r="AH263" i="1"/>
  <c r="Z263" i="1"/>
  <c r="Y263" i="1"/>
  <c r="I263" i="1"/>
  <c r="H263" i="1"/>
  <c r="G263" i="1"/>
  <c r="D263" i="1"/>
  <c r="A263" i="1"/>
  <c r="BJ259" i="1"/>
  <c r="BI259" i="1"/>
  <c r="BA259" i="1"/>
  <c r="AZ259" i="1"/>
  <c r="AR259" i="1"/>
  <c r="AQ259" i="1"/>
  <c r="AI259" i="1"/>
  <c r="AH259" i="1"/>
  <c r="L259" i="1" s="1"/>
  <c r="Z259" i="1"/>
  <c r="Y259" i="1"/>
  <c r="H259" i="1"/>
  <c r="G259" i="1"/>
  <c r="D259" i="1"/>
  <c r="A259" i="1"/>
  <c r="BJ661" i="1"/>
  <c r="BI661" i="1"/>
  <c r="BA661" i="1"/>
  <c r="AZ661" i="1"/>
  <c r="AR661" i="1"/>
  <c r="AQ661" i="1"/>
  <c r="AI661" i="1"/>
  <c r="AH661" i="1"/>
  <c r="Z661" i="1"/>
  <c r="Y661" i="1"/>
  <c r="H661" i="1"/>
  <c r="G661" i="1"/>
  <c r="D661" i="1"/>
  <c r="A661" i="1"/>
  <c r="BJ725" i="1"/>
  <c r="BI725" i="1"/>
  <c r="BA725" i="1"/>
  <c r="AZ725" i="1"/>
  <c r="AR725" i="1"/>
  <c r="AQ725" i="1"/>
  <c r="AI725" i="1"/>
  <c r="AH725" i="1"/>
  <c r="Z725" i="1"/>
  <c r="I725" i="1" s="1"/>
  <c r="Y725" i="1"/>
  <c r="H725" i="1"/>
  <c r="G725" i="1"/>
  <c r="D725" i="1"/>
  <c r="A725" i="1"/>
  <c r="BJ364" i="1"/>
  <c r="BI364" i="1"/>
  <c r="BA364" i="1"/>
  <c r="AZ364" i="1"/>
  <c r="AR364" i="1"/>
  <c r="AQ364" i="1"/>
  <c r="AI364" i="1"/>
  <c r="AH364" i="1"/>
  <c r="Z364" i="1"/>
  <c r="I364" i="1" s="1"/>
  <c r="Y364" i="1"/>
  <c r="H364" i="1"/>
  <c r="G364" i="1"/>
  <c r="D364" i="1"/>
  <c r="A364" i="1"/>
  <c r="BJ257" i="1"/>
  <c r="BI257" i="1"/>
  <c r="BA257" i="1"/>
  <c r="AZ257" i="1"/>
  <c r="AR257" i="1"/>
  <c r="AQ257" i="1"/>
  <c r="AI257" i="1"/>
  <c r="AH257" i="1"/>
  <c r="Z257" i="1"/>
  <c r="Y257" i="1"/>
  <c r="H257" i="1"/>
  <c r="G257" i="1"/>
  <c r="D257" i="1"/>
  <c r="A257" i="1"/>
  <c r="BJ625" i="1"/>
  <c r="BI625" i="1"/>
  <c r="BA625" i="1"/>
  <c r="AZ625" i="1"/>
  <c r="AR625" i="1"/>
  <c r="AQ625" i="1"/>
  <c r="AI625" i="1"/>
  <c r="AH625" i="1"/>
  <c r="Z625" i="1"/>
  <c r="Y625" i="1"/>
  <c r="H625" i="1"/>
  <c r="G625" i="1"/>
  <c r="D625" i="1"/>
  <c r="A625" i="1"/>
  <c r="BJ471" i="1"/>
  <c r="BI471" i="1"/>
  <c r="BA471" i="1"/>
  <c r="AZ471" i="1"/>
  <c r="AR471" i="1"/>
  <c r="AQ471" i="1"/>
  <c r="AI471" i="1"/>
  <c r="AH471" i="1"/>
  <c r="Z471" i="1"/>
  <c r="Y471" i="1"/>
  <c r="H471" i="1"/>
  <c r="G471" i="1"/>
  <c r="D471" i="1"/>
  <c r="A471" i="1"/>
  <c r="BJ256" i="1"/>
  <c r="BI256" i="1"/>
  <c r="BA256" i="1"/>
  <c r="AZ256" i="1"/>
  <c r="AR256" i="1"/>
  <c r="AQ256" i="1"/>
  <c r="AI256" i="1"/>
  <c r="AH256" i="1"/>
  <c r="Z256" i="1"/>
  <c r="I256" i="1" s="1"/>
  <c r="Y256" i="1"/>
  <c r="H256" i="1"/>
  <c r="G256" i="1"/>
  <c r="D256" i="1"/>
  <c r="A256" i="1"/>
  <c r="BJ328" i="1"/>
  <c r="BI328" i="1"/>
  <c r="BA328" i="1"/>
  <c r="AZ328" i="1"/>
  <c r="AR328" i="1"/>
  <c r="AQ328" i="1"/>
  <c r="AI328" i="1"/>
  <c r="AH328" i="1"/>
  <c r="Z328" i="1"/>
  <c r="Y328" i="1"/>
  <c r="H328" i="1"/>
  <c r="D328" i="1"/>
  <c r="A328" i="1"/>
  <c r="BJ252" i="1"/>
  <c r="BI252" i="1"/>
  <c r="BA252" i="1"/>
  <c r="AZ252" i="1"/>
  <c r="AR252" i="1"/>
  <c r="AQ252" i="1"/>
  <c r="AI252" i="1"/>
  <c r="AH252" i="1"/>
  <c r="Z252" i="1"/>
  <c r="Y252" i="1"/>
  <c r="H252" i="1"/>
  <c r="G252" i="1"/>
  <c r="D252" i="1"/>
  <c r="A252" i="1"/>
  <c r="BJ550" i="1"/>
  <c r="BI550" i="1"/>
  <c r="BA550" i="1"/>
  <c r="AZ550" i="1"/>
  <c r="AR550" i="1"/>
  <c r="AQ550" i="1"/>
  <c r="AI550" i="1"/>
  <c r="AH550" i="1"/>
  <c r="Z550" i="1"/>
  <c r="Y550" i="1"/>
  <c r="H550" i="1"/>
  <c r="G550" i="1"/>
  <c r="D550" i="1"/>
  <c r="A550" i="1"/>
  <c r="BJ650" i="1"/>
  <c r="BI650" i="1"/>
  <c r="BA650" i="1"/>
  <c r="AZ650" i="1"/>
  <c r="AR650" i="1"/>
  <c r="AQ650" i="1"/>
  <c r="AI650" i="1"/>
  <c r="AH650" i="1"/>
  <c r="Z650" i="1"/>
  <c r="Y650" i="1"/>
  <c r="L650" i="1" s="1"/>
  <c r="H650" i="1"/>
  <c r="G650" i="1"/>
  <c r="D650" i="1"/>
  <c r="A650" i="1"/>
  <c r="BJ663" i="1"/>
  <c r="BI663" i="1"/>
  <c r="BA663" i="1"/>
  <c r="AZ663" i="1"/>
  <c r="AR663" i="1"/>
  <c r="AQ663" i="1"/>
  <c r="AI663" i="1"/>
  <c r="AH663" i="1"/>
  <c r="Z663" i="1"/>
  <c r="Y663" i="1"/>
  <c r="H663" i="1"/>
  <c r="G663" i="1"/>
  <c r="D663" i="1"/>
  <c r="A663" i="1"/>
  <c r="BJ353" i="1"/>
  <c r="BI353" i="1"/>
  <c r="BA353" i="1"/>
  <c r="AZ353" i="1"/>
  <c r="AR353" i="1"/>
  <c r="AQ353" i="1"/>
  <c r="AI353" i="1"/>
  <c r="AH353" i="1"/>
  <c r="Z353" i="1"/>
  <c r="Y353" i="1"/>
  <c r="H353" i="1"/>
  <c r="G353" i="1"/>
  <c r="D353" i="1"/>
  <c r="A353" i="1"/>
  <c r="BJ595" i="1"/>
  <c r="BI595" i="1"/>
  <c r="BA595" i="1"/>
  <c r="AZ595" i="1"/>
  <c r="AR595" i="1"/>
  <c r="AQ595" i="1"/>
  <c r="AI595" i="1"/>
  <c r="AH595" i="1"/>
  <c r="Z595" i="1"/>
  <c r="Y595" i="1"/>
  <c r="H595" i="1"/>
  <c r="D595" i="1"/>
  <c r="A595" i="1"/>
  <c r="BJ707" i="1"/>
  <c r="BI707" i="1"/>
  <c r="BA707" i="1"/>
  <c r="AZ707" i="1"/>
  <c r="AR707" i="1"/>
  <c r="AQ707" i="1"/>
  <c r="AI707" i="1"/>
  <c r="AH707" i="1"/>
  <c r="Z707" i="1"/>
  <c r="Y707" i="1"/>
  <c r="H707" i="1"/>
  <c r="G707" i="1"/>
  <c r="D707" i="1"/>
  <c r="A707" i="1"/>
  <c r="BJ693" i="1"/>
  <c r="BI693" i="1"/>
  <c r="BA693" i="1"/>
  <c r="AZ693" i="1"/>
  <c r="AR693" i="1"/>
  <c r="AQ693" i="1"/>
  <c r="AI693" i="1"/>
  <c r="AH693" i="1"/>
  <c r="Z693" i="1"/>
  <c r="Y693" i="1"/>
  <c r="H693" i="1"/>
  <c r="G693" i="1"/>
  <c r="D693" i="1"/>
  <c r="A693" i="1"/>
  <c r="BJ291" i="1"/>
  <c r="BI291" i="1"/>
  <c r="BA291" i="1"/>
  <c r="AZ291" i="1"/>
  <c r="AR291" i="1"/>
  <c r="AQ291" i="1"/>
  <c r="AI291" i="1"/>
  <c r="AH291" i="1"/>
  <c r="Z291" i="1"/>
  <c r="Y291" i="1"/>
  <c r="H291" i="1"/>
  <c r="D291" i="1"/>
  <c r="A291" i="1"/>
  <c r="BJ513" i="1"/>
  <c r="BI513" i="1"/>
  <c r="BA513" i="1"/>
  <c r="AZ513" i="1"/>
  <c r="AR513" i="1"/>
  <c r="AQ513" i="1"/>
  <c r="AI513" i="1"/>
  <c r="AH513" i="1"/>
  <c r="Z513" i="1"/>
  <c r="Y513" i="1"/>
  <c r="H513" i="1"/>
  <c r="G513" i="1"/>
  <c r="D513" i="1"/>
  <c r="A513" i="1"/>
  <c r="BJ307" i="1"/>
  <c r="BI307" i="1"/>
  <c r="BA307" i="1"/>
  <c r="AZ307" i="1"/>
  <c r="AR307" i="1"/>
  <c r="AQ307" i="1"/>
  <c r="AI307" i="1"/>
  <c r="I307" i="1" s="1"/>
  <c r="AH307" i="1"/>
  <c r="Z307" i="1"/>
  <c r="Y307" i="1"/>
  <c r="H307" i="1"/>
  <c r="G307" i="1"/>
  <c r="D307" i="1"/>
  <c r="A307" i="1"/>
  <c r="BJ647" i="1"/>
  <c r="BI647" i="1"/>
  <c r="BA647" i="1"/>
  <c r="AZ647" i="1"/>
  <c r="AR647" i="1"/>
  <c r="AQ647" i="1"/>
  <c r="AI647" i="1"/>
  <c r="AH647" i="1"/>
  <c r="Z647" i="1"/>
  <c r="Y647" i="1"/>
  <c r="H647" i="1"/>
  <c r="G647" i="1"/>
  <c r="D647" i="1"/>
  <c r="A647" i="1"/>
  <c r="BJ832" i="1"/>
  <c r="BI832" i="1"/>
  <c r="BA832" i="1"/>
  <c r="AZ832" i="1"/>
  <c r="AR832" i="1"/>
  <c r="AQ832" i="1"/>
  <c r="AI832" i="1"/>
  <c r="AH832" i="1"/>
  <c r="Z832" i="1"/>
  <c r="Y832" i="1"/>
  <c r="H832" i="1"/>
  <c r="G832" i="1"/>
  <c r="D832" i="1"/>
  <c r="A832" i="1"/>
  <c r="BJ249" i="1"/>
  <c r="BI249" i="1"/>
  <c r="BA249" i="1"/>
  <c r="AZ249" i="1"/>
  <c r="AR249" i="1"/>
  <c r="AQ249" i="1"/>
  <c r="AI249" i="1"/>
  <c r="AH249" i="1"/>
  <c r="Z249" i="1"/>
  <c r="Y249" i="1"/>
  <c r="H249" i="1"/>
  <c r="G249" i="1"/>
  <c r="D249" i="1"/>
  <c r="A249" i="1"/>
  <c r="BJ497" i="1"/>
  <c r="BI497" i="1"/>
  <c r="BA497" i="1"/>
  <c r="AZ497" i="1"/>
  <c r="AR497" i="1"/>
  <c r="AQ497" i="1"/>
  <c r="AI497" i="1"/>
  <c r="AH497" i="1"/>
  <c r="Z497" i="1"/>
  <c r="Y497" i="1"/>
  <c r="H497" i="1"/>
  <c r="G497" i="1"/>
  <c r="D497" i="1"/>
  <c r="A497" i="1"/>
  <c r="BJ245" i="1"/>
  <c r="BI245" i="1"/>
  <c r="BA245" i="1"/>
  <c r="AZ245" i="1"/>
  <c r="AR245" i="1"/>
  <c r="AQ245" i="1"/>
  <c r="AI245" i="1"/>
  <c r="AH245" i="1"/>
  <c r="Z245" i="1"/>
  <c r="Y245" i="1"/>
  <c r="H245" i="1"/>
  <c r="G245" i="1"/>
  <c r="D245" i="1"/>
  <c r="A245" i="1"/>
  <c r="BJ585" i="1"/>
  <c r="BI585" i="1"/>
  <c r="BA585" i="1"/>
  <c r="AZ585" i="1"/>
  <c r="AR585" i="1"/>
  <c r="AQ585" i="1"/>
  <c r="AI585" i="1"/>
  <c r="AH585" i="1"/>
  <c r="Z585" i="1"/>
  <c r="Y585" i="1"/>
  <c r="H585" i="1"/>
  <c r="G585" i="1"/>
  <c r="D585" i="1"/>
  <c r="A585" i="1"/>
  <c r="BJ239" i="1"/>
  <c r="BI239" i="1"/>
  <c r="BA239" i="1"/>
  <c r="AZ239" i="1"/>
  <c r="AR239" i="1"/>
  <c r="AQ239" i="1"/>
  <c r="AI239" i="1"/>
  <c r="AH239" i="1"/>
  <c r="Z239" i="1"/>
  <c r="Y239" i="1"/>
  <c r="H239" i="1"/>
  <c r="G239" i="1"/>
  <c r="D239" i="1"/>
  <c r="A239" i="1"/>
  <c r="BJ319" i="1"/>
  <c r="BI319" i="1"/>
  <c r="BA319" i="1"/>
  <c r="AZ319" i="1"/>
  <c r="AR319" i="1"/>
  <c r="AQ319" i="1"/>
  <c r="AI319" i="1"/>
  <c r="AH319" i="1"/>
  <c r="Z319" i="1"/>
  <c r="Y319" i="1"/>
  <c r="H319" i="1"/>
  <c r="G319" i="1"/>
  <c r="D319" i="1"/>
  <c r="A319" i="1"/>
  <c r="BJ571" i="1"/>
  <c r="BI571" i="1"/>
  <c r="BA571" i="1"/>
  <c r="AZ571" i="1"/>
  <c r="AR571" i="1"/>
  <c r="AQ571" i="1"/>
  <c r="AI571" i="1"/>
  <c r="AH571" i="1"/>
  <c r="Z571" i="1"/>
  <c r="Y571" i="1"/>
  <c r="H571" i="1"/>
  <c r="D571" i="1"/>
  <c r="A571" i="1"/>
  <c r="BJ238" i="1"/>
  <c r="BI238" i="1"/>
  <c r="BA238" i="1"/>
  <c r="AZ238" i="1"/>
  <c r="AR238" i="1"/>
  <c r="AQ238" i="1"/>
  <c r="AI238" i="1"/>
  <c r="AH238" i="1"/>
  <c r="Z238" i="1"/>
  <c r="Y238" i="1"/>
  <c r="H238" i="1"/>
  <c r="G238" i="1"/>
  <c r="D238" i="1"/>
  <c r="A238" i="1"/>
  <c r="BJ555" i="1"/>
  <c r="BI555" i="1"/>
  <c r="BA555" i="1"/>
  <c r="AZ555" i="1"/>
  <c r="AR555" i="1"/>
  <c r="AQ555" i="1"/>
  <c r="AI555" i="1"/>
  <c r="AH555" i="1"/>
  <c r="Z555" i="1"/>
  <c r="Y555" i="1"/>
  <c r="H555" i="1"/>
  <c r="G555" i="1"/>
  <c r="D555" i="1"/>
  <c r="A555" i="1"/>
  <c r="BJ835" i="1"/>
  <c r="BI835" i="1"/>
  <c r="BA835" i="1"/>
  <c r="AZ835" i="1"/>
  <c r="AR835" i="1"/>
  <c r="AQ835" i="1"/>
  <c r="AI835" i="1"/>
  <c r="AH835" i="1"/>
  <c r="Z835" i="1"/>
  <c r="Y835" i="1"/>
  <c r="H835" i="1"/>
  <c r="G835" i="1"/>
  <c r="D835" i="1"/>
  <c r="A835" i="1"/>
  <c r="BJ841" i="1"/>
  <c r="BI841" i="1"/>
  <c r="BA841" i="1"/>
  <c r="AZ841" i="1"/>
  <c r="AR841" i="1"/>
  <c r="AQ841" i="1"/>
  <c r="AI841" i="1"/>
  <c r="AH841" i="1"/>
  <c r="Z841" i="1"/>
  <c r="Y841" i="1"/>
  <c r="H841" i="1"/>
  <c r="G841" i="1"/>
  <c r="D841" i="1"/>
  <c r="A841" i="1"/>
  <c r="BJ842" i="1"/>
  <c r="BI842" i="1"/>
  <c r="BA842" i="1"/>
  <c r="AZ842" i="1"/>
  <c r="AR842" i="1"/>
  <c r="AQ842" i="1"/>
  <c r="AI842" i="1"/>
  <c r="AH842" i="1"/>
  <c r="Z842" i="1"/>
  <c r="I842" i="1" s="1"/>
  <c r="Y842" i="1"/>
  <c r="H842" i="1"/>
  <c r="G842" i="1"/>
  <c r="D842" i="1"/>
  <c r="A842" i="1"/>
  <c r="BJ237" i="1"/>
  <c r="BI237" i="1"/>
  <c r="BA237" i="1"/>
  <c r="AZ237" i="1"/>
  <c r="AR237" i="1"/>
  <c r="AQ237" i="1"/>
  <c r="AI237" i="1"/>
  <c r="AH237" i="1"/>
  <c r="Z237" i="1"/>
  <c r="Y237" i="1"/>
  <c r="H237" i="1"/>
  <c r="G237" i="1"/>
  <c r="D237" i="1"/>
  <c r="A237" i="1"/>
  <c r="BJ615" i="1"/>
  <c r="BI615" i="1"/>
  <c r="BA615" i="1"/>
  <c r="AZ615" i="1"/>
  <c r="AR615" i="1"/>
  <c r="AQ615" i="1"/>
  <c r="AI615" i="1"/>
  <c r="AH615" i="1"/>
  <c r="Z615" i="1"/>
  <c r="Y615" i="1"/>
  <c r="H615" i="1"/>
  <c r="G615" i="1"/>
  <c r="D615" i="1"/>
  <c r="A615" i="1"/>
  <c r="BJ668" i="1"/>
  <c r="BI668" i="1"/>
  <c r="BA668" i="1"/>
  <c r="AZ668" i="1"/>
  <c r="AR668" i="1"/>
  <c r="AQ668" i="1"/>
  <c r="AI668" i="1"/>
  <c r="AH668" i="1"/>
  <c r="Z668" i="1"/>
  <c r="Y668" i="1"/>
  <c r="H668" i="1"/>
  <c r="G668" i="1"/>
  <c r="D668" i="1"/>
  <c r="A668" i="1"/>
  <c r="BJ236" i="1"/>
  <c r="BI236" i="1"/>
  <c r="BA236" i="1"/>
  <c r="AZ236" i="1"/>
  <c r="AR236" i="1"/>
  <c r="AQ236" i="1"/>
  <c r="AI236" i="1"/>
  <c r="AH236" i="1"/>
  <c r="Z236" i="1"/>
  <c r="Y236" i="1"/>
  <c r="H236" i="1"/>
  <c r="G236" i="1"/>
  <c r="D236" i="1"/>
  <c r="A236" i="1"/>
  <c r="BJ234" i="1"/>
  <c r="BI234" i="1"/>
  <c r="BA234" i="1"/>
  <c r="AZ234" i="1"/>
  <c r="AR234" i="1"/>
  <c r="AQ234" i="1"/>
  <c r="AI234" i="1"/>
  <c r="AH234" i="1"/>
  <c r="Z234" i="1"/>
  <c r="Y234" i="1"/>
  <c r="M234" i="1" s="1"/>
  <c r="H234" i="1"/>
  <c r="G234" i="1"/>
  <c r="D234" i="1"/>
  <c r="A234" i="1"/>
  <c r="BJ448" i="1"/>
  <c r="BI448" i="1"/>
  <c r="BA448" i="1"/>
  <c r="AZ448" i="1"/>
  <c r="AR448" i="1"/>
  <c r="AQ448" i="1"/>
  <c r="AI448" i="1"/>
  <c r="AH448" i="1"/>
  <c r="Z448" i="1"/>
  <c r="Y448" i="1"/>
  <c r="H448" i="1"/>
  <c r="G448" i="1"/>
  <c r="D448" i="1"/>
  <c r="A448" i="1"/>
  <c r="BJ686" i="1"/>
  <c r="BI686" i="1"/>
  <c r="BA686" i="1"/>
  <c r="AZ686" i="1"/>
  <c r="AR686" i="1"/>
  <c r="AQ686" i="1"/>
  <c r="AI686" i="1"/>
  <c r="AH686" i="1"/>
  <c r="Z686" i="1"/>
  <c r="Y686" i="1"/>
  <c r="M686" i="1" s="1"/>
  <c r="H686" i="1"/>
  <c r="G686" i="1"/>
  <c r="D686" i="1"/>
  <c r="A686" i="1"/>
  <c r="BJ421" i="1"/>
  <c r="BI421" i="1"/>
  <c r="BA421" i="1"/>
  <c r="AZ421" i="1"/>
  <c r="AR421" i="1"/>
  <c r="AQ421" i="1"/>
  <c r="AI421" i="1"/>
  <c r="AH421" i="1"/>
  <c r="Z421" i="1"/>
  <c r="Y421" i="1"/>
  <c r="H421" i="1"/>
  <c r="G421" i="1"/>
  <c r="D421" i="1"/>
  <c r="A421" i="1"/>
  <c r="BJ712" i="1"/>
  <c r="BI712" i="1"/>
  <c r="BA712" i="1"/>
  <c r="AZ712" i="1"/>
  <c r="AR712" i="1"/>
  <c r="AQ712" i="1"/>
  <c r="AI712" i="1"/>
  <c r="AH712" i="1"/>
  <c r="Z712" i="1"/>
  <c r="Y712" i="1"/>
  <c r="M712" i="1" s="1"/>
  <c r="H712" i="1"/>
  <c r="G712" i="1"/>
  <c r="D712" i="1"/>
  <c r="A712" i="1"/>
  <c r="BJ634" i="1"/>
  <c r="BI634" i="1"/>
  <c r="BA634" i="1"/>
  <c r="AZ634" i="1"/>
  <c r="AR634" i="1"/>
  <c r="AQ634" i="1"/>
  <c r="AI634" i="1"/>
  <c r="AH634" i="1"/>
  <c r="Z634" i="1"/>
  <c r="Y634" i="1"/>
  <c r="H634" i="1"/>
  <c r="G634" i="1"/>
  <c r="D634" i="1"/>
  <c r="A634" i="1"/>
  <c r="BJ680" i="1"/>
  <c r="BI680" i="1"/>
  <c r="BA680" i="1"/>
  <c r="AZ680" i="1"/>
  <c r="AR680" i="1"/>
  <c r="AQ680" i="1"/>
  <c r="AI680" i="1"/>
  <c r="AH680" i="1"/>
  <c r="Z680" i="1"/>
  <c r="Y680" i="1"/>
  <c r="M680" i="1" s="1"/>
  <c r="H680" i="1"/>
  <c r="G680" i="1"/>
  <c r="D680" i="1"/>
  <c r="A680" i="1"/>
  <c r="BJ525" i="1"/>
  <c r="BI525" i="1"/>
  <c r="BA525" i="1"/>
  <c r="AZ525" i="1"/>
  <c r="AR525" i="1"/>
  <c r="AQ525" i="1"/>
  <c r="AI525" i="1"/>
  <c r="AH525" i="1"/>
  <c r="Z525" i="1"/>
  <c r="Y525" i="1"/>
  <c r="H525" i="1"/>
  <c r="G525" i="1"/>
  <c r="D525" i="1"/>
  <c r="A525" i="1"/>
  <c r="BJ362" i="1"/>
  <c r="BI362" i="1"/>
  <c r="BA362" i="1"/>
  <c r="AZ362" i="1"/>
  <c r="AR362" i="1"/>
  <c r="AQ362" i="1"/>
  <c r="AI362" i="1"/>
  <c r="AH362" i="1"/>
  <c r="Z362" i="1"/>
  <c r="Y362" i="1"/>
  <c r="L362" i="1" s="1"/>
  <c r="H362" i="1"/>
  <c r="G362" i="1"/>
  <c r="D362" i="1"/>
  <c r="A362" i="1"/>
  <c r="BJ460" i="1"/>
  <c r="BI460" i="1"/>
  <c r="BA460" i="1"/>
  <c r="AZ460" i="1"/>
  <c r="AR460" i="1"/>
  <c r="AQ460" i="1"/>
  <c r="AI460" i="1"/>
  <c r="AH460" i="1"/>
  <c r="Z460" i="1"/>
  <c r="Y460" i="1"/>
  <c r="H460" i="1"/>
  <c r="G460" i="1"/>
  <c r="D460" i="1"/>
  <c r="A460" i="1"/>
  <c r="BJ574" i="1"/>
  <c r="BI574" i="1"/>
  <c r="BA574" i="1"/>
  <c r="AZ574" i="1"/>
  <c r="AR574" i="1"/>
  <c r="AQ574" i="1"/>
  <c r="AI574" i="1"/>
  <c r="AH574" i="1"/>
  <c r="Z574" i="1"/>
  <c r="I574" i="1" s="1"/>
  <c r="J574" i="1" s="1"/>
  <c r="K574" i="1" s="1"/>
  <c r="Y574" i="1"/>
  <c r="H574" i="1"/>
  <c r="D574" i="1"/>
  <c r="A574" i="1"/>
  <c r="BJ793" i="1"/>
  <c r="BI793" i="1"/>
  <c r="BA793" i="1"/>
  <c r="AZ793" i="1"/>
  <c r="AR793" i="1"/>
  <c r="AQ793" i="1"/>
  <c r="AI793" i="1"/>
  <c r="AH793" i="1"/>
  <c r="L793" i="1" s="1"/>
  <c r="Z793" i="1"/>
  <c r="Y793" i="1"/>
  <c r="H793" i="1"/>
  <c r="G793" i="1"/>
  <c r="D793" i="1"/>
  <c r="A793" i="1"/>
  <c r="BJ674" i="1"/>
  <c r="BI674" i="1"/>
  <c r="BA674" i="1"/>
  <c r="AZ674" i="1"/>
  <c r="AR674" i="1"/>
  <c r="AQ674" i="1"/>
  <c r="AI674" i="1"/>
  <c r="AH674" i="1"/>
  <c r="Z674" i="1"/>
  <c r="Y674" i="1"/>
  <c r="L674" i="1" s="1"/>
  <c r="H674" i="1"/>
  <c r="G674" i="1"/>
  <c r="D674" i="1"/>
  <c r="A674" i="1"/>
  <c r="BJ375" i="1"/>
  <c r="BI375" i="1"/>
  <c r="BA375" i="1"/>
  <c r="AZ375" i="1"/>
  <c r="AR375" i="1"/>
  <c r="AQ375" i="1"/>
  <c r="AI375" i="1"/>
  <c r="AH375" i="1"/>
  <c r="Z375" i="1"/>
  <c r="Y375" i="1"/>
  <c r="H375" i="1"/>
  <c r="G375" i="1"/>
  <c r="D375" i="1"/>
  <c r="A375" i="1"/>
  <c r="BJ744" i="1"/>
  <c r="BI744" i="1"/>
  <c r="BA744" i="1"/>
  <c r="AZ744" i="1"/>
  <c r="AR744" i="1"/>
  <c r="AQ744" i="1"/>
  <c r="AI744" i="1"/>
  <c r="AH744" i="1"/>
  <c r="Z744" i="1"/>
  <c r="Y744" i="1"/>
  <c r="M744" i="1" s="1"/>
  <c r="H744" i="1"/>
  <c r="G744" i="1"/>
  <c r="D744" i="1"/>
  <c r="A744" i="1"/>
  <c r="BJ478" i="1"/>
  <c r="BI478" i="1"/>
  <c r="BA478" i="1"/>
  <c r="AZ478" i="1"/>
  <c r="AR478" i="1"/>
  <c r="AQ478" i="1"/>
  <c r="AI478" i="1"/>
  <c r="AH478" i="1"/>
  <c r="Z478" i="1"/>
  <c r="Y478" i="1"/>
  <c r="H478" i="1"/>
  <c r="G478" i="1"/>
  <c r="D478" i="1"/>
  <c r="A478" i="1"/>
  <c r="BJ232" i="1"/>
  <c r="BI232" i="1"/>
  <c r="BA232" i="1"/>
  <c r="AZ232" i="1"/>
  <c r="AR232" i="1"/>
  <c r="AQ232" i="1"/>
  <c r="AI232" i="1"/>
  <c r="AH232" i="1"/>
  <c r="Z232" i="1"/>
  <c r="Y232" i="1"/>
  <c r="H232" i="1"/>
  <c r="G232" i="1"/>
  <c r="D232" i="1"/>
  <c r="A232" i="1"/>
  <c r="BJ635" i="1"/>
  <c r="BI635" i="1"/>
  <c r="BA635" i="1"/>
  <c r="AZ635" i="1"/>
  <c r="AR635" i="1"/>
  <c r="AQ635" i="1"/>
  <c r="AI635" i="1"/>
  <c r="AH635" i="1"/>
  <c r="Z635" i="1"/>
  <c r="Y635" i="1"/>
  <c r="H635" i="1"/>
  <c r="G635" i="1"/>
  <c r="D635" i="1"/>
  <c r="A635" i="1"/>
  <c r="BJ715" i="1"/>
  <c r="BI715" i="1"/>
  <c r="BA715" i="1"/>
  <c r="AZ715" i="1"/>
  <c r="AR715" i="1"/>
  <c r="AQ715" i="1"/>
  <c r="AI715" i="1"/>
  <c r="AH715" i="1"/>
  <c r="Z715" i="1"/>
  <c r="Y715" i="1"/>
  <c r="H715" i="1"/>
  <c r="G715" i="1"/>
  <c r="D715" i="1"/>
  <c r="A715" i="1"/>
  <c r="BJ770" i="1"/>
  <c r="BI770" i="1"/>
  <c r="BA770" i="1"/>
  <c r="AZ770" i="1"/>
  <c r="AR770" i="1"/>
  <c r="AQ770" i="1"/>
  <c r="AI770" i="1"/>
  <c r="AH770" i="1"/>
  <c r="Z770" i="1"/>
  <c r="I770" i="1" s="1"/>
  <c r="Y770" i="1"/>
  <c r="H770" i="1"/>
  <c r="G770" i="1"/>
  <c r="D770" i="1"/>
  <c r="A770" i="1"/>
  <c r="BJ231" i="1"/>
  <c r="BI231" i="1"/>
  <c r="BA231" i="1"/>
  <c r="AZ231" i="1"/>
  <c r="AR231" i="1"/>
  <c r="AQ231" i="1"/>
  <c r="AI231" i="1"/>
  <c r="AH231" i="1"/>
  <c r="Z231" i="1"/>
  <c r="Y231" i="1"/>
  <c r="L231" i="1" s="1"/>
  <c r="H231" i="1"/>
  <c r="G231" i="1"/>
  <c r="D231" i="1"/>
  <c r="A231" i="1"/>
  <c r="BJ227" i="1"/>
  <c r="BI227" i="1"/>
  <c r="BA227" i="1"/>
  <c r="AZ227" i="1"/>
  <c r="AR227" i="1"/>
  <c r="AQ227" i="1"/>
  <c r="AI227" i="1"/>
  <c r="AH227" i="1"/>
  <c r="Z227" i="1"/>
  <c r="Y227" i="1"/>
  <c r="H227" i="1"/>
  <c r="G227" i="1"/>
  <c r="D227" i="1"/>
  <c r="A227" i="1"/>
  <c r="BJ224" i="1"/>
  <c r="BI224" i="1"/>
  <c r="BA224" i="1"/>
  <c r="AZ224" i="1"/>
  <c r="AR224" i="1"/>
  <c r="AQ224" i="1"/>
  <c r="AI224" i="1"/>
  <c r="AH224" i="1"/>
  <c r="Z224" i="1"/>
  <c r="Y224" i="1"/>
  <c r="M224" i="1" s="1"/>
  <c r="H224" i="1"/>
  <c r="G224" i="1"/>
  <c r="D224" i="1"/>
  <c r="A224" i="1"/>
  <c r="BJ220" i="1"/>
  <c r="BI220" i="1"/>
  <c r="BA220" i="1"/>
  <c r="AZ220" i="1"/>
  <c r="AR220" i="1"/>
  <c r="AQ220" i="1"/>
  <c r="AI220" i="1"/>
  <c r="AH220" i="1"/>
  <c r="Z220" i="1"/>
  <c r="Y220" i="1"/>
  <c r="H220" i="1"/>
  <c r="G220" i="1"/>
  <c r="D220" i="1"/>
  <c r="A220" i="1"/>
  <c r="BJ250" i="1"/>
  <c r="BI250" i="1"/>
  <c r="BA250" i="1"/>
  <c r="AZ250" i="1"/>
  <c r="AR250" i="1"/>
  <c r="AQ250" i="1"/>
  <c r="AI250" i="1"/>
  <c r="AH250" i="1"/>
  <c r="Z250" i="1"/>
  <c r="Y250" i="1"/>
  <c r="H250" i="1"/>
  <c r="D250" i="1"/>
  <c r="BJ619" i="1"/>
  <c r="BI619" i="1"/>
  <c r="BA619" i="1"/>
  <c r="AZ619" i="1"/>
  <c r="AR619" i="1"/>
  <c r="AQ619" i="1"/>
  <c r="AI619" i="1"/>
  <c r="AH619" i="1"/>
  <c r="Z619" i="1"/>
  <c r="Y619" i="1"/>
  <c r="H619" i="1"/>
  <c r="D619" i="1"/>
  <c r="A619" i="1"/>
  <c r="BJ509" i="1"/>
  <c r="BI509" i="1"/>
  <c r="BA509" i="1"/>
  <c r="AZ509" i="1"/>
  <c r="AR509" i="1"/>
  <c r="AQ509" i="1"/>
  <c r="AI509" i="1"/>
  <c r="AH509" i="1"/>
  <c r="Z509" i="1"/>
  <c r="Y509" i="1"/>
  <c r="M509" i="1" s="1"/>
  <c r="H509" i="1"/>
  <c r="G509" i="1"/>
  <c r="D509" i="1"/>
  <c r="A509" i="1"/>
  <c r="BJ217" i="1"/>
  <c r="BI217" i="1"/>
  <c r="BA217" i="1"/>
  <c r="AZ217" i="1"/>
  <c r="AR217" i="1"/>
  <c r="AQ217" i="1"/>
  <c r="AI217" i="1"/>
  <c r="AH217" i="1"/>
  <c r="Z217" i="1"/>
  <c r="Y217" i="1"/>
  <c r="H217" i="1"/>
  <c r="G217" i="1"/>
  <c r="D217" i="1"/>
  <c r="A217" i="1"/>
  <c r="BJ426" i="1"/>
  <c r="BI426" i="1"/>
  <c r="BA426" i="1"/>
  <c r="AZ426" i="1"/>
  <c r="AR426" i="1"/>
  <c r="AQ426" i="1"/>
  <c r="AI426" i="1"/>
  <c r="AH426" i="1"/>
  <c r="Z426" i="1"/>
  <c r="Y426" i="1"/>
  <c r="M426" i="1" s="1"/>
  <c r="H426" i="1"/>
  <c r="G426" i="1"/>
  <c r="D426" i="1"/>
  <c r="A426" i="1"/>
  <c r="BJ295" i="1"/>
  <c r="BI295" i="1"/>
  <c r="BA295" i="1"/>
  <c r="AZ295" i="1"/>
  <c r="AR295" i="1"/>
  <c r="AQ295" i="1"/>
  <c r="AI295" i="1"/>
  <c r="AH295" i="1"/>
  <c r="Z295" i="1"/>
  <c r="Y295" i="1"/>
  <c r="H295" i="1"/>
  <c r="G295" i="1"/>
  <c r="D295" i="1"/>
  <c r="A295" i="1"/>
  <c r="BJ618" i="1"/>
  <c r="BI618" i="1"/>
  <c r="BA618" i="1"/>
  <c r="AZ618" i="1"/>
  <c r="AR618" i="1"/>
  <c r="AQ618" i="1"/>
  <c r="AI618" i="1"/>
  <c r="AH618" i="1"/>
  <c r="Z618" i="1"/>
  <c r="Y618" i="1"/>
  <c r="M618" i="1" s="1"/>
  <c r="H618" i="1"/>
  <c r="D618" i="1"/>
  <c r="A618" i="1"/>
  <c r="BJ398" i="1"/>
  <c r="BI398" i="1"/>
  <c r="BA398" i="1"/>
  <c r="AZ398" i="1"/>
  <c r="AR398" i="1"/>
  <c r="AQ398" i="1"/>
  <c r="AI398" i="1"/>
  <c r="AH398" i="1"/>
  <c r="Z398" i="1"/>
  <c r="I398" i="1" s="1"/>
  <c r="J398" i="1" s="1"/>
  <c r="K398" i="1" s="1"/>
  <c r="Y398" i="1"/>
  <c r="H398" i="1"/>
  <c r="G398" i="1"/>
  <c r="D398" i="1"/>
  <c r="A398" i="1"/>
  <c r="BJ450" i="1"/>
  <c r="BI450" i="1"/>
  <c r="BA450" i="1"/>
  <c r="AZ450" i="1"/>
  <c r="AR450" i="1"/>
  <c r="AQ450" i="1"/>
  <c r="AI450" i="1"/>
  <c r="AH450" i="1"/>
  <c r="Z450" i="1"/>
  <c r="Y450" i="1"/>
  <c r="H450" i="1"/>
  <c r="G450" i="1"/>
  <c r="D450" i="1"/>
  <c r="A450" i="1"/>
  <c r="BJ563" i="1"/>
  <c r="BI563" i="1"/>
  <c r="BA563" i="1"/>
  <c r="AZ563" i="1"/>
  <c r="AR563" i="1"/>
  <c r="AQ563" i="1"/>
  <c r="AI563" i="1"/>
  <c r="AH563" i="1"/>
  <c r="Z563" i="1"/>
  <c r="Y563" i="1"/>
  <c r="H563" i="1"/>
  <c r="D563" i="1"/>
  <c r="A563" i="1"/>
  <c r="BJ292" i="1"/>
  <c r="BI292" i="1"/>
  <c r="BA292" i="1"/>
  <c r="AZ292" i="1"/>
  <c r="AR292" i="1"/>
  <c r="AQ292" i="1"/>
  <c r="AI292" i="1"/>
  <c r="AH292" i="1"/>
  <c r="Z292" i="1"/>
  <c r="Y292" i="1"/>
  <c r="H292" i="1"/>
  <c r="G292" i="1"/>
  <c r="D292" i="1"/>
  <c r="A292" i="1"/>
  <c r="BJ526" i="1"/>
  <c r="BI526" i="1"/>
  <c r="BA526" i="1"/>
  <c r="AZ526" i="1"/>
  <c r="AR526" i="1"/>
  <c r="AQ526" i="1"/>
  <c r="AI526" i="1"/>
  <c r="AH526" i="1"/>
  <c r="Z526" i="1"/>
  <c r="Y526" i="1"/>
  <c r="M526" i="1" s="1"/>
  <c r="H526" i="1"/>
  <c r="G526" i="1"/>
  <c r="D526" i="1"/>
  <c r="A526" i="1"/>
  <c r="BJ96" i="1"/>
  <c r="BI96" i="1"/>
  <c r="BA96" i="1"/>
  <c r="AZ96" i="1"/>
  <c r="AR96" i="1"/>
  <c r="AQ96" i="1"/>
  <c r="AI96" i="1"/>
  <c r="AH96" i="1"/>
  <c r="Z96" i="1"/>
  <c r="Y96" i="1"/>
  <c r="H96" i="1"/>
  <c r="D96" i="1"/>
  <c r="BJ215" i="1"/>
  <c r="BI215" i="1"/>
  <c r="BA215" i="1"/>
  <c r="AZ215" i="1"/>
  <c r="AR215" i="1"/>
  <c r="AQ215" i="1"/>
  <c r="AI215" i="1"/>
  <c r="AH215" i="1"/>
  <c r="Z215" i="1"/>
  <c r="Y215" i="1"/>
  <c r="H215" i="1"/>
  <c r="G215" i="1"/>
  <c r="D215" i="1"/>
  <c r="A215" i="1"/>
  <c r="BJ672" i="1"/>
  <c r="BI672" i="1"/>
  <c r="BA672" i="1"/>
  <c r="AZ672" i="1"/>
  <c r="AR672" i="1"/>
  <c r="AQ672" i="1"/>
  <c r="AI672" i="1"/>
  <c r="AH672" i="1"/>
  <c r="Z672" i="1"/>
  <c r="Y672" i="1"/>
  <c r="H672" i="1"/>
  <c r="G672" i="1"/>
  <c r="D672" i="1"/>
  <c r="A672" i="1"/>
  <c r="BJ395" i="1"/>
  <c r="BI395" i="1"/>
  <c r="BA395" i="1"/>
  <c r="AZ395" i="1"/>
  <c r="AR395" i="1"/>
  <c r="AQ395" i="1"/>
  <c r="AI395" i="1"/>
  <c r="AH395" i="1"/>
  <c r="Z395" i="1"/>
  <c r="Y395" i="1"/>
  <c r="H395" i="1"/>
  <c r="G395" i="1"/>
  <c r="D395" i="1"/>
  <c r="A395" i="1"/>
  <c r="BJ211" i="1"/>
  <c r="BI211" i="1"/>
  <c r="BA211" i="1"/>
  <c r="AZ211" i="1"/>
  <c r="AR211" i="1"/>
  <c r="AQ211" i="1"/>
  <c r="AI211" i="1"/>
  <c r="AH211" i="1"/>
  <c r="Z211" i="1"/>
  <c r="I211" i="1" s="1"/>
  <c r="J211" i="1" s="1"/>
  <c r="K211" i="1" s="1"/>
  <c r="Y211" i="1"/>
  <c r="H211" i="1"/>
  <c r="G211" i="1"/>
  <c r="D211" i="1"/>
  <c r="A211" i="1"/>
  <c r="BJ698" i="1"/>
  <c r="BI698" i="1"/>
  <c r="BA698" i="1"/>
  <c r="AZ698" i="1"/>
  <c r="AR698" i="1"/>
  <c r="AQ698" i="1"/>
  <c r="AI698" i="1"/>
  <c r="I698" i="1" s="1"/>
  <c r="AH698" i="1"/>
  <c r="Z698" i="1"/>
  <c r="Y698" i="1"/>
  <c r="H698" i="1"/>
  <c r="G698" i="1"/>
  <c r="D698" i="1"/>
  <c r="A698" i="1"/>
  <c r="BJ542" i="1"/>
  <c r="BI542" i="1"/>
  <c r="BA542" i="1"/>
  <c r="AZ542" i="1"/>
  <c r="AR542" i="1"/>
  <c r="AQ542" i="1"/>
  <c r="AI542" i="1"/>
  <c r="AH542" i="1"/>
  <c r="Z542" i="1"/>
  <c r="Y542" i="1"/>
  <c r="H542" i="1"/>
  <c r="G542" i="1"/>
  <c r="D542" i="1"/>
  <c r="A542" i="1"/>
  <c r="BJ208" i="1"/>
  <c r="BI208" i="1"/>
  <c r="BA208" i="1"/>
  <c r="AZ208" i="1"/>
  <c r="AR208" i="1"/>
  <c r="AQ208" i="1"/>
  <c r="AI208" i="1"/>
  <c r="I208" i="1" s="1"/>
  <c r="AH208" i="1"/>
  <c r="Z208" i="1"/>
  <c r="Y208" i="1"/>
  <c r="H208" i="1"/>
  <c r="G208" i="1"/>
  <c r="D208" i="1"/>
  <c r="A208" i="1"/>
  <c r="BJ207" i="1"/>
  <c r="BI207" i="1"/>
  <c r="BA207" i="1"/>
  <c r="AZ207" i="1"/>
  <c r="AR207" i="1"/>
  <c r="AQ207" i="1"/>
  <c r="AI207" i="1"/>
  <c r="AH207" i="1"/>
  <c r="Z207" i="1"/>
  <c r="Y207" i="1"/>
  <c r="H207" i="1"/>
  <c r="G207" i="1"/>
  <c r="D207" i="1"/>
  <c r="A207" i="1"/>
  <c r="BJ204" i="1"/>
  <c r="BI204" i="1"/>
  <c r="BA204" i="1"/>
  <c r="AZ204" i="1"/>
  <c r="AR204" i="1"/>
  <c r="AQ204" i="1"/>
  <c r="AI204" i="1"/>
  <c r="AH204" i="1"/>
  <c r="Z204" i="1"/>
  <c r="Y204" i="1"/>
  <c r="H204" i="1"/>
  <c r="G204" i="1"/>
  <c r="D204" i="1"/>
  <c r="A204" i="1"/>
  <c r="BJ430" i="1"/>
  <c r="BI430" i="1"/>
  <c r="BA430" i="1"/>
  <c r="AZ430" i="1"/>
  <c r="AR430" i="1"/>
  <c r="AQ430" i="1"/>
  <c r="AI430" i="1"/>
  <c r="AH430" i="1"/>
  <c r="Z430" i="1"/>
  <c r="Y430" i="1"/>
  <c r="H430" i="1"/>
  <c r="G430" i="1"/>
  <c r="D430" i="1"/>
  <c r="A430" i="1"/>
  <c r="BJ297" i="1"/>
  <c r="BI297" i="1"/>
  <c r="BA297" i="1"/>
  <c r="AZ297" i="1"/>
  <c r="AR297" i="1"/>
  <c r="AQ297" i="1"/>
  <c r="AI297" i="1"/>
  <c r="AH297" i="1"/>
  <c r="Z297" i="1"/>
  <c r="Y297" i="1"/>
  <c r="H297" i="1"/>
  <c r="G297" i="1"/>
  <c r="D297" i="1"/>
  <c r="A297" i="1"/>
  <c r="BJ200" i="1"/>
  <c r="BI200" i="1"/>
  <c r="BA200" i="1"/>
  <c r="AZ200" i="1"/>
  <c r="AR200" i="1"/>
  <c r="AQ200" i="1"/>
  <c r="AI200" i="1"/>
  <c r="AH200" i="1"/>
  <c r="Z200" i="1"/>
  <c r="Y200" i="1"/>
  <c r="H200" i="1"/>
  <c r="G200" i="1"/>
  <c r="D200" i="1"/>
  <c r="A200" i="1"/>
  <c r="BJ489" i="1"/>
  <c r="BI489" i="1"/>
  <c r="BA489" i="1"/>
  <c r="AZ489" i="1"/>
  <c r="AR489" i="1"/>
  <c r="AQ489" i="1"/>
  <c r="AI489" i="1"/>
  <c r="AH489" i="1"/>
  <c r="Z489" i="1"/>
  <c r="Y489" i="1"/>
  <c r="H489" i="1"/>
  <c r="G489" i="1"/>
  <c r="D489" i="1"/>
  <c r="A489" i="1"/>
  <c r="BJ198" i="1"/>
  <c r="BI198" i="1"/>
  <c r="BA198" i="1"/>
  <c r="AZ198" i="1"/>
  <c r="AR198" i="1"/>
  <c r="AQ198" i="1"/>
  <c r="AI198" i="1"/>
  <c r="AH198" i="1"/>
  <c r="Z198" i="1"/>
  <c r="I198" i="1" s="1"/>
  <c r="J198" i="1" s="1"/>
  <c r="K198" i="1" s="1"/>
  <c r="Y198" i="1"/>
  <c r="H198" i="1"/>
  <c r="G198" i="1"/>
  <c r="D198" i="1"/>
  <c r="A198" i="1"/>
  <c r="BJ567" i="1"/>
  <c r="BI567" i="1"/>
  <c r="BA567" i="1"/>
  <c r="AZ567" i="1"/>
  <c r="AR567" i="1"/>
  <c r="AQ567" i="1"/>
  <c r="AI567" i="1"/>
  <c r="AH567" i="1"/>
  <c r="Z567" i="1"/>
  <c r="Y567" i="1"/>
  <c r="H567" i="1"/>
  <c r="G567" i="1"/>
  <c r="D567" i="1"/>
  <c r="A567" i="1"/>
  <c r="BJ586" i="1"/>
  <c r="BI586" i="1"/>
  <c r="BA586" i="1"/>
  <c r="AZ586" i="1"/>
  <c r="AR586" i="1"/>
  <c r="AQ586" i="1"/>
  <c r="AI586" i="1"/>
  <c r="AH586" i="1"/>
  <c r="Z586" i="1"/>
  <c r="Y586" i="1"/>
  <c r="H586" i="1"/>
  <c r="G586" i="1"/>
  <c r="D586" i="1"/>
  <c r="A586" i="1"/>
  <c r="BJ197" i="1"/>
  <c r="BI197" i="1"/>
  <c r="BA197" i="1"/>
  <c r="AZ197" i="1"/>
  <c r="AR197" i="1"/>
  <c r="AQ197" i="1"/>
  <c r="AI197" i="1"/>
  <c r="AH197" i="1"/>
  <c r="Z197" i="1"/>
  <c r="Y197" i="1"/>
  <c r="H197" i="1"/>
  <c r="G197" i="1"/>
  <c r="D197" i="1"/>
  <c r="A197" i="1"/>
  <c r="BJ233" i="1"/>
  <c r="BI233" i="1"/>
  <c r="BA233" i="1"/>
  <c r="AZ233" i="1"/>
  <c r="AR233" i="1"/>
  <c r="AQ233" i="1"/>
  <c r="AI233" i="1"/>
  <c r="AH233" i="1"/>
  <c r="Z233" i="1"/>
  <c r="I233" i="1" s="1"/>
  <c r="Y233" i="1"/>
  <c r="H233" i="1"/>
  <c r="D233" i="1"/>
  <c r="BJ791" i="1"/>
  <c r="BI791" i="1"/>
  <c r="BA791" i="1"/>
  <c r="AZ791" i="1"/>
  <c r="AR791" i="1"/>
  <c r="AQ791" i="1"/>
  <c r="AI791" i="1"/>
  <c r="AH791" i="1"/>
  <c r="Z791" i="1"/>
  <c r="Y791" i="1"/>
  <c r="H791" i="1"/>
  <c r="G791" i="1"/>
  <c r="D791" i="1"/>
  <c r="A791" i="1"/>
  <c r="BJ195" i="1"/>
  <c r="BI195" i="1"/>
  <c r="BA195" i="1"/>
  <c r="AZ195" i="1"/>
  <c r="AR195" i="1"/>
  <c r="AQ195" i="1"/>
  <c r="AI195" i="1"/>
  <c r="I195" i="1" s="1"/>
  <c r="AH195" i="1"/>
  <c r="Z195" i="1"/>
  <c r="Y195" i="1"/>
  <c r="H195" i="1"/>
  <c r="G195" i="1"/>
  <c r="D195" i="1"/>
  <c r="A195" i="1"/>
  <c r="BJ193" i="1"/>
  <c r="BI193" i="1"/>
  <c r="BA193" i="1"/>
  <c r="AZ193" i="1"/>
  <c r="AR193" i="1"/>
  <c r="AQ193" i="1"/>
  <c r="AI193" i="1"/>
  <c r="AH193" i="1"/>
  <c r="Z193" i="1"/>
  <c r="Y193" i="1"/>
  <c r="H193" i="1"/>
  <c r="G193" i="1"/>
  <c r="D193" i="1"/>
  <c r="A193" i="1"/>
  <c r="BJ191" i="1"/>
  <c r="BI191" i="1"/>
  <c r="BA191" i="1"/>
  <c r="AZ191" i="1"/>
  <c r="AR191" i="1"/>
  <c r="AQ191" i="1"/>
  <c r="AI191" i="1"/>
  <c r="AH191" i="1"/>
  <c r="Z191" i="1"/>
  <c r="Y191" i="1"/>
  <c r="H191" i="1"/>
  <c r="G191" i="1"/>
  <c r="D191" i="1"/>
  <c r="A191" i="1"/>
  <c r="BJ189" i="1"/>
  <c r="BI189" i="1"/>
  <c r="BA189" i="1"/>
  <c r="AZ189" i="1"/>
  <c r="AR189" i="1"/>
  <c r="AQ189" i="1"/>
  <c r="AI189" i="1"/>
  <c r="AH189" i="1"/>
  <c r="Z189" i="1"/>
  <c r="Y189" i="1"/>
  <c r="H189" i="1"/>
  <c r="G189" i="1"/>
  <c r="D189" i="1"/>
  <c r="A189" i="1"/>
  <c r="BJ230" i="1"/>
  <c r="BI230" i="1"/>
  <c r="BA230" i="1"/>
  <c r="AZ230" i="1"/>
  <c r="AR230" i="1"/>
  <c r="AQ230" i="1"/>
  <c r="AI230" i="1"/>
  <c r="AH230" i="1"/>
  <c r="Z230" i="1"/>
  <c r="Y230" i="1"/>
  <c r="H230" i="1"/>
  <c r="D230" i="1"/>
  <c r="BJ174" i="1"/>
  <c r="BI174" i="1"/>
  <c r="BA174" i="1"/>
  <c r="AZ174" i="1"/>
  <c r="AR174" i="1"/>
  <c r="AQ174" i="1"/>
  <c r="AI174" i="1"/>
  <c r="AH174" i="1"/>
  <c r="Z174" i="1"/>
  <c r="Y174" i="1"/>
  <c r="H174" i="1"/>
  <c r="D174" i="1"/>
  <c r="BJ185" i="1"/>
  <c r="BI185" i="1"/>
  <c r="BA185" i="1"/>
  <c r="AZ185" i="1"/>
  <c r="AR185" i="1"/>
  <c r="AQ185" i="1"/>
  <c r="AI185" i="1"/>
  <c r="AH185" i="1"/>
  <c r="Z185" i="1"/>
  <c r="Y185" i="1"/>
  <c r="H185" i="1"/>
  <c r="G185" i="1"/>
  <c r="D185" i="1"/>
  <c r="A185" i="1"/>
  <c r="BJ830" i="1"/>
  <c r="BI830" i="1"/>
  <c r="BA830" i="1"/>
  <c r="AZ830" i="1"/>
  <c r="AR830" i="1"/>
  <c r="AQ830" i="1"/>
  <c r="AI830" i="1"/>
  <c r="AH830" i="1"/>
  <c r="Z830" i="1"/>
  <c r="Y830" i="1"/>
  <c r="H830" i="1"/>
  <c r="G830" i="1"/>
  <c r="D830" i="1"/>
  <c r="A830" i="1"/>
  <c r="BJ386" i="1"/>
  <c r="BI386" i="1"/>
  <c r="BA386" i="1"/>
  <c r="AZ386" i="1"/>
  <c r="AR386" i="1"/>
  <c r="AQ386" i="1"/>
  <c r="AI386" i="1"/>
  <c r="AH386" i="1"/>
  <c r="Z386" i="1"/>
  <c r="Y386" i="1"/>
  <c r="H386" i="1"/>
  <c r="G386" i="1"/>
  <c r="D386" i="1"/>
  <c r="A386" i="1"/>
  <c r="BJ597" i="1"/>
  <c r="BI597" i="1"/>
  <c r="BA597" i="1"/>
  <c r="AZ597" i="1"/>
  <c r="AR597" i="1"/>
  <c r="AQ597" i="1"/>
  <c r="AI597" i="1"/>
  <c r="AH597" i="1"/>
  <c r="Z597" i="1"/>
  <c r="Y597" i="1"/>
  <c r="H597" i="1"/>
  <c r="G597" i="1"/>
  <c r="D597" i="1"/>
  <c r="A597" i="1"/>
  <c r="BJ179" i="1"/>
  <c r="BI179" i="1"/>
  <c r="BA179" i="1"/>
  <c r="AZ179" i="1"/>
  <c r="AR179" i="1"/>
  <c r="AQ179" i="1"/>
  <c r="AI179" i="1"/>
  <c r="AH179" i="1"/>
  <c r="Z179" i="1"/>
  <c r="Y179" i="1"/>
  <c r="H179" i="1"/>
  <c r="G179" i="1"/>
  <c r="D179" i="1"/>
  <c r="A179" i="1"/>
  <c r="BJ175" i="1"/>
  <c r="BI175" i="1"/>
  <c r="BA175" i="1"/>
  <c r="AZ175" i="1"/>
  <c r="AR175" i="1"/>
  <c r="AQ175" i="1"/>
  <c r="AI175" i="1"/>
  <c r="AH175" i="1"/>
  <c r="Z175" i="1"/>
  <c r="Y175" i="1"/>
  <c r="L175" i="1" s="1"/>
  <c r="H175" i="1"/>
  <c r="G175" i="1"/>
  <c r="D175" i="1"/>
  <c r="A175" i="1"/>
  <c r="BJ89" i="1"/>
  <c r="BI89" i="1"/>
  <c r="BA89" i="1"/>
  <c r="AZ89" i="1"/>
  <c r="AR89" i="1"/>
  <c r="AQ89" i="1"/>
  <c r="AI89" i="1"/>
  <c r="AH89" i="1"/>
  <c r="Z89" i="1"/>
  <c r="Y89" i="1"/>
  <c r="H89" i="1"/>
  <c r="D89" i="1"/>
  <c r="BJ439" i="1"/>
  <c r="BI439" i="1"/>
  <c r="BA439" i="1"/>
  <c r="AZ439" i="1"/>
  <c r="AR439" i="1"/>
  <c r="AQ439" i="1"/>
  <c r="AI439" i="1"/>
  <c r="AH439" i="1"/>
  <c r="Z439" i="1"/>
  <c r="Y439" i="1"/>
  <c r="I439" i="1"/>
  <c r="H439" i="1"/>
  <c r="G439" i="1"/>
  <c r="D439" i="1"/>
  <c r="A439" i="1"/>
  <c r="BJ532" i="1"/>
  <c r="BI532" i="1"/>
  <c r="BA532" i="1"/>
  <c r="AZ532" i="1"/>
  <c r="AR532" i="1"/>
  <c r="AQ532" i="1"/>
  <c r="AI532" i="1"/>
  <c r="AH532" i="1"/>
  <c r="Z532" i="1"/>
  <c r="Y532" i="1"/>
  <c r="H532" i="1"/>
  <c r="G532" i="1"/>
  <c r="D532" i="1"/>
  <c r="A532" i="1"/>
  <c r="BJ173" i="1"/>
  <c r="BI173" i="1"/>
  <c r="BA173" i="1"/>
  <c r="AZ173" i="1"/>
  <c r="AR173" i="1"/>
  <c r="AQ173" i="1"/>
  <c r="AI173" i="1"/>
  <c r="AH173" i="1"/>
  <c r="Z173" i="1"/>
  <c r="Y173" i="1"/>
  <c r="H173" i="1"/>
  <c r="G173" i="1"/>
  <c r="D173" i="1"/>
  <c r="A173" i="1"/>
  <c r="BJ171" i="1"/>
  <c r="BI171" i="1"/>
  <c r="BA171" i="1"/>
  <c r="AZ171" i="1"/>
  <c r="AR171" i="1"/>
  <c r="AQ171" i="1"/>
  <c r="AI171" i="1"/>
  <c r="AH171" i="1"/>
  <c r="Z171" i="1"/>
  <c r="I171" i="1" s="1"/>
  <c r="J171" i="1" s="1"/>
  <c r="K171" i="1" s="1"/>
  <c r="Y171" i="1"/>
  <c r="H171" i="1"/>
  <c r="G171" i="1"/>
  <c r="D171" i="1"/>
  <c r="A171" i="1"/>
  <c r="BJ288" i="1"/>
  <c r="BI288" i="1"/>
  <c r="BA288" i="1"/>
  <c r="AZ288" i="1"/>
  <c r="AR288" i="1"/>
  <c r="AQ288" i="1"/>
  <c r="AI288" i="1"/>
  <c r="AH288" i="1"/>
  <c r="Z288" i="1"/>
  <c r="Y288" i="1"/>
  <c r="H288" i="1"/>
  <c r="G288" i="1"/>
  <c r="D288" i="1"/>
  <c r="A288" i="1"/>
  <c r="BJ838" i="1"/>
  <c r="BI838" i="1"/>
  <c r="BA838" i="1"/>
  <c r="AZ838" i="1"/>
  <c r="AR838" i="1"/>
  <c r="AQ838" i="1"/>
  <c r="AI838" i="1"/>
  <c r="AH838" i="1"/>
  <c r="Z838" i="1"/>
  <c r="Y838" i="1"/>
  <c r="H838" i="1"/>
  <c r="G838" i="1"/>
  <c r="D838" i="1"/>
  <c r="A838" i="1"/>
  <c r="BJ164" i="1"/>
  <c r="BI164" i="1"/>
  <c r="BA164" i="1"/>
  <c r="AZ164" i="1"/>
  <c r="AR164" i="1"/>
  <c r="AQ164" i="1"/>
  <c r="AI164" i="1"/>
  <c r="AH164" i="1"/>
  <c r="Z164" i="1"/>
  <c r="Y164" i="1"/>
  <c r="H164" i="1"/>
  <c r="G164" i="1"/>
  <c r="D164" i="1"/>
  <c r="A164" i="1"/>
  <c r="BJ162" i="1"/>
  <c r="BI162" i="1"/>
  <c r="BA162" i="1"/>
  <c r="AZ162" i="1"/>
  <c r="AR162" i="1"/>
  <c r="AQ162" i="1"/>
  <c r="AI162" i="1"/>
  <c r="AH162" i="1"/>
  <c r="Z162" i="1"/>
  <c r="Y162" i="1"/>
  <c r="H162" i="1"/>
  <c r="G162" i="1"/>
  <c r="D162" i="1"/>
  <c r="A162" i="1"/>
  <c r="BJ657" i="1"/>
  <c r="BI657" i="1"/>
  <c r="BA657" i="1"/>
  <c r="AZ657" i="1"/>
  <c r="AR657" i="1"/>
  <c r="AQ657" i="1"/>
  <c r="AI657" i="1"/>
  <c r="AH657" i="1"/>
  <c r="Z657" i="1"/>
  <c r="I657" i="1" s="1"/>
  <c r="Y657" i="1"/>
  <c r="H657" i="1"/>
  <c r="G657" i="1"/>
  <c r="D657" i="1"/>
  <c r="A657" i="1"/>
  <c r="BJ673" i="1"/>
  <c r="BI673" i="1"/>
  <c r="BA673" i="1"/>
  <c r="AZ673" i="1"/>
  <c r="AR673" i="1"/>
  <c r="AQ673" i="1"/>
  <c r="AI673" i="1"/>
  <c r="AH673" i="1"/>
  <c r="Z673" i="1"/>
  <c r="Y673" i="1"/>
  <c r="L673" i="1"/>
  <c r="H673" i="1"/>
  <c r="D673" i="1"/>
  <c r="A673" i="1"/>
  <c r="BJ521" i="1"/>
  <c r="BI521" i="1"/>
  <c r="BA521" i="1"/>
  <c r="AZ521" i="1"/>
  <c r="AR521" i="1"/>
  <c r="AQ521" i="1"/>
  <c r="AI521" i="1"/>
  <c r="AH521" i="1"/>
  <c r="Z521" i="1"/>
  <c r="Y521" i="1"/>
  <c r="H521" i="1"/>
  <c r="G521" i="1"/>
  <c r="D521" i="1"/>
  <c r="A521" i="1"/>
  <c r="BJ159" i="1"/>
  <c r="BI159" i="1"/>
  <c r="BA159" i="1"/>
  <c r="AZ159" i="1"/>
  <c r="AR159" i="1"/>
  <c r="AQ159" i="1"/>
  <c r="AI159" i="1"/>
  <c r="AH159" i="1"/>
  <c r="Z159" i="1"/>
  <c r="Y159" i="1"/>
  <c r="H159" i="1"/>
  <c r="G159" i="1"/>
  <c r="D159" i="1"/>
  <c r="A159" i="1"/>
  <c r="BJ502" i="1"/>
  <c r="BI502" i="1"/>
  <c r="BA502" i="1"/>
  <c r="AZ502" i="1"/>
  <c r="AR502" i="1"/>
  <c r="AQ502" i="1"/>
  <c r="AI502" i="1"/>
  <c r="AH502" i="1"/>
  <c r="Z502" i="1"/>
  <c r="I502" i="1" s="1"/>
  <c r="J502" i="1" s="1"/>
  <c r="K502" i="1" s="1"/>
  <c r="Y502" i="1"/>
  <c r="H502" i="1"/>
  <c r="G502" i="1"/>
  <c r="D502" i="1"/>
  <c r="A502" i="1"/>
  <c r="BJ612" i="1"/>
  <c r="BI612" i="1"/>
  <c r="BA612" i="1"/>
  <c r="AZ612" i="1"/>
  <c r="AR612" i="1"/>
  <c r="AQ612" i="1"/>
  <c r="AI612" i="1"/>
  <c r="AH612" i="1"/>
  <c r="Z612" i="1"/>
  <c r="Y612" i="1"/>
  <c r="H612" i="1"/>
  <c r="G612" i="1"/>
  <c r="D612" i="1"/>
  <c r="A612" i="1"/>
  <c r="BJ154" i="1"/>
  <c r="BI154" i="1"/>
  <c r="BA154" i="1"/>
  <c r="AZ154" i="1"/>
  <c r="AR154" i="1"/>
  <c r="AQ154" i="1"/>
  <c r="AI154" i="1"/>
  <c r="AH154" i="1"/>
  <c r="Z154" i="1"/>
  <c r="Y154" i="1"/>
  <c r="H154" i="1"/>
  <c r="G154" i="1"/>
  <c r="D154" i="1"/>
  <c r="A154" i="1"/>
  <c r="BJ662" i="1"/>
  <c r="BI662" i="1"/>
  <c r="BA662" i="1"/>
  <c r="AZ662" i="1"/>
  <c r="AR662" i="1"/>
  <c r="AQ662" i="1"/>
  <c r="AI662" i="1"/>
  <c r="AH662" i="1"/>
  <c r="Z662" i="1"/>
  <c r="Y662" i="1"/>
  <c r="H662" i="1"/>
  <c r="G662" i="1"/>
  <c r="D662" i="1"/>
  <c r="A662" i="1"/>
  <c r="BJ539" i="1"/>
  <c r="BI539" i="1"/>
  <c r="BA539" i="1"/>
  <c r="AZ539" i="1"/>
  <c r="AR539" i="1"/>
  <c r="AQ539" i="1"/>
  <c r="AI539" i="1"/>
  <c r="AH539" i="1"/>
  <c r="Z539" i="1"/>
  <c r="Y539" i="1"/>
  <c r="H539" i="1"/>
  <c r="G539" i="1"/>
  <c r="D539" i="1"/>
  <c r="A539" i="1"/>
  <c r="BJ423" i="1"/>
  <c r="BI423" i="1"/>
  <c r="BA423" i="1"/>
  <c r="AZ423" i="1"/>
  <c r="AR423" i="1"/>
  <c r="AQ423" i="1"/>
  <c r="AI423" i="1"/>
  <c r="AH423" i="1"/>
  <c r="Z423" i="1"/>
  <c r="Y423" i="1"/>
  <c r="H423" i="1"/>
  <c r="G423" i="1"/>
  <c r="D423" i="1"/>
  <c r="A423" i="1"/>
  <c r="BJ357" i="1"/>
  <c r="BI357" i="1"/>
  <c r="BA357" i="1"/>
  <c r="AZ357" i="1"/>
  <c r="AR357" i="1"/>
  <c r="AQ357" i="1"/>
  <c r="AI357" i="1"/>
  <c r="AH357" i="1"/>
  <c r="Z357" i="1"/>
  <c r="Y357" i="1"/>
  <c r="H357" i="1"/>
  <c r="G357" i="1"/>
  <c r="D357" i="1"/>
  <c r="A357" i="1"/>
  <c r="BJ365" i="1"/>
  <c r="BI365" i="1"/>
  <c r="BA365" i="1"/>
  <c r="AZ365" i="1"/>
  <c r="AR365" i="1"/>
  <c r="AQ365" i="1"/>
  <c r="AI365" i="1"/>
  <c r="AH365" i="1"/>
  <c r="Z365" i="1"/>
  <c r="Y365" i="1"/>
  <c r="H365" i="1"/>
  <c r="G365" i="1"/>
  <c r="D365" i="1"/>
  <c r="A365" i="1"/>
  <c r="BJ153" i="1"/>
  <c r="BI153" i="1"/>
  <c r="BA153" i="1"/>
  <c r="AZ153" i="1"/>
  <c r="AR153" i="1"/>
  <c r="AQ153" i="1"/>
  <c r="AI153" i="1"/>
  <c r="AH153" i="1"/>
  <c r="Z153" i="1"/>
  <c r="Y153" i="1"/>
  <c r="H153" i="1"/>
  <c r="D153" i="1"/>
  <c r="BJ151" i="1"/>
  <c r="BI151" i="1"/>
  <c r="BA151" i="1"/>
  <c r="AZ151" i="1"/>
  <c r="AR151" i="1"/>
  <c r="AQ151" i="1"/>
  <c r="AI151" i="1"/>
  <c r="AH151" i="1"/>
  <c r="Z151" i="1"/>
  <c r="Y151" i="1"/>
  <c r="H151" i="1"/>
  <c r="G151" i="1"/>
  <c r="D151" i="1"/>
  <c r="A151" i="1"/>
  <c r="BJ149" i="1"/>
  <c r="BI149" i="1"/>
  <c r="BA149" i="1"/>
  <c r="AZ149" i="1"/>
  <c r="AR149" i="1"/>
  <c r="AQ149" i="1"/>
  <c r="AI149" i="1"/>
  <c r="AH149" i="1"/>
  <c r="Z149" i="1"/>
  <c r="Y149" i="1"/>
  <c r="H149" i="1"/>
  <c r="G149" i="1"/>
  <c r="D149" i="1"/>
  <c r="A149" i="1"/>
  <c r="BJ147" i="1"/>
  <c r="BI147" i="1"/>
  <c r="BA147" i="1"/>
  <c r="AZ147" i="1"/>
  <c r="AR147" i="1"/>
  <c r="AQ147" i="1"/>
  <c r="AI147" i="1"/>
  <c r="AH147" i="1"/>
  <c r="Z147" i="1"/>
  <c r="Y147" i="1"/>
  <c r="H147" i="1"/>
  <c r="G147" i="1"/>
  <c r="D147" i="1"/>
  <c r="A147" i="1"/>
  <c r="BJ412" i="1"/>
  <c r="BI412" i="1"/>
  <c r="BA412" i="1"/>
  <c r="AZ412" i="1"/>
  <c r="AR412" i="1"/>
  <c r="AQ412" i="1"/>
  <c r="AI412" i="1"/>
  <c r="AH412" i="1"/>
  <c r="Z412" i="1"/>
  <c r="Y412" i="1"/>
  <c r="H412" i="1"/>
  <c r="G412" i="1"/>
  <c r="D412" i="1"/>
  <c r="A412" i="1"/>
  <c r="BJ541" i="1"/>
  <c r="BI541" i="1"/>
  <c r="BA541" i="1"/>
  <c r="AZ541" i="1"/>
  <c r="AR541" i="1"/>
  <c r="AQ541" i="1"/>
  <c r="AI541" i="1"/>
  <c r="AH541" i="1"/>
  <c r="Z541" i="1"/>
  <c r="Y541" i="1"/>
  <c r="H541" i="1"/>
  <c r="G541" i="1"/>
  <c r="D541" i="1"/>
  <c r="A541" i="1"/>
  <c r="BJ363" i="1"/>
  <c r="BI363" i="1"/>
  <c r="BA363" i="1"/>
  <c r="AZ363" i="1"/>
  <c r="AR363" i="1"/>
  <c r="AQ363" i="1"/>
  <c r="AI363" i="1"/>
  <c r="AH363" i="1"/>
  <c r="Z363" i="1"/>
  <c r="Y363" i="1"/>
  <c r="H363" i="1"/>
  <c r="G363" i="1"/>
  <c r="D363" i="1"/>
  <c r="A363" i="1"/>
  <c r="BJ598" i="1"/>
  <c r="BI598" i="1"/>
  <c r="BA598" i="1"/>
  <c r="AZ598" i="1"/>
  <c r="AR598" i="1"/>
  <c r="AQ598" i="1"/>
  <c r="AI598" i="1"/>
  <c r="AH598" i="1"/>
  <c r="Z598" i="1"/>
  <c r="Y598" i="1"/>
  <c r="H598" i="1"/>
  <c r="G598" i="1"/>
  <c r="D598" i="1"/>
  <c r="A598" i="1"/>
  <c r="BJ356" i="1"/>
  <c r="BI356" i="1"/>
  <c r="BA356" i="1"/>
  <c r="AZ356" i="1"/>
  <c r="AR356" i="1"/>
  <c r="AQ356" i="1"/>
  <c r="AI356" i="1"/>
  <c r="AH356" i="1"/>
  <c r="Z356" i="1"/>
  <c r="Y356" i="1"/>
  <c r="H356" i="1"/>
  <c r="G356" i="1"/>
  <c r="D356" i="1"/>
  <c r="A356" i="1"/>
  <c r="BJ145" i="1"/>
  <c r="BI145" i="1"/>
  <c r="BA145" i="1"/>
  <c r="AZ145" i="1"/>
  <c r="AR145" i="1"/>
  <c r="AQ145" i="1"/>
  <c r="AI145" i="1"/>
  <c r="AH145" i="1"/>
  <c r="Z145" i="1"/>
  <c r="Y145" i="1"/>
  <c r="H145" i="1"/>
  <c r="G145" i="1"/>
  <c r="D145" i="1"/>
  <c r="A145" i="1"/>
  <c r="BJ143" i="1"/>
  <c r="BI143" i="1"/>
  <c r="BA143" i="1"/>
  <c r="AZ143" i="1"/>
  <c r="AR143" i="1"/>
  <c r="AQ143" i="1"/>
  <c r="AI143" i="1"/>
  <c r="AH143" i="1"/>
  <c r="Z143" i="1"/>
  <c r="Y143" i="1"/>
  <c r="H143" i="1"/>
  <c r="G143" i="1"/>
  <c r="D143" i="1"/>
  <c r="A143" i="1"/>
  <c r="BJ140" i="1"/>
  <c r="BI140" i="1"/>
  <c r="BA140" i="1"/>
  <c r="AZ140" i="1"/>
  <c r="AR140" i="1"/>
  <c r="AQ140" i="1"/>
  <c r="AI140" i="1"/>
  <c r="AH140" i="1"/>
  <c r="Z140" i="1"/>
  <c r="Y140" i="1"/>
  <c r="L140" i="1" s="1"/>
  <c r="H140" i="1"/>
  <c r="G140" i="1"/>
  <c r="D140" i="1"/>
  <c r="A140" i="1"/>
  <c r="BJ66" i="1"/>
  <c r="BI66" i="1"/>
  <c r="BA66" i="1"/>
  <c r="AZ66" i="1"/>
  <c r="AR66" i="1"/>
  <c r="AQ66" i="1"/>
  <c r="AI66" i="1"/>
  <c r="AH66" i="1"/>
  <c r="Z66" i="1"/>
  <c r="Y66" i="1"/>
  <c r="H66" i="1"/>
  <c r="D66" i="1"/>
  <c r="BJ136" i="1"/>
  <c r="BI136" i="1"/>
  <c r="BA136" i="1"/>
  <c r="AZ136" i="1"/>
  <c r="AR136" i="1"/>
  <c r="AQ136" i="1"/>
  <c r="AI136" i="1"/>
  <c r="AH136" i="1"/>
  <c r="Z136" i="1"/>
  <c r="Y136" i="1"/>
  <c r="H136" i="1"/>
  <c r="D136" i="1"/>
  <c r="BJ522" i="1"/>
  <c r="BI522" i="1"/>
  <c r="BA522" i="1"/>
  <c r="AZ522" i="1"/>
  <c r="AR522" i="1"/>
  <c r="AQ522" i="1"/>
  <c r="AI522" i="1"/>
  <c r="AH522" i="1"/>
  <c r="Z522" i="1"/>
  <c r="Y522" i="1"/>
  <c r="H522" i="1"/>
  <c r="G522" i="1"/>
  <c r="D522" i="1"/>
  <c r="A522" i="1"/>
  <c r="BJ740" i="1"/>
  <c r="BI740" i="1"/>
  <c r="BA740" i="1"/>
  <c r="AZ740" i="1"/>
  <c r="AR740" i="1"/>
  <c r="AQ740" i="1"/>
  <c r="AI740" i="1"/>
  <c r="AH740" i="1"/>
  <c r="Z740" i="1"/>
  <c r="Y740" i="1"/>
  <c r="H740" i="1"/>
  <c r="G740" i="1"/>
  <c r="D740" i="1"/>
  <c r="A740" i="1"/>
  <c r="BJ370" i="1"/>
  <c r="BI370" i="1"/>
  <c r="BA370" i="1"/>
  <c r="AZ370" i="1"/>
  <c r="AR370" i="1"/>
  <c r="AQ370" i="1"/>
  <c r="AI370" i="1"/>
  <c r="AH370" i="1"/>
  <c r="Z370" i="1"/>
  <c r="Y370" i="1"/>
  <c r="H370" i="1"/>
  <c r="G370" i="1"/>
  <c r="D370" i="1"/>
  <c r="A370" i="1"/>
  <c r="BJ645" i="1"/>
  <c r="BI645" i="1"/>
  <c r="BA645" i="1"/>
  <c r="AZ645" i="1"/>
  <c r="AR645" i="1"/>
  <c r="AQ645" i="1"/>
  <c r="AI645" i="1"/>
  <c r="AH645" i="1"/>
  <c r="Z645" i="1"/>
  <c r="Y645" i="1"/>
  <c r="H645" i="1"/>
  <c r="G645" i="1"/>
  <c r="D645" i="1"/>
  <c r="A645" i="1"/>
  <c r="BJ131" i="1"/>
  <c r="BI131" i="1"/>
  <c r="BA131" i="1"/>
  <c r="AZ131" i="1"/>
  <c r="AR131" i="1"/>
  <c r="AQ131" i="1"/>
  <c r="AI131" i="1"/>
  <c r="AH131" i="1"/>
  <c r="Z131" i="1"/>
  <c r="Y131" i="1"/>
  <c r="H131" i="1"/>
  <c r="D131" i="1"/>
  <c r="BJ840" i="1"/>
  <c r="BI840" i="1"/>
  <c r="BA840" i="1"/>
  <c r="AZ840" i="1"/>
  <c r="AR840" i="1"/>
  <c r="AQ840" i="1"/>
  <c r="AI840" i="1"/>
  <c r="AH840" i="1"/>
  <c r="Z840" i="1"/>
  <c r="Y840" i="1"/>
  <c r="H840" i="1"/>
  <c r="G840" i="1"/>
  <c r="D840" i="1"/>
  <c r="A840" i="1"/>
  <c r="BJ626" i="1"/>
  <c r="BI626" i="1"/>
  <c r="BA626" i="1"/>
  <c r="AZ626" i="1"/>
  <c r="AR626" i="1"/>
  <c r="AQ626" i="1"/>
  <c r="AI626" i="1"/>
  <c r="AH626" i="1"/>
  <c r="Z626" i="1"/>
  <c r="Y626" i="1"/>
  <c r="M626" i="1" s="1"/>
  <c r="H626" i="1"/>
  <c r="G626" i="1"/>
  <c r="D626" i="1"/>
  <c r="A626" i="1"/>
  <c r="BJ139" i="1"/>
  <c r="BI139" i="1"/>
  <c r="BA139" i="1"/>
  <c r="AZ139" i="1"/>
  <c r="AR139" i="1"/>
  <c r="AQ139" i="1"/>
  <c r="AI139" i="1"/>
  <c r="AH139" i="1"/>
  <c r="Z139" i="1"/>
  <c r="Y139" i="1"/>
  <c r="H139" i="1"/>
  <c r="G139" i="1"/>
  <c r="D139" i="1"/>
  <c r="A139" i="1"/>
  <c r="BJ134" i="1"/>
  <c r="BI134" i="1"/>
  <c r="BA134" i="1"/>
  <c r="AZ134" i="1"/>
  <c r="AR134" i="1"/>
  <c r="AQ134" i="1"/>
  <c r="AI134" i="1"/>
  <c r="AH134" i="1"/>
  <c r="Z134" i="1"/>
  <c r="Y134" i="1"/>
  <c r="H134" i="1"/>
  <c r="G134" i="1"/>
  <c r="D134" i="1"/>
  <c r="A134" i="1"/>
  <c r="BJ801" i="1"/>
  <c r="BI801" i="1"/>
  <c r="BA801" i="1"/>
  <c r="AZ801" i="1"/>
  <c r="AR801" i="1"/>
  <c r="AQ801" i="1"/>
  <c r="AI801" i="1"/>
  <c r="AH801" i="1"/>
  <c r="Z801" i="1"/>
  <c r="Y801" i="1"/>
  <c r="H801" i="1"/>
  <c r="G801" i="1"/>
  <c r="D801" i="1"/>
  <c r="A801" i="1"/>
  <c r="BJ129" i="1"/>
  <c r="BI129" i="1"/>
  <c r="BA129" i="1"/>
  <c r="AZ129" i="1"/>
  <c r="AR129" i="1"/>
  <c r="AQ129" i="1"/>
  <c r="AI129" i="1"/>
  <c r="AH129" i="1"/>
  <c r="Z129" i="1"/>
  <c r="Y129" i="1"/>
  <c r="H129" i="1"/>
  <c r="D129" i="1"/>
  <c r="BJ658" i="1"/>
  <c r="BI658" i="1"/>
  <c r="BA658" i="1"/>
  <c r="AZ658" i="1"/>
  <c r="AR658" i="1"/>
  <c r="AQ658" i="1"/>
  <c r="AI658" i="1"/>
  <c r="AH658" i="1"/>
  <c r="Z658" i="1"/>
  <c r="Y658" i="1"/>
  <c r="H658" i="1"/>
  <c r="G658" i="1"/>
  <c r="D658" i="1"/>
  <c r="A658" i="1"/>
  <c r="BJ403" i="1"/>
  <c r="BI403" i="1"/>
  <c r="BA403" i="1"/>
  <c r="AZ403" i="1"/>
  <c r="AR403" i="1"/>
  <c r="AQ403" i="1"/>
  <c r="AI403" i="1"/>
  <c r="AH403" i="1"/>
  <c r="Z403" i="1"/>
  <c r="Y403" i="1"/>
  <c r="H403" i="1"/>
  <c r="G403" i="1"/>
  <c r="D403" i="1"/>
  <c r="A403" i="1"/>
  <c r="BJ533" i="1"/>
  <c r="BI533" i="1"/>
  <c r="BA533" i="1"/>
  <c r="AZ533" i="1"/>
  <c r="AR533" i="1"/>
  <c r="AQ533" i="1"/>
  <c r="AI533" i="1"/>
  <c r="AH533" i="1"/>
  <c r="Z533" i="1"/>
  <c r="Y533" i="1"/>
  <c r="H533" i="1"/>
  <c r="G533" i="1"/>
  <c r="D533" i="1"/>
  <c r="A533" i="1"/>
  <c r="BJ660" i="1"/>
  <c r="BI660" i="1"/>
  <c r="BA660" i="1"/>
  <c r="AZ660" i="1"/>
  <c r="AR660" i="1"/>
  <c r="AQ660" i="1"/>
  <c r="AI660" i="1"/>
  <c r="AH660" i="1"/>
  <c r="Z660" i="1"/>
  <c r="Y660" i="1"/>
  <c r="H660" i="1"/>
  <c r="G660" i="1"/>
  <c r="D660" i="1"/>
  <c r="A660" i="1"/>
  <c r="BJ683" i="1"/>
  <c r="BI683" i="1"/>
  <c r="BA683" i="1"/>
  <c r="AZ683" i="1"/>
  <c r="AR683" i="1"/>
  <c r="AQ683" i="1"/>
  <c r="AI683" i="1"/>
  <c r="AH683" i="1"/>
  <c r="Z683" i="1"/>
  <c r="Y683" i="1"/>
  <c r="H683" i="1"/>
  <c r="G683" i="1"/>
  <c r="D683" i="1"/>
  <c r="A683" i="1"/>
  <c r="BJ130" i="1"/>
  <c r="BI130" i="1"/>
  <c r="BA130" i="1"/>
  <c r="AZ130" i="1"/>
  <c r="AR130" i="1"/>
  <c r="AQ130" i="1"/>
  <c r="AI130" i="1"/>
  <c r="AH130" i="1"/>
  <c r="M130" i="1" s="1"/>
  <c r="Z130" i="1"/>
  <c r="Y130" i="1"/>
  <c r="H130" i="1"/>
  <c r="G130" i="1"/>
  <c r="D130" i="1"/>
  <c r="A130" i="1"/>
  <c r="BJ829" i="1"/>
  <c r="BI829" i="1"/>
  <c r="BA829" i="1"/>
  <c r="AZ829" i="1"/>
  <c r="AR829" i="1"/>
  <c r="AQ829" i="1"/>
  <c r="AI829" i="1"/>
  <c r="AH829" i="1"/>
  <c r="Z829" i="1"/>
  <c r="Y829" i="1"/>
  <c r="M829" i="1" s="1"/>
  <c r="H829" i="1"/>
  <c r="G829" i="1"/>
  <c r="D829" i="1"/>
  <c r="A829" i="1"/>
  <c r="BJ414" i="1"/>
  <c r="BI414" i="1"/>
  <c r="BA414" i="1"/>
  <c r="AZ414" i="1"/>
  <c r="AR414" i="1"/>
  <c r="AQ414" i="1"/>
  <c r="AI414" i="1"/>
  <c r="I414" i="1" s="1"/>
  <c r="AH414" i="1"/>
  <c r="Z414" i="1"/>
  <c r="Y414" i="1"/>
  <c r="H414" i="1"/>
  <c r="G414" i="1"/>
  <c r="D414" i="1"/>
  <c r="A414" i="1"/>
  <c r="BJ611" i="1"/>
  <c r="BI611" i="1"/>
  <c r="BA611" i="1"/>
  <c r="AZ611" i="1"/>
  <c r="AR611" i="1"/>
  <c r="AQ611" i="1"/>
  <c r="AI611" i="1"/>
  <c r="AH611" i="1"/>
  <c r="Z611" i="1"/>
  <c r="Y611" i="1"/>
  <c r="H611" i="1"/>
  <c r="G611" i="1"/>
  <c r="D611" i="1"/>
  <c r="A611" i="1"/>
  <c r="BJ806" i="1"/>
  <c r="BI806" i="1"/>
  <c r="BA806" i="1"/>
  <c r="AZ806" i="1"/>
  <c r="AR806" i="1"/>
  <c r="AQ806" i="1"/>
  <c r="AI806" i="1"/>
  <c r="AH806" i="1"/>
  <c r="Z806" i="1"/>
  <c r="Y806" i="1"/>
  <c r="I806" i="1"/>
  <c r="H806" i="1"/>
  <c r="G806" i="1"/>
  <c r="D806" i="1"/>
  <c r="A806" i="1"/>
  <c r="BJ681" i="1"/>
  <c r="BI681" i="1"/>
  <c r="BA681" i="1"/>
  <c r="AZ681" i="1"/>
  <c r="AR681" i="1"/>
  <c r="AQ681" i="1"/>
  <c r="AI681" i="1"/>
  <c r="AH681" i="1"/>
  <c r="Z681" i="1"/>
  <c r="I681" i="1" s="1"/>
  <c r="Y681" i="1"/>
  <c r="H681" i="1"/>
  <c r="G681" i="1"/>
  <c r="D681" i="1"/>
  <c r="A681" i="1"/>
  <c r="BJ126" i="1"/>
  <c r="BI126" i="1"/>
  <c r="BA126" i="1"/>
  <c r="AZ126" i="1"/>
  <c r="AR126" i="1"/>
  <c r="AQ126" i="1"/>
  <c r="AI126" i="1"/>
  <c r="AH126" i="1"/>
  <c r="Z126" i="1"/>
  <c r="Y126" i="1"/>
  <c r="H126" i="1"/>
  <c r="G126" i="1"/>
  <c r="D126" i="1"/>
  <c r="A126" i="1"/>
  <c r="BJ124" i="1"/>
  <c r="BI124" i="1"/>
  <c r="BA124" i="1"/>
  <c r="AZ124" i="1"/>
  <c r="AR124" i="1"/>
  <c r="AQ124" i="1"/>
  <c r="AI124" i="1"/>
  <c r="AH124" i="1"/>
  <c r="Z124" i="1"/>
  <c r="Y124" i="1"/>
  <c r="H124" i="1"/>
  <c r="G124" i="1"/>
  <c r="D124" i="1"/>
  <c r="A124" i="1"/>
  <c r="BJ523" i="1"/>
  <c r="BI523" i="1"/>
  <c r="BA523" i="1"/>
  <c r="AZ523" i="1"/>
  <c r="AR523" i="1"/>
  <c r="AQ523" i="1"/>
  <c r="AI523" i="1"/>
  <c r="AH523" i="1"/>
  <c r="Z523" i="1"/>
  <c r="I523" i="1" s="1"/>
  <c r="J523" i="1" s="1"/>
  <c r="K523" i="1" s="1"/>
  <c r="Y523" i="1"/>
  <c r="H523" i="1"/>
  <c r="G523" i="1"/>
  <c r="D523" i="1"/>
  <c r="A523" i="1"/>
  <c r="BJ285" i="1"/>
  <c r="BI285" i="1"/>
  <c r="BA285" i="1"/>
  <c r="AZ285" i="1"/>
  <c r="AR285" i="1"/>
  <c r="AQ285" i="1"/>
  <c r="AI285" i="1"/>
  <c r="AH285" i="1"/>
  <c r="Z285" i="1"/>
  <c r="Y285" i="1"/>
  <c r="H285" i="1"/>
  <c r="G285" i="1"/>
  <c r="D285" i="1"/>
  <c r="A285" i="1"/>
  <c r="BJ330" i="1"/>
  <c r="BI330" i="1"/>
  <c r="BA330" i="1"/>
  <c r="AZ330" i="1"/>
  <c r="AR330" i="1"/>
  <c r="AQ330" i="1"/>
  <c r="AI330" i="1"/>
  <c r="AH330" i="1"/>
  <c r="Z330" i="1"/>
  <c r="Y330" i="1"/>
  <c r="H330" i="1"/>
  <c r="G330" i="1"/>
  <c r="D330" i="1"/>
  <c r="A330" i="1"/>
  <c r="BJ127" i="1"/>
  <c r="BI127" i="1"/>
  <c r="BA127" i="1"/>
  <c r="AZ127" i="1"/>
  <c r="AR127" i="1"/>
  <c r="AQ127" i="1"/>
  <c r="AI127" i="1"/>
  <c r="AH127" i="1"/>
  <c r="Z127" i="1"/>
  <c r="Y127" i="1"/>
  <c r="H127" i="1"/>
  <c r="D127" i="1"/>
  <c r="BJ505" i="1"/>
  <c r="BI505" i="1"/>
  <c r="BA505" i="1"/>
  <c r="AZ505" i="1"/>
  <c r="AR505" i="1"/>
  <c r="AQ505" i="1"/>
  <c r="AI505" i="1"/>
  <c r="AH505" i="1"/>
  <c r="Z505" i="1"/>
  <c r="Y505" i="1"/>
  <c r="H505" i="1"/>
  <c r="G505" i="1"/>
  <c r="D505" i="1"/>
  <c r="A505" i="1"/>
  <c r="BJ118" i="1"/>
  <c r="BI118" i="1"/>
  <c r="BA118" i="1"/>
  <c r="AZ118" i="1"/>
  <c r="AR118" i="1"/>
  <c r="AQ118" i="1"/>
  <c r="AI118" i="1"/>
  <c r="AH118" i="1"/>
  <c r="Z118" i="1"/>
  <c r="Y118" i="1"/>
  <c r="H118" i="1"/>
  <c r="D118" i="1"/>
  <c r="BJ108" i="1"/>
  <c r="BI108" i="1"/>
  <c r="BA108" i="1"/>
  <c r="AZ108" i="1"/>
  <c r="AR108" i="1"/>
  <c r="AQ108" i="1"/>
  <c r="AI108" i="1"/>
  <c r="AH108" i="1"/>
  <c r="Z108" i="1"/>
  <c r="I108" i="1" s="1"/>
  <c r="Y108" i="1"/>
  <c r="H108" i="1"/>
  <c r="G108" i="1"/>
  <c r="D108" i="1"/>
  <c r="A108" i="1"/>
  <c r="BJ492" i="1"/>
  <c r="BI492" i="1"/>
  <c r="BA492" i="1"/>
  <c r="AZ492" i="1"/>
  <c r="AR492" i="1"/>
  <c r="AQ492" i="1"/>
  <c r="AI492" i="1"/>
  <c r="I492" i="1" s="1"/>
  <c r="AH492" i="1"/>
  <c r="Z492" i="1"/>
  <c r="Y492" i="1"/>
  <c r="H492" i="1"/>
  <c r="G492" i="1"/>
  <c r="D492" i="1"/>
  <c r="A492" i="1"/>
  <c r="BJ435" i="1"/>
  <c r="BI435" i="1"/>
  <c r="BA435" i="1"/>
  <c r="AZ435" i="1"/>
  <c r="AR435" i="1"/>
  <c r="AQ435" i="1"/>
  <c r="AI435" i="1"/>
  <c r="AH435" i="1"/>
  <c r="Z435" i="1"/>
  <c r="Y435" i="1"/>
  <c r="H435" i="1"/>
  <c r="D435" i="1"/>
  <c r="A435" i="1"/>
  <c r="BJ677" i="1"/>
  <c r="BI677" i="1"/>
  <c r="BA677" i="1"/>
  <c r="AZ677" i="1"/>
  <c r="AR677" i="1"/>
  <c r="AQ677" i="1"/>
  <c r="AI677" i="1"/>
  <c r="AH677" i="1"/>
  <c r="Z677" i="1"/>
  <c r="Y677" i="1"/>
  <c r="H677" i="1"/>
  <c r="G677" i="1"/>
  <c r="D677" i="1"/>
  <c r="A677" i="1"/>
  <c r="BJ655" i="1"/>
  <c r="BI655" i="1"/>
  <c r="BA655" i="1"/>
  <c r="AZ655" i="1"/>
  <c r="AR655" i="1"/>
  <c r="AQ655" i="1"/>
  <c r="AI655" i="1"/>
  <c r="AH655" i="1"/>
  <c r="Z655" i="1"/>
  <c r="Y655" i="1"/>
  <c r="H655" i="1"/>
  <c r="G655" i="1"/>
  <c r="D655" i="1"/>
  <c r="A655" i="1"/>
  <c r="BJ377" i="1"/>
  <c r="BI377" i="1"/>
  <c r="BA377" i="1"/>
  <c r="AZ377" i="1"/>
  <c r="AR377" i="1"/>
  <c r="AQ377" i="1"/>
  <c r="AI377" i="1"/>
  <c r="AH377" i="1"/>
  <c r="Z377" i="1"/>
  <c r="Y377" i="1"/>
  <c r="H377" i="1"/>
  <c r="G377" i="1"/>
  <c r="D377" i="1"/>
  <c r="A377" i="1"/>
  <c r="BJ99" i="1"/>
  <c r="BI99" i="1"/>
  <c r="BA99" i="1"/>
  <c r="AZ99" i="1"/>
  <c r="AR99" i="1"/>
  <c r="AQ99" i="1"/>
  <c r="AI99" i="1"/>
  <c r="AH99" i="1"/>
  <c r="Z99" i="1"/>
  <c r="Y99" i="1"/>
  <c r="H99" i="1"/>
  <c r="G99" i="1"/>
  <c r="D99" i="1"/>
  <c r="A99" i="1"/>
  <c r="BJ85" i="1"/>
  <c r="BI85" i="1"/>
  <c r="BA85" i="1"/>
  <c r="AZ85" i="1"/>
  <c r="AR85" i="1"/>
  <c r="AQ85" i="1"/>
  <c r="AI85" i="1"/>
  <c r="AH85" i="1"/>
  <c r="Z85" i="1"/>
  <c r="Y85" i="1"/>
  <c r="H85" i="1"/>
  <c r="G85" i="1"/>
  <c r="D85" i="1"/>
  <c r="A85" i="1"/>
  <c r="BJ355" i="1"/>
  <c r="BI355" i="1"/>
  <c r="BA355" i="1"/>
  <c r="AZ355" i="1"/>
  <c r="AR355" i="1"/>
  <c r="AQ355" i="1"/>
  <c r="AI355" i="1"/>
  <c r="AH355" i="1"/>
  <c r="Z355" i="1"/>
  <c r="Y355" i="1"/>
  <c r="H355" i="1"/>
  <c r="G355" i="1"/>
  <c r="D355" i="1"/>
  <c r="A355" i="1"/>
  <c r="BJ81" i="1"/>
  <c r="BI81" i="1"/>
  <c r="BA81" i="1"/>
  <c r="AZ81" i="1"/>
  <c r="AR81" i="1"/>
  <c r="AQ81" i="1"/>
  <c r="AI81" i="1"/>
  <c r="AH81" i="1"/>
  <c r="Z81" i="1"/>
  <c r="Y81" i="1"/>
  <c r="L81" i="1" s="1"/>
  <c r="H81" i="1"/>
  <c r="G81" i="1"/>
  <c r="D81" i="1"/>
  <c r="A81" i="1"/>
  <c r="BJ656" i="1"/>
  <c r="BI656" i="1"/>
  <c r="BA656" i="1"/>
  <c r="AZ656" i="1"/>
  <c r="AR656" i="1"/>
  <c r="AQ656" i="1"/>
  <c r="AI656" i="1"/>
  <c r="AH656" i="1"/>
  <c r="Z656" i="1"/>
  <c r="Y656" i="1"/>
  <c r="H656" i="1"/>
  <c r="G656" i="1"/>
  <c r="D656" i="1"/>
  <c r="A656" i="1"/>
  <c r="BJ670" i="1"/>
  <c r="BI670" i="1"/>
  <c r="BA670" i="1"/>
  <c r="AZ670" i="1"/>
  <c r="AR670" i="1"/>
  <c r="AQ670" i="1"/>
  <c r="AI670" i="1"/>
  <c r="AH670" i="1"/>
  <c r="Z670" i="1"/>
  <c r="Y670" i="1"/>
  <c r="H670" i="1"/>
  <c r="G670" i="1"/>
  <c r="D670" i="1"/>
  <c r="A670" i="1"/>
  <c r="BJ77" i="1"/>
  <c r="BI77" i="1"/>
  <c r="BA77" i="1"/>
  <c r="AZ77" i="1"/>
  <c r="AR77" i="1"/>
  <c r="AQ77" i="1"/>
  <c r="AI77" i="1"/>
  <c r="AH77" i="1"/>
  <c r="Z77" i="1"/>
  <c r="I77" i="1" s="1"/>
  <c r="Y77" i="1"/>
  <c r="H77" i="1"/>
  <c r="G77" i="1"/>
  <c r="D77" i="1"/>
  <c r="A77" i="1"/>
  <c r="BJ65" i="1"/>
  <c r="BI65" i="1"/>
  <c r="BA65" i="1"/>
  <c r="AZ65" i="1"/>
  <c r="AR65" i="1"/>
  <c r="AQ65" i="1"/>
  <c r="AI65" i="1"/>
  <c r="AH65" i="1"/>
  <c r="Z65" i="1"/>
  <c r="Y65" i="1"/>
  <c r="I65" i="1"/>
  <c r="H65" i="1"/>
  <c r="G65" i="1"/>
  <c r="D65" i="1"/>
  <c r="A65" i="1"/>
  <c r="BJ289" i="1"/>
  <c r="BI289" i="1"/>
  <c r="BA289" i="1"/>
  <c r="AZ289" i="1"/>
  <c r="AR289" i="1"/>
  <c r="AQ289" i="1"/>
  <c r="AI289" i="1"/>
  <c r="AH289" i="1"/>
  <c r="L289" i="1" s="1"/>
  <c r="Z289" i="1"/>
  <c r="Y289" i="1"/>
  <c r="H289" i="1"/>
  <c r="G289" i="1"/>
  <c r="D289" i="1"/>
  <c r="A289" i="1"/>
  <c r="BJ54" i="1"/>
  <c r="BI54" i="1"/>
  <c r="BA54" i="1"/>
  <c r="AZ54" i="1"/>
  <c r="AR54" i="1"/>
  <c r="AQ54" i="1"/>
  <c r="AI54" i="1"/>
  <c r="AH54" i="1"/>
  <c r="Z54" i="1"/>
  <c r="Y54" i="1"/>
  <c r="H54" i="1"/>
  <c r="G54" i="1"/>
  <c r="D54" i="1"/>
  <c r="A54" i="1"/>
  <c r="BJ602" i="1"/>
  <c r="BI602" i="1"/>
  <c r="BA602" i="1"/>
  <c r="AZ602" i="1"/>
  <c r="AR602" i="1"/>
  <c r="AQ602" i="1"/>
  <c r="AI602" i="1"/>
  <c r="AH602" i="1"/>
  <c r="Z602" i="1"/>
  <c r="Y602" i="1"/>
  <c r="H602" i="1"/>
  <c r="D602" i="1"/>
  <c r="A602" i="1"/>
  <c r="BJ52" i="1"/>
  <c r="BI52" i="1"/>
  <c r="BA52" i="1"/>
  <c r="AZ52" i="1"/>
  <c r="AR52" i="1"/>
  <c r="AQ52" i="1"/>
  <c r="AI52" i="1"/>
  <c r="I52" i="1" s="1"/>
  <c r="AH52" i="1"/>
  <c r="Z52" i="1"/>
  <c r="Y52" i="1"/>
  <c r="H52" i="1"/>
  <c r="G52" i="1"/>
  <c r="D52" i="1"/>
  <c r="A52" i="1"/>
  <c r="BJ51" i="1"/>
  <c r="BI51" i="1"/>
  <c r="BA51" i="1"/>
  <c r="AZ51" i="1"/>
  <c r="AR51" i="1"/>
  <c r="AQ51" i="1"/>
  <c r="AI51" i="1"/>
  <c r="AH51" i="1"/>
  <c r="Z51" i="1"/>
  <c r="Y51" i="1"/>
  <c r="H51" i="1"/>
  <c r="G51" i="1"/>
  <c r="D51" i="1"/>
  <c r="A51" i="1"/>
  <c r="BJ50" i="1"/>
  <c r="BI50" i="1"/>
  <c r="BA50" i="1"/>
  <c r="AZ50" i="1"/>
  <c r="AR50" i="1"/>
  <c r="AQ50" i="1"/>
  <c r="AI50" i="1"/>
  <c r="AH50" i="1"/>
  <c r="Z50" i="1"/>
  <c r="Y50" i="1"/>
  <c r="H50" i="1"/>
  <c r="G50" i="1"/>
  <c r="D50" i="1"/>
  <c r="A50" i="1"/>
  <c r="BJ37" i="1"/>
  <c r="BI37" i="1"/>
  <c r="BA37" i="1"/>
  <c r="AZ37" i="1"/>
  <c r="AR37" i="1"/>
  <c r="AQ37" i="1"/>
  <c r="AI37" i="1"/>
  <c r="AH37" i="1"/>
  <c r="Z37" i="1"/>
  <c r="Y37" i="1"/>
  <c r="H37" i="1"/>
  <c r="G37" i="1"/>
  <c r="D37" i="1"/>
  <c r="A37" i="1"/>
  <c r="BJ340" i="1"/>
  <c r="BI340" i="1"/>
  <c r="BA340" i="1"/>
  <c r="AZ340" i="1"/>
  <c r="AR340" i="1"/>
  <c r="AQ340" i="1"/>
  <c r="AI340" i="1"/>
  <c r="AH340" i="1"/>
  <c r="Z340" i="1"/>
  <c r="Y340" i="1"/>
  <c r="H340" i="1"/>
  <c r="G340" i="1"/>
  <c r="D340" i="1"/>
  <c r="A340" i="1"/>
  <c r="BJ664" i="1"/>
  <c r="BI664" i="1"/>
  <c r="BA664" i="1"/>
  <c r="AZ664" i="1"/>
  <c r="AR664" i="1"/>
  <c r="AQ664" i="1"/>
  <c r="AI664" i="1"/>
  <c r="AH664" i="1"/>
  <c r="Z664" i="1"/>
  <c r="Y664" i="1"/>
  <c r="H664" i="1"/>
  <c r="G664" i="1"/>
  <c r="D664" i="1"/>
  <c r="A664" i="1"/>
  <c r="BJ391" i="1"/>
  <c r="BI391" i="1"/>
  <c r="BA391" i="1"/>
  <c r="AZ391" i="1"/>
  <c r="AR391" i="1"/>
  <c r="AQ391" i="1"/>
  <c r="AI391" i="1"/>
  <c r="AH391" i="1"/>
  <c r="Z391" i="1"/>
  <c r="Y391" i="1"/>
  <c r="H391" i="1"/>
  <c r="G391" i="1"/>
  <c r="D391" i="1"/>
  <c r="A391" i="1"/>
  <c r="BJ573" i="1"/>
  <c r="BI573" i="1"/>
  <c r="BA573" i="1"/>
  <c r="AZ573" i="1"/>
  <c r="AR573" i="1"/>
  <c r="AQ573" i="1"/>
  <c r="AI573" i="1"/>
  <c r="AH573" i="1"/>
  <c r="Z573" i="1"/>
  <c r="Y573" i="1"/>
  <c r="H573" i="1"/>
  <c r="G573" i="1"/>
  <c r="D573" i="1"/>
  <c r="A573" i="1"/>
  <c r="BJ36" i="1"/>
  <c r="BI36" i="1"/>
  <c r="BA36" i="1"/>
  <c r="AZ36" i="1"/>
  <c r="AR36" i="1"/>
  <c r="AQ36" i="1"/>
  <c r="AI36" i="1"/>
  <c r="I36" i="1" s="1"/>
  <c r="AH36" i="1"/>
  <c r="Z36" i="1"/>
  <c r="Y36" i="1"/>
  <c r="H36" i="1"/>
  <c r="G36" i="1"/>
  <c r="D36" i="1"/>
  <c r="A36" i="1"/>
  <c r="BJ29" i="1"/>
  <c r="BI29" i="1"/>
  <c r="BA29" i="1"/>
  <c r="AZ29" i="1"/>
  <c r="AR29" i="1"/>
  <c r="AQ29" i="1"/>
  <c r="AI29" i="1"/>
  <c r="AH29" i="1"/>
  <c r="Z29" i="1"/>
  <c r="Y29" i="1"/>
  <c r="L29" i="1" s="1"/>
  <c r="H29" i="1"/>
  <c r="G29" i="1"/>
  <c r="D29" i="1"/>
  <c r="A29" i="1"/>
  <c r="BJ409" i="1"/>
  <c r="BI409" i="1"/>
  <c r="BA409" i="1"/>
  <c r="AZ409" i="1"/>
  <c r="AR409" i="1"/>
  <c r="AQ409" i="1"/>
  <c r="AI409" i="1"/>
  <c r="AH409" i="1"/>
  <c r="Z409" i="1"/>
  <c r="Y409" i="1"/>
  <c r="H409" i="1"/>
  <c r="G409" i="1"/>
  <c r="D409" i="1"/>
  <c r="A409" i="1"/>
  <c r="BJ333" i="1"/>
  <c r="BI333" i="1"/>
  <c r="BA333" i="1"/>
  <c r="AZ333" i="1"/>
  <c r="AR333" i="1"/>
  <c r="AQ333" i="1"/>
  <c r="AI333" i="1"/>
  <c r="AH333" i="1"/>
  <c r="Z333" i="1"/>
  <c r="Y333" i="1"/>
  <c r="H333" i="1"/>
  <c r="G333" i="1"/>
  <c r="D333" i="1"/>
  <c r="A333" i="1"/>
  <c r="BJ23" i="1"/>
  <c r="BI23" i="1"/>
  <c r="BA23" i="1"/>
  <c r="AZ23" i="1"/>
  <c r="AR23" i="1"/>
  <c r="AQ23" i="1"/>
  <c r="AI23" i="1"/>
  <c r="AH23" i="1"/>
  <c r="Z23" i="1"/>
  <c r="Y23" i="1"/>
  <c r="H23" i="1"/>
  <c r="G23" i="1"/>
  <c r="D23" i="1"/>
  <c r="A23" i="1"/>
  <c r="BJ776" i="1"/>
  <c r="BI776" i="1"/>
  <c r="BA776" i="1"/>
  <c r="AZ776" i="1"/>
  <c r="AR776" i="1"/>
  <c r="AQ776" i="1"/>
  <c r="AI776" i="1"/>
  <c r="AH776" i="1"/>
  <c r="Z776" i="1"/>
  <c r="Y776" i="1"/>
  <c r="H776" i="1"/>
  <c r="G776" i="1"/>
  <c r="D776" i="1"/>
  <c r="A776" i="1"/>
  <c r="BJ19" i="1"/>
  <c r="BI19" i="1"/>
  <c r="BA19" i="1"/>
  <c r="AZ19" i="1"/>
  <c r="AR19" i="1"/>
  <c r="AQ19" i="1"/>
  <c r="AI19" i="1"/>
  <c r="AH19" i="1"/>
  <c r="Z19" i="1"/>
  <c r="Y19" i="1"/>
  <c r="H19" i="1"/>
  <c r="G19" i="1"/>
  <c r="D19" i="1"/>
  <c r="A19" i="1"/>
  <c r="BJ396" i="1"/>
  <c r="BI396" i="1"/>
  <c r="BA396" i="1"/>
  <c r="AZ396" i="1"/>
  <c r="AR396" i="1"/>
  <c r="AQ396" i="1"/>
  <c r="AI396" i="1"/>
  <c r="AH396" i="1"/>
  <c r="Z396" i="1"/>
  <c r="Y396" i="1"/>
  <c r="H396" i="1"/>
  <c r="G396" i="1"/>
  <c r="D396" i="1"/>
  <c r="A396" i="1"/>
  <c r="BJ844" i="1"/>
  <c r="BI844" i="1"/>
  <c r="BA844" i="1"/>
  <c r="AZ844" i="1"/>
  <c r="AR844" i="1"/>
  <c r="AQ844" i="1"/>
  <c r="AI844" i="1"/>
  <c r="AH844" i="1"/>
  <c r="Z844" i="1"/>
  <c r="Y844" i="1"/>
  <c r="H844" i="1"/>
  <c r="G844" i="1"/>
  <c r="D844" i="1"/>
  <c r="A844" i="1"/>
  <c r="BJ277" i="1"/>
  <c r="BI277" i="1"/>
  <c r="BA277" i="1"/>
  <c r="AZ277" i="1"/>
  <c r="AR277" i="1"/>
  <c r="AQ277" i="1"/>
  <c r="AI277" i="1"/>
  <c r="AH277" i="1"/>
  <c r="Z277" i="1"/>
  <c r="Y277" i="1"/>
  <c r="H277" i="1"/>
  <c r="G277" i="1"/>
  <c r="D277" i="1"/>
  <c r="A277" i="1"/>
  <c r="BJ646" i="1"/>
  <c r="BI646" i="1"/>
  <c r="BA646" i="1"/>
  <c r="AZ646" i="1"/>
  <c r="AR646" i="1"/>
  <c r="AQ646" i="1"/>
  <c r="AI646" i="1"/>
  <c r="AH646" i="1"/>
  <c r="Z646" i="1"/>
  <c r="Y646" i="1"/>
  <c r="H646" i="1"/>
  <c r="G646" i="1"/>
  <c r="D646" i="1"/>
  <c r="A646" i="1"/>
  <c r="BJ843" i="1"/>
  <c r="BI843" i="1"/>
  <c r="BA843" i="1"/>
  <c r="AZ843" i="1"/>
  <c r="AR843" i="1"/>
  <c r="AQ843" i="1"/>
  <c r="AI843" i="1"/>
  <c r="AH843" i="1"/>
  <c r="Z843" i="1"/>
  <c r="Y843" i="1"/>
  <c r="H843" i="1"/>
  <c r="G843" i="1"/>
  <c r="D843" i="1"/>
  <c r="A843" i="1"/>
  <c r="BJ276" i="1"/>
  <c r="BI276" i="1"/>
  <c r="BA276" i="1"/>
  <c r="AZ276" i="1"/>
  <c r="AR276" i="1"/>
  <c r="AQ276" i="1"/>
  <c r="AI276" i="1"/>
  <c r="AH276" i="1"/>
  <c r="Z276" i="1"/>
  <c r="Y276" i="1"/>
  <c r="H276" i="1"/>
  <c r="G276" i="1"/>
  <c r="D276" i="1"/>
  <c r="A276" i="1"/>
  <c r="BJ517" i="1"/>
  <c r="BI517" i="1"/>
  <c r="BA517" i="1"/>
  <c r="AZ517" i="1"/>
  <c r="AR517" i="1"/>
  <c r="AQ517" i="1"/>
  <c r="AI517" i="1"/>
  <c r="AH517" i="1"/>
  <c r="Z517" i="1"/>
  <c r="Y517" i="1"/>
  <c r="H517" i="1"/>
  <c r="G517" i="1"/>
  <c r="D517" i="1"/>
  <c r="BJ837" i="1"/>
  <c r="BI837" i="1"/>
  <c r="BA837" i="1"/>
  <c r="AZ837" i="1"/>
  <c r="AR837" i="1"/>
  <c r="AQ837" i="1"/>
  <c r="AI837" i="1"/>
  <c r="AH837" i="1"/>
  <c r="Z837" i="1"/>
  <c r="Y837" i="1"/>
  <c r="H837" i="1"/>
  <c r="G837" i="1"/>
  <c r="D837" i="1"/>
  <c r="A837" i="1"/>
  <c r="BJ273" i="1"/>
  <c r="BI273" i="1"/>
  <c r="BA273" i="1"/>
  <c r="AZ273" i="1"/>
  <c r="AR273" i="1"/>
  <c r="AQ273" i="1"/>
  <c r="AI273" i="1"/>
  <c r="AH273" i="1"/>
  <c r="Z273" i="1"/>
  <c r="Y273" i="1"/>
  <c r="H273" i="1"/>
  <c r="G273" i="1"/>
  <c r="D273" i="1"/>
  <c r="BJ58" i="1"/>
  <c r="BI58" i="1"/>
  <c r="BA58" i="1"/>
  <c r="AZ58" i="1"/>
  <c r="AR58" i="1"/>
  <c r="AQ58" i="1"/>
  <c r="AI58" i="1"/>
  <c r="AH58" i="1"/>
  <c r="Z58" i="1"/>
  <c r="Y58" i="1"/>
  <c r="H58" i="1"/>
  <c r="D58" i="1"/>
  <c r="BJ831" i="1"/>
  <c r="BI831" i="1"/>
  <c r="BA831" i="1"/>
  <c r="AZ831" i="1"/>
  <c r="AR831" i="1"/>
  <c r="AQ831" i="1"/>
  <c r="AI831" i="1"/>
  <c r="AH831" i="1"/>
  <c r="Z831" i="1"/>
  <c r="Y831" i="1"/>
  <c r="H831" i="1"/>
  <c r="D831" i="1"/>
  <c r="BJ515" i="1"/>
  <c r="BI515" i="1"/>
  <c r="BA515" i="1"/>
  <c r="AZ515" i="1"/>
  <c r="AR515" i="1"/>
  <c r="AQ515" i="1"/>
  <c r="AI515" i="1"/>
  <c r="AH515" i="1"/>
  <c r="Z515" i="1"/>
  <c r="Y515" i="1"/>
  <c r="H515" i="1"/>
  <c r="D515" i="1"/>
  <c r="BJ271" i="1"/>
  <c r="BI271" i="1"/>
  <c r="BA271" i="1"/>
  <c r="AZ271" i="1"/>
  <c r="AR271" i="1"/>
  <c r="AQ271" i="1"/>
  <c r="AI271" i="1"/>
  <c r="AH271" i="1"/>
  <c r="Z271" i="1"/>
  <c r="Y271" i="1"/>
  <c r="L271" i="1" s="1"/>
  <c r="H271" i="1"/>
  <c r="G271" i="1"/>
  <c r="D271" i="1"/>
  <c r="A271" i="1"/>
  <c r="BJ270" i="1"/>
  <c r="BI270" i="1"/>
  <c r="BA270" i="1"/>
  <c r="AZ270" i="1"/>
  <c r="AR270" i="1"/>
  <c r="AQ270" i="1"/>
  <c r="AI270" i="1"/>
  <c r="AH270" i="1"/>
  <c r="Z270" i="1"/>
  <c r="Y270" i="1"/>
  <c r="H270" i="1"/>
  <c r="G270" i="1"/>
  <c r="D270" i="1"/>
  <c r="BJ269" i="1"/>
  <c r="BI269" i="1"/>
  <c r="BA269" i="1"/>
  <c r="AZ269" i="1"/>
  <c r="AR269" i="1"/>
  <c r="AQ269" i="1"/>
  <c r="AI269" i="1"/>
  <c r="AH269" i="1"/>
  <c r="Z269" i="1"/>
  <c r="Y269" i="1"/>
  <c r="H269" i="1"/>
  <c r="G269" i="1"/>
  <c r="D269" i="1"/>
  <c r="BJ268" i="1"/>
  <c r="BI268" i="1"/>
  <c r="BA268" i="1"/>
  <c r="AZ268" i="1"/>
  <c r="AR268" i="1"/>
  <c r="AQ268" i="1"/>
  <c r="AI268" i="1"/>
  <c r="AH268" i="1"/>
  <c r="Z268" i="1"/>
  <c r="Y268" i="1"/>
  <c r="H268" i="1"/>
  <c r="G268" i="1"/>
  <c r="D268" i="1"/>
  <c r="A268" i="1"/>
  <c r="BJ642" i="1"/>
  <c r="BI642" i="1"/>
  <c r="BA642" i="1"/>
  <c r="AZ642" i="1"/>
  <c r="AR642" i="1"/>
  <c r="AQ642" i="1"/>
  <c r="AI642" i="1"/>
  <c r="AH642" i="1"/>
  <c r="Z642" i="1"/>
  <c r="Y642" i="1"/>
  <c r="H642" i="1"/>
  <c r="G642" i="1"/>
  <c r="D642" i="1"/>
  <c r="BJ267" i="1"/>
  <c r="BI267" i="1"/>
  <c r="BA267" i="1"/>
  <c r="AZ267" i="1"/>
  <c r="AR267" i="1"/>
  <c r="AQ267" i="1"/>
  <c r="AI267" i="1"/>
  <c r="AH267" i="1"/>
  <c r="Z267" i="1"/>
  <c r="Y267" i="1"/>
  <c r="H267" i="1"/>
  <c r="G267" i="1"/>
  <c r="D267" i="1"/>
  <c r="BJ640" i="1"/>
  <c r="BI640" i="1"/>
  <c r="BA640" i="1"/>
  <c r="AZ640" i="1"/>
  <c r="AR640" i="1"/>
  <c r="AQ640" i="1"/>
  <c r="AI640" i="1"/>
  <c r="AH640" i="1"/>
  <c r="Z640" i="1"/>
  <c r="Y640" i="1"/>
  <c r="H640" i="1"/>
  <c r="G640" i="1"/>
  <c r="D640" i="1"/>
  <c r="BJ402" i="1"/>
  <c r="BI402" i="1"/>
  <c r="BA402" i="1"/>
  <c r="AZ402" i="1"/>
  <c r="AR402" i="1"/>
  <c r="AQ402" i="1"/>
  <c r="AI402" i="1"/>
  <c r="AH402" i="1"/>
  <c r="Z402" i="1"/>
  <c r="I402" i="1" s="1"/>
  <c r="Y402" i="1"/>
  <c r="H402" i="1"/>
  <c r="D402" i="1"/>
  <c r="BJ262" i="1"/>
  <c r="BI262" i="1"/>
  <c r="BA262" i="1"/>
  <c r="AZ262" i="1"/>
  <c r="AR262" i="1"/>
  <c r="AQ262" i="1"/>
  <c r="AI262" i="1"/>
  <c r="AH262" i="1"/>
  <c r="Z262" i="1"/>
  <c r="Y262" i="1"/>
  <c r="H262" i="1"/>
  <c r="G262" i="1"/>
  <c r="D262" i="1"/>
  <c r="BJ261" i="1"/>
  <c r="BI261" i="1"/>
  <c r="BA261" i="1"/>
  <c r="AZ261" i="1"/>
  <c r="AR261" i="1"/>
  <c r="AQ261" i="1"/>
  <c r="AI261" i="1"/>
  <c r="AH261" i="1"/>
  <c r="L261" i="1" s="1"/>
  <c r="Z261" i="1"/>
  <c r="Y261" i="1"/>
  <c r="H261" i="1"/>
  <c r="G261" i="1"/>
  <c r="D261" i="1"/>
  <c r="BJ821" i="1"/>
  <c r="BI821" i="1"/>
  <c r="BA821" i="1"/>
  <c r="AZ821" i="1"/>
  <c r="AR821" i="1"/>
  <c r="AQ821" i="1"/>
  <c r="AI821" i="1"/>
  <c r="AH821" i="1"/>
  <c r="Z821" i="1"/>
  <c r="Y821" i="1"/>
  <c r="H821" i="1"/>
  <c r="G821" i="1"/>
  <c r="D821" i="1"/>
  <c r="BJ401" i="1"/>
  <c r="BI401" i="1"/>
  <c r="BA401" i="1"/>
  <c r="AZ401" i="1"/>
  <c r="AR401" i="1"/>
  <c r="AQ401" i="1"/>
  <c r="AI401" i="1"/>
  <c r="AH401" i="1"/>
  <c r="Z401" i="1"/>
  <c r="Y401" i="1"/>
  <c r="L401" i="1" s="1"/>
  <c r="H401" i="1"/>
  <c r="G401" i="1"/>
  <c r="D401" i="1"/>
  <c r="BJ258" i="1"/>
  <c r="BI258" i="1"/>
  <c r="BA258" i="1"/>
  <c r="AZ258" i="1"/>
  <c r="AR258" i="1"/>
  <c r="AQ258" i="1"/>
  <c r="AI258" i="1"/>
  <c r="AH258" i="1"/>
  <c r="M258" i="1" s="1"/>
  <c r="Z258" i="1"/>
  <c r="Y258" i="1"/>
  <c r="H258" i="1"/>
  <c r="G258" i="1"/>
  <c r="D258" i="1"/>
  <c r="BJ637" i="1"/>
  <c r="BI637" i="1"/>
  <c r="BA637" i="1"/>
  <c r="AZ637" i="1"/>
  <c r="AR637" i="1"/>
  <c r="AQ637" i="1"/>
  <c r="AI637" i="1"/>
  <c r="AH637" i="1"/>
  <c r="Z637" i="1"/>
  <c r="Y637" i="1"/>
  <c r="I637" i="1"/>
  <c r="H637" i="1"/>
  <c r="G637" i="1"/>
  <c r="D637" i="1"/>
  <c r="BJ255" i="1"/>
  <c r="BI255" i="1"/>
  <c r="BA255" i="1"/>
  <c r="AZ255" i="1"/>
  <c r="AR255" i="1"/>
  <c r="AQ255" i="1"/>
  <c r="AI255" i="1"/>
  <c r="AH255" i="1"/>
  <c r="Z255" i="1"/>
  <c r="Y255" i="1"/>
  <c r="H255" i="1"/>
  <c r="G255" i="1"/>
  <c r="D255" i="1"/>
  <c r="BJ632" i="1"/>
  <c r="BI632" i="1"/>
  <c r="BA632" i="1"/>
  <c r="AZ632" i="1"/>
  <c r="AR632" i="1"/>
  <c r="AQ632" i="1"/>
  <c r="AI632" i="1"/>
  <c r="AH632" i="1"/>
  <c r="M632" i="1" s="1"/>
  <c r="Z632" i="1"/>
  <c r="Y632" i="1"/>
  <c r="H632" i="1"/>
  <c r="D632" i="1"/>
  <c r="BJ107" i="1"/>
  <c r="BI107" i="1"/>
  <c r="BA107" i="1"/>
  <c r="AZ107" i="1"/>
  <c r="AR107" i="1"/>
  <c r="AQ107" i="1"/>
  <c r="AI107" i="1"/>
  <c r="AH107" i="1"/>
  <c r="Z107" i="1"/>
  <c r="Y107" i="1"/>
  <c r="H107" i="1"/>
  <c r="D107" i="1"/>
  <c r="BJ248" i="1"/>
  <c r="BI248" i="1"/>
  <c r="BA248" i="1"/>
  <c r="AZ248" i="1"/>
  <c r="AR248" i="1"/>
  <c r="AQ248" i="1"/>
  <c r="AI248" i="1"/>
  <c r="AH248" i="1"/>
  <c r="Z248" i="1"/>
  <c r="Y248" i="1"/>
  <c r="H248" i="1"/>
  <c r="G248" i="1"/>
  <c r="D248" i="1"/>
  <c r="BJ247" i="1"/>
  <c r="BI247" i="1"/>
  <c r="BA247" i="1"/>
  <c r="AZ247" i="1"/>
  <c r="AR247" i="1"/>
  <c r="AQ247" i="1"/>
  <c r="AI247" i="1"/>
  <c r="AH247" i="1"/>
  <c r="Z247" i="1"/>
  <c r="Y247" i="1"/>
  <c r="H247" i="1"/>
  <c r="G247" i="1"/>
  <c r="D247" i="1"/>
  <c r="BJ812" i="1"/>
  <c r="BI812" i="1"/>
  <c r="BA812" i="1"/>
  <c r="AZ812" i="1"/>
  <c r="AR812" i="1"/>
  <c r="AQ812" i="1"/>
  <c r="AI812" i="1"/>
  <c r="AH812" i="1"/>
  <c r="Z812" i="1"/>
  <c r="Y812" i="1"/>
  <c r="H812" i="1"/>
  <c r="G812" i="1"/>
  <c r="D812" i="1"/>
  <c r="A812" i="1"/>
  <c r="BJ507" i="1"/>
  <c r="BI507" i="1"/>
  <c r="BA507" i="1"/>
  <c r="AZ507" i="1"/>
  <c r="AR507" i="1"/>
  <c r="AQ507" i="1"/>
  <c r="AI507" i="1"/>
  <c r="AH507" i="1"/>
  <c r="L507" i="1" s="1"/>
  <c r="Z507" i="1"/>
  <c r="Y507" i="1"/>
  <c r="H507" i="1"/>
  <c r="G507" i="1"/>
  <c r="D507" i="1"/>
  <c r="BJ244" i="1"/>
  <c r="BI244" i="1"/>
  <c r="BA244" i="1"/>
  <c r="AZ244" i="1"/>
  <c r="AR244" i="1"/>
  <c r="AQ244" i="1"/>
  <c r="AI244" i="1"/>
  <c r="AH244" i="1"/>
  <c r="Z244" i="1"/>
  <c r="Y244" i="1"/>
  <c r="H244" i="1"/>
  <c r="G244" i="1"/>
  <c r="D244" i="1"/>
  <c r="BJ242" i="1"/>
  <c r="BI242" i="1"/>
  <c r="BA242" i="1"/>
  <c r="AZ242" i="1"/>
  <c r="AR242" i="1"/>
  <c r="AQ242" i="1"/>
  <c r="AI242" i="1"/>
  <c r="AH242" i="1"/>
  <c r="Z242" i="1"/>
  <c r="Y242" i="1"/>
  <c r="H242" i="1"/>
  <c r="G242" i="1"/>
  <c r="D242" i="1"/>
  <c r="BJ241" i="1"/>
  <c r="BI241" i="1"/>
  <c r="BA241" i="1"/>
  <c r="AZ241" i="1"/>
  <c r="AR241" i="1"/>
  <c r="AQ241" i="1"/>
  <c r="AI241" i="1"/>
  <c r="AH241" i="1"/>
  <c r="Z241" i="1"/>
  <c r="I241" i="1" s="1"/>
  <c r="J241" i="1" s="1"/>
  <c r="K241" i="1" s="1"/>
  <c r="Y241" i="1"/>
  <c r="H241" i="1"/>
  <c r="G241" i="1"/>
  <c r="D241" i="1"/>
  <c r="BJ240" i="1"/>
  <c r="BI240" i="1"/>
  <c r="BA240" i="1"/>
  <c r="AZ240" i="1"/>
  <c r="AR240" i="1"/>
  <c r="AQ240" i="1"/>
  <c r="AI240" i="1"/>
  <c r="AH240" i="1"/>
  <c r="Z240" i="1"/>
  <c r="Y240" i="1"/>
  <c r="H240" i="1"/>
  <c r="G240" i="1"/>
  <c r="D240" i="1"/>
  <c r="BJ393" i="1"/>
  <c r="BI393" i="1"/>
  <c r="BA393" i="1"/>
  <c r="AZ393" i="1"/>
  <c r="AR393" i="1"/>
  <c r="AQ393" i="1"/>
  <c r="AI393" i="1"/>
  <c r="AH393" i="1"/>
  <c r="Z393" i="1"/>
  <c r="Y393" i="1"/>
  <c r="H393" i="1"/>
  <c r="D393" i="1"/>
  <c r="A393" i="1"/>
  <c r="BJ504" i="1"/>
  <c r="BI504" i="1"/>
  <c r="BA504" i="1"/>
  <c r="AZ504" i="1"/>
  <c r="AR504" i="1"/>
  <c r="AQ504" i="1"/>
  <c r="AI504" i="1"/>
  <c r="AH504" i="1"/>
  <c r="Z504" i="1"/>
  <c r="Y504" i="1"/>
  <c r="H504" i="1"/>
  <c r="G504" i="1"/>
  <c r="D504" i="1"/>
  <c r="BJ235" i="1"/>
  <c r="BI235" i="1"/>
  <c r="BA235" i="1"/>
  <c r="AZ235" i="1"/>
  <c r="AR235" i="1"/>
  <c r="AQ235" i="1"/>
  <c r="AI235" i="1"/>
  <c r="AH235" i="1"/>
  <c r="Z235" i="1"/>
  <c r="Y235" i="1"/>
  <c r="H235" i="1"/>
  <c r="G235" i="1"/>
  <c r="D235" i="1"/>
  <c r="BJ390" i="1"/>
  <c r="BI390" i="1"/>
  <c r="BA390" i="1"/>
  <c r="AZ390" i="1"/>
  <c r="AR390" i="1"/>
  <c r="AQ390" i="1"/>
  <c r="AI390" i="1"/>
  <c r="AH390" i="1"/>
  <c r="Z390" i="1"/>
  <c r="I390" i="1" s="1"/>
  <c r="Y390" i="1"/>
  <c r="H390" i="1"/>
  <c r="G390" i="1"/>
  <c r="D390" i="1"/>
  <c r="BJ627" i="1"/>
  <c r="BI627" i="1"/>
  <c r="BA627" i="1"/>
  <c r="AZ627" i="1"/>
  <c r="AR627" i="1"/>
  <c r="AQ627" i="1"/>
  <c r="AI627" i="1"/>
  <c r="AH627" i="1"/>
  <c r="Z627" i="1"/>
  <c r="Y627" i="1"/>
  <c r="H627" i="1"/>
  <c r="G627" i="1"/>
  <c r="D627" i="1"/>
  <c r="A627" i="1"/>
  <c r="BJ45" i="1"/>
  <c r="BI45" i="1"/>
  <c r="BA45" i="1"/>
  <c r="AZ45" i="1"/>
  <c r="AR45" i="1"/>
  <c r="AQ45" i="1"/>
  <c r="AI45" i="1"/>
  <c r="AH45" i="1"/>
  <c r="Z45" i="1"/>
  <c r="Y45" i="1"/>
  <c r="H45" i="1"/>
  <c r="D45" i="1"/>
  <c r="BJ69" i="1"/>
  <c r="BI69" i="1"/>
  <c r="BA69" i="1"/>
  <c r="AZ69" i="1"/>
  <c r="AR69" i="1"/>
  <c r="AQ69" i="1"/>
  <c r="AI69" i="1"/>
  <c r="AH69" i="1"/>
  <c r="Z69" i="1"/>
  <c r="Y69" i="1"/>
  <c r="H69" i="1"/>
  <c r="D69" i="1"/>
  <c r="BJ387" i="1"/>
  <c r="BI387" i="1"/>
  <c r="BA387" i="1"/>
  <c r="AZ387" i="1"/>
  <c r="AR387" i="1"/>
  <c r="AQ387" i="1"/>
  <c r="AI387" i="1"/>
  <c r="AH387" i="1"/>
  <c r="Z387" i="1"/>
  <c r="Y387" i="1"/>
  <c r="H387" i="1"/>
  <c r="G387" i="1"/>
  <c r="D387" i="1"/>
  <c r="BJ226" i="1"/>
  <c r="BI226" i="1"/>
  <c r="BA226" i="1"/>
  <c r="AZ226" i="1"/>
  <c r="AR226" i="1"/>
  <c r="AQ226" i="1"/>
  <c r="AI226" i="1"/>
  <c r="AH226" i="1"/>
  <c r="Z226" i="1"/>
  <c r="Y226" i="1"/>
  <c r="H226" i="1"/>
  <c r="G226" i="1"/>
  <c r="D226" i="1"/>
  <c r="BJ223" i="1"/>
  <c r="BI223" i="1"/>
  <c r="BA223" i="1"/>
  <c r="AZ223" i="1"/>
  <c r="AR223" i="1"/>
  <c r="AQ223" i="1"/>
  <c r="AI223" i="1"/>
  <c r="AH223" i="1"/>
  <c r="Z223" i="1"/>
  <c r="Y223" i="1"/>
  <c r="H223" i="1"/>
  <c r="G223" i="1"/>
  <c r="D223" i="1"/>
  <c r="BJ498" i="1"/>
  <c r="BI498" i="1"/>
  <c r="BA498" i="1"/>
  <c r="AZ498" i="1"/>
  <c r="AR498" i="1"/>
  <c r="AQ498" i="1"/>
  <c r="AI498" i="1"/>
  <c r="AH498" i="1"/>
  <c r="Z498" i="1"/>
  <c r="Y498" i="1"/>
  <c r="H498" i="1"/>
  <c r="G498" i="1"/>
  <c r="D498" i="1"/>
  <c r="BJ800" i="1"/>
  <c r="BI800" i="1"/>
  <c r="BA800" i="1"/>
  <c r="AZ800" i="1"/>
  <c r="AR800" i="1"/>
  <c r="AQ800" i="1"/>
  <c r="AI800" i="1"/>
  <c r="AH800" i="1"/>
  <c r="Z800" i="1"/>
  <c r="Y800" i="1"/>
  <c r="H800" i="1"/>
  <c r="G800" i="1"/>
  <c r="D800" i="1"/>
  <c r="BJ797" i="1"/>
  <c r="BI797" i="1"/>
  <c r="BA797" i="1"/>
  <c r="AZ797" i="1"/>
  <c r="AR797" i="1"/>
  <c r="AQ797" i="1"/>
  <c r="AI797" i="1"/>
  <c r="AH797" i="1"/>
  <c r="Z797" i="1"/>
  <c r="Y797" i="1"/>
  <c r="H797" i="1"/>
  <c r="G797" i="1"/>
  <c r="D797" i="1"/>
  <c r="BJ384" i="1"/>
  <c r="BI384" i="1"/>
  <c r="BA384" i="1"/>
  <c r="AZ384" i="1"/>
  <c r="AR384" i="1"/>
  <c r="AQ384" i="1"/>
  <c r="AI384" i="1"/>
  <c r="AH384" i="1"/>
  <c r="Z384" i="1"/>
  <c r="Y384" i="1"/>
  <c r="H384" i="1"/>
  <c r="G384" i="1"/>
  <c r="D384" i="1"/>
  <c r="A384" i="1"/>
  <c r="BJ794" i="1"/>
  <c r="BI794" i="1"/>
  <c r="BA794" i="1"/>
  <c r="AZ794" i="1"/>
  <c r="AR794" i="1"/>
  <c r="AQ794" i="1"/>
  <c r="AI794" i="1"/>
  <c r="AH794" i="1"/>
  <c r="Z794" i="1"/>
  <c r="Y794" i="1"/>
  <c r="H794" i="1"/>
  <c r="G794" i="1"/>
  <c r="D794" i="1"/>
  <c r="A794" i="1"/>
  <c r="BJ213" i="1"/>
  <c r="BI213" i="1"/>
  <c r="BA213" i="1"/>
  <c r="AZ213" i="1"/>
  <c r="AR213" i="1"/>
  <c r="AQ213" i="1"/>
  <c r="AI213" i="1"/>
  <c r="AH213" i="1"/>
  <c r="Z213" i="1"/>
  <c r="Y213" i="1"/>
  <c r="H213" i="1"/>
  <c r="G213" i="1"/>
  <c r="D213" i="1"/>
  <c r="BJ381" i="1"/>
  <c r="BI381" i="1"/>
  <c r="BA381" i="1"/>
  <c r="AZ381" i="1"/>
  <c r="AR381" i="1"/>
  <c r="AQ381" i="1"/>
  <c r="AI381" i="1"/>
  <c r="AH381" i="1"/>
  <c r="Z381" i="1"/>
  <c r="Y381" i="1"/>
  <c r="H381" i="1"/>
  <c r="G381" i="1"/>
  <c r="D381" i="1"/>
  <c r="BJ212" i="1"/>
  <c r="BI212" i="1"/>
  <c r="BA212" i="1"/>
  <c r="AZ212" i="1"/>
  <c r="AR212" i="1"/>
  <c r="AQ212" i="1"/>
  <c r="AI212" i="1"/>
  <c r="AH212" i="1"/>
  <c r="Z212" i="1"/>
  <c r="Y212" i="1"/>
  <c r="H212" i="1"/>
  <c r="G212" i="1"/>
  <c r="D212" i="1"/>
  <c r="BJ495" i="1"/>
  <c r="BI495" i="1"/>
  <c r="BA495" i="1"/>
  <c r="AZ495" i="1"/>
  <c r="AR495" i="1"/>
  <c r="AQ495" i="1"/>
  <c r="AI495" i="1"/>
  <c r="AH495" i="1"/>
  <c r="Z495" i="1"/>
  <c r="Y495" i="1"/>
  <c r="H495" i="1"/>
  <c r="G495" i="1"/>
  <c r="D495" i="1"/>
  <c r="BJ206" i="1"/>
  <c r="BI206" i="1"/>
  <c r="BA206" i="1"/>
  <c r="AZ206" i="1"/>
  <c r="AR206" i="1"/>
  <c r="AQ206" i="1"/>
  <c r="AI206" i="1"/>
  <c r="AH206" i="1"/>
  <c r="Z206" i="1"/>
  <c r="Y206" i="1"/>
  <c r="H206" i="1"/>
  <c r="G206" i="1"/>
  <c r="D206" i="1"/>
  <c r="BJ205" i="1"/>
  <c r="BI205" i="1"/>
  <c r="BA205" i="1"/>
  <c r="AZ205" i="1"/>
  <c r="AR205" i="1"/>
  <c r="AQ205" i="1"/>
  <c r="AI205" i="1"/>
  <c r="AH205" i="1"/>
  <c r="Z205" i="1"/>
  <c r="Y205" i="1"/>
  <c r="H205" i="1"/>
  <c r="G205" i="1"/>
  <c r="D205" i="1"/>
  <c r="BJ201" i="1"/>
  <c r="BI201" i="1"/>
  <c r="BA201" i="1"/>
  <c r="AZ201" i="1"/>
  <c r="AR201" i="1"/>
  <c r="AQ201" i="1"/>
  <c r="AI201" i="1"/>
  <c r="AH201" i="1"/>
  <c r="Z201" i="1"/>
  <c r="Y201" i="1"/>
  <c r="H201" i="1"/>
  <c r="G201" i="1"/>
  <c r="D201" i="1"/>
  <c r="BJ199" i="1"/>
  <c r="BI199" i="1"/>
  <c r="BA199" i="1"/>
  <c r="AZ199" i="1"/>
  <c r="AR199" i="1"/>
  <c r="AQ199" i="1"/>
  <c r="AI199" i="1"/>
  <c r="AH199" i="1"/>
  <c r="Z199" i="1"/>
  <c r="Y199" i="1"/>
  <c r="H199" i="1"/>
  <c r="G199" i="1"/>
  <c r="D199" i="1"/>
  <c r="BJ372" i="1"/>
  <c r="BI372" i="1"/>
  <c r="BA372" i="1"/>
  <c r="AZ372" i="1"/>
  <c r="AR372" i="1"/>
  <c r="AQ372" i="1"/>
  <c r="AI372" i="1"/>
  <c r="AH372" i="1"/>
  <c r="Z372" i="1"/>
  <c r="Y372" i="1"/>
  <c r="H372" i="1"/>
  <c r="G372" i="1"/>
  <c r="D372" i="1"/>
  <c r="A372" i="1"/>
  <c r="BJ187" i="1"/>
  <c r="BI187" i="1"/>
  <c r="BA187" i="1"/>
  <c r="AZ187" i="1"/>
  <c r="AR187" i="1"/>
  <c r="AQ187" i="1"/>
  <c r="AI187" i="1"/>
  <c r="AH187" i="1"/>
  <c r="Z187" i="1"/>
  <c r="Y187" i="1"/>
  <c r="H187" i="1"/>
  <c r="G187" i="1"/>
  <c r="D187" i="1"/>
  <c r="BJ184" i="1"/>
  <c r="BI184" i="1"/>
  <c r="BA184" i="1"/>
  <c r="AZ184" i="1"/>
  <c r="AR184" i="1"/>
  <c r="AQ184" i="1"/>
  <c r="AI184" i="1"/>
  <c r="AH184" i="1"/>
  <c r="Z184" i="1"/>
  <c r="I184" i="1" s="1"/>
  <c r="Y184" i="1"/>
  <c r="M184" i="1" s="1"/>
  <c r="H184" i="1"/>
  <c r="G184" i="1"/>
  <c r="D184" i="1"/>
  <c r="A184" i="1"/>
  <c r="BJ183" i="1"/>
  <c r="BI183" i="1"/>
  <c r="BA183" i="1"/>
  <c r="AZ183" i="1"/>
  <c r="AR183" i="1"/>
  <c r="AQ183" i="1"/>
  <c r="AI183" i="1"/>
  <c r="I183" i="1" s="1"/>
  <c r="AH183" i="1"/>
  <c r="Z183" i="1"/>
  <c r="Y183" i="1"/>
  <c r="H183" i="1"/>
  <c r="G183" i="1"/>
  <c r="D183" i="1"/>
  <c r="A183" i="1"/>
  <c r="BJ486" i="1"/>
  <c r="BI486" i="1"/>
  <c r="BA486" i="1"/>
  <c r="AZ486" i="1"/>
  <c r="AR486" i="1"/>
  <c r="AQ486" i="1"/>
  <c r="AI486" i="1"/>
  <c r="AH486" i="1"/>
  <c r="Z486" i="1"/>
  <c r="Y486" i="1"/>
  <c r="H486" i="1"/>
  <c r="G486" i="1"/>
  <c r="D486" i="1"/>
  <c r="BJ178" i="1"/>
  <c r="BI178" i="1"/>
  <c r="BA178" i="1"/>
  <c r="AZ178" i="1"/>
  <c r="AR178" i="1"/>
  <c r="AQ178" i="1"/>
  <c r="AI178" i="1"/>
  <c r="AH178" i="1"/>
  <c r="Z178" i="1"/>
  <c r="Y178" i="1"/>
  <c r="H178" i="1"/>
  <c r="G178" i="1"/>
  <c r="D178" i="1"/>
  <c r="BJ68" i="1"/>
  <c r="BI68" i="1"/>
  <c r="BA68" i="1"/>
  <c r="AZ68" i="1"/>
  <c r="AR68" i="1"/>
  <c r="AQ68" i="1"/>
  <c r="AI68" i="1"/>
  <c r="I68" i="1" s="1"/>
  <c r="AH68" i="1"/>
  <c r="Z68" i="1"/>
  <c r="Y68" i="1"/>
  <c r="H68" i="1"/>
  <c r="D68" i="1"/>
  <c r="BJ169" i="1"/>
  <c r="BI169" i="1"/>
  <c r="BA169" i="1"/>
  <c r="AZ169" i="1"/>
  <c r="AR169" i="1"/>
  <c r="AQ169" i="1"/>
  <c r="AI169" i="1"/>
  <c r="AH169" i="1"/>
  <c r="Z169" i="1"/>
  <c r="Y169" i="1"/>
  <c r="I169" i="1"/>
  <c r="J169" i="1" s="1"/>
  <c r="K169" i="1" s="1"/>
  <c r="H169" i="1"/>
  <c r="G169" i="1"/>
  <c r="D169" i="1"/>
  <c r="BJ167" i="1"/>
  <c r="BI167" i="1"/>
  <c r="BA167" i="1"/>
  <c r="AZ167" i="1"/>
  <c r="AR167" i="1"/>
  <c r="AQ167" i="1"/>
  <c r="AI167" i="1"/>
  <c r="AH167" i="1"/>
  <c r="Z167" i="1"/>
  <c r="Y167" i="1"/>
  <c r="H167" i="1"/>
  <c r="G167" i="1"/>
  <c r="D167" i="1"/>
  <c r="BJ161" i="1"/>
  <c r="BI161" i="1"/>
  <c r="BA161" i="1"/>
  <c r="AZ161" i="1"/>
  <c r="AR161" i="1"/>
  <c r="AQ161" i="1"/>
  <c r="AI161" i="1"/>
  <c r="AH161" i="1"/>
  <c r="Z161" i="1"/>
  <c r="Y161" i="1"/>
  <c r="H161" i="1"/>
  <c r="G161" i="1"/>
  <c r="D161" i="1"/>
  <c r="BJ603" i="1"/>
  <c r="BI603" i="1"/>
  <c r="BA603" i="1"/>
  <c r="AZ603" i="1"/>
  <c r="AR603" i="1"/>
  <c r="AQ603" i="1"/>
  <c r="AI603" i="1"/>
  <c r="AH603" i="1"/>
  <c r="Z603" i="1"/>
  <c r="Y603" i="1"/>
  <c r="H603" i="1"/>
  <c r="G603" i="1"/>
  <c r="D603" i="1"/>
  <c r="BJ480" i="1"/>
  <c r="BI480" i="1"/>
  <c r="BA480" i="1"/>
  <c r="AZ480" i="1"/>
  <c r="AR480" i="1"/>
  <c r="AQ480" i="1"/>
  <c r="AI480" i="1"/>
  <c r="AH480" i="1"/>
  <c r="Z480" i="1"/>
  <c r="Y480" i="1"/>
  <c r="H480" i="1"/>
  <c r="G480" i="1"/>
  <c r="D480" i="1"/>
  <c r="A480" i="1"/>
  <c r="BJ479" i="1"/>
  <c r="BI479" i="1"/>
  <c r="BA479" i="1"/>
  <c r="AZ479" i="1"/>
  <c r="AR479" i="1"/>
  <c r="AQ479" i="1"/>
  <c r="AI479" i="1"/>
  <c r="AH479" i="1"/>
  <c r="Z479" i="1"/>
  <c r="Y479" i="1"/>
  <c r="H479" i="1"/>
  <c r="G479" i="1"/>
  <c r="D479" i="1"/>
  <c r="BJ148" i="1"/>
  <c r="BI148" i="1"/>
  <c r="BA148" i="1"/>
  <c r="AZ148" i="1"/>
  <c r="AR148" i="1"/>
  <c r="AQ148" i="1"/>
  <c r="AI148" i="1"/>
  <c r="AH148" i="1"/>
  <c r="Z148" i="1"/>
  <c r="Y148" i="1"/>
  <c r="H148" i="1"/>
  <c r="G148" i="1"/>
  <c r="D148" i="1"/>
  <c r="BJ354" i="1"/>
  <c r="BI354" i="1"/>
  <c r="BA354" i="1"/>
  <c r="AZ354" i="1"/>
  <c r="AR354" i="1"/>
  <c r="AQ354" i="1"/>
  <c r="AI354" i="1"/>
  <c r="AH354" i="1"/>
  <c r="Z354" i="1"/>
  <c r="Y354" i="1"/>
  <c r="H354" i="1"/>
  <c r="G354" i="1"/>
  <c r="D354" i="1"/>
  <c r="BJ475" i="1"/>
  <c r="BI475" i="1"/>
  <c r="BA475" i="1"/>
  <c r="AZ475" i="1"/>
  <c r="AR475" i="1"/>
  <c r="AQ475" i="1"/>
  <c r="AI475" i="1"/>
  <c r="AH475" i="1"/>
  <c r="Z475" i="1"/>
  <c r="Y475" i="1"/>
  <c r="H475" i="1"/>
  <c r="D475" i="1"/>
  <c r="BJ64" i="1"/>
  <c r="BI64" i="1"/>
  <c r="BA64" i="1"/>
  <c r="AZ64" i="1"/>
  <c r="AR64" i="1"/>
  <c r="AQ64" i="1"/>
  <c r="AI64" i="1"/>
  <c r="AH64" i="1"/>
  <c r="Z64" i="1"/>
  <c r="Y64" i="1"/>
  <c r="H64" i="1"/>
  <c r="D64" i="1"/>
  <c r="BJ472" i="1"/>
  <c r="BI472" i="1"/>
  <c r="BA472" i="1"/>
  <c r="AZ472" i="1"/>
  <c r="AR472" i="1"/>
  <c r="AQ472" i="1"/>
  <c r="AI472" i="1"/>
  <c r="AH472" i="1"/>
  <c r="L472" i="1" s="1"/>
  <c r="Z472" i="1"/>
  <c r="Y472" i="1"/>
  <c r="H472" i="1"/>
  <c r="G472" i="1"/>
  <c r="D472" i="1"/>
  <c r="BJ63" i="1"/>
  <c r="BI63" i="1"/>
  <c r="BA63" i="1"/>
  <c r="AZ63" i="1"/>
  <c r="AR63" i="1"/>
  <c r="AQ63" i="1"/>
  <c r="AI63" i="1"/>
  <c r="AH63" i="1"/>
  <c r="Z63" i="1"/>
  <c r="Y63" i="1"/>
  <c r="H63" i="1"/>
  <c r="D63" i="1"/>
  <c r="BJ48" i="1"/>
  <c r="BI48" i="1"/>
  <c r="BA48" i="1"/>
  <c r="AZ48" i="1"/>
  <c r="AR48" i="1"/>
  <c r="AQ48" i="1"/>
  <c r="AI48" i="1"/>
  <c r="AH48" i="1"/>
  <c r="Z48" i="1"/>
  <c r="Y48" i="1"/>
  <c r="H48" i="1"/>
  <c r="D48" i="1"/>
  <c r="BJ590" i="1"/>
  <c r="BI590" i="1"/>
  <c r="BA590" i="1"/>
  <c r="AZ590" i="1"/>
  <c r="AR590" i="1"/>
  <c r="AQ590" i="1"/>
  <c r="AI590" i="1"/>
  <c r="AH590" i="1"/>
  <c r="Z590" i="1"/>
  <c r="Y590" i="1"/>
  <c r="H590" i="1"/>
  <c r="G590" i="1"/>
  <c r="D590" i="1"/>
  <c r="BJ589" i="1"/>
  <c r="BI589" i="1"/>
  <c r="BA589" i="1"/>
  <c r="AZ589" i="1"/>
  <c r="AR589" i="1"/>
  <c r="AQ589" i="1"/>
  <c r="AI589" i="1"/>
  <c r="AH589" i="1"/>
  <c r="Z589" i="1"/>
  <c r="Y589" i="1"/>
  <c r="H589" i="1"/>
  <c r="D589" i="1"/>
  <c r="BJ347" i="1"/>
  <c r="BI347" i="1"/>
  <c r="BA347" i="1"/>
  <c r="AZ347" i="1"/>
  <c r="AR347" i="1"/>
  <c r="AQ347" i="1"/>
  <c r="AI347" i="1"/>
  <c r="AH347" i="1"/>
  <c r="Z347" i="1"/>
  <c r="Y347" i="1"/>
  <c r="M347" i="1" s="1"/>
  <c r="H347" i="1"/>
  <c r="G347" i="1"/>
  <c r="D347" i="1"/>
  <c r="A347" i="1"/>
  <c r="BJ44" i="1"/>
  <c r="BI44" i="1"/>
  <c r="BA44" i="1"/>
  <c r="AZ44" i="1"/>
  <c r="AR44" i="1"/>
  <c r="AQ44" i="1"/>
  <c r="AI44" i="1"/>
  <c r="AH44" i="1"/>
  <c r="Z44" i="1"/>
  <c r="Y44" i="1"/>
  <c r="H44" i="1"/>
  <c r="D44" i="1"/>
  <c r="BJ120" i="1"/>
  <c r="BI120" i="1"/>
  <c r="BA120" i="1"/>
  <c r="AZ120" i="1"/>
  <c r="AR120" i="1"/>
  <c r="AQ120" i="1"/>
  <c r="AI120" i="1"/>
  <c r="AH120" i="1"/>
  <c r="Z120" i="1"/>
  <c r="Y120" i="1"/>
  <c r="H120" i="1"/>
  <c r="G120" i="1"/>
  <c r="D120" i="1"/>
  <c r="BJ116" i="1"/>
  <c r="BI116" i="1"/>
  <c r="BA116" i="1"/>
  <c r="AZ116" i="1"/>
  <c r="AR116" i="1"/>
  <c r="AQ116" i="1"/>
  <c r="AI116" i="1"/>
  <c r="AH116" i="1"/>
  <c r="Z116" i="1"/>
  <c r="Y116" i="1"/>
  <c r="H116" i="1"/>
  <c r="G116" i="1"/>
  <c r="D116" i="1"/>
  <c r="BJ113" i="1"/>
  <c r="BI113" i="1"/>
  <c r="BA113" i="1"/>
  <c r="AZ113" i="1"/>
  <c r="AR113" i="1"/>
  <c r="AQ113" i="1"/>
  <c r="AI113" i="1"/>
  <c r="AH113" i="1"/>
  <c r="Z113" i="1"/>
  <c r="Y113" i="1"/>
  <c r="H113" i="1"/>
  <c r="G113" i="1"/>
  <c r="D113" i="1"/>
  <c r="A113" i="1"/>
  <c r="BJ111" i="1"/>
  <c r="BI111" i="1"/>
  <c r="BA111" i="1"/>
  <c r="AZ111" i="1"/>
  <c r="AR111" i="1"/>
  <c r="AQ111" i="1"/>
  <c r="AI111" i="1"/>
  <c r="AH111" i="1"/>
  <c r="Z111" i="1"/>
  <c r="Y111" i="1"/>
  <c r="H111" i="1"/>
  <c r="G111" i="1"/>
  <c r="D111" i="1"/>
  <c r="A111" i="1"/>
  <c r="BJ338" i="1"/>
  <c r="BI338" i="1"/>
  <c r="BA338" i="1"/>
  <c r="AZ338" i="1"/>
  <c r="AR338" i="1"/>
  <c r="AQ338" i="1"/>
  <c r="AI338" i="1"/>
  <c r="AH338" i="1"/>
  <c r="Z338" i="1"/>
  <c r="Y338" i="1"/>
  <c r="H338" i="1"/>
  <c r="G338" i="1"/>
  <c r="D338" i="1"/>
  <c r="BJ109" i="1"/>
  <c r="BI109" i="1"/>
  <c r="BA109" i="1"/>
  <c r="AZ109" i="1"/>
  <c r="AR109" i="1"/>
  <c r="AQ109" i="1"/>
  <c r="AI109" i="1"/>
  <c r="AH109" i="1"/>
  <c r="Z109" i="1"/>
  <c r="Y109" i="1"/>
  <c r="H109" i="1"/>
  <c r="G109" i="1"/>
  <c r="D109" i="1"/>
  <c r="BJ334" i="1"/>
  <c r="BI334" i="1"/>
  <c r="BA334" i="1"/>
  <c r="AZ334" i="1"/>
  <c r="AR334" i="1"/>
  <c r="AQ334" i="1"/>
  <c r="AI334" i="1"/>
  <c r="AH334" i="1"/>
  <c r="Z334" i="1"/>
  <c r="Y334" i="1"/>
  <c r="H334" i="1"/>
  <c r="G334" i="1"/>
  <c r="D334" i="1"/>
  <c r="BJ580" i="1"/>
  <c r="BI580" i="1"/>
  <c r="BA580" i="1"/>
  <c r="AZ580" i="1"/>
  <c r="AR580" i="1"/>
  <c r="AQ580" i="1"/>
  <c r="AI580" i="1"/>
  <c r="AH580" i="1"/>
  <c r="Z580" i="1"/>
  <c r="Y580" i="1"/>
  <c r="H580" i="1"/>
  <c r="G580" i="1"/>
  <c r="D580" i="1"/>
  <c r="BJ332" i="1"/>
  <c r="BI332" i="1"/>
  <c r="BA332" i="1"/>
  <c r="AZ332" i="1"/>
  <c r="AR332" i="1"/>
  <c r="AQ332" i="1"/>
  <c r="AI332" i="1"/>
  <c r="AH332" i="1"/>
  <c r="Z332" i="1"/>
  <c r="Y332" i="1"/>
  <c r="H332" i="1"/>
  <c r="G332" i="1"/>
  <c r="D332" i="1"/>
  <c r="BJ576" i="1"/>
  <c r="BI576" i="1"/>
  <c r="BA576" i="1"/>
  <c r="AZ576" i="1"/>
  <c r="AR576" i="1"/>
  <c r="AQ576" i="1"/>
  <c r="AI576" i="1"/>
  <c r="AH576" i="1"/>
  <c r="Z576" i="1"/>
  <c r="Y576" i="1"/>
  <c r="H576" i="1"/>
  <c r="G576" i="1"/>
  <c r="D576" i="1"/>
  <c r="BJ94" i="1"/>
  <c r="BI94" i="1"/>
  <c r="BA94" i="1"/>
  <c r="AZ94" i="1"/>
  <c r="AR94" i="1"/>
  <c r="AQ94" i="1"/>
  <c r="AI94" i="1"/>
  <c r="AH94" i="1"/>
  <c r="Z94" i="1"/>
  <c r="Y94" i="1"/>
  <c r="H94" i="1"/>
  <c r="G94" i="1"/>
  <c r="D94" i="1"/>
  <c r="A94" i="1"/>
  <c r="BJ734" i="1"/>
  <c r="BI734" i="1"/>
  <c r="BA734" i="1"/>
  <c r="AZ734" i="1"/>
  <c r="AR734" i="1"/>
  <c r="AQ734" i="1"/>
  <c r="AI734" i="1"/>
  <c r="AH734" i="1"/>
  <c r="Z734" i="1"/>
  <c r="Y734" i="1"/>
  <c r="H734" i="1"/>
  <c r="G734" i="1"/>
  <c r="D734" i="1"/>
  <c r="BJ87" i="1"/>
  <c r="BI87" i="1"/>
  <c r="BA87" i="1"/>
  <c r="AZ87" i="1"/>
  <c r="AR87" i="1"/>
  <c r="AQ87" i="1"/>
  <c r="AI87" i="1"/>
  <c r="AH87" i="1"/>
  <c r="Z87" i="1"/>
  <c r="Y87" i="1"/>
  <c r="H87" i="1"/>
  <c r="G87" i="1"/>
  <c r="D87" i="1"/>
  <c r="BJ454" i="1"/>
  <c r="BI454" i="1"/>
  <c r="BA454" i="1"/>
  <c r="AZ454" i="1"/>
  <c r="AR454" i="1"/>
  <c r="AQ454" i="1"/>
  <c r="AI454" i="1"/>
  <c r="AH454" i="1"/>
  <c r="Z454" i="1"/>
  <c r="Y454" i="1"/>
  <c r="H454" i="1"/>
  <c r="G454" i="1"/>
  <c r="D454" i="1"/>
  <c r="BJ730" i="1"/>
  <c r="BI730" i="1"/>
  <c r="BA730" i="1"/>
  <c r="AZ730" i="1"/>
  <c r="AR730" i="1"/>
  <c r="AQ730" i="1"/>
  <c r="AI730" i="1"/>
  <c r="AH730" i="1"/>
  <c r="Z730" i="1"/>
  <c r="Y730" i="1"/>
  <c r="H730" i="1"/>
  <c r="G730" i="1"/>
  <c r="D730" i="1"/>
  <c r="BJ327" i="1"/>
  <c r="BI327" i="1"/>
  <c r="BA327" i="1"/>
  <c r="AZ327" i="1"/>
  <c r="AR327" i="1"/>
  <c r="AQ327" i="1"/>
  <c r="AI327" i="1"/>
  <c r="AH327" i="1"/>
  <c r="Z327" i="1"/>
  <c r="Y327" i="1"/>
  <c r="H327" i="1"/>
  <c r="G327" i="1"/>
  <c r="D327" i="1"/>
  <c r="BJ568" i="1"/>
  <c r="BI568" i="1"/>
  <c r="BA568" i="1"/>
  <c r="AZ568" i="1"/>
  <c r="AR568" i="1"/>
  <c r="AQ568" i="1"/>
  <c r="AI568" i="1"/>
  <c r="AH568" i="1"/>
  <c r="Z568" i="1"/>
  <c r="Y568" i="1"/>
  <c r="H568" i="1"/>
  <c r="G568" i="1"/>
  <c r="D568" i="1"/>
  <c r="A568" i="1"/>
  <c r="BJ451" i="1"/>
  <c r="BI451" i="1"/>
  <c r="BA451" i="1"/>
  <c r="AZ451" i="1"/>
  <c r="AR451" i="1"/>
  <c r="AQ451" i="1"/>
  <c r="AI451" i="1"/>
  <c r="AH451" i="1"/>
  <c r="Z451" i="1"/>
  <c r="Y451" i="1"/>
  <c r="H451" i="1"/>
  <c r="G451" i="1"/>
  <c r="D451" i="1"/>
  <c r="A451" i="1"/>
  <c r="BJ324" i="1"/>
  <c r="BI324" i="1"/>
  <c r="BA324" i="1"/>
  <c r="AZ324" i="1"/>
  <c r="AR324" i="1"/>
  <c r="AQ324" i="1"/>
  <c r="AI324" i="1"/>
  <c r="AH324" i="1"/>
  <c r="Z324" i="1"/>
  <c r="Y324" i="1"/>
  <c r="H324" i="1"/>
  <c r="G324" i="1"/>
  <c r="D324" i="1"/>
  <c r="A324" i="1"/>
  <c r="BJ449" i="1"/>
  <c r="BI449" i="1"/>
  <c r="BA449" i="1"/>
  <c r="AZ449" i="1"/>
  <c r="AR449" i="1"/>
  <c r="AQ449" i="1"/>
  <c r="AI449" i="1"/>
  <c r="AH449" i="1"/>
  <c r="Z449" i="1"/>
  <c r="Y449" i="1"/>
  <c r="H449" i="1"/>
  <c r="G449" i="1"/>
  <c r="D449" i="1"/>
  <c r="BJ79" i="1"/>
  <c r="BI79" i="1"/>
  <c r="BA79" i="1"/>
  <c r="AZ79" i="1"/>
  <c r="AR79" i="1"/>
  <c r="AQ79" i="1"/>
  <c r="AI79" i="1"/>
  <c r="AH79" i="1"/>
  <c r="Z79" i="1"/>
  <c r="Y79" i="1"/>
  <c r="H79" i="1"/>
  <c r="G79" i="1"/>
  <c r="D79" i="1"/>
  <c r="A79" i="1"/>
  <c r="BJ78" i="1"/>
  <c r="BI78" i="1"/>
  <c r="BA78" i="1"/>
  <c r="AZ78" i="1"/>
  <c r="AR78" i="1"/>
  <c r="AQ78" i="1"/>
  <c r="AI78" i="1"/>
  <c r="AH78" i="1"/>
  <c r="Z78" i="1"/>
  <c r="Y78" i="1"/>
  <c r="H78" i="1"/>
  <c r="G78" i="1"/>
  <c r="D78" i="1"/>
  <c r="BJ74" i="1"/>
  <c r="BI74" i="1"/>
  <c r="BA74" i="1"/>
  <c r="AZ74" i="1"/>
  <c r="AR74" i="1"/>
  <c r="AQ74" i="1"/>
  <c r="AI74" i="1"/>
  <c r="AH74" i="1"/>
  <c r="Z74" i="1"/>
  <c r="Y74" i="1"/>
  <c r="H74" i="1"/>
  <c r="G74" i="1"/>
  <c r="D74" i="1"/>
  <c r="BJ73" i="1"/>
  <c r="BI73" i="1"/>
  <c r="BA73" i="1"/>
  <c r="AZ73" i="1"/>
  <c r="AR73" i="1"/>
  <c r="AQ73" i="1"/>
  <c r="AI73" i="1"/>
  <c r="AH73" i="1"/>
  <c r="Z73" i="1"/>
  <c r="Y73" i="1"/>
  <c r="H73" i="1"/>
  <c r="G73" i="1"/>
  <c r="D73" i="1"/>
  <c r="A73" i="1"/>
  <c r="BJ72" i="1"/>
  <c r="BI72" i="1"/>
  <c r="BA72" i="1"/>
  <c r="AZ72" i="1"/>
  <c r="AR72" i="1"/>
  <c r="AQ72" i="1"/>
  <c r="AI72" i="1"/>
  <c r="AH72" i="1"/>
  <c r="Z72" i="1"/>
  <c r="Y72" i="1"/>
  <c r="H72" i="1"/>
  <c r="G72" i="1"/>
  <c r="D72" i="1"/>
  <c r="A72" i="1"/>
  <c r="BJ562" i="1"/>
  <c r="BI562" i="1"/>
  <c r="BA562" i="1"/>
  <c r="AZ562" i="1"/>
  <c r="AR562" i="1"/>
  <c r="AQ562" i="1"/>
  <c r="AI562" i="1"/>
  <c r="AH562" i="1"/>
  <c r="Z562" i="1"/>
  <c r="Y562" i="1"/>
  <c r="H562" i="1"/>
  <c r="G562" i="1"/>
  <c r="D562" i="1"/>
  <c r="A562" i="1"/>
  <c r="BJ446" i="1"/>
  <c r="BI446" i="1"/>
  <c r="BA446" i="1"/>
  <c r="AZ446" i="1"/>
  <c r="AR446" i="1"/>
  <c r="AQ446" i="1"/>
  <c r="AI446" i="1"/>
  <c r="AH446" i="1"/>
  <c r="Z446" i="1"/>
  <c r="Y446" i="1"/>
  <c r="H446" i="1"/>
  <c r="G446" i="1"/>
  <c r="D446" i="1"/>
  <c r="A446" i="1"/>
  <c r="BJ41" i="1"/>
  <c r="BI41" i="1"/>
  <c r="BA41" i="1"/>
  <c r="AZ41" i="1"/>
  <c r="AR41" i="1"/>
  <c r="AQ41" i="1"/>
  <c r="AI41" i="1"/>
  <c r="AH41" i="1"/>
  <c r="Z41" i="1"/>
  <c r="Y41" i="1"/>
  <c r="H41" i="1"/>
  <c r="D41" i="1"/>
  <c r="BJ40" i="1"/>
  <c r="BI40" i="1"/>
  <c r="BA40" i="1"/>
  <c r="AZ40" i="1"/>
  <c r="AR40" i="1"/>
  <c r="AQ40" i="1"/>
  <c r="AI40" i="1"/>
  <c r="AH40" i="1"/>
  <c r="Z40" i="1"/>
  <c r="Y40" i="1"/>
  <c r="H40" i="1"/>
  <c r="D40" i="1"/>
  <c r="BJ315" i="1"/>
  <c r="BI315" i="1"/>
  <c r="BA315" i="1"/>
  <c r="AZ315" i="1"/>
  <c r="AR315" i="1"/>
  <c r="AQ315" i="1"/>
  <c r="AI315" i="1"/>
  <c r="AH315" i="1"/>
  <c r="Z315" i="1"/>
  <c r="Y315" i="1"/>
  <c r="H315" i="1"/>
  <c r="G315" i="1"/>
  <c r="D315" i="1"/>
  <c r="A315" i="1"/>
  <c r="BJ445" i="1"/>
  <c r="BI445" i="1"/>
  <c r="BA445" i="1"/>
  <c r="AZ445" i="1"/>
  <c r="AR445" i="1"/>
  <c r="AQ445" i="1"/>
  <c r="AI445" i="1"/>
  <c r="AH445" i="1"/>
  <c r="Z445" i="1"/>
  <c r="Y445" i="1"/>
  <c r="H445" i="1"/>
  <c r="G445" i="1"/>
  <c r="D445" i="1"/>
  <c r="BJ39" i="1"/>
  <c r="BI39" i="1"/>
  <c r="BA39" i="1"/>
  <c r="AZ39" i="1"/>
  <c r="AR39" i="1"/>
  <c r="AQ39" i="1"/>
  <c r="AI39" i="1"/>
  <c r="AH39" i="1"/>
  <c r="Z39" i="1"/>
  <c r="Y39" i="1"/>
  <c r="H39" i="1"/>
  <c r="D39" i="1"/>
  <c r="BJ444" i="1"/>
  <c r="BI444" i="1"/>
  <c r="BA444" i="1"/>
  <c r="AZ444" i="1"/>
  <c r="AR444" i="1"/>
  <c r="AQ444" i="1"/>
  <c r="AI444" i="1"/>
  <c r="AH444" i="1"/>
  <c r="Z444" i="1"/>
  <c r="Y444" i="1"/>
  <c r="H444" i="1"/>
  <c r="G444" i="1"/>
  <c r="D444" i="1"/>
  <c r="BJ713" i="1"/>
  <c r="BI713" i="1"/>
  <c r="BA713" i="1"/>
  <c r="AZ713" i="1"/>
  <c r="AR713" i="1"/>
  <c r="AQ713" i="1"/>
  <c r="AI713" i="1"/>
  <c r="AH713" i="1"/>
  <c r="Z713" i="1"/>
  <c r="Y713" i="1"/>
  <c r="H713" i="1"/>
  <c r="D713" i="1"/>
  <c r="A713" i="1"/>
  <c r="BJ35" i="1"/>
  <c r="BI35" i="1"/>
  <c r="BA35" i="1"/>
  <c r="AZ35" i="1"/>
  <c r="AR35" i="1"/>
  <c r="AQ35" i="1"/>
  <c r="AI35" i="1"/>
  <c r="AH35" i="1"/>
  <c r="Z35" i="1"/>
  <c r="Y35" i="1"/>
  <c r="M35" i="1" s="1"/>
  <c r="H35" i="1"/>
  <c r="D35" i="1"/>
  <c r="BJ62" i="1"/>
  <c r="BI62" i="1"/>
  <c r="BA62" i="1"/>
  <c r="AZ62" i="1"/>
  <c r="AR62" i="1"/>
  <c r="AQ62" i="1"/>
  <c r="AI62" i="1"/>
  <c r="AH62" i="1"/>
  <c r="Z62" i="1"/>
  <c r="Y62" i="1"/>
  <c r="H62" i="1"/>
  <c r="G62" i="1"/>
  <c r="D62" i="1"/>
  <c r="BJ60" i="1"/>
  <c r="BI60" i="1"/>
  <c r="BA60" i="1"/>
  <c r="AZ60" i="1"/>
  <c r="AR60" i="1"/>
  <c r="AQ60" i="1"/>
  <c r="AI60" i="1"/>
  <c r="AH60" i="1"/>
  <c r="Z60" i="1"/>
  <c r="Y60" i="1"/>
  <c r="H60" i="1"/>
  <c r="G60" i="1"/>
  <c r="D60" i="1"/>
  <c r="A60" i="1"/>
  <c r="BJ57" i="1"/>
  <c r="BI57" i="1"/>
  <c r="BA57" i="1"/>
  <c r="AZ57" i="1"/>
  <c r="AR57" i="1"/>
  <c r="AQ57" i="1"/>
  <c r="AI57" i="1"/>
  <c r="AH57" i="1"/>
  <c r="Z57" i="1"/>
  <c r="Y57" i="1"/>
  <c r="H57" i="1"/>
  <c r="G57" i="1"/>
  <c r="D57" i="1"/>
  <c r="A57" i="1"/>
  <c r="BJ556" i="1"/>
  <c r="BI556" i="1"/>
  <c r="BA556" i="1"/>
  <c r="AZ556" i="1"/>
  <c r="AR556" i="1"/>
  <c r="AQ556" i="1"/>
  <c r="AI556" i="1"/>
  <c r="AH556" i="1"/>
  <c r="Z556" i="1"/>
  <c r="Y556" i="1"/>
  <c r="H556" i="1"/>
  <c r="G556" i="1"/>
  <c r="D556" i="1"/>
  <c r="A556" i="1"/>
  <c r="BJ309" i="1"/>
  <c r="BI309" i="1"/>
  <c r="BA309" i="1"/>
  <c r="AZ309" i="1"/>
  <c r="AR309" i="1"/>
  <c r="AQ309" i="1"/>
  <c r="AI309" i="1"/>
  <c r="AH309" i="1"/>
  <c r="Z309" i="1"/>
  <c r="Y309" i="1"/>
  <c r="H309" i="1"/>
  <c r="G309" i="1"/>
  <c r="D309" i="1"/>
  <c r="BJ55" i="1"/>
  <c r="BI55" i="1"/>
  <c r="BA55" i="1"/>
  <c r="AZ55" i="1"/>
  <c r="AR55" i="1"/>
  <c r="AQ55" i="1"/>
  <c r="AI55" i="1"/>
  <c r="AH55" i="1"/>
  <c r="Z55" i="1"/>
  <c r="Y55" i="1"/>
  <c r="H55" i="1"/>
  <c r="G55" i="1"/>
  <c r="D55" i="1"/>
  <c r="A55" i="1"/>
  <c r="BJ53" i="1"/>
  <c r="BI53" i="1"/>
  <c r="BA53" i="1"/>
  <c r="AZ53" i="1"/>
  <c r="AR53" i="1"/>
  <c r="AQ53" i="1"/>
  <c r="AI53" i="1"/>
  <c r="AH53" i="1"/>
  <c r="Z53" i="1"/>
  <c r="Y53" i="1"/>
  <c r="H53" i="1"/>
  <c r="G53" i="1"/>
  <c r="D53" i="1"/>
  <c r="A53" i="1"/>
  <c r="BJ440" i="1"/>
  <c r="BI440" i="1"/>
  <c r="BA440" i="1"/>
  <c r="AZ440" i="1"/>
  <c r="AR440" i="1"/>
  <c r="AQ440" i="1"/>
  <c r="AI440" i="1"/>
  <c r="AH440" i="1"/>
  <c r="Z440" i="1"/>
  <c r="Y440" i="1"/>
  <c r="H440" i="1"/>
  <c r="G440" i="1"/>
  <c r="D440" i="1"/>
  <c r="BJ49" i="1"/>
  <c r="BI49" i="1"/>
  <c r="BA49" i="1"/>
  <c r="AZ49" i="1"/>
  <c r="AR49" i="1"/>
  <c r="AQ49" i="1"/>
  <c r="AI49" i="1"/>
  <c r="AH49" i="1"/>
  <c r="Z49" i="1"/>
  <c r="Y49" i="1"/>
  <c r="H49" i="1"/>
  <c r="G49" i="1"/>
  <c r="D49" i="1"/>
  <c r="A49" i="1"/>
  <c r="BJ34" i="1"/>
  <c r="BI34" i="1"/>
  <c r="BA34" i="1"/>
  <c r="AZ34" i="1"/>
  <c r="AR34" i="1"/>
  <c r="AQ34" i="1"/>
  <c r="AI34" i="1"/>
  <c r="AH34" i="1"/>
  <c r="Z34" i="1"/>
  <c r="Y34" i="1"/>
  <c r="H34" i="1"/>
  <c r="D34" i="1"/>
  <c r="BJ303" i="1"/>
  <c r="BI303" i="1"/>
  <c r="BA303" i="1"/>
  <c r="AZ303" i="1"/>
  <c r="AR303" i="1"/>
  <c r="AQ303" i="1"/>
  <c r="AI303" i="1"/>
  <c r="AH303" i="1"/>
  <c r="Z303" i="1"/>
  <c r="Y303" i="1"/>
  <c r="H303" i="1"/>
  <c r="G303" i="1"/>
  <c r="D303" i="1"/>
  <c r="A303" i="1"/>
  <c r="BJ47" i="1"/>
  <c r="BI47" i="1"/>
  <c r="BA47" i="1"/>
  <c r="AZ47" i="1"/>
  <c r="AR47" i="1"/>
  <c r="AQ47" i="1"/>
  <c r="AI47" i="1"/>
  <c r="AH47" i="1"/>
  <c r="Z47" i="1"/>
  <c r="Y47" i="1"/>
  <c r="H47" i="1"/>
  <c r="G47" i="1"/>
  <c r="D47" i="1"/>
  <c r="A47" i="1"/>
  <c r="BJ42" i="1"/>
  <c r="BI42" i="1"/>
  <c r="BA42" i="1"/>
  <c r="AZ42" i="1"/>
  <c r="AR42" i="1"/>
  <c r="AQ42" i="1"/>
  <c r="AI42" i="1"/>
  <c r="AH42" i="1"/>
  <c r="Z42" i="1"/>
  <c r="Y42" i="1"/>
  <c r="H42" i="1"/>
  <c r="G42" i="1"/>
  <c r="D42" i="1"/>
  <c r="BJ30" i="1"/>
  <c r="BI30" i="1"/>
  <c r="BA30" i="1"/>
  <c r="AZ30" i="1"/>
  <c r="AR30" i="1"/>
  <c r="AQ30" i="1"/>
  <c r="AI30" i="1"/>
  <c r="AH30" i="1"/>
  <c r="Z30" i="1"/>
  <c r="Y30" i="1"/>
  <c r="H30" i="1"/>
  <c r="D30" i="1"/>
  <c r="BJ436" i="1"/>
  <c r="BI436" i="1"/>
  <c r="BA436" i="1"/>
  <c r="AZ436" i="1"/>
  <c r="AR436" i="1"/>
  <c r="AQ436" i="1"/>
  <c r="AI436" i="1"/>
  <c r="AH436" i="1"/>
  <c r="Z436" i="1"/>
  <c r="Y436" i="1"/>
  <c r="H436" i="1"/>
  <c r="G436" i="1"/>
  <c r="D436" i="1"/>
  <c r="A436" i="1"/>
  <c r="BJ26" i="1"/>
  <c r="BI26" i="1"/>
  <c r="BA26" i="1"/>
  <c r="AZ26" i="1"/>
  <c r="AR26" i="1"/>
  <c r="AQ26" i="1"/>
  <c r="AI26" i="1"/>
  <c r="AH26" i="1"/>
  <c r="L26" i="1" s="1"/>
  <c r="Z26" i="1"/>
  <c r="Y26" i="1"/>
  <c r="H26" i="1"/>
  <c r="D26" i="1"/>
  <c r="BJ25" i="1"/>
  <c r="BI25" i="1"/>
  <c r="BA25" i="1"/>
  <c r="AZ25" i="1"/>
  <c r="AR25" i="1"/>
  <c r="AQ25" i="1"/>
  <c r="AI25" i="1"/>
  <c r="AH25" i="1"/>
  <c r="Z25" i="1"/>
  <c r="Y25" i="1"/>
  <c r="H25" i="1"/>
  <c r="D25" i="1"/>
  <c r="BJ38" i="1"/>
  <c r="BI38" i="1"/>
  <c r="BA38" i="1"/>
  <c r="AZ38" i="1"/>
  <c r="AR38" i="1"/>
  <c r="AQ38" i="1"/>
  <c r="AI38" i="1"/>
  <c r="AH38" i="1"/>
  <c r="Z38" i="1"/>
  <c r="Y38" i="1"/>
  <c r="H38" i="1"/>
  <c r="G38" i="1"/>
  <c r="D38" i="1"/>
  <c r="BJ696" i="1"/>
  <c r="BI696" i="1"/>
  <c r="BA696" i="1"/>
  <c r="AZ696" i="1"/>
  <c r="AR696" i="1"/>
  <c r="AQ696" i="1"/>
  <c r="AI696" i="1"/>
  <c r="AH696" i="1"/>
  <c r="Z696" i="1"/>
  <c r="Y696" i="1"/>
  <c r="H696" i="1"/>
  <c r="G696" i="1"/>
  <c r="D696" i="1"/>
  <c r="BJ293" i="1"/>
  <c r="BI293" i="1"/>
  <c r="BA293" i="1"/>
  <c r="AZ293" i="1"/>
  <c r="AR293" i="1"/>
  <c r="AQ293" i="1"/>
  <c r="AI293" i="1"/>
  <c r="AH293" i="1"/>
  <c r="Z293" i="1"/>
  <c r="Y293" i="1"/>
  <c r="H293" i="1"/>
  <c r="G293" i="1"/>
  <c r="D293" i="1"/>
  <c r="A293" i="1"/>
  <c r="BJ24" i="1"/>
  <c r="BI24" i="1"/>
  <c r="BA24" i="1"/>
  <c r="AZ24" i="1"/>
  <c r="AR24" i="1"/>
  <c r="AQ24" i="1"/>
  <c r="AI24" i="1"/>
  <c r="AH24" i="1"/>
  <c r="Z24" i="1"/>
  <c r="Y24" i="1"/>
  <c r="H24" i="1"/>
  <c r="D24" i="1"/>
  <c r="BJ691" i="1"/>
  <c r="BI691" i="1"/>
  <c r="BA691" i="1"/>
  <c r="AZ691" i="1"/>
  <c r="AR691" i="1"/>
  <c r="AQ691" i="1"/>
  <c r="AI691" i="1"/>
  <c r="AH691" i="1"/>
  <c r="Z691" i="1"/>
  <c r="Y691" i="1"/>
  <c r="H691" i="1"/>
  <c r="G691" i="1"/>
  <c r="D691" i="1"/>
  <c r="A691" i="1"/>
  <c r="BJ290" i="1"/>
  <c r="BI290" i="1"/>
  <c r="BA290" i="1"/>
  <c r="AZ290" i="1"/>
  <c r="AR290" i="1"/>
  <c r="AQ290" i="1"/>
  <c r="AI290" i="1"/>
  <c r="AH290" i="1"/>
  <c r="Z290" i="1"/>
  <c r="Y290" i="1"/>
  <c r="H290" i="1"/>
  <c r="G290" i="1"/>
  <c r="D290" i="1"/>
  <c r="BJ33" i="1"/>
  <c r="BI33" i="1"/>
  <c r="BA33" i="1"/>
  <c r="AZ33" i="1"/>
  <c r="AR33" i="1"/>
  <c r="AQ33" i="1"/>
  <c r="AI33" i="1"/>
  <c r="AH33" i="1"/>
  <c r="Z33" i="1"/>
  <c r="Y33" i="1"/>
  <c r="H33" i="1"/>
  <c r="G33" i="1"/>
  <c r="D33" i="1"/>
  <c r="BJ32" i="1"/>
  <c r="BI32" i="1"/>
  <c r="BA32" i="1"/>
  <c r="AZ32" i="1"/>
  <c r="AR32" i="1"/>
  <c r="AQ32" i="1"/>
  <c r="AI32" i="1"/>
  <c r="AH32" i="1"/>
  <c r="Z32" i="1"/>
  <c r="Y32" i="1"/>
  <c r="H32" i="1"/>
  <c r="G32" i="1"/>
  <c r="D32" i="1"/>
  <c r="A32" i="1"/>
  <c r="BJ31" i="1"/>
  <c r="BI31" i="1"/>
  <c r="BA31" i="1"/>
  <c r="AZ31" i="1"/>
  <c r="AR31" i="1"/>
  <c r="AQ31" i="1"/>
  <c r="AI31" i="1"/>
  <c r="AH31" i="1"/>
  <c r="Z31" i="1"/>
  <c r="Y31" i="1"/>
  <c r="H31" i="1"/>
  <c r="G31" i="1"/>
  <c r="D31" i="1"/>
  <c r="A31" i="1"/>
  <c r="BJ688" i="1"/>
  <c r="BI688" i="1"/>
  <c r="BA688" i="1"/>
  <c r="AZ688" i="1"/>
  <c r="AR688" i="1"/>
  <c r="AQ688" i="1"/>
  <c r="AI688" i="1"/>
  <c r="AH688" i="1"/>
  <c r="Z688" i="1"/>
  <c r="Y688" i="1"/>
  <c r="H688" i="1"/>
  <c r="D688" i="1"/>
  <c r="BJ28" i="1"/>
  <c r="BI28" i="1"/>
  <c r="BA28" i="1"/>
  <c r="AZ28" i="1"/>
  <c r="AR28" i="1"/>
  <c r="AQ28" i="1"/>
  <c r="AI28" i="1"/>
  <c r="AH28" i="1"/>
  <c r="Z28" i="1"/>
  <c r="Y28" i="1"/>
  <c r="H28" i="1"/>
  <c r="G28" i="1"/>
  <c r="D28" i="1"/>
  <c r="BJ540" i="1"/>
  <c r="BI540" i="1"/>
  <c r="BA540" i="1"/>
  <c r="AZ540" i="1"/>
  <c r="AR540" i="1"/>
  <c r="AQ540" i="1"/>
  <c r="AI540" i="1"/>
  <c r="AH540" i="1"/>
  <c r="Z540" i="1"/>
  <c r="Y540" i="1"/>
  <c r="H540" i="1"/>
  <c r="G540" i="1"/>
  <c r="D540" i="1"/>
  <c r="BJ27" i="1"/>
  <c r="BI27" i="1"/>
  <c r="BA27" i="1"/>
  <c r="AZ27" i="1"/>
  <c r="AR27" i="1"/>
  <c r="AQ27" i="1"/>
  <c r="AI27" i="1"/>
  <c r="AH27" i="1"/>
  <c r="Z27" i="1"/>
  <c r="Y27" i="1"/>
  <c r="H27" i="1"/>
  <c r="G27" i="1"/>
  <c r="D27" i="1"/>
  <c r="BJ22" i="1"/>
  <c r="BI22" i="1"/>
  <c r="BA22" i="1"/>
  <c r="AZ22" i="1"/>
  <c r="AR22" i="1"/>
  <c r="AQ22" i="1"/>
  <c r="AI22" i="1"/>
  <c r="AH22" i="1"/>
  <c r="Z22" i="1"/>
  <c r="Y22" i="1"/>
  <c r="H22" i="1"/>
  <c r="D22" i="1"/>
  <c r="BJ21" i="1"/>
  <c r="BI21" i="1"/>
  <c r="BA21" i="1"/>
  <c r="AZ21" i="1"/>
  <c r="AR21" i="1"/>
  <c r="AQ21" i="1"/>
  <c r="AI21" i="1"/>
  <c r="AH21" i="1"/>
  <c r="Z21" i="1"/>
  <c r="Y21" i="1"/>
  <c r="H21" i="1"/>
  <c r="D21" i="1"/>
  <c r="BJ535" i="1"/>
  <c r="BI535" i="1"/>
  <c r="BA535" i="1"/>
  <c r="AZ535" i="1"/>
  <c r="AR535" i="1"/>
  <c r="AQ535" i="1"/>
  <c r="AI535" i="1"/>
  <c r="AH535" i="1"/>
  <c r="Z535" i="1"/>
  <c r="Y535" i="1"/>
  <c r="H535" i="1"/>
  <c r="G535" i="1"/>
  <c r="D535" i="1"/>
  <c r="A535" i="1"/>
  <c r="BJ20" i="1"/>
  <c r="BI20" i="1"/>
  <c r="BA20" i="1"/>
  <c r="AZ20" i="1"/>
  <c r="AR20" i="1"/>
  <c r="AQ20" i="1"/>
  <c r="AI20" i="1"/>
  <c r="AH20" i="1"/>
  <c r="Z20" i="1"/>
  <c r="Y20" i="1"/>
  <c r="H20" i="1"/>
  <c r="D20" i="1"/>
  <c r="A20" i="1"/>
  <c r="BJ17" i="1"/>
  <c r="BI17" i="1"/>
  <c r="BA17" i="1"/>
  <c r="AZ17" i="1"/>
  <c r="AR17" i="1"/>
  <c r="AQ17" i="1"/>
  <c r="AI17" i="1"/>
  <c r="AH17" i="1"/>
  <c r="Z17" i="1"/>
  <c r="I17" i="1" s="1"/>
  <c r="Y17" i="1"/>
  <c r="H17" i="1"/>
  <c r="D17" i="1"/>
  <c r="BJ287" i="1"/>
  <c r="BI287" i="1"/>
  <c r="BA287" i="1"/>
  <c r="AZ287" i="1"/>
  <c r="AR287" i="1"/>
  <c r="AQ287" i="1"/>
  <c r="AI287" i="1"/>
  <c r="AH287" i="1"/>
  <c r="Z287" i="1"/>
  <c r="Y287" i="1"/>
  <c r="H287" i="1"/>
  <c r="G287" i="1"/>
  <c r="D287" i="1"/>
  <c r="A287" i="1"/>
  <c r="BJ14" i="1"/>
  <c r="BI14" i="1"/>
  <c r="BA14" i="1"/>
  <c r="AZ14" i="1"/>
  <c r="AR14" i="1"/>
  <c r="AQ14" i="1"/>
  <c r="AI14" i="1"/>
  <c r="AH14" i="1"/>
  <c r="Z14" i="1"/>
  <c r="Y14" i="1"/>
  <c r="I14" i="1"/>
  <c r="H14" i="1"/>
  <c r="D14" i="1"/>
  <c r="BJ18" i="1"/>
  <c r="BI18" i="1"/>
  <c r="BA18" i="1"/>
  <c r="AZ18" i="1"/>
  <c r="AR18" i="1"/>
  <c r="AQ18" i="1"/>
  <c r="AI18" i="1"/>
  <c r="AH18" i="1"/>
  <c r="Z18" i="1"/>
  <c r="Y18" i="1"/>
  <c r="M18" i="1" s="1"/>
  <c r="H18" i="1"/>
  <c r="G18" i="1"/>
  <c r="D18" i="1"/>
  <c r="BJ13" i="1"/>
  <c r="BI13" i="1"/>
  <c r="BA13" i="1"/>
  <c r="AZ13" i="1"/>
  <c r="AR13" i="1"/>
  <c r="AQ13" i="1"/>
  <c r="AI13" i="1"/>
  <c r="AH13" i="1"/>
  <c r="Z13" i="1"/>
  <c r="I13" i="1" s="1"/>
  <c r="J13" i="1" s="1"/>
  <c r="K13" i="1" s="1"/>
  <c r="Y13" i="1"/>
  <c r="H13" i="1"/>
  <c r="D13" i="1"/>
  <c r="BJ16" i="1"/>
  <c r="BI16" i="1"/>
  <c r="BA16" i="1"/>
  <c r="AZ16" i="1"/>
  <c r="AR16" i="1"/>
  <c r="AQ16" i="1"/>
  <c r="AI16" i="1"/>
  <c r="AH16" i="1"/>
  <c r="Z16" i="1"/>
  <c r="Y16" i="1"/>
  <c r="H16" i="1"/>
  <c r="G16" i="1"/>
  <c r="D16" i="1"/>
  <c r="A16" i="1"/>
  <c r="BJ286" i="1"/>
  <c r="BI286" i="1"/>
  <c r="BA286" i="1"/>
  <c r="AZ286" i="1"/>
  <c r="AR286" i="1"/>
  <c r="AQ286" i="1"/>
  <c r="AI286" i="1"/>
  <c r="AH286" i="1"/>
  <c r="Z286" i="1"/>
  <c r="Y286" i="1"/>
  <c r="H286" i="1"/>
  <c r="G286" i="1"/>
  <c r="D286" i="1"/>
  <c r="A286" i="1"/>
  <c r="BJ15" i="1"/>
  <c r="BI15" i="1"/>
  <c r="BA15" i="1"/>
  <c r="AZ15" i="1"/>
  <c r="AR15" i="1"/>
  <c r="AQ15" i="1"/>
  <c r="AI15" i="1"/>
  <c r="AH15" i="1"/>
  <c r="Z15" i="1"/>
  <c r="Y15" i="1"/>
  <c r="H15" i="1"/>
  <c r="G15" i="1"/>
  <c r="D15" i="1"/>
  <c r="BJ531" i="1"/>
  <c r="BI531" i="1"/>
  <c r="BA531" i="1"/>
  <c r="AZ531" i="1"/>
  <c r="AR531" i="1"/>
  <c r="AQ531" i="1"/>
  <c r="AI531" i="1"/>
  <c r="AH531" i="1"/>
  <c r="Z531" i="1"/>
  <c r="Y531" i="1"/>
  <c r="H531" i="1"/>
  <c r="G531" i="1"/>
  <c r="D531" i="1"/>
  <c r="A531" i="1"/>
  <c r="BJ283" i="1"/>
  <c r="BI283" i="1"/>
  <c r="BA283" i="1"/>
  <c r="AZ283" i="1"/>
  <c r="AR283" i="1"/>
  <c r="AQ283" i="1"/>
  <c r="AI283" i="1"/>
  <c r="AH283" i="1"/>
  <c r="Z283" i="1"/>
  <c r="Y283" i="1"/>
  <c r="H283" i="1"/>
  <c r="D283" i="1"/>
  <c r="BJ530" i="1"/>
  <c r="BI530" i="1"/>
  <c r="BA530" i="1"/>
  <c r="AZ530" i="1"/>
  <c r="AR530" i="1"/>
  <c r="AQ530" i="1"/>
  <c r="AI530" i="1"/>
  <c r="AH530" i="1"/>
  <c r="Z530" i="1"/>
  <c r="Y530" i="1"/>
  <c r="H530" i="1"/>
  <c r="G530" i="1"/>
  <c r="D530" i="1"/>
  <c r="BJ9" i="1"/>
  <c r="BI9" i="1"/>
  <c r="BA9" i="1"/>
  <c r="AZ9" i="1"/>
  <c r="AR9" i="1"/>
  <c r="AQ9" i="1"/>
  <c r="AI9" i="1"/>
  <c r="AH9" i="1"/>
  <c r="Z9" i="1"/>
  <c r="Y9" i="1"/>
  <c r="H9" i="1"/>
  <c r="D9" i="1"/>
  <c r="A9" i="1"/>
  <c r="BJ280" i="1"/>
  <c r="BI280" i="1"/>
  <c r="BA280" i="1"/>
  <c r="AZ280" i="1"/>
  <c r="AR280" i="1"/>
  <c r="AQ280" i="1"/>
  <c r="AI280" i="1"/>
  <c r="AH280" i="1"/>
  <c r="Z280" i="1"/>
  <c r="Y280" i="1"/>
  <c r="H280" i="1"/>
  <c r="G280" i="1"/>
  <c r="D280" i="1"/>
  <c r="A280" i="1"/>
  <c r="BJ12" i="1"/>
  <c r="BI12" i="1"/>
  <c r="BA12" i="1"/>
  <c r="AZ12" i="1"/>
  <c r="AR12" i="1"/>
  <c r="AQ12" i="1"/>
  <c r="AI12" i="1"/>
  <c r="AH12" i="1"/>
  <c r="Z12" i="1"/>
  <c r="Y12" i="1"/>
  <c r="M12" i="1" s="1"/>
  <c r="H12" i="1"/>
  <c r="G12" i="1"/>
  <c r="D12" i="1"/>
  <c r="BJ11" i="1"/>
  <c r="BI11" i="1"/>
  <c r="BA11" i="1"/>
  <c r="AZ11" i="1"/>
  <c r="AR11" i="1"/>
  <c r="AQ11" i="1"/>
  <c r="AI11" i="1"/>
  <c r="AH11" i="1"/>
  <c r="Z11" i="1"/>
  <c r="Y11" i="1"/>
  <c r="H11" i="1"/>
  <c r="G11" i="1"/>
  <c r="D11" i="1"/>
  <c r="A11" i="1"/>
  <c r="BJ10" i="1"/>
  <c r="BI10" i="1"/>
  <c r="BA10" i="1"/>
  <c r="AZ10" i="1"/>
  <c r="AR10" i="1"/>
  <c r="AQ10" i="1"/>
  <c r="AI10" i="1"/>
  <c r="AH10" i="1"/>
  <c r="Z10" i="1"/>
  <c r="Y10" i="1"/>
  <c r="H10" i="1"/>
  <c r="G10" i="1"/>
  <c r="D10" i="1"/>
  <c r="A10" i="1"/>
  <c r="BJ413" i="1"/>
  <c r="BI413" i="1"/>
  <c r="BA413" i="1"/>
  <c r="AZ413" i="1"/>
  <c r="AR413" i="1"/>
  <c r="AQ413" i="1"/>
  <c r="AI413" i="1"/>
  <c r="AH413" i="1"/>
  <c r="Z413" i="1"/>
  <c r="Y413" i="1"/>
  <c r="H413" i="1"/>
  <c r="G413" i="1"/>
  <c r="D413" i="1"/>
  <c r="BJ279" i="1"/>
  <c r="BI279" i="1"/>
  <c r="BA279" i="1"/>
  <c r="AZ279" i="1"/>
  <c r="AR279" i="1"/>
  <c r="AQ279" i="1"/>
  <c r="AI279" i="1"/>
  <c r="AH279" i="1"/>
  <c r="Z279" i="1"/>
  <c r="Y279" i="1"/>
  <c r="H279" i="1"/>
  <c r="G279" i="1"/>
  <c r="D279" i="1"/>
  <c r="BJ8" i="1"/>
  <c r="BI8" i="1"/>
  <c r="BA8" i="1"/>
  <c r="AZ8" i="1"/>
  <c r="AR8" i="1"/>
  <c r="AQ8" i="1"/>
  <c r="AI8" i="1"/>
  <c r="AH8" i="1"/>
  <c r="Z8" i="1"/>
  <c r="Y8" i="1"/>
  <c r="H8" i="1"/>
  <c r="D8" i="1"/>
  <c r="BJ665" i="1"/>
  <c r="BI665" i="1"/>
  <c r="BA665" i="1"/>
  <c r="AZ665" i="1"/>
  <c r="AR665" i="1"/>
  <c r="AQ665" i="1"/>
  <c r="AI665" i="1"/>
  <c r="AH665" i="1"/>
  <c r="Z665" i="1"/>
  <c r="Y665" i="1"/>
  <c r="H665" i="1"/>
  <c r="G665" i="1"/>
  <c r="D665" i="1"/>
  <c r="A665" i="1"/>
  <c r="BJ527" i="1"/>
  <c r="BI527" i="1"/>
  <c r="BA527" i="1"/>
  <c r="AZ527" i="1"/>
  <c r="AR527" i="1"/>
  <c r="AQ527" i="1"/>
  <c r="AI527" i="1"/>
  <c r="AH527" i="1"/>
  <c r="Z527" i="1"/>
  <c r="Y527" i="1"/>
  <c r="H527" i="1"/>
  <c r="G527" i="1"/>
  <c r="D527" i="1"/>
  <c r="A527" i="1"/>
  <c r="BJ7" i="1"/>
  <c r="BI7" i="1"/>
  <c r="BA7" i="1"/>
  <c r="AZ7" i="1"/>
  <c r="AR7" i="1"/>
  <c r="AQ7" i="1"/>
  <c r="AI7" i="1"/>
  <c r="AH7" i="1"/>
  <c r="Z7" i="1"/>
  <c r="Y7" i="1"/>
  <c r="H7" i="1"/>
  <c r="D7" i="1"/>
  <c r="BJ278" i="1"/>
  <c r="BI278" i="1"/>
  <c r="BA278" i="1"/>
  <c r="AZ278" i="1"/>
  <c r="AR278" i="1"/>
  <c r="AQ278" i="1"/>
  <c r="AI278" i="1"/>
  <c r="AH278" i="1"/>
  <c r="Z278" i="1"/>
  <c r="Y278" i="1"/>
  <c r="H278" i="1"/>
  <c r="G278" i="1"/>
  <c r="D278" i="1"/>
  <c r="BJ410" i="1"/>
  <c r="BI410" i="1"/>
  <c r="BA410" i="1"/>
  <c r="AZ410" i="1"/>
  <c r="AR410" i="1"/>
  <c r="AQ410" i="1"/>
  <c r="AI410" i="1"/>
  <c r="AH410" i="1"/>
  <c r="Z410" i="1"/>
  <c r="Y410" i="1"/>
  <c r="H410" i="1"/>
  <c r="G410" i="1"/>
  <c r="D410" i="1"/>
  <c r="BJ6" i="1"/>
  <c r="BI6" i="1"/>
  <c r="BA6" i="1"/>
  <c r="AZ6" i="1"/>
  <c r="AR6" i="1"/>
  <c r="AQ6" i="1"/>
  <c r="AI6" i="1"/>
  <c r="AH6" i="1"/>
  <c r="Z6" i="1"/>
  <c r="Y6" i="1"/>
  <c r="H6" i="1"/>
  <c r="G6" i="1"/>
  <c r="D6" i="1"/>
  <c r="A6" i="1"/>
  <c r="BJ5" i="1"/>
  <c r="BI5" i="1"/>
  <c r="BA5" i="1"/>
  <c r="AZ5" i="1"/>
  <c r="AR5" i="1"/>
  <c r="AQ5" i="1"/>
  <c r="AI5" i="1"/>
  <c r="AH5" i="1"/>
  <c r="Z5" i="1"/>
  <c r="Y5" i="1"/>
  <c r="H5" i="1"/>
  <c r="D5" i="1"/>
  <c r="BJ408" i="1"/>
  <c r="BI408" i="1"/>
  <c r="BA408" i="1"/>
  <c r="AZ408" i="1"/>
  <c r="AR408" i="1"/>
  <c r="AQ408" i="1"/>
  <c r="AI408" i="1"/>
  <c r="AH408" i="1"/>
  <c r="Z408" i="1"/>
  <c r="Y408" i="1"/>
  <c r="H408" i="1"/>
  <c r="G408" i="1"/>
  <c r="D408" i="1"/>
  <c r="A408" i="1"/>
  <c r="BJ4" i="1"/>
  <c r="BI4" i="1"/>
  <c r="BA4" i="1"/>
  <c r="AZ4" i="1"/>
  <c r="AR4" i="1"/>
  <c r="AQ4" i="1"/>
  <c r="AI4" i="1"/>
  <c r="AH4" i="1"/>
  <c r="Z4" i="1"/>
  <c r="Y4" i="1"/>
  <c r="H4" i="1"/>
  <c r="D4" i="1"/>
  <c r="BJ406" i="1"/>
  <c r="BI406" i="1"/>
  <c r="BA406" i="1"/>
  <c r="AZ406" i="1"/>
  <c r="AR406" i="1"/>
  <c r="AQ406" i="1"/>
  <c r="AI406" i="1"/>
  <c r="AH406" i="1"/>
  <c r="Z406" i="1"/>
  <c r="Y406" i="1"/>
  <c r="H406" i="1"/>
  <c r="G406" i="1"/>
  <c r="D406" i="1"/>
  <c r="BJ659" i="1"/>
  <c r="BI659" i="1"/>
  <c r="BA659" i="1"/>
  <c r="AZ659" i="1"/>
  <c r="AR659" i="1"/>
  <c r="AQ659" i="1"/>
  <c r="AI659" i="1"/>
  <c r="AH659" i="1"/>
  <c r="Z659" i="1"/>
  <c r="Y659" i="1"/>
  <c r="H659" i="1"/>
  <c r="G659" i="1"/>
  <c r="D659" i="1"/>
  <c r="BJ405" i="1"/>
  <c r="BI405" i="1"/>
  <c r="BA405" i="1"/>
  <c r="AZ405" i="1"/>
  <c r="AR405" i="1"/>
  <c r="AQ405" i="1"/>
  <c r="AI405" i="1"/>
  <c r="AH405" i="1"/>
  <c r="Z405" i="1"/>
  <c r="Y405" i="1"/>
  <c r="H405" i="1"/>
  <c r="G405" i="1"/>
  <c r="D405" i="1"/>
  <c r="BJ404" i="1"/>
  <c r="BI404" i="1"/>
  <c r="BA404" i="1"/>
  <c r="AZ404" i="1"/>
  <c r="AR404" i="1"/>
  <c r="AQ404" i="1"/>
  <c r="AI404" i="1"/>
  <c r="AH404" i="1"/>
  <c r="Z404" i="1"/>
  <c r="Y404" i="1"/>
  <c r="H404" i="1"/>
  <c r="G404" i="1"/>
  <c r="D404" i="1"/>
  <c r="A404" i="1"/>
  <c r="BJ3" i="1"/>
  <c r="BI3" i="1"/>
  <c r="BA3" i="1"/>
  <c r="AZ3" i="1"/>
  <c r="AR3" i="1"/>
  <c r="AQ3" i="1"/>
  <c r="AI3" i="1"/>
  <c r="AH3" i="1"/>
  <c r="Z3" i="1"/>
  <c r="Y3" i="1"/>
  <c r="H3" i="1"/>
  <c r="G3" i="1"/>
  <c r="D3" i="1"/>
  <c r="BJ654" i="1"/>
  <c r="BI654" i="1"/>
  <c r="BA654" i="1"/>
  <c r="AZ654" i="1"/>
  <c r="AR654" i="1"/>
  <c r="AQ654" i="1"/>
  <c r="AI654" i="1"/>
  <c r="AH654" i="1"/>
  <c r="Z654" i="1"/>
  <c r="Y654" i="1"/>
  <c r="H654" i="1"/>
  <c r="G654" i="1"/>
  <c r="D654" i="1"/>
  <c r="BJ653" i="1"/>
  <c r="BI653" i="1"/>
  <c r="BA653" i="1"/>
  <c r="AZ653" i="1"/>
  <c r="AR653" i="1"/>
  <c r="AQ653" i="1"/>
  <c r="AI653" i="1"/>
  <c r="AH653" i="1"/>
  <c r="Z653" i="1"/>
  <c r="Y653" i="1"/>
  <c r="H653" i="1"/>
  <c r="G653" i="1"/>
  <c r="D653" i="1"/>
  <c r="A653" i="1"/>
  <c r="BJ652" i="1"/>
  <c r="BI652" i="1"/>
  <c r="BA652" i="1"/>
  <c r="AZ652" i="1"/>
  <c r="AR652" i="1"/>
  <c r="AQ652" i="1"/>
  <c r="AI652" i="1"/>
  <c r="AH652" i="1"/>
  <c r="Z652" i="1"/>
  <c r="Y652" i="1"/>
  <c r="H652" i="1"/>
  <c r="G652" i="1"/>
  <c r="D652" i="1"/>
  <c r="A652" i="1"/>
  <c r="BJ2" i="1"/>
  <c r="BI2" i="1"/>
  <c r="BA2" i="1"/>
  <c r="AZ2" i="1"/>
  <c r="AR2" i="1"/>
  <c r="AQ2" i="1"/>
  <c r="AI2" i="1"/>
  <c r="AH2" i="1"/>
  <c r="Z2" i="1"/>
  <c r="Y2" i="1"/>
  <c r="H2" i="1"/>
  <c r="G2" i="1"/>
  <c r="D2" i="1"/>
  <c r="BJ520" i="1"/>
  <c r="BI520" i="1"/>
  <c r="BA520" i="1"/>
  <c r="AZ520" i="1"/>
  <c r="AR520" i="1"/>
  <c r="AQ520" i="1"/>
  <c r="AI520" i="1"/>
  <c r="AH520" i="1"/>
  <c r="Z520" i="1"/>
  <c r="Y520" i="1"/>
  <c r="H520" i="1"/>
  <c r="G520" i="1"/>
  <c r="D520" i="1"/>
  <c r="A520" i="1"/>
  <c r="BJ519" i="1"/>
  <c r="BI519" i="1"/>
  <c r="BA519" i="1"/>
  <c r="AZ519" i="1"/>
  <c r="AR519" i="1"/>
  <c r="AQ519" i="1"/>
  <c r="AI519" i="1"/>
  <c r="AH519" i="1"/>
  <c r="Z519" i="1"/>
  <c r="Y519" i="1"/>
  <c r="H519" i="1"/>
  <c r="D519" i="1"/>
  <c r="L511" i="1" l="1"/>
  <c r="M6" i="1"/>
  <c r="M7" i="1"/>
  <c r="L8" i="1"/>
  <c r="M11" i="1"/>
  <c r="L324" i="1"/>
  <c r="I111" i="1"/>
  <c r="J52" i="1"/>
  <c r="K52" i="1" s="1"/>
  <c r="L303" i="1"/>
  <c r="M60" i="1"/>
  <c r="M41" i="1"/>
  <c r="M72" i="1"/>
  <c r="I161" i="1"/>
  <c r="I178" i="1"/>
  <c r="L183" i="1"/>
  <c r="M372" i="1"/>
  <c r="I205" i="1"/>
  <c r="J205" i="1" s="1"/>
  <c r="K205" i="1" s="1"/>
  <c r="M206" i="1"/>
  <c r="M223" i="1"/>
  <c r="L69" i="1"/>
  <c r="L276" i="1"/>
  <c r="L52" i="1"/>
  <c r="I85" i="1"/>
  <c r="M611" i="1"/>
  <c r="L66" i="1"/>
  <c r="L356" i="1"/>
  <c r="M185" i="1"/>
  <c r="M195" i="1"/>
  <c r="L197" i="1"/>
  <c r="M204" i="1"/>
  <c r="L208" i="1"/>
  <c r="M595" i="1"/>
  <c r="M257" i="1"/>
  <c r="L70" i="1"/>
  <c r="M83" i="1"/>
  <c r="I98" i="1"/>
  <c r="M796" i="1"/>
  <c r="I392" i="1"/>
  <c r="J392" i="1" s="1"/>
  <c r="K392" i="1" s="1"/>
  <c r="L296" i="1"/>
  <c r="L684" i="1"/>
  <c r="M388" i="1"/>
  <c r="M644" i="1"/>
  <c r="L133" i="1"/>
  <c r="L135" i="1"/>
  <c r="I669" i="1"/>
  <c r="J669" i="1" s="1"/>
  <c r="K669" i="1" s="1"/>
  <c r="I186" i="1"/>
  <c r="J186" i="1" s="1"/>
  <c r="K186" i="1" s="1"/>
  <c r="I188" i="1"/>
  <c r="I229" i="1"/>
  <c r="M548" i="1"/>
  <c r="I788" i="1"/>
  <c r="I617" i="1"/>
  <c r="J617" i="1" s="1"/>
  <c r="K617" i="1" s="1"/>
  <c r="I743" i="1"/>
  <c r="J743" i="1" s="1"/>
  <c r="K743" i="1" s="1"/>
  <c r="I778" i="1"/>
  <c r="I836" i="1"/>
  <c r="I1100" i="1"/>
  <c r="J1100" i="1" s="1"/>
  <c r="K1100" i="1" s="1"/>
  <c r="I1092" i="1"/>
  <c r="J1092" i="1" s="1"/>
  <c r="K1092" i="1" s="1"/>
  <c r="M1069" i="1"/>
  <c r="N1069" i="1" s="1"/>
  <c r="M1041" i="1"/>
  <c r="N1041" i="1" s="1"/>
  <c r="L1039" i="1"/>
  <c r="L1038" i="1"/>
  <c r="I1030" i="1"/>
  <c r="J1030" i="1" s="1"/>
  <c r="K1030" i="1" s="1"/>
  <c r="I340" i="1"/>
  <c r="J340" i="1" s="1"/>
  <c r="K340" i="1" s="1"/>
  <c r="I403" i="1"/>
  <c r="J403" i="1" s="1"/>
  <c r="K403" i="1" s="1"/>
  <c r="I658" i="1"/>
  <c r="I129" i="1"/>
  <c r="I801" i="1"/>
  <c r="J801" i="1" s="1"/>
  <c r="K801" i="1" s="1"/>
  <c r="I136" i="1"/>
  <c r="J136" i="1" s="1"/>
  <c r="K136" i="1" s="1"/>
  <c r="I143" i="1"/>
  <c r="J143" i="1" s="1"/>
  <c r="K143" i="1" s="1"/>
  <c r="I147" i="1"/>
  <c r="I149" i="1"/>
  <c r="J149" i="1" s="1"/>
  <c r="K149" i="1" s="1"/>
  <c r="I153" i="1"/>
  <c r="M550" i="1"/>
  <c r="I629" i="1"/>
  <c r="L433" i="1"/>
  <c r="M675" i="1"/>
  <c r="L499" i="1"/>
  <c r="N499" i="1" s="1"/>
  <c r="O499" i="1" s="1"/>
  <c r="L671" i="1"/>
  <c r="I320" i="1"/>
  <c r="J320" i="1" s="1"/>
  <c r="K320" i="1" s="1"/>
  <c r="I359" i="1"/>
  <c r="I61" i="1"/>
  <c r="J61" i="1" s="1"/>
  <c r="K61" i="1" s="1"/>
  <c r="I128" i="1"/>
  <c r="I168" i="1"/>
  <c r="M474" i="1"/>
  <c r="L186" i="1"/>
  <c r="I314" i="1"/>
  <c r="I301" i="1"/>
  <c r="J301" i="1" s="1"/>
  <c r="K301" i="1" s="1"/>
  <c r="I243" i="1"/>
  <c r="J243" i="1" s="1"/>
  <c r="K243" i="1" s="1"/>
  <c r="I538" i="1"/>
  <c r="J538" i="1" s="1"/>
  <c r="K538" i="1" s="1"/>
  <c r="I298" i="1"/>
  <c r="I514" i="1"/>
  <c r="J514" i="1" s="1"/>
  <c r="K514" i="1" s="1"/>
  <c r="I420" i="1"/>
  <c r="I594" i="1"/>
  <c r="L577" i="1"/>
  <c r="I442" i="1"/>
  <c r="L623" i="1"/>
  <c r="M785" i="1"/>
  <c r="I764" i="1"/>
  <c r="I1209" i="1"/>
  <c r="J1209" i="1" s="1"/>
  <c r="K1209" i="1" s="1"/>
  <c r="I1189" i="1"/>
  <c r="J1189" i="1" s="1"/>
  <c r="K1189" i="1" s="1"/>
  <c r="I1185" i="1"/>
  <c r="J1185" i="1" s="1"/>
  <c r="K1185" i="1" s="1"/>
  <c r="I1177" i="1"/>
  <c r="J1177" i="1" s="1"/>
  <c r="K1177" i="1" s="1"/>
  <c r="I1169" i="1"/>
  <c r="J1169" i="1" s="1"/>
  <c r="K1169" i="1" s="1"/>
  <c r="L1156" i="1"/>
  <c r="M1155" i="1"/>
  <c r="N1155" i="1" s="1"/>
  <c r="M1153" i="1"/>
  <c r="N1153" i="1" s="1"/>
  <c r="O1153" i="1" s="1"/>
  <c r="M1151" i="1"/>
  <c r="N1151" i="1" s="1"/>
  <c r="L1127" i="1"/>
  <c r="M1126" i="1"/>
  <c r="N1126" i="1" s="1"/>
  <c r="I1071" i="1"/>
  <c r="J1071" i="1" s="1"/>
  <c r="K1071" i="1" s="1"/>
  <c r="I1058" i="1"/>
  <c r="J1058" i="1" s="1"/>
  <c r="K1058" i="1" s="1"/>
  <c r="I1056" i="1"/>
  <c r="J1056" i="1" s="1"/>
  <c r="K1056" i="1" s="1"/>
  <c r="I1050" i="1"/>
  <c r="J1050" i="1" s="1"/>
  <c r="K1050" i="1" s="1"/>
  <c r="L1019" i="1"/>
  <c r="M1017" i="1"/>
  <c r="N1017" i="1" s="1"/>
  <c r="L1016" i="1"/>
  <c r="I999" i="1"/>
  <c r="J999" i="1" s="1"/>
  <c r="K999" i="1" s="1"/>
  <c r="L992" i="1"/>
  <c r="L990" i="1"/>
  <c r="L989" i="1"/>
  <c r="L968" i="1"/>
  <c r="I960" i="1"/>
  <c r="J960" i="1" s="1"/>
  <c r="K960" i="1" s="1"/>
  <c r="I958" i="1"/>
  <c r="J958" i="1" s="1"/>
  <c r="K958" i="1" s="1"/>
  <c r="I956" i="1"/>
  <c r="J956" i="1" s="1"/>
  <c r="K956" i="1" s="1"/>
  <c r="I954" i="1"/>
  <c r="J954" i="1" s="1"/>
  <c r="K954" i="1" s="1"/>
  <c r="I921" i="1"/>
  <c r="J921" i="1" s="1"/>
  <c r="K921" i="1" s="1"/>
  <c r="M872" i="1"/>
  <c r="N872" i="1" s="1"/>
  <c r="F872" i="1" s="1"/>
  <c r="L871" i="1"/>
  <c r="M870" i="1"/>
  <c r="N870" i="1" s="1"/>
  <c r="F870" i="1" s="1"/>
  <c r="J14" i="1"/>
  <c r="K14" i="1" s="1"/>
  <c r="M993" i="1"/>
  <c r="N993" i="1" s="1"/>
  <c r="I972" i="1"/>
  <c r="J972" i="1" s="1"/>
  <c r="K972" i="1" s="1"/>
  <c r="M961" i="1"/>
  <c r="N961" i="1" s="1"/>
  <c r="M955" i="1"/>
  <c r="N955" i="1" s="1"/>
  <c r="M945" i="1"/>
  <c r="N945" i="1" s="1"/>
  <c r="M938" i="1"/>
  <c r="N938" i="1" s="1"/>
  <c r="M936" i="1"/>
  <c r="N936" i="1" s="1"/>
  <c r="M934" i="1"/>
  <c r="N934" i="1" s="1"/>
  <c r="I932" i="1"/>
  <c r="J932" i="1" s="1"/>
  <c r="K932" i="1" s="1"/>
  <c r="M527" i="1"/>
  <c r="J208" i="1"/>
  <c r="K208" i="1" s="1"/>
  <c r="M404" i="1"/>
  <c r="I42" i="1"/>
  <c r="J42" i="1" s="1"/>
  <c r="K42" i="1" s="1"/>
  <c r="M303" i="1"/>
  <c r="N303" i="1" s="1"/>
  <c r="F303" i="1" s="1"/>
  <c r="I55" i="1"/>
  <c r="J55" i="1" s="1"/>
  <c r="K55" i="1" s="1"/>
  <c r="I74" i="1"/>
  <c r="J74" i="1" s="1"/>
  <c r="K74" i="1" s="1"/>
  <c r="I449" i="1"/>
  <c r="M111" i="1"/>
  <c r="I44" i="1"/>
  <c r="J44" i="1" s="1"/>
  <c r="K44" i="1" s="1"/>
  <c r="I148" i="1"/>
  <c r="J148" i="1" s="1"/>
  <c r="K148" i="1" s="1"/>
  <c r="I479" i="1"/>
  <c r="J479" i="1" s="1"/>
  <c r="K479" i="1" s="1"/>
  <c r="M794" i="1"/>
  <c r="M387" i="1"/>
  <c r="I69" i="1"/>
  <c r="J69" i="1" s="1"/>
  <c r="K69" i="1" s="1"/>
  <c r="M235" i="1"/>
  <c r="I269" i="1"/>
  <c r="J269" i="1" s="1"/>
  <c r="K269" i="1" s="1"/>
  <c r="L831" i="1"/>
  <c r="M58" i="1"/>
  <c r="I276" i="1"/>
  <c r="J276" i="1" s="1"/>
  <c r="K276" i="1" s="1"/>
  <c r="I843" i="1"/>
  <c r="J843" i="1" s="1"/>
  <c r="K843" i="1" s="1"/>
  <c r="L51" i="1"/>
  <c r="L660" i="1"/>
  <c r="M129" i="1"/>
  <c r="M134" i="1"/>
  <c r="L139" i="1"/>
  <c r="M740" i="1"/>
  <c r="L522" i="1"/>
  <c r="M598" i="1"/>
  <c r="M147" i="1"/>
  <c r="M153" i="1"/>
  <c r="I162" i="1"/>
  <c r="J162" i="1" s="1"/>
  <c r="K162" i="1" s="1"/>
  <c r="I164" i="1"/>
  <c r="L532" i="1"/>
  <c r="I179" i="1"/>
  <c r="J179" i="1" s="1"/>
  <c r="K179" i="1" s="1"/>
  <c r="I193" i="1"/>
  <c r="I224" i="1"/>
  <c r="J224" i="1" s="1"/>
  <c r="K224" i="1" s="1"/>
  <c r="L652" i="1"/>
  <c r="I527" i="1"/>
  <c r="J527" i="1" s="1"/>
  <c r="K527" i="1" s="1"/>
  <c r="L30" i="1"/>
  <c r="I440" i="1"/>
  <c r="J440" i="1" s="1"/>
  <c r="K440" i="1" s="1"/>
  <c r="M309" i="1"/>
  <c r="I12" i="1"/>
  <c r="J12" i="1" s="1"/>
  <c r="K12" i="1" s="1"/>
  <c r="M14" i="1"/>
  <c r="I21" i="1"/>
  <c r="J21" i="1" s="1"/>
  <c r="K21" i="1" s="1"/>
  <c r="I540" i="1"/>
  <c r="L290" i="1"/>
  <c r="L293" i="1"/>
  <c r="M38" i="1"/>
  <c r="I436" i="1"/>
  <c r="M42" i="1"/>
  <c r="I315" i="1"/>
  <c r="J315" i="1" s="1"/>
  <c r="K315" i="1" s="1"/>
  <c r="I73" i="1"/>
  <c r="J73" i="1" s="1"/>
  <c r="K73" i="1" s="1"/>
  <c r="I79" i="1"/>
  <c r="J79" i="1" s="1"/>
  <c r="K79" i="1" s="1"/>
  <c r="I576" i="1"/>
  <c r="I332" i="1"/>
  <c r="J332" i="1" s="1"/>
  <c r="K332" i="1" s="1"/>
  <c r="I372" i="1"/>
  <c r="M205" i="1"/>
  <c r="I206" i="1"/>
  <c r="L495" i="1"/>
  <c r="M381" i="1"/>
  <c r="I213" i="1"/>
  <c r="I794" i="1"/>
  <c r="I401" i="1"/>
  <c r="I640" i="1"/>
  <c r="J640" i="1" s="1"/>
  <c r="K640" i="1" s="1"/>
  <c r="M23" i="1"/>
  <c r="M670" i="1"/>
  <c r="M656" i="1"/>
  <c r="L435" i="1"/>
  <c r="L829" i="1"/>
  <c r="I130" i="1"/>
  <c r="J130" i="1" s="1"/>
  <c r="K130" i="1" s="1"/>
  <c r="L288" i="1"/>
  <c r="L567" i="1"/>
  <c r="I489" i="1"/>
  <c r="J489" i="1" s="1"/>
  <c r="K489" i="1" s="1"/>
  <c r="I200" i="1"/>
  <c r="J200" i="1" s="1"/>
  <c r="K200" i="1" s="1"/>
  <c r="I430" i="1"/>
  <c r="L340" i="1"/>
  <c r="N340" i="1" s="1"/>
  <c r="E340" i="1" s="1"/>
  <c r="M340" i="1"/>
  <c r="J195" i="1"/>
  <c r="K195" i="1" s="1"/>
  <c r="M672" i="1"/>
  <c r="L672" i="1"/>
  <c r="N672" i="1" s="1"/>
  <c r="M245" i="1"/>
  <c r="M823" i="1"/>
  <c r="L266" i="1"/>
  <c r="L274" i="1"/>
  <c r="M275" i="1"/>
  <c r="M437" i="1"/>
  <c r="L56" i="1"/>
  <c r="M59" i="1"/>
  <c r="L71" i="1"/>
  <c r="I76" i="1"/>
  <c r="M82" i="1"/>
  <c r="L83" i="1"/>
  <c r="N83" i="1" s="1"/>
  <c r="J510" i="1"/>
  <c r="K510" i="1" s="1"/>
  <c r="I510" i="1"/>
  <c r="I86" i="1"/>
  <c r="M463" i="1"/>
  <c r="I92" i="1"/>
  <c r="J92" i="1" s="1"/>
  <c r="K92" i="1" s="1"/>
  <c r="M98" i="1"/>
  <c r="I810" i="1"/>
  <c r="I322" i="1"/>
  <c r="J322" i="1" s="1"/>
  <c r="K322" i="1" s="1"/>
  <c r="I121" i="1"/>
  <c r="I122" i="1"/>
  <c r="I144" i="1"/>
  <c r="I142" i="1"/>
  <c r="J142" i="1" s="1"/>
  <c r="K142" i="1" s="1"/>
  <c r="L152" i="1"/>
  <c r="I155" i="1"/>
  <c r="J155" i="1" s="1"/>
  <c r="K155" i="1" s="1"/>
  <c r="L552" i="1"/>
  <c r="I160" i="1"/>
  <c r="J160" i="1" s="1"/>
  <c r="K160" i="1" s="1"/>
  <c r="L168" i="1"/>
  <c r="I780" i="1"/>
  <c r="J780" i="1" s="1"/>
  <c r="K780" i="1" s="1"/>
  <c r="L209" i="1"/>
  <c r="I558" i="1"/>
  <c r="I628" i="1"/>
  <c r="J628" i="1" s="1"/>
  <c r="K628" i="1" s="1"/>
  <c r="I194" i="1"/>
  <c r="I203" i="1"/>
  <c r="I221" i="1"/>
  <c r="L546" i="1"/>
  <c r="I225" i="1"/>
  <c r="J225" i="1" s="1"/>
  <c r="K225" i="1" s="1"/>
  <c r="L316" i="1"/>
  <c r="N316" i="1" s="1"/>
  <c r="E316" i="1" s="1"/>
  <c r="I335" i="1"/>
  <c r="I753" i="1"/>
  <c r="J753" i="1" s="1"/>
  <c r="K753" i="1" s="1"/>
  <c r="I490" i="1"/>
  <c r="J490" i="1" s="1"/>
  <c r="K490" i="1" s="1"/>
  <c r="I331" i="1"/>
  <c r="M304" i="1"/>
  <c r="I346" i="1"/>
  <c r="J346" i="1" s="1"/>
  <c r="K346" i="1" s="1"/>
  <c r="L318" i="1"/>
  <c r="I577" i="1"/>
  <c r="I465" i="1"/>
  <c r="J465" i="1" s="1"/>
  <c r="K465" i="1" s="1"/>
  <c r="M508" i="1"/>
  <c r="L500" i="1"/>
  <c r="L484" i="1"/>
  <c r="I815" i="1"/>
  <c r="J815" i="1" s="1"/>
  <c r="K815" i="1" s="1"/>
  <c r="I488" i="1"/>
  <c r="M761" i="1"/>
  <c r="M732" i="1"/>
  <c r="L721" i="1"/>
  <c r="M1127" i="1"/>
  <c r="N1127" i="1" s="1"/>
  <c r="O1127" i="1" s="1"/>
  <c r="J147" i="1"/>
  <c r="K147" i="1" s="1"/>
  <c r="J153" i="1"/>
  <c r="K153" i="1" s="1"/>
  <c r="J725" i="1"/>
  <c r="K725" i="1" s="1"/>
  <c r="M70" i="1"/>
  <c r="N70" i="1" s="1"/>
  <c r="J70" i="1"/>
  <c r="K70" i="1" s="1"/>
  <c r="J729" i="1"/>
  <c r="K729" i="1" s="1"/>
  <c r="J710" i="1"/>
  <c r="K710" i="1" s="1"/>
  <c r="J687" i="1"/>
  <c r="K687" i="1" s="1"/>
  <c r="J462" i="1"/>
  <c r="K462" i="1" s="1"/>
  <c r="J624" i="1"/>
  <c r="K624" i="1" s="1"/>
  <c r="I793" i="1"/>
  <c r="M841" i="1"/>
  <c r="M555" i="1"/>
  <c r="I571" i="1"/>
  <c r="L245" i="1"/>
  <c r="M249" i="1"/>
  <c r="I471" i="1"/>
  <c r="I625" i="1"/>
  <c r="M103" i="1"/>
  <c r="I115" i="1"/>
  <c r="I117" i="1"/>
  <c r="I438" i="1"/>
  <c r="J438" i="1" s="1"/>
  <c r="K438" i="1" s="1"/>
  <c r="I119" i="1"/>
  <c r="I684" i="1"/>
  <c r="J128" i="1"/>
  <c r="K128" i="1" s="1"/>
  <c r="M81" i="1"/>
  <c r="I140" i="1"/>
  <c r="J140" i="1" s="1"/>
  <c r="K140" i="1" s="1"/>
  <c r="I598" i="1"/>
  <c r="M502" i="1"/>
  <c r="M159" i="1"/>
  <c r="M657" i="1"/>
  <c r="L198" i="1"/>
  <c r="L220" i="1"/>
  <c r="I525" i="1"/>
  <c r="L236" i="1"/>
  <c r="L615" i="1"/>
  <c r="I555" i="1"/>
  <c r="J555" i="1" s="1"/>
  <c r="K555" i="1" s="1"/>
  <c r="I238" i="1"/>
  <c r="J238" i="1" s="1"/>
  <c r="K238" i="1" s="1"/>
  <c r="I245" i="1"/>
  <c r="J245" i="1" s="1"/>
  <c r="K245" i="1" s="1"/>
  <c r="I647" i="1"/>
  <c r="J647" i="1" s="1"/>
  <c r="K647" i="1" s="1"/>
  <c r="M264" i="1"/>
  <c r="L432" i="1"/>
  <c r="I433" i="1"/>
  <c r="J433" i="1" s="1"/>
  <c r="K433" i="1" s="1"/>
  <c r="I272" i="1"/>
  <c r="I702" i="1"/>
  <c r="L417" i="1"/>
  <c r="I704" i="1"/>
  <c r="J704" i="1" s="1"/>
  <c r="K704" i="1" s="1"/>
  <c r="L61" i="1"/>
  <c r="I822" i="1"/>
  <c r="J822" i="1" s="1"/>
  <c r="K822" i="1" s="1"/>
  <c r="I534" i="1"/>
  <c r="I282" i="1"/>
  <c r="J282" i="1" s="1"/>
  <c r="K282" i="1" s="1"/>
  <c r="L104" i="1"/>
  <c r="N104" i="1" s="1"/>
  <c r="L95" i="1"/>
  <c r="M106" i="1"/>
  <c r="M117" i="1"/>
  <c r="M128" i="1"/>
  <c r="L719" i="1"/>
  <c r="L385" i="1"/>
  <c r="I281" i="1"/>
  <c r="J281" i="1" s="1"/>
  <c r="K281" i="1" s="1"/>
  <c r="J456" i="1"/>
  <c r="K456" i="1" s="1"/>
  <c r="I456" i="1"/>
  <c r="I644" i="1"/>
  <c r="I411" i="1"/>
  <c r="J411" i="1" s="1"/>
  <c r="K411" i="1" s="1"/>
  <c r="L545" i="1"/>
  <c r="M736" i="1"/>
  <c r="L163" i="1"/>
  <c r="L165" i="1"/>
  <c r="M348" i="1"/>
  <c r="L383" i="1"/>
  <c r="I209" i="1"/>
  <c r="L299" i="1"/>
  <c r="N299" i="1" s="1"/>
  <c r="M177" i="1"/>
  <c r="M630" i="1"/>
  <c r="M182" i="1"/>
  <c r="M216" i="1"/>
  <c r="L218" i="1"/>
  <c r="I219" i="1"/>
  <c r="J219" i="1" s="1"/>
  <c r="K219" i="1" s="1"/>
  <c r="L221" i="1"/>
  <c r="I222" i="1"/>
  <c r="L376" i="1"/>
  <c r="L254" i="1"/>
  <c r="L229" i="1"/>
  <c r="L251" i="1"/>
  <c r="I424" i="1"/>
  <c r="J424" i="1" s="1"/>
  <c r="K424" i="1" s="1"/>
  <c r="L302" i="1"/>
  <c r="L447" i="1"/>
  <c r="L788" i="1"/>
  <c r="L761" i="1"/>
  <c r="M782" i="1"/>
  <c r="L689" i="1"/>
  <c r="L714" i="1"/>
  <c r="L641" i="1"/>
  <c r="I643" i="1"/>
  <c r="I579" i="1"/>
  <c r="L828" i="1"/>
  <c r="L798" i="1"/>
  <c r="L559" i="1"/>
  <c r="L528" i="1"/>
  <c r="M676" i="1"/>
  <c r="M826" i="1"/>
  <c r="M836" i="1"/>
  <c r="I721" i="1"/>
  <c r="J721" i="1" s="1"/>
  <c r="K721" i="1" s="1"/>
  <c r="I760" i="1"/>
  <c r="L708" i="1"/>
  <c r="M786" i="1"/>
  <c r="I814" i="1"/>
  <c r="J814" i="1" s="1"/>
  <c r="K814" i="1" s="1"/>
  <c r="I742" i="1"/>
  <c r="L1210" i="1"/>
  <c r="M1206" i="1"/>
  <c r="N1206" i="1" s="1"/>
  <c r="E1206" i="1" s="1"/>
  <c r="L1205" i="1"/>
  <c r="L1202" i="1"/>
  <c r="I1182" i="1"/>
  <c r="J1182" i="1" s="1"/>
  <c r="K1182" i="1" s="1"/>
  <c r="M1176" i="1"/>
  <c r="N1176" i="1" s="1"/>
  <c r="O1176" i="1" s="1"/>
  <c r="I1161" i="1"/>
  <c r="J1161" i="1" s="1"/>
  <c r="K1161" i="1" s="1"/>
  <c r="I1144" i="1"/>
  <c r="J1144" i="1" s="1"/>
  <c r="K1144" i="1" s="1"/>
  <c r="I1134" i="1"/>
  <c r="J1134" i="1" s="1"/>
  <c r="K1134" i="1" s="1"/>
  <c r="M1119" i="1"/>
  <c r="N1119" i="1" s="1"/>
  <c r="L1116" i="1"/>
  <c r="M1105" i="1"/>
  <c r="N1105" i="1" s="1"/>
  <c r="M1103" i="1"/>
  <c r="N1103" i="1" s="1"/>
  <c r="M1101" i="1"/>
  <c r="N1101" i="1" s="1"/>
  <c r="M1095" i="1"/>
  <c r="N1095" i="1" s="1"/>
  <c r="M1093" i="1"/>
  <c r="N1093" i="1" s="1"/>
  <c r="M1085" i="1"/>
  <c r="N1085" i="1" s="1"/>
  <c r="L1072" i="1"/>
  <c r="I1070" i="1"/>
  <c r="J1070" i="1" s="1"/>
  <c r="K1070" i="1" s="1"/>
  <c r="M1068" i="1"/>
  <c r="N1068" i="1" s="1"/>
  <c r="F1068" i="1" s="1"/>
  <c r="M1066" i="1"/>
  <c r="N1066" i="1" s="1"/>
  <c r="O1066" i="1" s="1"/>
  <c r="M1064" i="1"/>
  <c r="N1064" i="1" s="1"/>
  <c r="M1062" i="1"/>
  <c r="N1062" i="1" s="1"/>
  <c r="F1062" i="1" s="1"/>
  <c r="M1060" i="1"/>
  <c r="N1060" i="1" s="1"/>
  <c r="F1060" i="1" s="1"/>
  <c r="M1056" i="1"/>
  <c r="N1056" i="1" s="1"/>
  <c r="F1056" i="1" s="1"/>
  <c r="M1054" i="1"/>
  <c r="N1054" i="1" s="1"/>
  <c r="F1054" i="1" s="1"/>
  <c r="M1052" i="1"/>
  <c r="N1052" i="1" s="1"/>
  <c r="F1052" i="1" s="1"/>
  <c r="M1050" i="1"/>
  <c r="N1050" i="1" s="1"/>
  <c r="F1050" i="1" s="1"/>
  <c r="I1022" i="1"/>
  <c r="J1022" i="1" s="1"/>
  <c r="K1022" i="1" s="1"/>
  <c r="M1003" i="1"/>
  <c r="N1003" i="1" s="1"/>
  <c r="M1001" i="1"/>
  <c r="N1001" i="1" s="1"/>
  <c r="L1000" i="1"/>
  <c r="I998" i="1"/>
  <c r="J998" i="1" s="1"/>
  <c r="K998" i="1" s="1"/>
  <c r="I996" i="1"/>
  <c r="J996" i="1" s="1"/>
  <c r="K996" i="1" s="1"/>
  <c r="I994" i="1"/>
  <c r="J994" i="1" s="1"/>
  <c r="K994" i="1" s="1"/>
  <c r="I977" i="1"/>
  <c r="J977" i="1" s="1"/>
  <c r="K977" i="1" s="1"/>
  <c r="M965" i="1"/>
  <c r="N965" i="1" s="1"/>
  <c r="F965" i="1" s="1"/>
  <c r="I947" i="1"/>
  <c r="J947" i="1" s="1"/>
  <c r="K947" i="1" s="1"/>
  <c r="I928" i="1"/>
  <c r="J928" i="1" s="1"/>
  <c r="K928" i="1" s="1"/>
  <c r="L921" i="1"/>
  <c r="I641" i="1"/>
  <c r="I578" i="1"/>
  <c r="M643" i="1"/>
  <c r="I559" i="1"/>
  <c r="I528" i="1"/>
  <c r="J528" i="1" s="1"/>
  <c r="K528" i="1" s="1"/>
  <c r="I565" i="1"/>
  <c r="J565" i="1" s="1"/>
  <c r="K565" i="1" s="1"/>
  <c r="I763" i="1"/>
  <c r="I826" i="1"/>
  <c r="J826" i="1" s="1"/>
  <c r="K826" i="1" s="1"/>
  <c r="I802" i="1"/>
  <c r="J802" i="1" s="1"/>
  <c r="K802" i="1" s="1"/>
  <c r="L765" i="1"/>
  <c r="N765" i="1" s="1"/>
  <c r="L756" i="1"/>
  <c r="I754" i="1"/>
  <c r="J754" i="1" s="1"/>
  <c r="K754" i="1" s="1"/>
  <c r="I769" i="1"/>
  <c r="I695" i="1"/>
  <c r="I751" i="1"/>
  <c r="J751" i="1" s="1"/>
  <c r="K751" i="1" s="1"/>
  <c r="I1213" i="1"/>
  <c r="J1213" i="1" s="1"/>
  <c r="K1213" i="1" s="1"/>
  <c r="I1212" i="1"/>
  <c r="J1212" i="1" s="1"/>
  <c r="K1212" i="1" s="1"/>
  <c r="I1210" i="1"/>
  <c r="J1210" i="1" s="1"/>
  <c r="K1210" i="1" s="1"/>
  <c r="L1208" i="1"/>
  <c r="M1207" i="1"/>
  <c r="N1207" i="1" s="1"/>
  <c r="I1203" i="1"/>
  <c r="J1203" i="1" s="1"/>
  <c r="K1203" i="1" s="1"/>
  <c r="I1202" i="1"/>
  <c r="J1202" i="1" s="1"/>
  <c r="K1202" i="1" s="1"/>
  <c r="M1174" i="1"/>
  <c r="N1174" i="1" s="1"/>
  <c r="E1174" i="1" s="1"/>
  <c r="L1173" i="1"/>
  <c r="M1172" i="1"/>
  <c r="N1172" i="1" s="1"/>
  <c r="O1172" i="1" s="1"/>
  <c r="I1145" i="1"/>
  <c r="J1145" i="1" s="1"/>
  <c r="K1145" i="1" s="1"/>
  <c r="I1121" i="1"/>
  <c r="J1121" i="1" s="1"/>
  <c r="K1121" i="1" s="1"/>
  <c r="I1120" i="1"/>
  <c r="J1120" i="1" s="1"/>
  <c r="K1120" i="1" s="1"/>
  <c r="I1119" i="1"/>
  <c r="J1119" i="1" s="1"/>
  <c r="K1119" i="1" s="1"/>
  <c r="I1117" i="1"/>
  <c r="J1117" i="1" s="1"/>
  <c r="K1117" i="1" s="1"/>
  <c r="L1114" i="1"/>
  <c r="L1107" i="1"/>
  <c r="I1105" i="1"/>
  <c r="J1105" i="1" s="1"/>
  <c r="K1105" i="1" s="1"/>
  <c r="M1077" i="1"/>
  <c r="N1077" i="1" s="1"/>
  <c r="F1077" i="1" s="1"/>
  <c r="M1076" i="1"/>
  <c r="N1076" i="1" s="1"/>
  <c r="F1076" i="1" s="1"/>
  <c r="I1072" i="1"/>
  <c r="J1072" i="1" s="1"/>
  <c r="K1072" i="1" s="1"/>
  <c r="L1037" i="1"/>
  <c r="M1028" i="1"/>
  <c r="N1028" i="1" s="1"/>
  <c r="I1011" i="1"/>
  <c r="J1011" i="1" s="1"/>
  <c r="K1011" i="1" s="1"/>
  <c r="I1006" i="1"/>
  <c r="J1006" i="1" s="1"/>
  <c r="K1006" i="1" s="1"/>
  <c r="I1003" i="1"/>
  <c r="J1003" i="1" s="1"/>
  <c r="K1003" i="1" s="1"/>
  <c r="I990" i="1"/>
  <c r="J990" i="1" s="1"/>
  <c r="K990" i="1" s="1"/>
  <c r="M988" i="1"/>
  <c r="N988" i="1" s="1"/>
  <c r="L985" i="1"/>
  <c r="M984" i="1"/>
  <c r="N984" i="1" s="1"/>
  <c r="M982" i="1"/>
  <c r="N982" i="1" s="1"/>
  <c r="F982" i="1" s="1"/>
  <c r="L975" i="1"/>
  <c r="L974" i="1"/>
  <c r="I973" i="1"/>
  <c r="J973" i="1" s="1"/>
  <c r="K973" i="1" s="1"/>
  <c r="L972" i="1"/>
  <c r="L970" i="1"/>
  <c r="L969" i="1"/>
  <c r="L962" i="1"/>
  <c r="L952" i="1"/>
  <c r="L949" i="1"/>
  <c r="L948" i="1"/>
  <c r="L947" i="1"/>
  <c r="I925" i="1"/>
  <c r="J925" i="1" s="1"/>
  <c r="K925" i="1" s="1"/>
  <c r="I922" i="1"/>
  <c r="J922" i="1" s="1"/>
  <c r="K922" i="1" s="1"/>
  <c r="M917" i="1"/>
  <c r="N917" i="1" s="1"/>
  <c r="F917" i="1" s="1"/>
  <c r="L885" i="1"/>
  <c r="L883" i="1"/>
  <c r="M877" i="1"/>
  <c r="N877" i="1" s="1"/>
  <c r="F877" i="1" s="1"/>
  <c r="L876" i="1"/>
  <c r="M875" i="1"/>
  <c r="N875" i="1" s="1"/>
  <c r="M851" i="1"/>
  <c r="N851" i="1" s="1"/>
  <c r="M850" i="1"/>
  <c r="N850" i="1" s="1"/>
  <c r="M871" i="1"/>
  <c r="N871" i="1" s="1"/>
  <c r="F871" i="1" s="1"/>
  <c r="M869" i="1"/>
  <c r="N869" i="1" s="1"/>
  <c r="F869" i="1" s="1"/>
  <c r="M867" i="1"/>
  <c r="N867" i="1" s="1"/>
  <c r="L866" i="1"/>
  <c r="L853" i="1"/>
  <c r="L25" i="1"/>
  <c r="L158" i="1"/>
  <c r="M158" i="1"/>
  <c r="I405" i="1"/>
  <c r="J405" i="1" s="1"/>
  <c r="K405" i="1" s="1"/>
  <c r="I187" i="1"/>
  <c r="J187" i="1" s="1"/>
  <c r="K187" i="1" s="1"/>
  <c r="L36" i="1"/>
  <c r="J193" i="1"/>
  <c r="K193" i="1" s="1"/>
  <c r="I96" i="1"/>
  <c r="J96" i="1" s="1"/>
  <c r="K96" i="1" s="1"/>
  <c r="M519" i="1"/>
  <c r="I652" i="1"/>
  <c r="J652" i="1" s="1"/>
  <c r="K652" i="1" s="1"/>
  <c r="I410" i="1"/>
  <c r="J410" i="1" s="1"/>
  <c r="K410" i="1" s="1"/>
  <c r="M278" i="1"/>
  <c r="L9" i="1"/>
  <c r="I530" i="1"/>
  <c r="J530" i="1" s="1"/>
  <c r="K530" i="1" s="1"/>
  <c r="I531" i="1"/>
  <c r="J531" i="1" s="1"/>
  <c r="K531" i="1" s="1"/>
  <c r="L16" i="1"/>
  <c r="M26" i="1"/>
  <c r="N26" i="1" s="1"/>
  <c r="G26" i="1" s="1"/>
  <c r="M556" i="1"/>
  <c r="I39" i="1"/>
  <c r="I40" i="1"/>
  <c r="J40" i="1" s="1"/>
  <c r="K40" i="1" s="1"/>
  <c r="M324" i="1"/>
  <c r="N324" i="1" s="1"/>
  <c r="O324" i="1" s="1"/>
  <c r="M451" i="1"/>
  <c r="I327" i="1"/>
  <c r="J327" i="1" s="1"/>
  <c r="K327" i="1" s="1"/>
  <c r="M730" i="1"/>
  <c r="L87" i="1"/>
  <c r="I734" i="1"/>
  <c r="J734" i="1" s="1"/>
  <c r="K734" i="1" s="1"/>
  <c r="L576" i="1"/>
  <c r="I109" i="1"/>
  <c r="I338" i="1"/>
  <c r="J338" i="1" s="1"/>
  <c r="K338" i="1" s="1"/>
  <c r="L148" i="1"/>
  <c r="M479" i="1"/>
  <c r="M480" i="1"/>
  <c r="M384" i="1"/>
  <c r="I797" i="1"/>
  <c r="J797" i="1" s="1"/>
  <c r="K797" i="1" s="1"/>
  <c r="L226" i="1"/>
  <c r="I387" i="1"/>
  <c r="M69" i="1"/>
  <c r="M45" i="1"/>
  <c r="M504" i="1"/>
  <c r="I393" i="1"/>
  <c r="J393" i="1" s="1"/>
  <c r="K393" i="1" s="1"/>
  <c r="I107" i="1"/>
  <c r="J107" i="1" s="1"/>
  <c r="K107" i="1" s="1"/>
  <c r="I632" i="1"/>
  <c r="J632" i="1" s="1"/>
  <c r="K632" i="1" s="1"/>
  <c r="M255" i="1"/>
  <c r="I258" i="1"/>
  <c r="I261" i="1"/>
  <c r="J261" i="1" s="1"/>
  <c r="K261" i="1" s="1"/>
  <c r="I271" i="1"/>
  <c r="J271" i="1" s="1"/>
  <c r="K271" i="1" s="1"/>
  <c r="I515" i="1"/>
  <c r="I831" i="1"/>
  <c r="M273" i="1"/>
  <c r="M276" i="1"/>
  <c r="N276" i="1" s="1"/>
  <c r="L776" i="1"/>
  <c r="I23" i="1"/>
  <c r="J23" i="1" s="1"/>
  <c r="K23" i="1" s="1"/>
  <c r="I664" i="1"/>
  <c r="M50" i="1"/>
  <c r="I51" i="1"/>
  <c r="M52" i="1"/>
  <c r="N52" i="1" s="1"/>
  <c r="I435" i="1"/>
  <c r="J435" i="1" s="1"/>
  <c r="K435" i="1" s="1"/>
  <c r="I330" i="1"/>
  <c r="J330" i="1" s="1"/>
  <c r="K330" i="1" s="1"/>
  <c r="I285" i="1"/>
  <c r="I126" i="1"/>
  <c r="I626" i="1"/>
  <c r="J626" i="1" s="1"/>
  <c r="K626" i="1" s="1"/>
  <c r="I840" i="1"/>
  <c r="J840" i="1" s="1"/>
  <c r="K840" i="1" s="1"/>
  <c r="I645" i="1"/>
  <c r="I370" i="1"/>
  <c r="J370" i="1" s="1"/>
  <c r="K370" i="1" s="1"/>
  <c r="I66" i="1"/>
  <c r="J66" i="1" s="1"/>
  <c r="K66" i="1" s="1"/>
  <c r="M140" i="1"/>
  <c r="N140" i="1" s="1"/>
  <c r="M149" i="1"/>
  <c r="I612" i="1"/>
  <c r="L502" i="1"/>
  <c r="I597" i="1"/>
  <c r="J597" i="1" s="1"/>
  <c r="K597" i="1" s="1"/>
  <c r="I386" i="1"/>
  <c r="M174" i="1"/>
  <c r="L204" i="1"/>
  <c r="N204" i="1" s="1"/>
  <c r="O204" i="1" s="1"/>
  <c r="M207" i="1"/>
  <c r="M215" i="1"/>
  <c r="M217" i="1"/>
  <c r="I619" i="1"/>
  <c r="J619" i="1" s="1"/>
  <c r="K619" i="1" s="1"/>
  <c r="I250" i="1"/>
  <c r="J250" i="1" s="1"/>
  <c r="K250" i="1" s="1"/>
  <c r="L224" i="1"/>
  <c r="N224" i="1" s="1"/>
  <c r="L227" i="1"/>
  <c r="I231" i="1"/>
  <c r="J231" i="1" s="1"/>
  <c r="K231" i="1" s="1"/>
  <c r="M715" i="1"/>
  <c r="L232" i="1"/>
  <c r="M674" i="1"/>
  <c r="M362" i="1"/>
  <c r="I680" i="1"/>
  <c r="J680" i="1" s="1"/>
  <c r="K680" i="1" s="1"/>
  <c r="I712" i="1"/>
  <c r="I686" i="1"/>
  <c r="J686" i="1" s="1"/>
  <c r="K686" i="1" s="1"/>
  <c r="L234" i="1"/>
  <c r="N234" i="1" s="1"/>
  <c r="I668" i="1"/>
  <c r="J668" i="1" s="1"/>
  <c r="K668" i="1" s="1"/>
  <c r="L842" i="1"/>
  <c r="L835" i="1"/>
  <c r="I319" i="1"/>
  <c r="J319" i="1" s="1"/>
  <c r="K319" i="1" s="1"/>
  <c r="M497" i="1"/>
  <c r="M647" i="1"/>
  <c r="I707" i="1"/>
  <c r="M252" i="1"/>
  <c r="N252" i="1" s="1"/>
  <c r="L471" i="1"/>
  <c r="M625" i="1"/>
  <c r="L453" i="1"/>
  <c r="M265" i="1"/>
  <c r="I432" i="1"/>
  <c r="J432" i="1" s="1"/>
  <c r="K432" i="1" s="1"/>
  <c r="M544" i="1"/>
  <c r="L400" i="1"/>
  <c r="L275" i="1"/>
  <c r="I675" i="1"/>
  <c r="J675" i="1" s="1"/>
  <c r="K675" i="1" s="1"/>
  <c r="I671" i="1"/>
  <c r="I46" i="1"/>
  <c r="J46" i="1" s="1"/>
  <c r="K46" i="1" s="1"/>
  <c r="I682" i="1"/>
  <c r="J682" i="1" s="1"/>
  <c r="K682" i="1" s="1"/>
  <c r="I591" i="1"/>
  <c r="J591" i="1" s="1"/>
  <c r="K591" i="1" s="1"/>
  <c r="I551" i="1"/>
  <c r="M434" i="1"/>
  <c r="I344" i="1"/>
  <c r="J834" i="1"/>
  <c r="K834" i="1" s="1"/>
  <c r="I834" i="1"/>
  <c r="I511" i="1"/>
  <c r="J511" i="1" s="1"/>
  <c r="K511" i="1" s="1"/>
  <c r="L361" i="1"/>
  <c r="M86" i="1"/>
  <c r="M112" i="1"/>
  <c r="I520" i="1"/>
  <c r="J520" i="1" s="1"/>
  <c r="K520" i="1" s="1"/>
  <c r="M2" i="1"/>
  <c r="L410" i="1"/>
  <c r="I413" i="1"/>
  <c r="J413" i="1" s="1"/>
  <c r="K413" i="1" s="1"/>
  <c r="I32" i="1"/>
  <c r="J32" i="1" s="1"/>
  <c r="K32" i="1" s="1"/>
  <c r="M33" i="1"/>
  <c r="I290" i="1"/>
  <c r="M293" i="1"/>
  <c r="N293" i="1" s="1"/>
  <c r="M47" i="1"/>
  <c r="I34" i="1"/>
  <c r="J34" i="1" s="1"/>
  <c r="K34" i="1" s="1"/>
  <c r="L60" i="1"/>
  <c r="N60" i="1" s="1"/>
  <c r="M444" i="1"/>
  <c r="M315" i="1"/>
  <c r="M40" i="1"/>
  <c r="M449" i="1"/>
  <c r="L327" i="1"/>
  <c r="M454" i="1"/>
  <c r="I116" i="1"/>
  <c r="J116" i="1" s="1"/>
  <c r="K116" i="1" s="1"/>
  <c r="L48" i="1"/>
  <c r="I472" i="1"/>
  <c r="J472" i="1" s="1"/>
  <c r="K472" i="1" s="1"/>
  <c r="I475" i="1"/>
  <c r="J475" i="1" s="1"/>
  <c r="K475" i="1" s="1"/>
  <c r="M212" i="1"/>
  <c r="L213" i="1"/>
  <c r="I384" i="1"/>
  <c r="J384" i="1" s="1"/>
  <c r="K384" i="1" s="1"/>
  <c r="I45" i="1"/>
  <c r="I504" i="1"/>
  <c r="J504" i="1" s="1"/>
  <c r="K504" i="1" s="1"/>
  <c r="I812" i="1"/>
  <c r="J812" i="1" s="1"/>
  <c r="K812" i="1" s="1"/>
  <c r="I248" i="1"/>
  <c r="M401" i="1"/>
  <c r="I270" i="1"/>
  <c r="J270" i="1" s="1"/>
  <c r="K270" i="1" s="1"/>
  <c r="M271" i="1"/>
  <c r="N271" i="1" s="1"/>
  <c r="I273" i="1"/>
  <c r="J273" i="1" s="1"/>
  <c r="K273" i="1" s="1"/>
  <c r="I837" i="1"/>
  <c r="J837" i="1" s="1"/>
  <c r="K837" i="1" s="1"/>
  <c r="M517" i="1"/>
  <c r="L23" i="1"/>
  <c r="I37" i="1"/>
  <c r="J37" i="1" s="1"/>
  <c r="K37" i="1" s="1"/>
  <c r="I50" i="1"/>
  <c r="M51" i="1"/>
  <c r="N51" i="1" s="1"/>
  <c r="I81" i="1"/>
  <c r="J81" i="1" s="1"/>
  <c r="K81" i="1" s="1"/>
  <c r="I355" i="1"/>
  <c r="J355" i="1" s="1"/>
  <c r="K355" i="1" s="1"/>
  <c r="M377" i="1"/>
  <c r="M677" i="1"/>
  <c r="M435" i="1"/>
  <c r="M492" i="1"/>
  <c r="L505" i="1"/>
  <c r="M127" i="1"/>
  <c r="L330" i="1"/>
  <c r="M124" i="1"/>
  <c r="L414" i="1"/>
  <c r="N414" i="1" s="1"/>
  <c r="O414" i="1" s="1"/>
  <c r="I829" i="1"/>
  <c r="J829" i="1" s="1"/>
  <c r="K829" i="1" s="1"/>
  <c r="I533" i="1"/>
  <c r="J533" i="1" s="1"/>
  <c r="K533" i="1" s="1"/>
  <c r="I139" i="1"/>
  <c r="L626" i="1"/>
  <c r="N626" i="1" s="1"/>
  <c r="M840" i="1"/>
  <c r="M645" i="1"/>
  <c r="M66" i="1"/>
  <c r="M143" i="1"/>
  <c r="I363" i="1"/>
  <c r="J363" i="1" s="1"/>
  <c r="K363" i="1" s="1"/>
  <c r="I541" i="1"/>
  <c r="J541" i="1" s="1"/>
  <c r="K541" i="1" s="1"/>
  <c r="L153" i="1"/>
  <c r="M423" i="1"/>
  <c r="M154" i="1"/>
  <c r="I159" i="1"/>
  <c r="J159" i="1" s="1"/>
  <c r="K159" i="1" s="1"/>
  <c r="M164" i="1"/>
  <c r="M171" i="1"/>
  <c r="M179" i="1"/>
  <c r="L185" i="1"/>
  <c r="N185" i="1" s="1"/>
  <c r="I185" i="1"/>
  <c r="J185" i="1" s="1"/>
  <c r="K185" i="1" s="1"/>
  <c r="I189" i="1"/>
  <c r="J189" i="1" s="1"/>
  <c r="K189" i="1" s="1"/>
  <c r="I191" i="1"/>
  <c r="J191" i="1" s="1"/>
  <c r="K191" i="1" s="1"/>
  <c r="L195" i="1"/>
  <c r="M489" i="1"/>
  <c r="L200" i="1"/>
  <c r="I204" i="1"/>
  <c r="J204" i="1" s="1"/>
  <c r="K204" i="1" s="1"/>
  <c r="M542" i="1"/>
  <c r="L395" i="1"/>
  <c r="M398" i="1"/>
  <c r="N398" i="1" s="1"/>
  <c r="I618" i="1"/>
  <c r="J618" i="1" s="1"/>
  <c r="K618" i="1" s="1"/>
  <c r="I295" i="1"/>
  <c r="J295" i="1" s="1"/>
  <c r="K295" i="1" s="1"/>
  <c r="I426" i="1"/>
  <c r="I217" i="1"/>
  <c r="J217" i="1" s="1"/>
  <c r="K217" i="1" s="1"/>
  <c r="L619" i="1"/>
  <c r="L250" i="1"/>
  <c r="I220" i="1"/>
  <c r="I232" i="1"/>
  <c r="J232" i="1" s="1"/>
  <c r="K232" i="1" s="1"/>
  <c r="L375" i="1"/>
  <c r="M574" i="1"/>
  <c r="L460" i="1"/>
  <c r="M237" i="1"/>
  <c r="I841" i="1"/>
  <c r="J841" i="1" s="1"/>
  <c r="K841" i="1" s="1"/>
  <c r="M239" i="1"/>
  <c r="I249" i="1"/>
  <c r="J249" i="1" s="1"/>
  <c r="K249" i="1" s="1"/>
  <c r="L707" i="1"/>
  <c r="L353" i="1"/>
  <c r="I257" i="1"/>
  <c r="J257" i="1" s="1"/>
  <c r="K257" i="1" s="1"/>
  <c r="I466" i="1"/>
  <c r="J466" i="1" s="1"/>
  <c r="K466" i="1" s="1"/>
  <c r="I839" i="1"/>
  <c r="J839" i="1" s="1"/>
  <c r="K839" i="1" s="1"/>
  <c r="L101" i="1"/>
  <c r="L620" i="1"/>
  <c r="N620" i="1" s="1"/>
  <c r="I43" i="1"/>
  <c r="J43" i="1" s="1"/>
  <c r="K43" i="1" s="1"/>
  <c r="I477" i="1"/>
  <c r="L675" i="1"/>
  <c r="N675" i="1" s="1"/>
  <c r="E675" i="1" s="1"/>
  <c r="L59" i="1"/>
  <c r="M76" i="1"/>
  <c r="L76" i="1"/>
  <c r="N76" i="1" s="1"/>
  <c r="E76" i="1" s="1"/>
  <c r="L80" i="1"/>
  <c r="L733" i="1"/>
  <c r="M557" i="1"/>
  <c r="M636" i="1"/>
  <c r="I536" i="1"/>
  <c r="J536" i="1" s="1"/>
  <c r="K536" i="1" s="1"/>
  <c r="N168" i="1"/>
  <c r="F168" i="1" s="1"/>
  <c r="I519" i="1"/>
  <c r="I406" i="1"/>
  <c r="J406" i="1" s="1"/>
  <c r="K406" i="1" s="1"/>
  <c r="I408" i="1"/>
  <c r="J408" i="1" s="1"/>
  <c r="K408" i="1" s="1"/>
  <c r="L12" i="1"/>
  <c r="N12" i="1" s="1"/>
  <c r="M530" i="1"/>
  <c r="M283" i="1"/>
  <c r="M22" i="1"/>
  <c r="I28" i="1"/>
  <c r="J28" i="1" s="1"/>
  <c r="K28" i="1" s="1"/>
  <c r="L35" i="1"/>
  <c r="J111" i="1"/>
  <c r="K111" i="1" s="1"/>
  <c r="J184" i="1"/>
  <c r="K184" i="1" s="1"/>
  <c r="L372" i="1"/>
  <c r="J401" i="1"/>
  <c r="K401" i="1" s="1"/>
  <c r="M36" i="1"/>
  <c r="N36" i="1" s="1"/>
  <c r="J36" i="1"/>
  <c r="K36" i="1" s="1"/>
  <c r="J77" i="1"/>
  <c r="K77" i="1" s="1"/>
  <c r="N81" i="1"/>
  <c r="E81" i="1" s="1"/>
  <c r="J85" i="1"/>
  <c r="K85" i="1" s="1"/>
  <c r="J492" i="1"/>
  <c r="K492" i="1" s="1"/>
  <c r="J806" i="1"/>
  <c r="K806" i="1" s="1"/>
  <c r="L147" i="1"/>
  <c r="N147" i="1" s="1"/>
  <c r="N433" i="1"/>
  <c r="E433" i="1" s="1"/>
  <c r="M274" i="1"/>
  <c r="N274" i="1" s="1"/>
  <c r="J209" i="1"/>
  <c r="K209" i="1" s="1"/>
  <c r="J558" i="1"/>
  <c r="K558" i="1" s="1"/>
  <c r="J314" i="1"/>
  <c r="K314" i="1" s="1"/>
  <c r="J418" i="1"/>
  <c r="K418" i="1" s="1"/>
  <c r="I1201" i="1"/>
  <c r="J1201" i="1" s="1"/>
  <c r="K1201" i="1" s="1"/>
  <c r="L1186" i="1"/>
  <c r="L1185" i="1"/>
  <c r="I1184" i="1"/>
  <c r="J1184" i="1" s="1"/>
  <c r="K1184" i="1" s="1"/>
  <c r="I1180" i="1"/>
  <c r="J1180" i="1" s="1"/>
  <c r="K1180" i="1" s="1"/>
  <c r="O961" i="1"/>
  <c r="F961" i="1"/>
  <c r="J76" i="1"/>
  <c r="K76" i="1" s="1"/>
  <c r="I361" i="1"/>
  <c r="M368" i="1"/>
  <c r="M91" i="1"/>
  <c r="L93" i="1"/>
  <c r="N93" i="1" s="1"/>
  <c r="I496" i="1"/>
  <c r="J496" i="1" s="1"/>
  <c r="K496" i="1" s="1"/>
  <c r="I97" i="1"/>
  <c r="J97" i="1" s="1"/>
  <c r="K97" i="1" s="1"/>
  <c r="I105" i="1"/>
  <c r="I114" i="1"/>
  <c r="J114" i="1" s="1"/>
  <c r="K114" i="1" s="1"/>
  <c r="M599" i="1"/>
  <c r="L494" i="1"/>
  <c r="M119" i="1"/>
  <c r="J122" i="1"/>
  <c r="K122" i="1" s="1"/>
  <c r="L132" i="1"/>
  <c r="L138" i="1"/>
  <c r="I135" i="1"/>
  <c r="J135" i="1" s="1"/>
  <c r="K135" i="1" s="1"/>
  <c r="L157" i="1"/>
  <c r="N157" i="1" s="1"/>
  <c r="I158" i="1"/>
  <c r="L427" i="1"/>
  <c r="M155" i="1"/>
  <c r="M180" i="1"/>
  <c r="I552" i="1"/>
  <c r="M163" i="1"/>
  <c r="N163" i="1" s="1"/>
  <c r="O163" i="1" s="1"/>
  <c r="I166" i="1"/>
  <c r="J166" i="1" s="1"/>
  <c r="K166" i="1" s="1"/>
  <c r="I459" i="1"/>
  <c r="J459" i="1" s="1"/>
  <c r="K459" i="1" s="1"/>
  <c r="L630" i="1"/>
  <c r="M181" i="1"/>
  <c r="M690" i="1"/>
  <c r="L558" i="1"/>
  <c r="I506" i="1"/>
  <c r="J506" i="1" s="1"/>
  <c r="K506" i="1" s="1"/>
  <c r="L314" i="1"/>
  <c r="I196" i="1"/>
  <c r="J196" i="1" s="1"/>
  <c r="K196" i="1" s="1"/>
  <c r="M225" i="1"/>
  <c r="N225" i="1" s="1"/>
  <c r="E225" i="1" s="1"/>
  <c r="L228" i="1"/>
  <c r="I254" i="1"/>
  <c r="J254" i="1" s="1"/>
  <c r="K254" i="1" s="1"/>
  <c r="I251" i="1"/>
  <c r="M441" i="1"/>
  <c r="L613" i="1"/>
  <c r="I316" i="1"/>
  <c r="J316" i="1" s="1"/>
  <c r="K316" i="1" s="1"/>
  <c r="L570" i="1"/>
  <c r="N570" i="1" s="1"/>
  <c r="E570" i="1" s="1"/>
  <c r="I371" i="1"/>
  <c r="J371" i="1" s="1"/>
  <c r="K371" i="1" s="1"/>
  <c r="I336" i="1"/>
  <c r="J336" i="1" s="1"/>
  <c r="K336" i="1" s="1"/>
  <c r="M716" i="1"/>
  <c r="I302" i="1"/>
  <c r="M687" i="1"/>
  <c r="M808" i="1"/>
  <c r="M358" i="1"/>
  <c r="M374" i="1"/>
  <c r="I321" i="1"/>
  <c r="M503" i="1"/>
  <c r="L594" i="1"/>
  <c r="L418" i="1"/>
  <c r="J469" i="1"/>
  <c r="K469" i="1" s="1"/>
  <c r="I469" i="1"/>
  <c r="M500" i="1"/>
  <c r="N500" i="1" s="1"/>
  <c r="O500" i="1" s="1"/>
  <c r="I467" i="1"/>
  <c r="M468" i="1"/>
  <c r="L553" i="1"/>
  <c r="L666" i="1"/>
  <c r="M554" i="1"/>
  <c r="L543" i="1"/>
  <c r="L617" i="1"/>
  <c r="M818" i="1"/>
  <c r="M616" i="1"/>
  <c r="M679" i="1"/>
  <c r="M537" i="1"/>
  <c r="M798" i="1"/>
  <c r="M614" i="1"/>
  <c r="M605" i="1"/>
  <c r="L720" i="1"/>
  <c r="L804" i="1"/>
  <c r="L723" i="1"/>
  <c r="N723" i="1" s="1"/>
  <c r="F723" i="1" s="1"/>
  <c r="L731" i="1"/>
  <c r="I783" i="1"/>
  <c r="M701" i="1"/>
  <c r="I709" i="1"/>
  <c r="J709" i="1" s="1"/>
  <c r="K709" i="1" s="1"/>
  <c r="I717" i="1"/>
  <c r="I739" i="1"/>
  <c r="J739" i="1" s="1"/>
  <c r="K739" i="1" s="1"/>
  <c r="I771" i="1"/>
  <c r="M727" i="1"/>
  <c r="N727" i="1" s="1"/>
  <c r="L750" i="1"/>
  <c r="F1220" i="1"/>
  <c r="M1214" i="1"/>
  <c r="N1214" i="1" s="1"/>
  <c r="E1214" i="1" s="1"/>
  <c r="L1213" i="1"/>
  <c r="L1204" i="1"/>
  <c r="M1203" i="1"/>
  <c r="N1203" i="1" s="1"/>
  <c r="O1203" i="1" s="1"/>
  <c r="M1196" i="1"/>
  <c r="N1196" i="1" s="1"/>
  <c r="O1196" i="1" s="1"/>
  <c r="M1190" i="1"/>
  <c r="N1190" i="1" s="1"/>
  <c r="E1190" i="1" s="1"/>
  <c r="L1178" i="1"/>
  <c r="M1168" i="1"/>
  <c r="N1168" i="1" s="1"/>
  <c r="O1168" i="1" s="1"/>
  <c r="I1164" i="1"/>
  <c r="J1164" i="1" s="1"/>
  <c r="K1164" i="1" s="1"/>
  <c r="I1160" i="1"/>
  <c r="J1160" i="1" s="1"/>
  <c r="K1160" i="1" s="1"/>
  <c r="M1158" i="1"/>
  <c r="N1158" i="1" s="1"/>
  <c r="E1158" i="1" s="1"/>
  <c r="I1155" i="1"/>
  <c r="J1155" i="1" s="1"/>
  <c r="K1155" i="1" s="1"/>
  <c r="I1154" i="1"/>
  <c r="J1154" i="1" s="1"/>
  <c r="K1154" i="1" s="1"/>
  <c r="I1153" i="1"/>
  <c r="J1153" i="1" s="1"/>
  <c r="K1153" i="1" s="1"/>
  <c r="M1139" i="1"/>
  <c r="N1139" i="1" s="1"/>
  <c r="M1137" i="1"/>
  <c r="N1137" i="1" s="1"/>
  <c r="I102" i="1"/>
  <c r="J102" i="1" s="1"/>
  <c r="K102" i="1" s="1"/>
  <c r="M443" i="1"/>
  <c r="I93" i="1"/>
  <c r="J93" i="1" s="1"/>
  <c r="K93" i="1" s="1"/>
  <c r="I337" i="1"/>
  <c r="J337" i="1" s="1"/>
  <c r="K337" i="1" s="1"/>
  <c r="M703" i="1"/>
  <c r="L105" i="1"/>
  <c r="M389" i="1"/>
  <c r="L114" i="1"/>
  <c r="M350" i="1"/>
  <c r="I599" i="1"/>
  <c r="J599" i="1" s="1"/>
  <c r="K599" i="1" s="1"/>
  <c r="M833" i="1"/>
  <c r="L560" i="1"/>
  <c r="L128" i="1"/>
  <c r="N128" i="1" s="1"/>
  <c r="M122" i="1"/>
  <c r="I132" i="1"/>
  <c r="J132" i="1" s="1"/>
  <c r="K132" i="1" s="1"/>
  <c r="I125" i="1"/>
  <c r="M135" i="1"/>
  <c r="M137" i="1"/>
  <c r="I141" i="1"/>
  <c r="J141" i="1" s="1"/>
  <c r="K141" i="1" s="1"/>
  <c r="L146" i="1"/>
  <c r="I157" i="1"/>
  <c r="J157" i="1" s="1"/>
  <c r="K157" i="1" s="1"/>
  <c r="L817" i="1"/>
  <c r="I545" i="1"/>
  <c r="I172" i="1"/>
  <c r="I156" i="1"/>
  <c r="J156" i="1" s="1"/>
  <c r="K156" i="1" s="1"/>
  <c r="I190" i="1"/>
  <c r="J190" i="1" s="1"/>
  <c r="K190" i="1" s="1"/>
  <c r="L827" i="1"/>
  <c r="I177" i="1"/>
  <c r="I630" i="1"/>
  <c r="J630" i="1" s="1"/>
  <c r="K630" i="1" s="1"/>
  <c r="I349" i="1"/>
  <c r="J349" i="1" s="1"/>
  <c r="K349" i="1" s="1"/>
  <c r="I352" i="1"/>
  <c r="L506" i="1"/>
  <c r="I491" i="1"/>
  <c r="I214" i="1"/>
  <c r="M196" i="1"/>
  <c r="I210" i="1"/>
  <c r="J210" i="1" s="1"/>
  <c r="K210" i="1" s="1"/>
  <c r="I253" i="1"/>
  <c r="J253" i="1" s="1"/>
  <c r="K253" i="1" s="1"/>
  <c r="L222" i="1"/>
  <c r="M254" i="1"/>
  <c r="N254" i="1" s="1"/>
  <c r="E254" i="1" s="1"/>
  <c r="L246" i="1"/>
  <c r="I351" i="1"/>
  <c r="M493" i="1"/>
  <c r="M331" i="1"/>
  <c r="M399" i="1"/>
  <c r="I593" i="1"/>
  <c r="J593" i="1" s="1"/>
  <c r="K593" i="1" s="1"/>
  <c r="I318" i="1"/>
  <c r="J318" i="1" s="1"/>
  <c r="K318" i="1" s="1"/>
  <c r="I378" i="1"/>
  <c r="J378" i="1" s="1"/>
  <c r="K378" i="1" s="1"/>
  <c r="M465" i="1"/>
  <c r="I481" i="1"/>
  <c r="J481" i="1" s="1"/>
  <c r="K481" i="1" s="1"/>
  <c r="L815" i="1"/>
  <c r="I553" i="1"/>
  <c r="I745" i="1"/>
  <c r="J745" i="1" s="1"/>
  <c r="K745" i="1" s="1"/>
  <c r="I588" i="1"/>
  <c r="I561" i="1"/>
  <c r="J561" i="1" s="1"/>
  <c r="K561" i="1" s="1"/>
  <c r="I543" i="1"/>
  <c r="I679" i="1"/>
  <c r="J679" i="1" s="1"/>
  <c r="K679" i="1" s="1"/>
  <c r="L785" i="1"/>
  <c r="I720" i="1"/>
  <c r="J720" i="1" s="1"/>
  <c r="K720" i="1" s="1"/>
  <c r="L728" i="1"/>
  <c r="L783" i="1"/>
  <c r="M726" i="1"/>
  <c r="I738" i="1"/>
  <c r="J738" i="1" s="1"/>
  <c r="K738" i="1" s="1"/>
  <c r="L739" i="1"/>
  <c r="L678" i="1"/>
  <c r="M771" i="1"/>
  <c r="I1222" i="1"/>
  <c r="J1222" i="1" s="1"/>
  <c r="K1222" i="1" s="1"/>
  <c r="L1218" i="1"/>
  <c r="I1217" i="1"/>
  <c r="J1217" i="1" s="1"/>
  <c r="K1217" i="1" s="1"/>
  <c r="L1216" i="1"/>
  <c r="I1205" i="1"/>
  <c r="J1205" i="1" s="1"/>
  <c r="K1205" i="1" s="1"/>
  <c r="M1192" i="1"/>
  <c r="N1192" i="1" s="1"/>
  <c r="O1192" i="1" s="1"/>
  <c r="I1190" i="1"/>
  <c r="J1190" i="1" s="1"/>
  <c r="K1190" i="1" s="1"/>
  <c r="M1147" i="1"/>
  <c r="N1147" i="1" s="1"/>
  <c r="M1145" i="1"/>
  <c r="N1145" i="1" s="1"/>
  <c r="O1145" i="1" s="1"/>
  <c r="M1024" i="1"/>
  <c r="N1024" i="1" s="1"/>
  <c r="L1024" i="1"/>
  <c r="M429" i="1"/>
  <c r="L67" i="1"/>
  <c r="M591" i="1"/>
  <c r="L551" i="1"/>
  <c r="L75" i="1"/>
  <c r="N75" i="1" s="1"/>
  <c r="F75" i="1" s="1"/>
  <c r="I80" i="1"/>
  <c r="I733" i="1"/>
  <c r="J733" i="1" s="1"/>
  <c r="K733" i="1" s="1"/>
  <c r="I415" i="1"/>
  <c r="J415" i="1" s="1"/>
  <c r="K415" i="1" s="1"/>
  <c r="I651" i="1"/>
  <c r="I83" i="1"/>
  <c r="I407" i="1"/>
  <c r="J407" i="1" s="1"/>
  <c r="K407" i="1" s="1"/>
  <c r="J95" i="1"/>
  <c r="K95" i="1" s="1"/>
  <c r="J110" i="1"/>
  <c r="K110" i="1" s="1"/>
  <c r="J103" i="1"/>
  <c r="K103" i="1" s="1"/>
  <c r="J518" i="1"/>
  <c r="K518" i="1" s="1"/>
  <c r="I385" i="1"/>
  <c r="J385" i="1" s="1"/>
  <c r="K385" i="1" s="1"/>
  <c r="J168" i="1"/>
  <c r="K168" i="1" s="1"/>
  <c r="J170" i="1"/>
  <c r="K170" i="1" s="1"/>
  <c r="J176" i="1"/>
  <c r="K176" i="1" s="1"/>
  <c r="L182" i="1"/>
  <c r="J188" i="1"/>
  <c r="K188" i="1" s="1"/>
  <c r="J335" i="1"/>
  <c r="K335" i="1" s="1"/>
  <c r="J577" i="1"/>
  <c r="K577" i="1" s="1"/>
  <c r="J442" i="1"/>
  <c r="K442" i="1" s="1"/>
  <c r="J788" i="1"/>
  <c r="K788" i="1" s="1"/>
  <c r="J643" i="1"/>
  <c r="K643" i="1" s="1"/>
  <c r="J836" i="1"/>
  <c r="K836" i="1" s="1"/>
  <c r="J766" i="1"/>
  <c r="K766" i="1" s="1"/>
  <c r="J752" i="1"/>
  <c r="K752" i="1" s="1"/>
  <c r="L1126" i="1"/>
  <c r="L1080" i="1"/>
  <c r="M1080" i="1"/>
  <c r="N1080" i="1" s="1"/>
  <c r="M1057" i="1"/>
  <c r="N1057" i="1" s="1"/>
  <c r="F1057" i="1" s="1"/>
  <c r="L1057" i="1"/>
  <c r="M1133" i="1"/>
  <c r="N1133" i="1" s="1"/>
  <c r="L1128" i="1"/>
  <c r="I1124" i="1"/>
  <c r="J1124" i="1" s="1"/>
  <c r="K1124" i="1" s="1"/>
  <c r="M1122" i="1"/>
  <c r="N1122" i="1" s="1"/>
  <c r="E1122" i="1" s="1"/>
  <c r="I1114" i="1"/>
  <c r="J1114" i="1" s="1"/>
  <c r="K1114" i="1" s="1"/>
  <c r="I1113" i="1"/>
  <c r="J1113" i="1" s="1"/>
  <c r="K1113" i="1" s="1"/>
  <c r="I1090" i="1"/>
  <c r="J1090" i="1" s="1"/>
  <c r="K1090" i="1" s="1"/>
  <c r="I1089" i="1"/>
  <c r="J1089" i="1" s="1"/>
  <c r="K1089" i="1" s="1"/>
  <c r="I1087" i="1"/>
  <c r="J1087" i="1" s="1"/>
  <c r="K1087" i="1" s="1"/>
  <c r="I1083" i="1"/>
  <c r="J1083" i="1" s="1"/>
  <c r="K1083" i="1" s="1"/>
  <c r="I1082" i="1"/>
  <c r="J1082" i="1" s="1"/>
  <c r="K1082" i="1" s="1"/>
  <c r="I1077" i="1"/>
  <c r="J1077" i="1" s="1"/>
  <c r="K1077" i="1" s="1"/>
  <c r="I1063" i="1"/>
  <c r="J1063" i="1" s="1"/>
  <c r="K1063" i="1" s="1"/>
  <c r="I1062" i="1"/>
  <c r="J1062" i="1" s="1"/>
  <c r="K1062" i="1" s="1"/>
  <c r="I1055" i="1"/>
  <c r="J1055" i="1" s="1"/>
  <c r="K1055" i="1" s="1"/>
  <c r="I1054" i="1"/>
  <c r="J1054" i="1" s="1"/>
  <c r="K1054" i="1" s="1"/>
  <c r="I1053" i="1"/>
  <c r="J1053" i="1" s="1"/>
  <c r="K1053" i="1" s="1"/>
  <c r="I1052" i="1"/>
  <c r="J1052" i="1" s="1"/>
  <c r="K1052" i="1" s="1"/>
  <c r="I1046" i="1"/>
  <c r="J1046" i="1" s="1"/>
  <c r="K1046" i="1" s="1"/>
  <c r="I1045" i="1"/>
  <c r="J1045" i="1" s="1"/>
  <c r="K1045" i="1" s="1"/>
  <c r="I1044" i="1"/>
  <c r="J1044" i="1" s="1"/>
  <c r="K1044" i="1" s="1"/>
  <c r="M1040" i="1"/>
  <c r="N1040" i="1" s="1"/>
  <c r="M1039" i="1"/>
  <c r="N1039" i="1" s="1"/>
  <c r="I1038" i="1"/>
  <c r="J1038" i="1" s="1"/>
  <c r="K1038" i="1" s="1"/>
  <c r="M1034" i="1"/>
  <c r="N1034" i="1" s="1"/>
  <c r="L1030" i="1"/>
  <c r="L1028" i="1"/>
  <c r="L1026" i="1"/>
  <c r="I1024" i="1"/>
  <c r="J1024" i="1" s="1"/>
  <c r="K1024" i="1" s="1"/>
  <c r="I1018" i="1"/>
  <c r="J1018" i="1" s="1"/>
  <c r="K1018" i="1" s="1"/>
  <c r="I1017" i="1"/>
  <c r="J1017" i="1" s="1"/>
  <c r="K1017" i="1" s="1"/>
  <c r="I1016" i="1"/>
  <c r="J1016" i="1" s="1"/>
  <c r="K1016" i="1" s="1"/>
  <c r="M1013" i="1"/>
  <c r="N1013" i="1" s="1"/>
  <c r="L1012" i="1"/>
  <c r="L1007" i="1"/>
  <c r="L997" i="1"/>
  <c r="M995" i="1"/>
  <c r="N995" i="1" s="1"/>
  <c r="L991" i="1"/>
  <c r="M987" i="1"/>
  <c r="N987" i="1" s="1"/>
  <c r="F987" i="1" s="1"/>
  <c r="L986" i="1"/>
  <c r="I984" i="1"/>
  <c r="J984" i="1" s="1"/>
  <c r="K984" i="1" s="1"/>
  <c r="L979" i="1"/>
  <c r="I976" i="1"/>
  <c r="J976" i="1" s="1"/>
  <c r="K976" i="1" s="1"/>
  <c r="I970" i="1"/>
  <c r="J970" i="1" s="1"/>
  <c r="K970" i="1" s="1"/>
  <c r="M964" i="1"/>
  <c r="N964" i="1" s="1"/>
  <c r="M954" i="1"/>
  <c r="N954" i="1" s="1"/>
  <c r="I952" i="1"/>
  <c r="J952" i="1" s="1"/>
  <c r="K952" i="1" s="1"/>
  <c r="I950" i="1"/>
  <c r="J950" i="1" s="1"/>
  <c r="K950" i="1" s="1"/>
  <c r="M944" i="1"/>
  <c r="N944" i="1" s="1"/>
  <c r="O944" i="1" s="1"/>
  <c r="L939" i="1"/>
  <c r="I938" i="1"/>
  <c r="J938" i="1" s="1"/>
  <c r="K938" i="1" s="1"/>
  <c r="L932" i="1"/>
  <c r="I931" i="1"/>
  <c r="J931" i="1" s="1"/>
  <c r="K931" i="1" s="1"/>
  <c r="M923" i="1"/>
  <c r="N923" i="1" s="1"/>
  <c r="F923" i="1" s="1"/>
  <c r="L915" i="1"/>
  <c r="I914" i="1"/>
  <c r="J914" i="1" s="1"/>
  <c r="K914" i="1" s="1"/>
  <c r="I913" i="1"/>
  <c r="J913" i="1" s="1"/>
  <c r="K913" i="1" s="1"/>
  <c r="I905" i="1"/>
  <c r="J905" i="1" s="1"/>
  <c r="K905" i="1" s="1"/>
  <c r="I889" i="1"/>
  <c r="J889" i="1" s="1"/>
  <c r="K889" i="1" s="1"/>
  <c r="I888" i="1"/>
  <c r="J888" i="1" s="1"/>
  <c r="K888" i="1" s="1"/>
  <c r="M887" i="1"/>
  <c r="N887" i="1" s="1"/>
  <c r="O887" i="1" s="1"/>
  <c r="I881" i="1"/>
  <c r="J881" i="1" s="1"/>
  <c r="K881" i="1" s="1"/>
  <c r="I877" i="1"/>
  <c r="J877" i="1" s="1"/>
  <c r="K877" i="1" s="1"/>
  <c r="L873" i="1"/>
  <c r="M866" i="1"/>
  <c r="N866" i="1" s="1"/>
  <c r="I851" i="1"/>
  <c r="J851" i="1" s="1"/>
  <c r="K851" i="1" s="1"/>
  <c r="I1187" i="1"/>
  <c r="J1187" i="1" s="1"/>
  <c r="K1187" i="1" s="1"/>
  <c r="I1186" i="1"/>
  <c r="J1186" i="1" s="1"/>
  <c r="K1186" i="1" s="1"/>
  <c r="M1180" i="1"/>
  <c r="N1180" i="1" s="1"/>
  <c r="I1178" i="1"/>
  <c r="J1178" i="1" s="1"/>
  <c r="K1178" i="1" s="1"/>
  <c r="L1164" i="1"/>
  <c r="M1163" i="1"/>
  <c r="N1163" i="1" s="1"/>
  <c r="M1152" i="1"/>
  <c r="N1152" i="1" s="1"/>
  <c r="L1151" i="1"/>
  <c r="I1150" i="1"/>
  <c r="J1150" i="1" s="1"/>
  <c r="K1150" i="1" s="1"/>
  <c r="I1140" i="1"/>
  <c r="J1140" i="1" s="1"/>
  <c r="K1140" i="1" s="1"/>
  <c r="I1125" i="1"/>
  <c r="J1125" i="1" s="1"/>
  <c r="K1125" i="1" s="1"/>
  <c r="L1098" i="1"/>
  <c r="M1082" i="1"/>
  <c r="N1082" i="1" s="1"/>
  <c r="L1077" i="1"/>
  <c r="L1066" i="1"/>
  <c r="L1056" i="1"/>
  <c r="L1049" i="1"/>
  <c r="L1046" i="1"/>
  <c r="L1045" i="1"/>
  <c r="I1041" i="1"/>
  <c r="J1041" i="1" s="1"/>
  <c r="K1041" i="1" s="1"/>
  <c r="I1035" i="1"/>
  <c r="J1035" i="1" s="1"/>
  <c r="K1035" i="1" s="1"/>
  <c r="I1034" i="1"/>
  <c r="J1034" i="1" s="1"/>
  <c r="K1034" i="1" s="1"/>
  <c r="I1031" i="1"/>
  <c r="J1031" i="1" s="1"/>
  <c r="K1031" i="1" s="1"/>
  <c r="I1027" i="1"/>
  <c r="J1027" i="1" s="1"/>
  <c r="K1027" i="1" s="1"/>
  <c r="I1025" i="1"/>
  <c r="J1025" i="1" s="1"/>
  <c r="K1025" i="1" s="1"/>
  <c r="L1022" i="1"/>
  <c r="I1021" i="1"/>
  <c r="J1021" i="1" s="1"/>
  <c r="K1021" i="1" s="1"/>
  <c r="I1005" i="1"/>
  <c r="J1005" i="1" s="1"/>
  <c r="K1005" i="1" s="1"/>
  <c r="L1004" i="1"/>
  <c r="I1002" i="1"/>
  <c r="J1002" i="1" s="1"/>
  <c r="K1002" i="1" s="1"/>
  <c r="I1000" i="1"/>
  <c r="J1000" i="1" s="1"/>
  <c r="K1000" i="1" s="1"/>
  <c r="L999" i="1"/>
  <c r="L976" i="1"/>
  <c r="L971" i="1"/>
  <c r="I966" i="1"/>
  <c r="J966" i="1" s="1"/>
  <c r="K966" i="1" s="1"/>
  <c r="M963" i="1"/>
  <c r="N963" i="1" s="1"/>
  <c r="L958" i="1"/>
  <c r="L956" i="1"/>
  <c r="L942" i="1"/>
  <c r="I939" i="1"/>
  <c r="J939" i="1" s="1"/>
  <c r="K939" i="1" s="1"/>
  <c r="I923" i="1"/>
  <c r="J923" i="1" s="1"/>
  <c r="K923" i="1" s="1"/>
  <c r="M921" i="1"/>
  <c r="N921" i="1" s="1"/>
  <c r="F921" i="1" s="1"/>
  <c r="M919" i="1"/>
  <c r="N919" i="1" s="1"/>
  <c r="F919" i="1" s="1"/>
  <c r="L917" i="1"/>
  <c r="M910" i="1"/>
  <c r="N910" i="1" s="1"/>
  <c r="F910" i="1" s="1"/>
  <c r="M908" i="1"/>
  <c r="N908" i="1" s="1"/>
  <c r="F908" i="1" s="1"/>
  <c r="I904" i="1"/>
  <c r="J904" i="1" s="1"/>
  <c r="K904" i="1" s="1"/>
  <c r="M894" i="1"/>
  <c r="N894" i="1" s="1"/>
  <c r="L889" i="1"/>
  <c r="M888" i="1"/>
  <c r="N888" i="1" s="1"/>
  <c r="M885" i="1"/>
  <c r="N885" i="1" s="1"/>
  <c r="F885" i="1" s="1"/>
  <c r="I884" i="1"/>
  <c r="J884" i="1" s="1"/>
  <c r="K884" i="1" s="1"/>
  <c r="M882" i="1"/>
  <c r="N882" i="1" s="1"/>
  <c r="M880" i="1"/>
  <c r="N880" i="1" s="1"/>
  <c r="F880" i="1" s="1"/>
  <c r="M878" i="1"/>
  <c r="N878" i="1" s="1"/>
  <c r="O878" i="1" s="1"/>
  <c r="L870" i="1"/>
  <c r="I867" i="1"/>
  <c r="J867" i="1" s="1"/>
  <c r="K867" i="1" s="1"/>
  <c r="M864" i="1"/>
  <c r="N864" i="1" s="1"/>
  <c r="F864" i="1" s="1"/>
  <c r="M863" i="1"/>
  <c r="N863" i="1" s="1"/>
  <c r="M862" i="1"/>
  <c r="N862" i="1" s="1"/>
  <c r="I856" i="1"/>
  <c r="J856" i="1" s="1"/>
  <c r="K856" i="1" s="1"/>
  <c r="I854" i="1"/>
  <c r="J854" i="1" s="1"/>
  <c r="K854" i="1" s="1"/>
  <c r="M853" i="1"/>
  <c r="N853" i="1" s="1"/>
  <c r="F853" i="1" s="1"/>
  <c r="L852" i="1"/>
  <c r="M846" i="1"/>
  <c r="N846" i="1" s="1"/>
  <c r="M952" i="1"/>
  <c r="N952" i="1" s="1"/>
  <c r="M848" i="1"/>
  <c r="N848" i="1" s="1"/>
  <c r="F848" i="1" s="1"/>
  <c r="I847" i="1"/>
  <c r="J847" i="1" s="1"/>
  <c r="K847" i="1" s="1"/>
  <c r="L519" i="1"/>
  <c r="J519" i="1"/>
  <c r="K519" i="1" s="1"/>
  <c r="L38" i="1"/>
  <c r="J436" i="1"/>
  <c r="K436" i="1" s="1"/>
  <c r="L844" i="1"/>
  <c r="M844" i="1"/>
  <c r="L539" i="1"/>
  <c r="M539" i="1"/>
  <c r="N539" i="1" s="1"/>
  <c r="M830" i="1"/>
  <c r="L830" i="1"/>
  <c r="M663" i="1"/>
  <c r="L663" i="1"/>
  <c r="L272" i="1"/>
  <c r="M272" i="1"/>
  <c r="L845" i="1"/>
  <c r="M845" i="1"/>
  <c r="M520" i="1"/>
  <c r="I654" i="1"/>
  <c r="J654" i="1" s="1"/>
  <c r="K654" i="1" s="1"/>
  <c r="M405" i="1"/>
  <c r="I5" i="1"/>
  <c r="J5" i="1" s="1"/>
  <c r="K5" i="1" s="1"/>
  <c r="I6" i="1"/>
  <c r="J6" i="1" s="1"/>
  <c r="K6" i="1" s="1"/>
  <c r="L7" i="1"/>
  <c r="N7" i="1" s="1"/>
  <c r="I8" i="1"/>
  <c r="J8" i="1" s="1"/>
  <c r="K8" i="1" s="1"/>
  <c r="I10" i="1"/>
  <c r="J10" i="1" s="1"/>
  <c r="K10" i="1" s="1"/>
  <c r="I11" i="1"/>
  <c r="M280" i="1"/>
  <c r="L530" i="1"/>
  <c r="L286" i="1"/>
  <c r="I16" i="1"/>
  <c r="J16" i="1" s="1"/>
  <c r="K16" i="1" s="1"/>
  <c r="I287" i="1"/>
  <c r="I20" i="1"/>
  <c r="J20" i="1" s="1"/>
  <c r="K20" i="1" s="1"/>
  <c r="I535" i="1"/>
  <c r="J535" i="1" s="1"/>
  <c r="K535" i="1" s="1"/>
  <c r="I27" i="1"/>
  <c r="J27" i="1" s="1"/>
  <c r="K27" i="1" s="1"/>
  <c r="M540" i="1"/>
  <c r="I688" i="1"/>
  <c r="I24" i="1"/>
  <c r="I293" i="1"/>
  <c r="J293" i="1" s="1"/>
  <c r="K293" i="1" s="1"/>
  <c r="L696" i="1"/>
  <c r="L47" i="1"/>
  <c r="L41" i="1"/>
  <c r="L273" i="1"/>
  <c r="M412" i="1"/>
  <c r="L412" i="1"/>
  <c r="N412" i="1" s="1"/>
  <c r="O412" i="1" s="1"/>
  <c r="M652" i="1"/>
  <c r="N652" i="1" s="1"/>
  <c r="I653" i="1"/>
  <c r="J653" i="1" s="1"/>
  <c r="K653" i="1" s="1"/>
  <c r="M410" i="1"/>
  <c r="N410" i="1" s="1"/>
  <c r="I7" i="1"/>
  <c r="J7" i="1" s="1"/>
  <c r="K7" i="1" s="1"/>
  <c r="M8" i="1"/>
  <c r="I280" i="1"/>
  <c r="J280" i="1" s="1"/>
  <c r="K280" i="1" s="1"/>
  <c r="L531" i="1"/>
  <c r="I15" i="1"/>
  <c r="J15" i="1" s="1"/>
  <c r="K15" i="1" s="1"/>
  <c r="I18" i="1"/>
  <c r="J18" i="1" s="1"/>
  <c r="K18" i="1" s="1"/>
  <c r="M287" i="1"/>
  <c r="M20" i="1"/>
  <c r="M535" i="1"/>
  <c r="L28" i="1"/>
  <c r="M688" i="1"/>
  <c r="I33" i="1"/>
  <c r="M24" i="1"/>
  <c r="I38" i="1"/>
  <c r="J38" i="1" s="1"/>
  <c r="K38" i="1" s="1"/>
  <c r="I26" i="1"/>
  <c r="J26" i="1" s="1"/>
  <c r="K26" i="1" s="1"/>
  <c r="L55" i="1"/>
  <c r="M57" i="1"/>
  <c r="M62" i="1"/>
  <c r="L713" i="1"/>
  <c r="I444" i="1"/>
  <c r="J444" i="1" s="1"/>
  <c r="K444" i="1" s="1"/>
  <c r="L446" i="1"/>
  <c r="I562" i="1"/>
  <c r="J562" i="1" s="1"/>
  <c r="K562" i="1" s="1"/>
  <c r="I72" i="1"/>
  <c r="J72" i="1" s="1"/>
  <c r="K72" i="1" s="1"/>
  <c r="M78" i="1"/>
  <c r="L113" i="1"/>
  <c r="N113" i="1" s="1"/>
  <c r="M113" i="1"/>
  <c r="L178" i="1"/>
  <c r="M838" i="1"/>
  <c r="L838" i="1"/>
  <c r="N838" i="1" s="1"/>
  <c r="M233" i="1"/>
  <c r="L233" i="1"/>
  <c r="J426" i="1"/>
  <c r="K426" i="1" s="1"/>
  <c r="M328" i="1"/>
  <c r="L328" i="1"/>
  <c r="M436" i="1"/>
  <c r="L49" i="1"/>
  <c r="I556" i="1"/>
  <c r="J556" i="1" s="1"/>
  <c r="K556" i="1" s="1"/>
  <c r="I57" i="1"/>
  <c r="J57" i="1" s="1"/>
  <c r="K57" i="1" s="1"/>
  <c r="I713" i="1"/>
  <c r="I41" i="1"/>
  <c r="J41" i="1" s="1"/>
  <c r="K41" i="1" s="1"/>
  <c r="M562" i="1"/>
  <c r="L111" i="1"/>
  <c r="M148" i="1"/>
  <c r="L504" i="1"/>
  <c r="N504" i="1" s="1"/>
  <c r="N401" i="1"/>
  <c r="E401" i="1" s="1"/>
  <c r="M267" i="1"/>
  <c r="L267" i="1"/>
  <c r="L492" i="1"/>
  <c r="N492" i="1" s="1"/>
  <c r="L230" i="1"/>
  <c r="N230" i="1" s="1"/>
  <c r="M230" i="1"/>
  <c r="J831" i="1"/>
  <c r="K831" i="1" s="1"/>
  <c r="J414" i="1"/>
  <c r="K414" i="1" s="1"/>
  <c r="J129" i="1"/>
  <c r="K129" i="1" s="1"/>
  <c r="J645" i="1"/>
  <c r="K645" i="1" s="1"/>
  <c r="J430" i="1"/>
  <c r="K430" i="1" s="1"/>
  <c r="J698" i="1"/>
  <c r="K698" i="1" s="1"/>
  <c r="N674" i="1"/>
  <c r="F674" i="1" s="1"/>
  <c r="M571" i="1"/>
  <c r="L571" i="1"/>
  <c r="M693" i="1"/>
  <c r="L693" i="1"/>
  <c r="I78" i="1"/>
  <c r="J78" i="1" s="1"/>
  <c r="K78" i="1" s="1"/>
  <c r="I454" i="1"/>
  <c r="I334" i="1"/>
  <c r="M120" i="1"/>
  <c r="I480" i="1"/>
  <c r="J480" i="1" s="1"/>
  <c r="K480" i="1" s="1"/>
  <c r="M161" i="1"/>
  <c r="M199" i="1"/>
  <c r="I201" i="1"/>
  <c r="J201" i="1" s="1"/>
  <c r="K201" i="1" s="1"/>
  <c r="I381" i="1"/>
  <c r="J381" i="1" s="1"/>
  <c r="K381" i="1" s="1"/>
  <c r="M800" i="1"/>
  <c r="I498" i="1"/>
  <c r="I223" i="1"/>
  <c r="J223" i="1" s="1"/>
  <c r="K223" i="1" s="1"/>
  <c r="I226" i="1"/>
  <c r="I244" i="1"/>
  <c r="I507" i="1"/>
  <c r="L632" i="1"/>
  <c r="I268" i="1"/>
  <c r="J268" i="1" s="1"/>
  <c r="K268" i="1" s="1"/>
  <c r="M270" i="1"/>
  <c r="I646" i="1"/>
  <c r="J646" i="1" s="1"/>
  <c r="K646" i="1" s="1"/>
  <c r="M391" i="1"/>
  <c r="M664" i="1"/>
  <c r="I670" i="1"/>
  <c r="I377" i="1"/>
  <c r="J377" i="1" s="1"/>
  <c r="K377" i="1" s="1"/>
  <c r="I655" i="1"/>
  <c r="J655" i="1" s="1"/>
  <c r="K655" i="1" s="1"/>
  <c r="I505" i="1"/>
  <c r="J505" i="1" s="1"/>
  <c r="K505" i="1" s="1"/>
  <c r="I611" i="1"/>
  <c r="M414" i="1"/>
  <c r="L129" i="1"/>
  <c r="N129" i="1" s="1"/>
  <c r="L645" i="1"/>
  <c r="N645" i="1" s="1"/>
  <c r="I365" i="1"/>
  <c r="J365" i="1" s="1"/>
  <c r="K365" i="1" s="1"/>
  <c r="I357" i="1"/>
  <c r="L612" i="1"/>
  <c r="I521" i="1"/>
  <c r="J521" i="1" s="1"/>
  <c r="K521" i="1" s="1"/>
  <c r="I288" i="1"/>
  <c r="J288" i="1" s="1"/>
  <c r="K288" i="1" s="1"/>
  <c r="M439" i="1"/>
  <c r="I174" i="1"/>
  <c r="J174" i="1" s="1"/>
  <c r="K174" i="1" s="1"/>
  <c r="M698" i="1"/>
  <c r="L398" i="1"/>
  <c r="I509" i="1"/>
  <c r="J509" i="1" s="1"/>
  <c r="K509" i="1" s="1"/>
  <c r="L478" i="1"/>
  <c r="J471" i="1"/>
  <c r="K471" i="1" s="1"/>
  <c r="M702" i="1"/>
  <c r="L702" i="1"/>
  <c r="M609" i="1"/>
  <c r="L609" i="1"/>
  <c r="N609" i="1" s="1"/>
  <c r="F609" i="1" s="1"/>
  <c r="I580" i="1"/>
  <c r="J580" i="1" s="1"/>
  <c r="K580" i="1" s="1"/>
  <c r="I120" i="1"/>
  <c r="L589" i="1"/>
  <c r="M169" i="1"/>
  <c r="M178" i="1"/>
  <c r="I199" i="1"/>
  <c r="M201" i="1"/>
  <c r="I495" i="1"/>
  <c r="J495" i="1" s="1"/>
  <c r="K495" i="1" s="1"/>
  <c r="I212" i="1"/>
  <c r="J212" i="1" s="1"/>
  <c r="K212" i="1" s="1"/>
  <c r="I800" i="1"/>
  <c r="M498" i="1"/>
  <c r="L223" i="1"/>
  <c r="N223" i="1" s="1"/>
  <c r="M226" i="1"/>
  <c r="M507" i="1"/>
  <c r="L812" i="1"/>
  <c r="I821" i="1"/>
  <c r="J821" i="1" s="1"/>
  <c r="K821" i="1" s="1"/>
  <c r="I267" i="1"/>
  <c r="J267" i="1" s="1"/>
  <c r="K267" i="1" s="1"/>
  <c r="M642" i="1"/>
  <c r="M268" i="1"/>
  <c r="M515" i="1"/>
  <c r="I844" i="1"/>
  <c r="J844" i="1" s="1"/>
  <c r="K844" i="1" s="1"/>
  <c r="I396" i="1"/>
  <c r="J396" i="1" s="1"/>
  <c r="K396" i="1" s="1"/>
  <c r="L377" i="1"/>
  <c r="M658" i="1"/>
  <c r="I522" i="1"/>
  <c r="M541" i="1"/>
  <c r="I412" i="1"/>
  <c r="J412" i="1" s="1"/>
  <c r="K412" i="1" s="1"/>
  <c r="M365" i="1"/>
  <c r="I539" i="1"/>
  <c r="J539" i="1" s="1"/>
  <c r="K539" i="1" s="1"/>
  <c r="I662" i="1"/>
  <c r="J662" i="1" s="1"/>
  <c r="K662" i="1" s="1"/>
  <c r="I838" i="1"/>
  <c r="J838" i="1" s="1"/>
  <c r="K838" i="1" s="1"/>
  <c r="M288" i="1"/>
  <c r="N288" i="1" s="1"/>
  <c r="M386" i="1"/>
  <c r="I830" i="1"/>
  <c r="J830" i="1" s="1"/>
  <c r="K830" i="1" s="1"/>
  <c r="I230" i="1"/>
  <c r="J230" i="1" s="1"/>
  <c r="K230" i="1" s="1"/>
  <c r="M791" i="1"/>
  <c r="I297" i="1"/>
  <c r="J297" i="1" s="1"/>
  <c r="K297" i="1" s="1"/>
  <c r="M292" i="1"/>
  <c r="I563" i="1"/>
  <c r="J563" i="1" s="1"/>
  <c r="K563" i="1" s="1"/>
  <c r="M250" i="1"/>
  <c r="I715" i="1"/>
  <c r="J715" i="1" s="1"/>
  <c r="K715" i="1" s="1"/>
  <c r="L744" i="1"/>
  <c r="N744" i="1" s="1"/>
  <c r="I375" i="1"/>
  <c r="J375" i="1" s="1"/>
  <c r="K375" i="1" s="1"/>
  <c r="N362" i="1"/>
  <c r="J307" i="1"/>
  <c r="K307" i="1" s="1"/>
  <c r="J359" i="1"/>
  <c r="K359" i="1" s="1"/>
  <c r="J464" i="1"/>
  <c r="K464" i="1" s="1"/>
  <c r="L360" i="1"/>
  <c r="M360" i="1"/>
  <c r="L382" i="1"/>
  <c r="M382" i="1"/>
  <c r="N630" i="1"/>
  <c r="N761" i="1"/>
  <c r="L1198" i="1"/>
  <c r="M1198" i="1"/>
  <c r="N1198" i="1" s="1"/>
  <c r="L680" i="1"/>
  <c r="N680" i="1" s="1"/>
  <c r="L421" i="1"/>
  <c r="L448" i="1"/>
  <c r="M668" i="1"/>
  <c r="L555" i="1"/>
  <c r="N555" i="1" s="1"/>
  <c r="I513" i="1"/>
  <c r="J513" i="1" s="1"/>
  <c r="K513" i="1" s="1"/>
  <c r="L291" i="1"/>
  <c r="I453" i="1"/>
  <c r="J453" i="1" s="1"/>
  <c r="K453" i="1" s="1"/>
  <c r="I789" i="1"/>
  <c r="L437" i="1"/>
  <c r="N437" i="1" s="1"/>
  <c r="I343" i="1"/>
  <c r="I609" i="1"/>
  <c r="L434" i="1"/>
  <c r="M809" i="1"/>
  <c r="I323" i="1"/>
  <c r="I557" i="1"/>
  <c r="J557" i="1" s="1"/>
  <c r="K557" i="1" s="1"/>
  <c r="M407" i="1"/>
  <c r="I360" i="1"/>
  <c r="J360" i="1" s="1"/>
  <c r="K360" i="1" s="1"/>
  <c r="I636" i="1"/>
  <c r="I792" i="1"/>
  <c r="J792" i="1" s="1"/>
  <c r="K792" i="1" s="1"/>
  <c r="L729" i="1"/>
  <c r="I382" i="1"/>
  <c r="J382" i="1" s="1"/>
  <c r="K382" i="1" s="1"/>
  <c r="I703" i="1"/>
  <c r="J703" i="1" s="1"/>
  <c r="K703" i="1" s="1"/>
  <c r="I796" i="1"/>
  <c r="J796" i="1" s="1"/>
  <c r="K796" i="1" s="1"/>
  <c r="I380" i="1"/>
  <c r="M455" i="1"/>
  <c r="L379" i="1"/>
  <c r="M438" i="1"/>
  <c r="M494" i="1"/>
  <c r="M369" i="1"/>
  <c r="I748" i="1"/>
  <c r="L710" i="1"/>
  <c r="M633" i="1"/>
  <c r="I560" i="1"/>
  <c r="J560" i="1" s="1"/>
  <c r="K560" i="1" s="1"/>
  <c r="M719" i="1"/>
  <c r="N719" i="1" s="1"/>
  <c r="M456" i="1"/>
  <c r="I649" i="1"/>
  <c r="J649" i="1" s="1"/>
  <c r="K649" i="1" s="1"/>
  <c r="J803" i="1"/>
  <c r="K803" i="1" s="1"/>
  <c r="I803" i="1"/>
  <c r="L317" i="1"/>
  <c r="N317" i="1" s="1"/>
  <c r="L529" i="1"/>
  <c r="L425" i="1"/>
  <c r="M428" i="1"/>
  <c r="L341" i="1"/>
  <c r="L648" i="1"/>
  <c r="M774" i="1"/>
  <c r="I348" i="1"/>
  <c r="M459" i="1"/>
  <c r="N459" i="1" s="1"/>
  <c r="I474" i="1"/>
  <c r="J474" i="1" s="1"/>
  <c r="K474" i="1" s="1"/>
  <c r="M600" i="1"/>
  <c r="I482" i="1"/>
  <c r="L628" i="1"/>
  <c r="I601" i="1"/>
  <c r="J601" i="1" s="1"/>
  <c r="K601" i="1" s="1"/>
  <c r="M491" i="1"/>
  <c r="N491" i="1" s="1"/>
  <c r="L301" i="1"/>
  <c r="M538" i="1"/>
  <c r="I342" i="1"/>
  <c r="J342" i="1" s="1"/>
  <c r="K342" i="1" s="1"/>
  <c r="L566" i="1"/>
  <c r="M487" i="1"/>
  <c r="L547" i="1"/>
  <c r="I441" i="1"/>
  <c r="J441" i="1" s="1"/>
  <c r="K441" i="1" s="1"/>
  <c r="M722" i="1"/>
  <c r="M351" i="1"/>
  <c r="I345" i="1"/>
  <c r="J345" i="1" s="1"/>
  <c r="K345" i="1" s="1"/>
  <c r="I300" i="1"/>
  <c r="J300" i="1" s="1"/>
  <c r="K300" i="1" s="1"/>
  <c r="I716" i="1"/>
  <c r="J716" i="1" s="1"/>
  <c r="K716" i="1" s="1"/>
  <c r="M302" i="1"/>
  <c r="I772" i="1"/>
  <c r="J772" i="1" s="1"/>
  <c r="K772" i="1" s="1"/>
  <c r="M367" i="1"/>
  <c r="N367" i="1" s="1"/>
  <c r="E367" i="1" s="1"/>
  <c r="I329" i="1"/>
  <c r="J329" i="1" s="1"/>
  <c r="K329" i="1" s="1"/>
  <c r="L311" i="1"/>
  <c r="I808" i="1"/>
  <c r="J808" i="1" s="1"/>
  <c r="K808" i="1" s="1"/>
  <c r="I564" i="1"/>
  <c r="J564" i="1" s="1"/>
  <c r="K564" i="1" s="1"/>
  <c r="I638" i="1"/>
  <c r="J638" i="1" s="1"/>
  <c r="K638" i="1" s="1"/>
  <c r="I473" i="1"/>
  <c r="J473" i="1" s="1"/>
  <c r="K473" i="1" s="1"/>
  <c r="I306" i="1"/>
  <c r="J306" i="1" s="1"/>
  <c r="K306" i="1" s="1"/>
  <c r="M298" i="1"/>
  <c r="I308" i="1"/>
  <c r="J308" i="1" s="1"/>
  <c r="K308" i="1" s="1"/>
  <c r="M321" i="1"/>
  <c r="L452" i="1"/>
  <c r="I501" i="1"/>
  <c r="I666" i="1"/>
  <c r="J666" i="1" s="1"/>
  <c r="K666" i="1" s="1"/>
  <c r="M689" i="1"/>
  <c r="L554" i="1"/>
  <c r="M561" i="1"/>
  <c r="L732" i="1"/>
  <c r="M685" i="1"/>
  <c r="M569" i="1"/>
  <c r="M623" i="1"/>
  <c r="M596" i="1"/>
  <c r="L826" i="1"/>
  <c r="I723" i="1"/>
  <c r="J723" i="1" s="1"/>
  <c r="K723" i="1" s="1"/>
  <c r="L724" i="1"/>
  <c r="M724" i="1"/>
  <c r="N724" i="1" s="1"/>
  <c r="M739" i="1"/>
  <c r="M756" i="1"/>
  <c r="N756" i="1" s="1"/>
  <c r="F757" i="1"/>
  <c r="O757" i="1"/>
  <c r="I678" i="1"/>
  <c r="J678" i="1" s="1"/>
  <c r="K678" i="1" s="1"/>
  <c r="J771" i="1"/>
  <c r="K771" i="1" s="1"/>
  <c r="M1204" i="1"/>
  <c r="N1204" i="1" s="1"/>
  <c r="M1194" i="1"/>
  <c r="N1194" i="1" s="1"/>
  <c r="E1194" i="1" s="1"/>
  <c r="M1111" i="1"/>
  <c r="N1111" i="1" s="1"/>
  <c r="L1111" i="1"/>
  <c r="M1090" i="1"/>
  <c r="N1090" i="1" s="1"/>
  <c r="L1090" i="1"/>
  <c r="M1086" i="1"/>
  <c r="N1086" i="1" s="1"/>
  <c r="F1086" i="1" s="1"/>
  <c r="L1084" i="1"/>
  <c r="M1084" i="1"/>
  <c r="N1084" i="1" s="1"/>
  <c r="M1065" i="1"/>
  <c r="N1065" i="1" s="1"/>
  <c r="F1065" i="1" s="1"/>
  <c r="L1065" i="1"/>
  <c r="M1061" i="1"/>
  <c r="N1061" i="1" s="1"/>
  <c r="I395" i="1"/>
  <c r="J395" i="1" s="1"/>
  <c r="K395" i="1" s="1"/>
  <c r="I292" i="1"/>
  <c r="J292" i="1" s="1"/>
  <c r="K292" i="1" s="1"/>
  <c r="M295" i="1"/>
  <c r="L770" i="1"/>
  <c r="L635" i="1"/>
  <c r="I744" i="1"/>
  <c r="J744" i="1" s="1"/>
  <c r="K744" i="1" s="1"/>
  <c r="L574" i="1"/>
  <c r="I362" i="1"/>
  <c r="J362" i="1" s="1"/>
  <c r="K362" i="1" s="1"/>
  <c r="L525" i="1"/>
  <c r="I421" i="1"/>
  <c r="I615" i="1"/>
  <c r="J615" i="1" s="1"/>
  <c r="K615" i="1" s="1"/>
  <c r="L841" i="1"/>
  <c r="I835" i="1"/>
  <c r="J835" i="1" s="1"/>
  <c r="K835" i="1" s="1"/>
  <c r="L319" i="1"/>
  <c r="L647" i="1"/>
  <c r="N647" i="1" s="1"/>
  <c r="L307" i="1"/>
  <c r="M513" i="1"/>
  <c r="I291" i="1"/>
  <c r="J291" i="1" s="1"/>
  <c r="K291" i="1" s="1"/>
  <c r="I693" i="1"/>
  <c r="J693" i="1" s="1"/>
  <c r="K693" i="1" s="1"/>
  <c r="L550" i="1"/>
  <c r="L725" i="1"/>
  <c r="M661" i="1"/>
  <c r="L799" i="1"/>
  <c r="L839" i="1"/>
  <c r="M692" i="1"/>
  <c r="L477" i="1"/>
  <c r="M499" i="1"/>
  <c r="M671" i="1"/>
  <c r="N671" i="1" s="1"/>
  <c r="L320" i="1"/>
  <c r="M343" i="1"/>
  <c r="M359" i="1"/>
  <c r="L704" i="1"/>
  <c r="M711" i="1"/>
  <c r="J609" i="1"/>
  <c r="K609" i="1" s="1"/>
  <c r="L344" i="1"/>
  <c r="M323" i="1"/>
  <c r="M733" i="1"/>
  <c r="M415" i="1"/>
  <c r="L463" i="1"/>
  <c r="N463" i="1" s="1"/>
  <c r="L476" i="1"/>
  <c r="M496" i="1"/>
  <c r="L796" i="1"/>
  <c r="N796" i="1" s="1"/>
  <c r="M380" i="1"/>
  <c r="I389" i="1"/>
  <c r="J389" i="1" s="1"/>
  <c r="K389" i="1" s="1"/>
  <c r="I296" i="1"/>
  <c r="J296" i="1" s="1"/>
  <c r="K296" i="1" s="1"/>
  <c r="L350" i="1"/>
  <c r="N350" i="1" s="1"/>
  <c r="L518" i="1"/>
  <c r="M621" i="1"/>
  <c r="I633" i="1"/>
  <c r="J633" i="1" s="1"/>
  <c r="K633" i="1" s="1"/>
  <c r="M560" i="1"/>
  <c r="I719" i="1"/>
  <c r="J719" i="1" s="1"/>
  <c r="K719" i="1" s="1"/>
  <c r="I483" i="1"/>
  <c r="J483" i="1" s="1"/>
  <c r="K483" i="1" s="1"/>
  <c r="I310" i="1"/>
  <c r="J310" i="1" s="1"/>
  <c r="K310" i="1" s="1"/>
  <c r="I373" i="1"/>
  <c r="J373" i="1" s="1"/>
  <c r="K373" i="1" s="1"/>
  <c r="I606" i="1"/>
  <c r="J606" i="1" s="1"/>
  <c r="K606" i="1" s="1"/>
  <c r="M817" i="1"/>
  <c r="I428" i="1"/>
  <c r="J428" i="1" s="1"/>
  <c r="K428" i="1" s="1"/>
  <c r="I485" i="1"/>
  <c r="J485" i="1" s="1"/>
  <c r="K485" i="1" s="1"/>
  <c r="I341" i="1"/>
  <c r="J341" i="1" s="1"/>
  <c r="K341" i="1" s="1"/>
  <c r="I427" i="1"/>
  <c r="J427" i="1" s="1"/>
  <c r="K427" i="1" s="1"/>
  <c r="I648" i="1"/>
  <c r="L736" i="1"/>
  <c r="N736" i="1" s="1"/>
  <c r="L348" i="1"/>
  <c r="L470" i="1"/>
  <c r="I827" i="1"/>
  <c r="J827" i="1" s="1"/>
  <c r="K827" i="1" s="1"/>
  <c r="L474" i="1"/>
  <c r="N474" i="1" s="1"/>
  <c r="L482" i="1"/>
  <c r="I366" i="1"/>
  <c r="J366" i="1" s="1"/>
  <c r="K366" i="1" s="1"/>
  <c r="I690" i="1"/>
  <c r="J690" i="1" s="1"/>
  <c r="K690" i="1" s="1"/>
  <c r="M558" i="1"/>
  <c r="M506" i="1"/>
  <c r="M314" i="1"/>
  <c r="N314" i="1" s="1"/>
  <c r="I376" i="1"/>
  <c r="J376" i="1" s="1"/>
  <c r="K376" i="1" s="1"/>
  <c r="L441" i="1"/>
  <c r="N441" i="1" s="1"/>
  <c r="L825" i="1"/>
  <c r="M613" i="1"/>
  <c r="N613" i="1" s="1"/>
  <c r="I613" i="1"/>
  <c r="J613" i="1" s="1"/>
  <c r="K613" i="1" s="1"/>
  <c r="M570" i="1"/>
  <c r="I570" i="1"/>
  <c r="J570" i="1" s="1"/>
  <c r="K570" i="1" s="1"/>
  <c r="I312" i="1"/>
  <c r="J312" i="1" s="1"/>
  <c r="K312" i="1" s="1"/>
  <c r="M336" i="1"/>
  <c r="N336" i="1" s="1"/>
  <c r="E336" i="1" s="1"/>
  <c r="M335" i="1"/>
  <c r="N335" i="1" s="1"/>
  <c r="I367" i="1"/>
  <c r="J367" i="1" s="1"/>
  <c r="K367" i="1" s="1"/>
  <c r="L687" i="1"/>
  <c r="I311" i="1"/>
  <c r="J311" i="1" s="1"/>
  <c r="K311" i="1" s="1"/>
  <c r="L304" i="1"/>
  <c r="N304" i="1" s="1"/>
  <c r="M346" i="1"/>
  <c r="M318" i="1"/>
  <c r="N318" i="1" s="1"/>
  <c r="L503" i="1"/>
  <c r="N503" i="1" s="1"/>
  <c r="L465" i="1"/>
  <c r="I820" i="1"/>
  <c r="I461" i="1"/>
  <c r="J461" i="1" s="1"/>
  <c r="K461" i="1" s="1"/>
  <c r="I416" i="1"/>
  <c r="J416" i="1" s="1"/>
  <c r="K416" i="1" s="1"/>
  <c r="M553" i="1"/>
  <c r="M572" i="1"/>
  <c r="I689" i="1"/>
  <c r="J689" i="1" s="1"/>
  <c r="K689" i="1" s="1"/>
  <c r="J583" i="1"/>
  <c r="K583" i="1" s="1"/>
  <c r="I583" i="1"/>
  <c r="M694" i="1"/>
  <c r="J578" i="1"/>
  <c r="K578" i="1" s="1"/>
  <c r="I604" i="1"/>
  <c r="J604" i="1" s="1"/>
  <c r="K604" i="1" s="1"/>
  <c r="L643" i="1"/>
  <c r="I828" i="1"/>
  <c r="J828" i="1" s="1"/>
  <c r="K828" i="1" s="1"/>
  <c r="I582" i="1"/>
  <c r="J582" i="1" s="1"/>
  <c r="K582" i="1" s="1"/>
  <c r="L679" i="1"/>
  <c r="N679" i="1" s="1"/>
  <c r="I569" i="1"/>
  <c r="J569" i="1" s="1"/>
  <c r="K569" i="1" s="1"/>
  <c r="I785" i="1"/>
  <c r="J785" i="1" s="1"/>
  <c r="K785" i="1" s="1"/>
  <c r="J559" i="1"/>
  <c r="K559" i="1" s="1"/>
  <c r="M608" i="1"/>
  <c r="L614" i="1"/>
  <c r="M592" i="1"/>
  <c r="M775" i="1"/>
  <c r="M787" i="1"/>
  <c r="L787" i="1"/>
  <c r="L779" i="1"/>
  <c r="M717" i="1"/>
  <c r="N717" i="1" s="1"/>
  <c r="E717" i="1" s="1"/>
  <c r="I747" i="1"/>
  <c r="J747" i="1" s="1"/>
  <c r="K747" i="1" s="1"/>
  <c r="M764" i="1"/>
  <c r="I700" i="1"/>
  <c r="J700" i="1" s="1"/>
  <c r="K700" i="1" s="1"/>
  <c r="I718" i="1"/>
  <c r="J718" i="1" s="1"/>
  <c r="K718" i="1" s="1"/>
  <c r="L1166" i="1"/>
  <c r="M1166" i="1"/>
  <c r="N1166" i="1" s="1"/>
  <c r="E1166" i="1" s="1"/>
  <c r="M1121" i="1"/>
  <c r="N1121" i="1" s="1"/>
  <c r="F1121" i="1" s="1"/>
  <c r="L1081" i="1"/>
  <c r="F1066" i="1"/>
  <c r="J845" i="1"/>
  <c r="K845" i="1" s="1"/>
  <c r="J684" i="1"/>
  <c r="K684" i="1" s="1"/>
  <c r="M418" i="1"/>
  <c r="N418" i="1" s="1"/>
  <c r="J761" i="1"/>
  <c r="K761" i="1" s="1"/>
  <c r="J553" i="1"/>
  <c r="K553" i="1" s="1"/>
  <c r="M666" i="1"/>
  <c r="N666" i="1" s="1"/>
  <c r="O666" i="1" s="1"/>
  <c r="J783" i="1"/>
  <c r="K783" i="1" s="1"/>
  <c r="J701" i="1"/>
  <c r="K701" i="1" s="1"/>
  <c r="L727" i="1"/>
  <c r="M1110" i="1"/>
  <c r="N1110" i="1" s="1"/>
  <c r="L1110" i="1"/>
  <c r="M1073" i="1"/>
  <c r="N1073" i="1" s="1"/>
  <c r="F1073" i="1" s="1"/>
  <c r="L1073" i="1"/>
  <c r="F1069" i="1"/>
  <c r="O1069" i="1"/>
  <c r="F1064" i="1"/>
  <c r="O1064" i="1"/>
  <c r="O955" i="1"/>
  <c r="F955" i="1"/>
  <c r="L836" i="1"/>
  <c r="N836" i="1" s="1"/>
  <c r="I805" i="1"/>
  <c r="J805" i="1" s="1"/>
  <c r="K805" i="1" s="1"/>
  <c r="L706" i="1"/>
  <c r="I759" i="1"/>
  <c r="J759" i="1" s="1"/>
  <c r="K759" i="1" s="1"/>
  <c r="I777" i="1"/>
  <c r="I708" i="1"/>
  <c r="J708" i="1" s="1"/>
  <c r="K708" i="1" s="1"/>
  <c r="L786" i="1"/>
  <c r="N786" i="1" s="1"/>
  <c r="I726" i="1"/>
  <c r="J726" i="1" s="1"/>
  <c r="K726" i="1" s="1"/>
  <c r="I790" i="1"/>
  <c r="J790" i="1" s="1"/>
  <c r="K790" i="1" s="1"/>
  <c r="I765" i="1"/>
  <c r="J765" i="1" s="1"/>
  <c r="K765" i="1" s="1"/>
  <c r="I781" i="1"/>
  <c r="L752" i="1"/>
  <c r="I782" i="1"/>
  <c r="J782" i="1" s="1"/>
  <c r="K782" i="1" s="1"/>
  <c r="I768" i="1"/>
  <c r="J768" i="1" s="1"/>
  <c r="K768" i="1" s="1"/>
  <c r="I767" i="1"/>
  <c r="J767" i="1" s="1"/>
  <c r="K767" i="1" s="1"/>
  <c r="M1221" i="1"/>
  <c r="N1221" i="1" s="1"/>
  <c r="I1220" i="1"/>
  <c r="J1220" i="1" s="1"/>
  <c r="K1220" i="1" s="1"/>
  <c r="I1219" i="1"/>
  <c r="J1219" i="1" s="1"/>
  <c r="K1219" i="1" s="1"/>
  <c r="L1217" i="1"/>
  <c r="I1216" i="1"/>
  <c r="J1216" i="1" s="1"/>
  <c r="K1216" i="1" s="1"/>
  <c r="L1214" i="1"/>
  <c r="M1210" i="1"/>
  <c r="N1210" i="1" s="1"/>
  <c r="E1210" i="1" s="1"/>
  <c r="I1208" i="1"/>
  <c r="J1208" i="1" s="1"/>
  <c r="K1208" i="1" s="1"/>
  <c r="L1206" i="1"/>
  <c r="L1201" i="1"/>
  <c r="I1194" i="1"/>
  <c r="J1194" i="1" s="1"/>
  <c r="K1194" i="1" s="1"/>
  <c r="L1192" i="1"/>
  <c r="M1191" i="1"/>
  <c r="N1191" i="1" s="1"/>
  <c r="M1184" i="1"/>
  <c r="N1184" i="1" s="1"/>
  <c r="O1184" i="1" s="1"/>
  <c r="I1181" i="1"/>
  <c r="J1181" i="1" s="1"/>
  <c r="K1181" i="1" s="1"/>
  <c r="M1178" i="1"/>
  <c r="N1178" i="1" s="1"/>
  <c r="I1175" i="1"/>
  <c r="J1175" i="1" s="1"/>
  <c r="K1175" i="1" s="1"/>
  <c r="L1174" i="1"/>
  <c r="I1171" i="1"/>
  <c r="J1171" i="1" s="1"/>
  <c r="K1171" i="1" s="1"/>
  <c r="L1170" i="1"/>
  <c r="I1166" i="1"/>
  <c r="J1166" i="1" s="1"/>
  <c r="K1166" i="1" s="1"/>
  <c r="I1143" i="1"/>
  <c r="J1143" i="1" s="1"/>
  <c r="K1143" i="1" s="1"/>
  <c r="M1140" i="1"/>
  <c r="N1140" i="1" s="1"/>
  <c r="E1140" i="1" s="1"/>
  <c r="L1133" i="1"/>
  <c r="I1132" i="1"/>
  <c r="J1132" i="1" s="1"/>
  <c r="K1132" i="1" s="1"/>
  <c r="I1128" i="1"/>
  <c r="J1128" i="1" s="1"/>
  <c r="K1128" i="1" s="1"/>
  <c r="I1127" i="1"/>
  <c r="J1127" i="1" s="1"/>
  <c r="K1127" i="1" s="1"/>
  <c r="M1118" i="1"/>
  <c r="N1118" i="1" s="1"/>
  <c r="L1117" i="1"/>
  <c r="I1116" i="1"/>
  <c r="J1116" i="1" s="1"/>
  <c r="K1116" i="1" s="1"/>
  <c r="I1108" i="1"/>
  <c r="J1108" i="1" s="1"/>
  <c r="K1108" i="1" s="1"/>
  <c r="M1106" i="1"/>
  <c r="N1106" i="1" s="1"/>
  <c r="O1106" i="1" s="1"/>
  <c r="I1103" i="1"/>
  <c r="J1103" i="1" s="1"/>
  <c r="K1103" i="1" s="1"/>
  <c r="I1096" i="1"/>
  <c r="J1096" i="1" s="1"/>
  <c r="K1096" i="1" s="1"/>
  <c r="L1095" i="1"/>
  <c r="I1093" i="1"/>
  <c r="J1093" i="1" s="1"/>
  <c r="K1093" i="1" s="1"/>
  <c r="I1088" i="1"/>
  <c r="J1088" i="1" s="1"/>
  <c r="K1088" i="1" s="1"/>
  <c r="I1084" i="1"/>
  <c r="J1084" i="1" s="1"/>
  <c r="K1084" i="1" s="1"/>
  <c r="L1075" i="1"/>
  <c r="L1074" i="1"/>
  <c r="I1069" i="1"/>
  <c r="J1069" i="1" s="1"/>
  <c r="K1069" i="1" s="1"/>
  <c r="L1064" i="1"/>
  <c r="M1019" i="1"/>
  <c r="N1019" i="1" s="1"/>
  <c r="E1019" i="1" s="1"/>
  <c r="M990" i="1"/>
  <c r="N990" i="1" s="1"/>
  <c r="F990" i="1" s="1"/>
  <c r="M769" i="1"/>
  <c r="L1220" i="1"/>
  <c r="L1219" i="1"/>
  <c r="M1218" i="1"/>
  <c r="N1218" i="1" s="1"/>
  <c r="F1218" i="1" s="1"/>
  <c r="I1214" i="1"/>
  <c r="J1214" i="1" s="1"/>
  <c r="K1214" i="1" s="1"/>
  <c r="L1212" i="1"/>
  <c r="L1209" i="1"/>
  <c r="I1206" i="1"/>
  <c r="J1206" i="1" s="1"/>
  <c r="K1206" i="1" s="1"/>
  <c r="M1200" i="1"/>
  <c r="N1200" i="1" s="1"/>
  <c r="I1197" i="1"/>
  <c r="J1197" i="1" s="1"/>
  <c r="K1197" i="1" s="1"/>
  <c r="I1196" i="1"/>
  <c r="J1196" i="1" s="1"/>
  <c r="K1196" i="1" s="1"/>
  <c r="L1193" i="1"/>
  <c r="L1189" i="1"/>
  <c r="M1188" i="1"/>
  <c r="N1188" i="1" s="1"/>
  <c r="O1188" i="1" s="1"/>
  <c r="L1182" i="1"/>
  <c r="L1180" i="1"/>
  <c r="M1179" i="1"/>
  <c r="N1179" i="1" s="1"/>
  <c r="L1177" i="1"/>
  <c r="L1176" i="1"/>
  <c r="M1175" i="1"/>
  <c r="N1175" i="1" s="1"/>
  <c r="I1173" i="1"/>
  <c r="J1173" i="1" s="1"/>
  <c r="K1173" i="1" s="1"/>
  <c r="L1172" i="1"/>
  <c r="M1171" i="1"/>
  <c r="N1171" i="1" s="1"/>
  <c r="I1168" i="1"/>
  <c r="J1168" i="1" s="1"/>
  <c r="K1168" i="1" s="1"/>
  <c r="M1162" i="1"/>
  <c r="N1162" i="1" s="1"/>
  <c r="E1162" i="1" s="1"/>
  <c r="I1162" i="1"/>
  <c r="J1162" i="1" s="1"/>
  <c r="K1162" i="1" s="1"/>
  <c r="L1160" i="1"/>
  <c r="M1159" i="1"/>
  <c r="N1159" i="1" s="1"/>
  <c r="O1159" i="1" s="1"/>
  <c r="L1157" i="1"/>
  <c r="M1156" i="1"/>
  <c r="N1156" i="1" s="1"/>
  <c r="O1156" i="1" s="1"/>
  <c r="L1152" i="1"/>
  <c r="I1152" i="1"/>
  <c r="J1152" i="1" s="1"/>
  <c r="K1152" i="1" s="1"/>
  <c r="I1149" i="1"/>
  <c r="J1149" i="1" s="1"/>
  <c r="K1149" i="1" s="1"/>
  <c r="I1148" i="1"/>
  <c r="J1148" i="1" s="1"/>
  <c r="K1148" i="1" s="1"/>
  <c r="L1143" i="1"/>
  <c r="I1142" i="1"/>
  <c r="J1142" i="1" s="1"/>
  <c r="K1142" i="1" s="1"/>
  <c r="I1139" i="1"/>
  <c r="J1139" i="1" s="1"/>
  <c r="K1139" i="1" s="1"/>
  <c r="L1137" i="1"/>
  <c r="I1133" i="1"/>
  <c r="J1133" i="1" s="1"/>
  <c r="K1133" i="1" s="1"/>
  <c r="I1123" i="1"/>
  <c r="J1123" i="1" s="1"/>
  <c r="K1123" i="1" s="1"/>
  <c r="I1122" i="1"/>
  <c r="J1122" i="1" s="1"/>
  <c r="K1122" i="1" s="1"/>
  <c r="L1119" i="1"/>
  <c r="I1118" i="1"/>
  <c r="J1118" i="1" s="1"/>
  <c r="K1118" i="1" s="1"/>
  <c r="M1114" i="1"/>
  <c r="N1114" i="1" s="1"/>
  <c r="L1113" i="1"/>
  <c r="I1112" i="1"/>
  <c r="J1112" i="1" s="1"/>
  <c r="K1112" i="1" s="1"/>
  <c r="I1104" i="1"/>
  <c r="J1104" i="1" s="1"/>
  <c r="K1104" i="1" s="1"/>
  <c r="L1103" i="1"/>
  <c r="L1102" i="1"/>
  <c r="I1099" i="1"/>
  <c r="J1099" i="1" s="1"/>
  <c r="K1099" i="1" s="1"/>
  <c r="M1097" i="1"/>
  <c r="N1097" i="1" s="1"/>
  <c r="L1091" i="1"/>
  <c r="M1089" i="1"/>
  <c r="N1089" i="1" s="1"/>
  <c r="F1089" i="1" s="1"/>
  <c r="L1086" i="1"/>
  <c r="M1081" i="1"/>
  <c r="N1081" i="1" s="1"/>
  <c r="M1078" i="1"/>
  <c r="N1078" i="1" s="1"/>
  <c r="F1078" i="1" s="1"/>
  <c r="L1067" i="1"/>
  <c r="M1067" i="1"/>
  <c r="N1067" i="1" s="1"/>
  <c r="F1067" i="1" s="1"/>
  <c r="L1061" i="1"/>
  <c r="I1051" i="1"/>
  <c r="J1051" i="1" s="1"/>
  <c r="K1051" i="1" s="1"/>
  <c r="M1049" i="1"/>
  <c r="N1049" i="1" s="1"/>
  <c r="F1049" i="1" s="1"/>
  <c r="F992" i="1"/>
  <c r="O992" i="1"/>
  <c r="M991" i="1"/>
  <c r="N991" i="1" s="1"/>
  <c r="F991" i="1" s="1"/>
  <c r="M986" i="1"/>
  <c r="N986" i="1" s="1"/>
  <c r="F986" i="1" s="1"/>
  <c r="M1035" i="1"/>
  <c r="N1035" i="1" s="1"/>
  <c r="L1035" i="1"/>
  <c r="F993" i="1"/>
  <c r="O993" i="1"/>
  <c r="M948" i="1"/>
  <c r="N948" i="1" s="1"/>
  <c r="I868" i="1"/>
  <c r="J868" i="1" s="1"/>
  <c r="K868" i="1" s="1"/>
  <c r="I861" i="1"/>
  <c r="J861" i="1" s="1"/>
  <c r="K861" i="1" s="1"/>
  <c r="I859" i="1"/>
  <c r="J859" i="1" s="1"/>
  <c r="K859" i="1" s="1"/>
  <c r="L850" i="1"/>
  <c r="I849" i="1"/>
  <c r="J849" i="1" s="1"/>
  <c r="K849" i="1" s="1"/>
  <c r="M1087" i="1"/>
  <c r="N1087" i="1" s="1"/>
  <c r="I1085" i="1"/>
  <c r="J1085" i="1" s="1"/>
  <c r="K1085" i="1" s="1"/>
  <c r="I1080" i="1"/>
  <c r="J1080" i="1" s="1"/>
  <c r="K1080" i="1" s="1"/>
  <c r="I1078" i="1"/>
  <c r="J1078" i="1" s="1"/>
  <c r="K1078" i="1" s="1"/>
  <c r="I1074" i="1"/>
  <c r="J1074" i="1" s="1"/>
  <c r="K1074" i="1" s="1"/>
  <c r="M1070" i="1"/>
  <c r="N1070" i="1" s="1"/>
  <c r="F1070" i="1" s="1"/>
  <c r="I1066" i="1"/>
  <c r="J1066" i="1" s="1"/>
  <c r="K1066" i="1" s="1"/>
  <c r="I1064" i="1"/>
  <c r="J1064" i="1" s="1"/>
  <c r="K1064" i="1" s="1"/>
  <c r="I1061" i="1"/>
  <c r="J1061" i="1" s="1"/>
  <c r="K1061" i="1" s="1"/>
  <c r="M1058" i="1"/>
  <c r="N1058" i="1" s="1"/>
  <c r="L1054" i="1"/>
  <c r="L1053" i="1"/>
  <c r="I1048" i="1"/>
  <c r="J1048" i="1" s="1"/>
  <c r="K1048" i="1" s="1"/>
  <c r="I1047" i="1"/>
  <c r="J1047" i="1" s="1"/>
  <c r="K1047" i="1" s="1"/>
  <c r="I1043" i="1"/>
  <c r="J1043" i="1" s="1"/>
  <c r="K1043" i="1" s="1"/>
  <c r="L1041" i="1"/>
  <c r="I1039" i="1"/>
  <c r="J1039" i="1" s="1"/>
  <c r="K1039" i="1" s="1"/>
  <c r="M1037" i="1"/>
  <c r="N1037" i="1" s="1"/>
  <c r="M1036" i="1"/>
  <c r="N1036" i="1" s="1"/>
  <c r="F1036" i="1" s="1"/>
  <c r="I1032" i="1"/>
  <c r="J1032" i="1" s="1"/>
  <c r="K1032" i="1" s="1"/>
  <c r="I1028" i="1"/>
  <c r="J1028" i="1" s="1"/>
  <c r="K1028" i="1" s="1"/>
  <c r="M1026" i="1"/>
  <c r="N1026" i="1" s="1"/>
  <c r="L1023" i="1"/>
  <c r="M1022" i="1"/>
  <c r="N1022" i="1" s="1"/>
  <c r="F1022" i="1" s="1"/>
  <c r="I1020" i="1"/>
  <c r="J1020" i="1" s="1"/>
  <c r="K1020" i="1" s="1"/>
  <c r="I1019" i="1"/>
  <c r="J1019" i="1" s="1"/>
  <c r="K1019" i="1" s="1"/>
  <c r="M1018" i="1"/>
  <c r="N1018" i="1" s="1"/>
  <c r="F1018" i="1" s="1"/>
  <c r="I1014" i="1"/>
  <c r="J1014" i="1" s="1"/>
  <c r="K1014" i="1" s="1"/>
  <c r="I1013" i="1"/>
  <c r="J1013" i="1" s="1"/>
  <c r="K1013" i="1" s="1"/>
  <c r="I1012" i="1"/>
  <c r="J1012" i="1" s="1"/>
  <c r="K1012" i="1" s="1"/>
  <c r="L1008" i="1"/>
  <c r="I1007" i="1"/>
  <c r="J1007" i="1" s="1"/>
  <c r="K1007" i="1" s="1"/>
  <c r="M1006" i="1"/>
  <c r="N1006" i="1" s="1"/>
  <c r="I1001" i="1"/>
  <c r="J1001" i="1" s="1"/>
  <c r="K1001" i="1" s="1"/>
  <c r="I995" i="1"/>
  <c r="J995" i="1" s="1"/>
  <c r="K995" i="1" s="1"/>
  <c r="I993" i="1"/>
  <c r="J993" i="1" s="1"/>
  <c r="K993" i="1" s="1"/>
  <c r="M989" i="1"/>
  <c r="N989" i="1" s="1"/>
  <c r="L987" i="1"/>
  <c r="I986" i="1"/>
  <c r="J986" i="1" s="1"/>
  <c r="K986" i="1" s="1"/>
  <c r="M985" i="1"/>
  <c r="N985" i="1" s="1"/>
  <c r="M983" i="1"/>
  <c r="N983" i="1" s="1"/>
  <c r="F983" i="1" s="1"/>
  <c r="M981" i="1"/>
  <c r="N981" i="1" s="1"/>
  <c r="I979" i="1"/>
  <c r="J979" i="1" s="1"/>
  <c r="K979" i="1" s="1"/>
  <c r="M977" i="1"/>
  <c r="N977" i="1" s="1"/>
  <c r="F977" i="1" s="1"/>
  <c r="I974" i="1"/>
  <c r="J974" i="1" s="1"/>
  <c r="K974" i="1" s="1"/>
  <c r="L967" i="1"/>
  <c r="I963" i="1"/>
  <c r="J963" i="1" s="1"/>
  <c r="K963" i="1" s="1"/>
  <c r="I961" i="1"/>
  <c r="J961" i="1" s="1"/>
  <c r="K961" i="1" s="1"/>
  <c r="M957" i="1"/>
  <c r="N957" i="1" s="1"/>
  <c r="L955" i="1"/>
  <c r="I850" i="1"/>
  <c r="J850" i="1" s="1"/>
  <c r="K850" i="1" s="1"/>
  <c r="L846" i="1"/>
  <c r="M1048" i="1"/>
  <c r="N1048" i="1" s="1"/>
  <c r="M1046" i="1"/>
  <c r="N1046" i="1" s="1"/>
  <c r="F1046" i="1" s="1"/>
  <c r="M1044" i="1"/>
  <c r="N1044" i="1" s="1"/>
  <c r="F1044" i="1" s="1"/>
  <c r="M1042" i="1"/>
  <c r="N1042" i="1" s="1"/>
  <c r="I1040" i="1"/>
  <c r="J1040" i="1" s="1"/>
  <c r="K1040" i="1" s="1"/>
  <c r="I1036" i="1"/>
  <c r="J1036" i="1" s="1"/>
  <c r="K1036" i="1" s="1"/>
  <c r="M1030" i="1"/>
  <c r="N1030" i="1" s="1"/>
  <c r="I1029" i="1"/>
  <c r="J1029" i="1" s="1"/>
  <c r="K1029" i="1" s="1"/>
  <c r="I1026" i="1"/>
  <c r="J1026" i="1" s="1"/>
  <c r="K1026" i="1" s="1"/>
  <c r="I1023" i="1"/>
  <c r="J1023" i="1" s="1"/>
  <c r="K1023" i="1" s="1"/>
  <c r="M1020" i="1"/>
  <c r="N1020" i="1" s="1"/>
  <c r="L1015" i="1"/>
  <c r="M1014" i="1"/>
  <c r="N1014" i="1" s="1"/>
  <c r="I1010" i="1"/>
  <c r="J1010" i="1" s="1"/>
  <c r="K1010" i="1" s="1"/>
  <c r="L1009" i="1"/>
  <c r="L998" i="1"/>
  <c r="I997" i="1"/>
  <c r="J997" i="1" s="1"/>
  <c r="K997" i="1" s="1"/>
  <c r="M994" i="1"/>
  <c r="N994" i="1" s="1"/>
  <c r="O994" i="1" s="1"/>
  <c r="L993" i="1"/>
  <c r="I989" i="1"/>
  <c r="J989" i="1" s="1"/>
  <c r="K989" i="1" s="1"/>
  <c r="I987" i="1"/>
  <c r="J987" i="1" s="1"/>
  <c r="K987" i="1" s="1"/>
  <c r="I985" i="1"/>
  <c r="J985" i="1" s="1"/>
  <c r="K985" i="1" s="1"/>
  <c r="I983" i="1"/>
  <c r="J983" i="1" s="1"/>
  <c r="K983" i="1" s="1"/>
  <c r="I982" i="1"/>
  <c r="J982" i="1" s="1"/>
  <c r="K982" i="1" s="1"/>
  <c r="I981" i="1"/>
  <c r="J981" i="1" s="1"/>
  <c r="K981" i="1" s="1"/>
  <c r="M980" i="1"/>
  <c r="N980" i="1" s="1"/>
  <c r="M978" i="1"/>
  <c r="N978" i="1" s="1"/>
  <c r="I975" i="1"/>
  <c r="J975" i="1" s="1"/>
  <c r="K975" i="1" s="1"/>
  <c r="I971" i="1"/>
  <c r="J971" i="1" s="1"/>
  <c r="K971" i="1" s="1"/>
  <c r="I968" i="1"/>
  <c r="J968" i="1" s="1"/>
  <c r="K968" i="1" s="1"/>
  <c r="M966" i="1"/>
  <c r="N966" i="1" s="1"/>
  <c r="I964" i="1"/>
  <c r="J964" i="1" s="1"/>
  <c r="K964" i="1" s="1"/>
  <c r="M962" i="1"/>
  <c r="N962" i="1" s="1"/>
  <c r="I962" i="1"/>
  <c r="J962" i="1" s="1"/>
  <c r="K962" i="1" s="1"/>
  <c r="L961" i="1"/>
  <c r="L959" i="1"/>
  <c r="L953" i="1"/>
  <c r="M951" i="1"/>
  <c r="N951" i="1" s="1"/>
  <c r="M950" i="1"/>
  <c r="N950" i="1" s="1"/>
  <c r="L943" i="1"/>
  <c r="I940" i="1"/>
  <c r="J940" i="1" s="1"/>
  <c r="K940" i="1" s="1"/>
  <c r="L938" i="1"/>
  <c r="M937" i="1"/>
  <c r="N937" i="1" s="1"/>
  <c r="I929" i="1"/>
  <c r="J929" i="1" s="1"/>
  <c r="K929" i="1" s="1"/>
  <c r="I926" i="1"/>
  <c r="J926" i="1" s="1"/>
  <c r="K926" i="1" s="1"/>
  <c r="L923" i="1"/>
  <c r="M914" i="1"/>
  <c r="N914" i="1" s="1"/>
  <c r="I912" i="1"/>
  <c r="J912" i="1" s="1"/>
  <c r="K912" i="1" s="1"/>
  <c r="L890" i="1"/>
  <c r="I880" i="1"/>
  <c r="J880" i="1" s="1"/>
  <c r="K880" i="1" s="1"/>
  <c r="M876" i="1"/>
  <c r="N876" i="1" s="1"/>
  <c r="M874" i="1"/>
  <c r="N874" i="1" s="1"/>
  <c r="I951" i="1"/>
  <c r="J951" i="1" s="1"/>
  <c r="K951" i="1" s="1"/>
  <c r="M946" i="1"/>
  <c r="N946" i="1" s="1"/>
  <c r="L944" i="1"/>
  <c r="I937" i="1"/>
  <c r="J937" i="1" s="1"/>
  <c r="K937" i="1" s="1"/>
  <c r="L933" i="1"/>
  <c r="L930" i="1"/>
  <c r="M926" i="1"/>
  <c r="N926" i="1" s="1"/>
  <c r="I916" i="1"/>
  <c r="J916" i="1" s="1"/>
  <c r="K916" i="1" s="1"/>
  <c r="M912" i="1"/>
  <c r="N912" i="1" s="1"/>
  <c r="O910" i="1"/>
  <c r="I910" i="1"/>
  <c r="J910" i="1" s="1"/>
  <c r="K910" i="1" s="1"/>
  <c r="I909" i="1"/>
  <c r="J909" i="1" s="1"/>
  <c r="K909" i="1" s="1"/>
  <c r="I907" i="1"/>
  <c r="J907" i="1" s="1"/>
  <c r="K907" i="1" s="1"/>
  <c r="O902" i="1"/>
  <c r="I902" i="1"/>
  <c r="J902" i="1" s="1"/>
  <c r="K902" i="1" s="1"/>
  <c r="I901" i="1"/>
  <c r="J901" i="1" s="1"/>
  <c r="K901" i="1" s="1"/>
  <c r="I899" i="1"/>
  <c r="J899" i="1" s="1"/>
  <c r="K899" i="1" s="1"/>
  <c r="I894" i="1"/>
  <c r="J894" i="1" s="1"/>
  <c r="K894" i="1" s="1"/>
  <c r="I893" i="1"/>
  <c r="J893" i="1" s="1"/>
  <c r="K893" i="1" s="1"/>
  <c r="I891" i="1"/>
  <c r="J891" i="1" s="1"/>
  <c r="K891" i="1" s="1"/>
  <c r="I890" i="1"/>
  <c r="J890" i="1" s="1"/>
  <c r="K890" i="1" s="1"/>
  <c r="M883" i="1"/>
  <c r="N883" i="1" s="1"/>
  <c r="M881" i="1"/>
  <c r="N881" i="1" s="1"/>
  <c r="M879" i="1"/>
  <c r="N879" i="1" s="1"/>
  <c r="F879" i="1" s="1"/>
  <c r="L877" i="1"/>
  <c r="I876" i="1"/>
  <c r="J876" i="1" s="1"/>
  <c r="K876" i="1" s="1"/>
  <c r="I872" i="1"/>
  <c r="J872" i="1" s="1"/>
  <c r="K872" i="1" s="1"/>
  <c r="M868" i="1"/>
  <c r="N868" i="1" s="1"/>
  <c r="M865" i="1"/>
  <c r="N865" i="1" s="1"/>
  <c r="I863" i="1"/>
  <c r="J863" i="1" s="1"/>
  <c r="K863" i="1" s="1"/>
  <c r="M859" i="1"/>
  <c r="N859" i="1" s="1"/>
  <c r="E859" i="1" s="1"/>
  <c r="L857" i="1"/>
  <c r="M856" i="1"/>
  <c r="N856" i="1" s="1"/>
  <c r="L848" i="1"/>
  <c r="M53" i="1"/>
  <c r="L53" i="1"/>
  <c r="L79" i="1"/>
  <c r="M79" i="1"/>
  <c r="M63" i="1"/>
  <c r="L63" i="1"/>
  <c r="L475" i="1"/>
  <c r="M475" i="1"/>
  <c r="M242" i="1"/>
  <c r="N242" i="1" s="1"/>
  <c r="L242" i="1"/>
  <c r="M277" i="1"/>
  <c r="L277" i="1"/>
  <c r="M99" i="1"/>
  <c r="N99" i="1" s="1"/>
  <c r="L99" i="1"/>
  <c r="M17" i="1"/>
  <c r="L17" i="1"/>
  <c r="J24" i="1"/>
  <c r="K24" i="1" s="1"/>
  <c r="M681" i="1"/>
  <c r="L681" i="1"/>
  <c r="L405" i="1"/>
  <c r="N405" i="1" s="1"/>
  <c r="M406" i="1"/>
  <c r="L406" i="1"/>
  <c r="J11" i="1"/>
  <c r="K11" i="1" s="1"/>
  <c r="M21" i="1"/>
  <c r="L21" i="1"/>
  <c r="M28" i="1"/>
  <c r="J688" i="1"/>
  <c r="K688" i="1" s="1"/>
  <c r="M290" i="1"/>
  <c r="J290" i="1"/>
  <c r="K290" i="1" s="1"/>
  <c r="J39" i="1"/>
  <c r="K39" i="1" s="1"/>
  <c r="N41" i="1"/>
  <c r="E41" i="1" s="1"/>
  <c r="M446" i="1"/>
  <c r="L73" i="1"/>
  <c r="M73" i="1"/>
  <c r="I113" i="1"/>
  <c r="J113" i="1" s="1"/>
  <c r="K113" i="1" s="1"/>
  <c r="M589" i="1"/>
  <c r="M64" i="1"/>
  <c r="L64" i="1"/>
  <c r="L480" i="1"/>
  <c r="N480" i="1" s="1"/>
  <c r="M248" i="1"/>
  <c r="L248" i="1"/>
  <c r="M261" i="1"/>
  <c r="N261" i="1" s="1"/>
  <c r="M831" i="1"/>
  <c r="N831" i="1" s="1"/>
  <c r="N23" i="1"/>
  <c r="I573" i="1"/>
  <c r="J573" i="1" s="1"/>
  <c r="K573" i="1" s="1"/>
  <c r="M65" i="1"/>
  <c r="L65" i="1"/>
  <c r="M118" i="1"/>
  <c r="L118" i="1"/>
  <c r="M505" i="1"/>
  <c r="L126" i="1"/>
  <c r="J287" i="1"/>
  <c r="K287" i="1" s="1"/>
  <c r="I691" i="1"/>
  <c r="J691" i="1" s="1"/>
  <c r="K691" i="1" s="1"/>
  <c r="I60" i="1"/>
  <c r="J60" i="1" s="1"/>
  <c r="K60" i="1" s="1"/>
  <c r="M568" i="1"/>
  <c r="L568" i="1"/>
  <c r="L734" i="1"/>
  <c r="M734" i="1"/>
  <c r="L580" i="1"/>
  <c r="N580" i="1" s="1"/>
  <c r="M580" i="1"/>
  <c r="J334" i="1"/>
  <c r="K334" i="1" s="1"/>
  <c r="J244" i="1"/>
  <c r="K244" i="1" s="1"/>
  <c r="M812" i="1"/>
  <c r="I333" i="1"/>
  <c r="J333" i="1" s="1"/>
  <c r="K333" i="1" s="1"/>
  <c r="I602" i="1"/>
  <c r="J602" i="1" s="1"/>
  <c r="K602" i="1" s="1"/>
  <c r="J108" i="1"/>
  <c r="K108" i="1" s="1"/>
  <c r="M285" i="1"/>
  <c r="N285" i="1" s="1"/>
  <c r="L285" i="1"/>
  <c r="M533" i="1"/>
  <c r="L533" i="1"/>
  <c r="M131" i="1"/>
  <c r="N131" i="1" s="1"/>
  <c r="L131" i="1"/>
  <c r="I3" i="1"/>
  <c r="J3" i="1" s="1"/>
  <c r="K3" i="1" s="1"/>
  <c r="M413" i="1"/>
  <c r="N413" i="1" s="1"/>
  <c r="O413" i="1" s="1"/>
  <c r="L413" i="1"/>
  <c r="N530" i="1"/>
  <c r="J17" i="1"/>
  <c r="K17" i="1" s="1"/>
  <c r="M27" i="1"/>
  <c r="L27" i="1"/>
  <c r="J540" i="1"/>
  <c r="K540" i="1" s="1"/>
  <c r="M32" i="1"/>
  <c r="L32" i="1"/>
  <c r="J33" i="1"/>
  <c r="K33" i="1" s="1"/>
  <c r="N38" i="1"/>
  <c r="M49" i="1"/>
  <c r="L440" i="1"/>
  <c r="M440" i="1"/>
  <c r="N35" i="1"/>
  <c r="J713" i="1"/>
  <c r="K713" i="1" s="1"/>
  <c r="M48" i="1"/>
  <c r="N632" i="1"/>
  <c r="G632" i="1" s="1"/>
  <c r="M637" i="1"/>
  <c r="L637" i="1"/>
  <c r="M402" i="1"/>
  <c r="L402" i="1"/>
  <c r="N829" i="1"/>
  <c r="F829" i="1" s="1"/>
  <c r="J357" i="1"/>
  <c r="K357" i="1" s="1"/>
  <c r="L791" i="1"/>
  <c r="I197" i="1"/>
  <c r="J197" i="1" s="1"/>
  <c r="K197" i="1" s="1"/>
  <c r="I586" i="1"/>
  <c r="J586" i="1" s="1"/>
  <c r="K586" i="1" s="1"/>
  <c r="M198" i="1"/>
  <c r="N198" i="1" s="1"/>
  <c r="L207" i="1"/>
  <c r="I672" i="1"/>
  <c r="J672" i="1" s="1"/>
  <c r="K672" i="1" s="1"/>
  <c r="L96" i="1"/>
  <c r="L526" i="1"/>
  <c r="N526" i="1" s="1"/>
  <c r="L292" i="1"/>
  <c r="N292" i="1" s="1"/>
  <c r="L563" i="1"/>
  <c r="I450" i="1"/>
  <c r="J450" i="1" s="1"/>
  <c r="K450" i="1" s="1"/>
  <c r="L618" i="1"/>
  <c r="N618" i="1" s="1"/>
  <c r="L217" i="1"/>
  <c r="J220" i="1"/>
  <c r="K220" i="1" s="1"/>
  <c r="J770" i="1"/>
  <c r="K770" i="1" s="1"/>
  <c r="I635" i="1"/>
  <c r="J635" i="1" s="1"/>
  <c r="K635" i="1" s="1"/>
  <c r="I478" i="1"/>
  <c r="J478" i="1" s="1"/>
  <c r="K478" i="1" s="1"/>
  <c r="I234" i="1"/>
  <c r="J234" i="1" s="1"/>
  <c r="K234" i="1" s="1"/>
  <c r="L668" i="1"/>
  <c r="L237" i="1"/>
  <c r="N237" i="1" s="1"/>
  <c r="M256" i="1"/>
  <c r="N256" i="1" s="1"/>
  <c r="L256" i="1"/>
  <c r="J534" i="1"/>
  <c r="K534" i="1" s="1"/>
  <c r="M110" i="1"/>
  <c r="L110" i="1"/>
  <c r="J454" i="1"/>
  <c r="K454" i="1" s="1"/>
  <c r="J68" i="1"/>
  <c r="K68" i="1" s="1"/>
  <c r="J183" i="1"/>
  <c r="K183" i="1" s="1"/>
  <c r="J199" i="1"/>
  <c r="K199" i="1" s="1"/>
  <c r="J800" i="1"/>
  <c r="K800" i="1" s="1"/>
  <c r="J387" i="1"/>
  <c r="K387" i="1" s="1"/>
  <c r="J45" i="1"/>
  <c r="K45" i="1" s="1"/>
  <c r="J390" i="1"/>
  <c r="K390" i="1" s="1"/>
  <c r="J248" i="1"/>
  <c r="K248" i="1" s="1"/>
  <c r="J637" i="1"/>
  <c r="K637" i="1" s="1"/>
  <c r="J258" i="1"/>
  <c r="K258" i="1" s="1"/>
  <c r="J402" i="1"/>
  <c r="K402" i="1" s="1"/>
  <c r="J515" i="1"/>
  <c r="K515" i="1" s="1"/>
  <c r="J50" i="1"/>
  <c r="K50" i="1" s="1"/>
  <c r="J65" i="1"/>
  <c r="K65" i="1" s="1"/>
  <c r="J670" i="1"/>
  <c r="K670" i="1" s="1"/>
  <c r="J285" i="1"/>
  <c r="K285" i="1" s="1"/>
  <c r="J126" i="1"/>
  <c r="K126" i="1" s="1"/>
  <c r="J681" i="1"/>
  <c r="K681" i="1" s="1"/>
  <c r="J611" i="1"/>
  <c r="K611" i="1" s="1"/>
  <c r="J658" i="1"/>
  <c r="K658" i="1" s="1"/>
  <c r="J139" i="1"/>
  <c r="K139" i="1" s="1"/>
  <c r="J522" i="1"/>
  <c r="K522" i="1" s="1"/>
  <c r="N66" i="1"/>
  <c r="J598" i="1"/>
  <c r="K598" i="1" s="1"/>
  <c r="J612" i="1"/>
  <c r="K612" i="1" s="1"/>
  <c r="J657" i="1"/>
  <c r="K657" i="1" s="1"/>
  <c r="J164" i="1"/>
  <c r="K164" i="1" s="1"/>
  <c r="J439" i="1"/>
  <c r="K439" i="1" s="1"/>
  <c r="J386" i="1"/>
  <c r="K386" i="1" s="1"/>
  <c r="N195" i="1"/>
  <c r="J233" i="1"/>
  <c r="K233" i="1" s="1"/>
  <c r="L542" i="1"/>
  <c r="L215" i="1"/>
  <c r="N215" i="1" s="1"/>
  <c r="L426" i="1"/>
  <c r="N426" i="1" s="1"/>
  <c r="N217" i="1"/>
  <c r="N250" i="1"/>
  <c r="E250" i="1" s="1"/>
  <c r="J525" i="1"/>
  <c r="K525" i="1" s="1"/>
  <c r="L712" i="1"/>
  <c r="N712" i="1" s="1"/>
  <c r="E712" i="1" s="1"/>
  <c r="M629" i="1"/>
  <c r="L629" i="1"/>
  <c r="J272" i="1"/>
  <c r="K272" i="1" s="1"/>
  <c r="J477" i="1"/>
  <c r="K477" i="1" s="1"/>
  <c r="M682" i="1"/>
  <c r="L682" i="1"/>
  <c r="N59" i="1"/>
  <c r="O59" i="1" s="1"/>
  <c r="J651" i="1"/>
  <c r="K651" i="1" s="1"/>
  <c r="L534" i="1"/>
  <c r="M534" i="1"/>
  <c r="F104" i="1"/>
  <c r="M659" i="1"/>
  <c r="M5" i="1"/>
  <c r="M279" i="1"/>
  <c r="M10" i="1"/>
  <c r="I283" i="1"/>
  <c r="J283" i="1" s="1"/>
  <c r="K283" i="1" s="1"/>
  <c r="M16" i="1"/>
  <c r="N16" i="1" s="1"/>
  <c r="M13" i="1"/>
  <c r="L22" i="1"/>
  <c r="I31" i="1"/>
  <c r="J31" i="1" s="1"/>
  <c r="K31" i="1" s="1"/>
  <c r="I35" i="1"/>
  <c r="J35" i="1" s="1"/>
  <c r="K35" i="1" s="1"/>
  <c r="M445" i="1"/>
  <c r="I87" i="1"/>
  <c r="J87" i="1" s="1"/>
  <c r="K87" i="1" s="1"/>
  <c r="I590" i="1"/>
  <c r="J590" i="1" s="1"/>
  <c r="K590" i="1" s="1"/>
  <c r="I354" i="1"/>
  <c r="M495" i="1"/>
  <c r="N495" i="1" s="1"/>
  <c r="L381" i="1"/>
  <c r="L800" i="1"/>
  <c r="N800" i="1" s="1"/>
  <c r="L45" i="1"/>
  <c r="M390" i="1"/>
  <c r="I235" i="1"/>
  <c r="J235" i="1" s="1"/>
  <c r="K235" i="1" s="1"/>
  <c r="M247" i="1"/>
  <c r="I255" i="1"/>
  <c r="J255" i="1" s="1"/>
  <c r="K255" i="1" s="1"/>
  <c r="M262" i="1"/>
  <c r="I58" i="1"/>
  <c r="J58" i="1" s="1"/>
  <c r="K58" i="1" s="1"/>
  <c r="M409" i="1"/>
  <c r="I29" i="1"/>
  <c r="J29" i="1" s="1"/>
  <c r="K29" i="1" s="1"/>
  <c r="I391" i="1"/>
  <c r="J391" i="1" s="1"/>
  <c r="K391" i="1" s="1"/>
  <c r="M54" i="1"/>
  <c r="I289" i="1"/>
  <c r="J289" i="1" s="1"/>
  <c r="K289" i="1" s="1"/>
  <c r="I677" i="1"/>
  <c r="J677" i="1" s="1"/>
  <c r="K677" i="1" s="1"/>
  <c r="I127" i="1"/>
  <c r="J127" i="1" s="1"/>
  <c r="K127" i="1" s="1"/>
  <c r="M330" i="1"/>
  <c r="I124" i="1"/>
  <c r="J124" i="1" s="1"/>
  <c r="K124" i="1" s="1"/>
  <c r="M126" i="1"/>
  <c r="M683" i="1"/>
  <c r="I660" i="1"/>
  <c r="J660" i="1" s="1"/>
  <c r="K660" i="1" s="1"/>
  <c r="M403" i="1"/>
  <c r="I134" i="1"/>
  <c r="J134" i="1" s="1"/>
  <c r="K134" i="1" s="1"/>
  <c r="M139" i="1"/>
  <c r="N139" i="1" s="1"/>
  <c r="I740" i="1"/>
  <c r="J740" i="1" s="1"/>
  <c r="K740" i="1" s="1"/>
  <c r="M522" i="1"/>
  <c r="N522" i="1" s="1"/>
  <c r="O522" i="1" s="1"/>
  <c r="M136" i="1"/>
  <c r="M145" i="1"/>
  <c r="I356" i="1"/>
  <c r="J356" i="1" s="1"/>
  <c r="K356" i="1" s="1"/>
  <c r="L598" i="1"/>
  <c r="N598" i="1" s="1"/>
  <c r="M363" i="1"/>
  <c r="M151" i="1"/>
  <c r="I154" i="1"/>
  <c r="J154" i="1" s="1"/>
  <c r="K154" i="1" s="1"/>
  <c r="M612" i="1"/>
  <c r="I673" i="1"/>
  <c r="J673" i="1" s="1"/>
  <c r="K673" i="1" s="1"/>
  <c r="L657" i="1"/>
  <c r="M162" i="1"/>
  <c r="M173" i="1"/>
  <c r="I532" i="1"/>
  <c r="J532" i="1" s="1"/>
  <c r="K532" i="1" s="1"/>
  <c r="L439" i="1"/>
  <c r="N439" i="1" s="1"/>
  <c r="M89" i="1"/>
  <c r="I175" i="1"/>
  <c r="J175" i="1" s="1"/>
  <c r="K175" i="1" s="1"/>
  <c r="L179" i="1"/>
  <c r="N179" i="1" s="1"/>
  <c r="M597" i="1"/>
  <c r="M238" i="1"/>
  <c r="I239" i="1"/>
  <c r="J239" i="1" s="1"/>
  <c r="K239" i="1" s="1"/>
  <c r="I595" i="1"/>
  <c r="J595" i="1" s="1"/>
  <c r="K595" i="1" s="1"/>
  <c r="I353" i="1"/>
  <c r="J353" i="1" s="1"/>
  <c r="K353" i="1" s="1"/>
  <c r="I663" i="1"/>
  <c r="J663" i="1" s="1"/>
  <c r="K663" i="1" s="1"/>
  <c r="I550" i="1"/>
  <c r="J550" i="1" s="1"/>
  <c r="K550" i="1" s="1"/>
  <c r="I252" i="1"/>
  <c r="J252" i="1" s="1"/>
  <c r="K252" i="1" s="1"/>
  <c r="M725" i="1"/>
  <c r="L661" i="1"/>
  <c r="M263" i="1"/>
  <c r="L263" i="1"/>
  <c r="M453" i="1"/>
  <c r="N453" i="1" s="1"/>
  <c r="L265" i="1"/>
  <c r="J789" i="1"/>
  <c r="K789" i="1" s="1"/>
  <c r="M466" i="1"/>
  <c r="N466" i="1" s="1"/>
  <c r="L397" i="1"/>
  <c r="N397" i="1" s="1"/>
  <c r="M549" i="1"/>
  <c r="L549" i="1"/>
  <c r="M839" i="1"/>
  <c r="I274" i="1"/>
  <c r="J274" i="1" s="1"/>
  <c r="K274" i="1" s="1"/>
  <c r="I544" i="1"/>
  <c r="J544" i="1" s="1"/>
  <c r="K544" i="1" s="1"/>
  <c r="I400" i="1"/>
  <c r="J400" i="1" s="1"/>
  <c r="K400" i="1" s="1"/>
  <c r="I275" i="1"/>
  <c r="J275" i="1" s="1"/>
  <c r="K275" i="1" s="1"/>
  <c r="I437" i="1"/>
  <c r="J437" i="1" s="1"/>
  <c r="K437" i="1" s="1"/>
  <c r="I417" i="1"/>
  <c r="J417" i="1" s="1"/>
  <c r="K417" i="1" s="1"/>
  <c r="J671" i="1"/>
  <c r="K671" i="1" s="1"/>
  <c r="M320" i="1"/>
  <c r="M46" i="1"/>
  <c r="L46" i="1"/>
  <c r="J551" i="1"/>
  <c r="K551" i="1" s="1"/>
  <c r="I434" i="1"/>
  <c r="J434" i="1" s="1"/>
  <c r="K434" i="1" s="1"/>
  <c r="M80" i="1"/>
  <c r="M476" i="1"/>
  <c r="F163" i="1"/>
  <c r="L654" i="1"/>
  <c r="I404" i="1"/>
  <c r="J404" i="1" s="1"/>
  <c r="K404" i="1" s="1"/>
  <c r="M4" i="1"/>
  <c r="L408" i="1"/>
  <c r="I278" i="1"/>
  <c r="J278" i="1" s="1"/>
  <c r="K278" i="1" s="1"/>
  <c r="M665" i="1"/>
  <c r="I9" i="1"/>
  <c r="J9" i="1" s="1"/>
  <c r="K9" i="1" s="1"/>
  <c r="M531" i="1"/>
  <c r="N531" i="1" s="1"/>
  <c r="O531" i="1" s="1"/>
  <c r="I286" i="1"/>
  <c r="J286" i="1" s="1"/>
  <c r="K286" i="1" s="1"/>
  <c r="I696" i="1"/>
  <c r="J696" i="1" s="1"/>
  <c r="K696" i="1" s="1"/>
  <c r="I25" i="1"/>
  <c r="J25" i="1" s="1"/>
  <c r="K25" i="1" s="1"/>
  <c r="I30" i="1"/>
  <c r="J30" i="1" s="1"/>
  <c r="K30" i="1" s="1"/>
  <c r="I303" i="1"/>
  <c r="J303" i="1" s="1"/>
  <c r="K303" i="1" s="1"/>
  <c r="I49" i="1"/>
  <c r="J49" i="1" s="1"/>
  <c r="K49" i="1" s="1"/>
  <c r="I309" i="1"/>
  <c r="J309" i="1" s="1"/>
  <c r="K309" i="1" s="1"/>
  <c r="M74" i="1"/>
  <c r="L449" i="1"/>
  <c r="I451" i="1"/>
  <c r="J451" i="1" s="1"/>
  <c r="K451" i="1" s="1"/>
  <c r="L454" i="1"/>
  <c r="N454" i="1" s="1"/>
  <c r="M472" i="1"/>
  <c r="N472" i="1" s="1"/>
  <c r="O472" i="1" s="1"/>
  <c r="I603" i="1"/>
  <c r="J603" i="1" s="1"/>
  <c r="K603" i="1" s="1"/>
  <c r="I167" i="1"/>
  <c r="J167" i="1" s="1"/>
  <c r="K167" i="1" s="1"/>
  <c r="L169" i="1"/>
  <c r="I486" i="1"/>
  <c r="J486" i="1" s="1"/>
  <c r="K486" i="1" s="1"/>
  <c r="M183" i="1"/>
  <c r="L199" i="1"/>
  <c r="N199" i="1" s="1"/>
  <c r="L205" i="1"/>
  <c r="N205" i="1" s="1"/>
  <c r="M213" i="1"/>
  <c r="M797" i="1"/>
  <c r="L387" i="1"/>
  <c r="N387" i="1" s="1"/>
  <c r="I240" i="1"/>
  <c r="J240" i="1" s="1"/>
  <c r="K240" i="1" s="1"/>
  <c r="I642" i="1"/>
  <c r="J642" i="1" s="1"/>
  <c r="K642" i="1" s="1"/>
  <c r="M19" i="1"/>
  <c r="I776" i="1"/>
  <c r="J776" i="1" s="1"/>
  <c r="K776" i="1" s="1"/>
  <c r="I2" i="1"/>
  <c r="J2" i="1" s="1"/>
  <c r="K2" i="1" s="1"/>
  <c r="M653" i="1"/>
  <c r="M3" i="1"/>
  <c r="I659" i="1"/>
  <c r="J659" i="1" s="1"/>
  <c r="K659" i="1" s="1"/>
  <c r="I4" i="1"/>
  <c r="J4" i="1" s="1"/>
  <c r="K4" i="1" s="1"/>
  <c r="I665" i="1"/>
  <c r="J665" i="1" s="1"/>
  <c r="K665" i="1" s="1"/>
  <c r="I279" i="1"/>
  <c r="J279" i="1" s="1"/>
  <c r="K279" i="1" s="1"/>
  <c r="M9" i="1"/>
  <c r="M15" i="1"/>
  <c r="M286" i="1"/>
  <c r="N286" i="1" s="1"/>
  <c r="L287" i="1"/>
  <c r="L535" i="1"/>
  <c r="I22" i="1"/>
  <c r="J22" i="1" s="1"/>
  <c r="K22" i="1" s="1"/>
  <c r="L540" i="1"/>
  <c r="L688" i="1"/>
  <c r="M31" i="1"/>
  <c r="L31" i="1"/>
  <c r="L33" i="1"/>
  <c r="N33" i="1" s="1"/>
  <c r="M691" i="1"/>
  <c r="M696" i="1"/>
  <c r="M25" i="1"/>
  <c r="M30" i="1"/>
  <c r="N30" i="1" s="1"/>
  <c r="G30" i="1" s="1"/>
  <c r="I47" i="1"/>
  <c r="J47" i="1" s="1"/>
  <c r="K47" i="1" s="1"/>
  <c r="L34" i="1"/>
  <c r="I53" i="1"/>
  <c r="J53" i="1" s="1"/>
  <c r="K53" i="1" s="1"/>
  <c r="M55" i="1"/>
  <c r="N55" i="1" s="1"/>
  <c r="E55" i="1" s="1"/>
  <c r="L309" i="1"/>
  <c r="N309" i="1" s="1"/>
  <c r="I62" i="1"/>
  <c r="J62" i="1" s="1"/>
  <c r="K62" i="1" s="1"/>
  <c r="L39" i="1"/>
  <c r="I445" i="1"/>
  <c r="J445" i="1" s="1"/>
  <c r="K445" i="1" s="1"/>
  <c r="I446" i="1"/>
  <c r="J446" i="1" s="1"/>
  <c r="K446" i="1" s="1"/>
  <c r="I324" i="1"/>
  <c r="J324" i="1" s="1"/>
  <c r="K324" i="1" s="1"/>
  <c r="L451" i="1"/>
  <c r="I568" i="1"/>
  <c r="J568" i="1" s="1"/>
  <c r="K568" i="1" s="1"/>
  <c r="M327" i="1"/>
  <c r="I730" i="1"/>
  <c r="J730" i="1" s="1"/>
  <c r="K730" i="1" s="1"/>
  <c r="M87" i="1"/>
  <c r="I94" i="1"/>
  <c r="J94" i="1" s="1"/>
  <c r="K94" i="1" s="1"/>
  <c r="M576" i="1"/>
  <c r="N576" i="1" s="1"/>
  <c r="E576" i="1" s="1"/>
  <c r="M109" i="1"/>
  <c r="I347" i="1"/>
  <c r="J347" i="1" s="1"/>
  <c r="K347" i="1" s="1"/>
  <c r="I589" i="1"/>
  <c r="J589" i="1" s="1"/>
  <c r="K589" i="1" s="1"/>
  <c r="M590" i="1"/>
  <c r="I48" i="1"/>
  <c r="J48" i="1" s="1"/>
  <c r="K48" i="1" s="1"/>
  <c r="I63" i="1"/>
  <c r="J63" i="1" s="1"/>
  <c r="K63" i="1" s="1"/>
  <c r="I64" i="1"/>
  <c r="M354" i="1"/>
  <c r="L384" i="1"/>
  <c r="I627" i="1"/>
  <c r="J627" i="1" s="1"/>
  <c r="K627" i="1" s="1"/>
  <c r="M240" i="1"/>
  <c r="I242" i="1"/>
  <c r="J242" i="1" s="1"/>
  <c r="K242" i="1" s="1"/>
  <c r="I247" i="1"/>
  <c r="J247" i="1" s="1"/>
  <c r="K247" i="1" s="1"/>
  <c r="M107" i="1"/>
  <c r="M821" i="1"/>
  <c r="I262" i="1"/>
  <c r="J262" i="1" s="1"/>
  <c r="K262" i="1" s="1"/>
  <c r="M640" i="1"/>
  <c r="I517" i="1"/>
  <c r="J517" i="1" s="1"/>
  <c r="K517" i="1" s="1"/>
  <c r="M646" i="1"/>
  <c r="I277" i="1"/>
  <c r="J277" i="1" s="1"/>
  <c r="K277" i="1" s="1"/>
  <c r="I19" i="1"/>
  <c r="J19" i="1" s="1"/>
  <c r="K19" i="1" s="1"/>
  <c r="M776" i="1"/>
  <c r="N776" i="1" s="1"/>
  <c r="I409" i="1"/>
  <c r="J409" i="1" s="1"/>
  <c r="K409" i="1" s="1"/>
  <c r="M29" i="1"/>
  <c r="N29" i="1" s="1"/>
  <c r="I54" i="1"/>
  <c r="J54" i="1" s="1"/>
  <c r="K54" i="1" s="1"/>
  <c r="M289" i="1"/>
  <c r="I656" i="1"/>
  <c r="J656" i="1" s="1"/>
  <c r="K656" i="1" s="1"/>
  <c r="M85" i="1"/>
  <c r="I99" i="1"/>
  <c r="J99" i="1" s="1"/>
  <c r="K99" i="1" s="1"/>
  <c r="I118" i="1"/>
  <c r="J118" i="1" s="1"/>
  <c r="K118" i="1" s="1"/>
  <c r="I683" i="1"/>
  <c r="J683" i="1" s="1"/>
  <c r="K683" i="1" s="1"/>
  <c r="M660" i="1"/>
  <c r="N660" i="1" s="1"/>
  <c r="F660" i="1" s="1"/>
  <c r="M801" i="1"/>
  <c r="I131" i="1"/>
  <c r="J131" i="1" s="1"/>
  <c r="K131" i="1" s="1"/>
  <c r="M370" i="1"/>
  <c r="I145" i="1"/>
  <c r="J145" i="1" s="1"/>
  <c r="K145" i="1" s="1"/>
  <c r="M356" i="1"/>
  <c r="N356" i="1" s="1"/>
  <c r="I151" i="1"/>
  <c r="J151" i="1" s="1"/>
  <c r="K151" i="1" s="1"/>
  <c r="M357" i="1"/>
  <c r="L423" i="1"/>
  <c r="I423" i="1"/>
  <c r="J423" i="1" s="1"/>
  <c r="K423" i="1" s="1"/>
  <c r="M662" i="1"/>
  <c r="M521" i="1"/>
  <c r="M673" i="1"/>
  <c r="N673" i="1" s="1"/>
  <c r="G673" i="1" s="1"/>
  <c r="I173" i="1"/>
  <c r="J173" i="1" s="1"/>
  <c r="K173" i="1" s="1"/>
  <c r="M532" i="1"/>
  <c r="N532" i="1" s="1"/>
  <c r="I89" i="1"/>
  <c r="J89" i="1" s="1"/>
  <c r="K89" i="1" s="1"/>
  <c r="M175" i="1"/>
  <c r="N175" i="1" s="1"/>
  <c r="O175" i="1" s="1"/>
  <c r="M189" i="1"/>
  <c r="M191" i="1"/>
  <c r="M193" i="1"/>
  <c r="I791" i="1"/>
  <c r="J791" i="1" s="1"/>
  <c r="K791" i="1" s="1"/>
  <c r="M197" i="1"/>
  <c r="N197" i="1" s="1"/>
  <c r="L586" i="1"/>
  <c r="I567" i="1"/>
  <c r="J567" i="1" s="1"/>
  <c r="K567" i="1" s="1"/>
  <c r="L489" i="1"/>
  <c r="M297" i="1"/>
  <c r="M430" i="1"/>
  <c r="I207" i="1"/>
  <c r="J207" i="1" s="1"/>
  <c r="K207" i="1" s="1"/>
  <c r="M208" i="1"/>
  <c r="N208" i="1" s="1"/>
  <c r="F208" i="1" s="1"/>
  <c r="I542" i="1"/>
  <c r="J542" i="1" s="1"/>
  <c r="K542" i="1" s="1"/>
  <c r="L211" i="1"/>
  <c r="I215" i="1"/>
  <c r="J215" i="1" s="1"/>
  <c r="K215" i="1" s="1"/>
  <c r="I526" i="1"/>
  <c r="J526" i="1" s="1"/>
  <c r="K526" i="1" s="1"/>
  <c r="L450" i="1"/>
  <c r="L295" i="1"/>
  <c r="N295" i="1" s="1"/>
  <c r="I227" i="1"/>
  <c r="J227" i="1" s="1"/>
  <c r="K227" i="1" s="1"/>
  <c r="M231" i="1"/>
  <c r="N231" i="1" s="1"/>
  <c r="F231" i="1" s="1"/>
  <c r="M232" i="1"/>
  <c r="N232" i="1" s="1"/>
  <c r="I460" i="1"/>
  <c r="J460" i="1" s="1"/>
  <c r="K460" i="1" s="1"/>
  <c r="L634" i="1"/>
  <c r="J712" i="1"/>
  <c r="K712" i="1" s="1"/>
  <c r="J421" i="1"/>
  <c r="K421" i="1" s="1"/>
  <c r="I448" i="1"/>
  <c r="J448" i="1" s="1"/>
  <c r="K448" i="1" s="1"/>
  <c r="I236" i="1"/>
  <c r="J236" i="1" s="1"/>
  <c r="K236" i="1" s="1"/>
  <c r="J571" i="1"/>
  <c r="K571" i="1" s="1"/>
  <c r="M585" i="1"/>
  <c r="I497" i="1"/>
  <c r="J497" i="1" s="1"/>
  <c r="K497" i="1" s="1"/>
  <c r="M832" i="1"/>
  <c r="L832" i="1"/>
  <c r="M307" i="1"/>
  <c r="N307" i="1" s="1"/>
  <c r="F307" i="1" s="1"/>
  <c r="M291" i="1"/>
  <c r="M707" i="1"/>
  <c r="N707" i="1" s="1"/>
  <c r="O707" i="1" s="1"/>
  <c r="I650" i="1"/>
  <c r="J650" i="1" s="1"/>
  <c r="K650" i="1" s="1"/>
  <c r="M471" i="1"/>
  <c r="N471" i="1" s="1"/>
  <c r="F471" i="1" s="1"/>
  <c r="L625" i="1"/>
  <c r="L257" i="1"/>
  <c r="N257" i="1" s="1"/>
  <c r="M364" i="1"/>
  <c r="L364" i="1"/>
  <c r="M259" i="1"/>
  <c r="N259" i="1" s="1"/>
  <c r="L264" i="1"/>
  <c r="N264" i="1" s="1"/>
  <c r="M799" i="1"/>
  <c r="M811" i="1"/>
  <c r="N811" i="1" s="1"/>
  <c r="E811" i="1" s="1"/>
  <c r="L823" i="1"/>
  <c r="N823" i="1" s="1"/>
  <c r="M266" i="1"/>
  <c r="M101" i="1"/>
  <c r="I692" i="1"/>
  <c r="J692" i="1" s="1"/>
  <c r="K692" i="1" s="1"/>
  <c r="I620" i="1"/>
  <c r="J620" i="1" s="1"/>
  <c r="K620" i="1" s="1"/>
  <c r="I697" i="1"/>
  <c r="J697" i="1" s="1"/>
  <c r="K697" i="1" s="1"/>
  <c r="J702" i="1"/>
  <c r="K702" i="1" s="1"/>
  <c r="M61" i="1"/>
  <c r="N61" i="1" s="1"/>
  <c r="I71" i="1"/>
  <c r="J71" i="1" s="1"/>
  <c r="K71" i="1" s="1"/>
  <c r="J344" i="1"/>
  <c r="K344" i="1" s="1"/>
  <c r="J83" i="1"/>
  <c r="K83" i="1" s="1"/>
  <c r="J84" i="1"/>
  <c r="K84" i="1" s="1"/>
  <c r="M361" i="1"/>
  <c r="M88" i="1"/>
  <c r="N88" i="1" s="1"/>
  <c r="J380" i="1"/>
  <c r="K380" i="1" s="1"/>
  <c r="M669" i="1"/>
  <c r="L669" i="1"/>
  <c r="L824" i="1"/>
  <c r="M824" i="1"/>
  <c r="M352" i="1"/>
  <c r="L352" i="1"/>
  <c r="M203" i="1"/>
  <c r="N203" i="1" s="1"/>
  <c r="E203" i="1" s="1"/>
  <c r="L203" i="1"/>
  <c r="M260" i="1"/>
  <c r="L260" i="1"/>
  <c r="L715" i="1"/>
  <c r="I674" i="1"/>
  <c r="J674" i="1" s="1"/>
  <c r="K674" i="1" s="1"/>
  <c r="J793" i="1"/>
  <c r="K793" i="1" s="1"/>
  <c r="I634" i="1"/>
  <c r="J634" i="1" s="1"/>
  <c r="K634" i="1" s="1"/>
  <c r="L686" i="1"/>
  <c r="N686" i="1" s="1"/>
  <c r="I237" i="1"/>
  <c r="J237" i="1" s="1"/>
  <c r="K237" i="1" s="1"/>
  <c r="J842" i="1"/>
  <c r="K842" i="1" s="1"/>
  <c r="L239" i="1"/>
  <c r="N239" i="1" s="1"/>
  <c r="I585" i="1"/>
  <c r="J585" i="1" s="1"/>
  <c r="K585" i="1" s="1"/>
  <c r="L497" i="1"/>
  <c r="L249" i="1"/>
  <c r="N249" i="1" s="1"/>
  <c r="I832" i="1"/>
  <c r="J832" i="1" s="1"/>
  <c r="K832" i="1" s="1"/>
  <c r="L513" i="1"/>
  <c r="N513" i="1" s="1"/>
  <c r="J707" i="1"/>
  <c r="K707" i="1" s="1"/>
  <c r="L595" i="1"/>
  <c r="M353" i="1"/>
  <c r="N353" i="1" s="1"/>
  <c r="M650" i="1"/>
  <c r="N650" i="1" s="1"/>
  <c r="F650" i="1" s="1"/>
  <c r="L252" i="1"/>
  <c r="I328" i="1"/>
  <c r="J328" i="1" s="1"/>
  <c r="K328" i="1" s="1"/>
  <c r="J364" i="1"/>
  <c r="K364" i="1" s="1"/>
  <c r="I661" i="1"/>
  <c r="J661" i="1" s="1"/>
  <c r="K661" i="1" s="1"/>
  <c r="I259" i="1"/>
  <c r="J259" i="1" s="1"/>
  <c r="K259" i="1" s="1"/>
  <c r="J629" i="1"/>
  <c r="K629" i="1" s="1"/>
  <c r="M432" i="1"/>
  <c r="N432" i="1" s="1"/>
  <c r="M789" i="1"/>
  <c r="N789" i="1" s="1"/>
  <c r="I397" i="1"/>
  <c r="J397" i="1" s="1"/>
  <c r="K397" i="1" s="1"/>
  <c r="I811" i="1"/>
  <c r="J811" i="1" s="1"/>
  <c r="K811" i="1" s="1"/>
  <c r="L692" i="1"/>
  <c r="L544" i="1"/>
  <c r="N544" i="1" s="1"/>
  <c r="M400" i="1"/>
  <c r="M697" i="1"/>
  <c r="N697" i="1" s="1"/>
  <c r="L43" i="1"/>
  <c r="N43" i="1" s="1"/>
  <c r="M477" i="1"/>
  <c r="M417" i="1"/>
  <c r="N417" i="1" s="1"/>
  <c r="L429" i="1"/>
  <c r="I56" i="1"/>
  <c r="J56" i="1" s="1"/>
  <c r="K56" i="1" s="1"/>
  <c r="I59" i="1"/>
  <c r="J59" i="1" s="1"/>
  <c r="K59" i="1" s="1"/>
  <c r="L711" i="1"/>
  <c r="L591" i="1"/>
  <c r="N591" i="1" s="1"/>
  <c r="M551" i="1"/>
  <c r="N551" i="1" s="1"/>
  <c r="M71" i="1"/>
  <c r="N71" i="1" s="1"/>
  <c r="L809" i="1"/>
  <c r="M834" i="1"/>
  <c r="L536" i="1"/>
  <c r="N536" i="1" s="1"/>
  <c r="M510" i="1"/>
  <c r="M822" i="1"/>
  <c r="I104" i="1"/>
  <c r="J104" i="1" s="1"/>
  <c r="K104" i="1" s="1"/>
  <c r="L337" i="1"/>
  <c r="N337" i="1" s="1"/>
  <c r="L103" i="1"/>
  <c r="N103" i="1" s="1"/>
  <c r="M105" i="1"/>
  <c r="L455" i="1"/>
  <c r="I379" i="1"/>
  <c r="J379" i="1" s="1"/>
  <c r="K379" i="1" s="1"/>
  <c r="M296" i="1"/>
  <c r="N296" i="1" s="1"/>
  <c r="E296" i="1" s="1"/>
  <c r="L112" i="1"/>
  <c r="M115" i="1"/>
  <c r="L599" i="1"/>
  <c r="N599" i="1" s="1"/>
  <c r="O599" i="1" s="1"/>
  <c r="M684" i="1"/>
  <c r="N684" i="1" s="1"/>
  <c r="E684" i="1" s="1"/>
  <c r="L388" i="1"/>
  <c r="M748" i="1"/>
  <c r="M518" i="1"/>
  <c r="N518" i="1" s="1"/>
  <c r="O518" i="1" s="1"/>
  <c r="M322" i="1"/>
  <c r="L322" i="1"/>
  <c r="N560" i="1"/>
  <c r="M123" i="1"/>
  <c r="L123" i="1"/>
  <c r="M125" i="1"/>
  <c r="L125" i="1"/>
  <c r="L411" i="1"/>
  <c r="M411" i="1"/>
  <c r="M294" i="1"/>
  <c r="L294" i="1"/>
  <c r="J545" i="1"/>
  <c r="K545" i="1" s="1"/>
  <c r="L172" i="1"/>
  <c r="M172" i="1"/>
  <c r="M156" i="1"/>
  <c r="L156" i="1"/>
  <c r="L176" i="1"/>
  <c r="M176" i="1"/>
  <c r="N558" i="1"/>
  <c r="E558" i="1" s="1"/>
  <c r="N506" i="1"/>
  <c r="E506" i="1" s="1"/>
  <c r="M512" i="1"/>
  <c r="L512" i="1"/>
  <c r="I587" i="1"/>
  <c r="J587" i="1" s="1"/>
  <c r="K587" i="1" s="1"/>
  <c r="M284" i="1"/>
  <c r="L284" i="1"/>
  <c r="I429" i="1"/>
  <c r="J429" i="1" s="1"/>
  <c r="K429" i="1" s="1"/>
  <c r="I499" i="1"/>
  <c r="J499" i="1" s="1"/>
  <c r="K499" i="1" s="1"/>
  <c r="L343" i="1"/>
  <c r="L359" i="1"/>
  <c r="N359" i="1" s="1"/>
  <c r="M56" i="1"/>
  <c r="M704" i="1"/>
  <c r="I711" i="1"/>
  <c r="J711" i="1" s="1"/>
  <c r="K711" i="1" s="1"/>
  <c r="N67" i="1"/>
  <c r="F67" i="1" s="1"/>
  <c r="I67" i="1"/>
  <c r="J67" i="1" s="1"/>
  <c r="K67" i="1" s="1"/>
  <c r="I809" i="1"/>
  <c r="J809" i="1" s="1"/>
  <c r="K809" i="1" s="1"/>
  <c r="I75" i="1"/>
  <c r="J75" i="1" s="1"/>
  <c r="K75" i="1" s="1"/>
  <c r="L82" i="1"/>
  <c r="M464" i="1"/>
  <c r="M84" i="1"/>
  <c r="I368" i="1"/>
  <c r="J368" i="1" s="1"/>
  <c r="K368" i="1" s="1"/>
  <c r="I90" i="1"/>
  <c r="J90" i="1" s="1"/>
  <c r="K90" i="1" s="1"/>
  <c r="I463" i="1"/>
  <c r="J463" i="1" s="1"/>
  <c r="K463" i="1" s="1"/>
  <c r="L98" i="1"/>
  <c r="N98" i="1" s="1"/>
  <c r="M100" i="1"/>
  <c r="M392" i="1"/>
  <c r="J105" i="1"/>
  <c r="K105" i="1" s="1"/>
  <c r="L106" i="1"/>
  <c r="N106" i="1" s="1"/>
  <c r="E106" i="1" s="1"/>
  <c r="N112" i="1"/>
  <c r="M114" i="1"/>
  <c r="N114" i="1" s="1"/>
  <c r="L369" i="1"/>
  <c r="N388" i="1"/>
  <c r="O388" i="1" s="1"/>
  <c r="M710" i="1"/>
  <c r="N710" i="1" s="1"/>
  <c r="J125" i="1"/>
  <c r="K125" i="1" s="1"/>
  <c r="M166" i="1"/>
  <c r="L166" i="1"/>
  <c r="J482" i="1"/>
  <c r="K482" i="1" s="1"/>
  <c r="M194" i="1"/>
  <c r="L194" i="1"/>
  <c r="J229" i="1"/>
  <c r="K229" i="1" s="1"/>
  <c r="J256" i="1"/>
  <c r="K256" i="1" s="1"/>
  <c r="J625" i="1"/>
  <c r="K625" i="1" s="1"/>
  <c r="J263" i="1"/>
  <c r="K263" i="1" s="1"/>
  <c r="J799" i="1"/>
  <c r="K799" i="1" s="1"/>
  <c r="J549" i="1"/>
  <c r="K549" i="1" s="1"/>
  <c r="J266" i="1"/>
  <c r="K266" i="1" s="1"/>
  <c r="N702" i="1"/>
  <c r="J343" i="1"/>
  <c r="K343" i="1" s="1"/>
  <c r="N344" i="1"/>
  <c r="E344" i="1" s="1"/>
  <c r="J80" i="1"/>
  <c r="K80" i="1" s="1"/>
  <c r="J323" i="1"/>
  <c r="K323" i="1" s="1"/>
  <c r="N415" i="1"/>
  <c r="J82" i="1"/>
  <c r="K82" i="1" s="1"/>
  <c r="J636" i="1"/>
  <c r="K636" i="1" s="1"/>
  <c r="J361" i="1"/>
  <c r="K361" i="1" s="1"/>
  <c r="J86" i="1"/>
  <c r="K86" i="1" s="1"/>
  <c r="J98" i="1"/>
  <c r="K98" i="1" s="1"/>
  <c r="J106" i="1"/>
  <c r="K106" i="1" s="1"/>
  <c r="L438" i="1"/>
  <c r="N438" i="1" s="1"/>
  <c r="J369" i="1"/>
  <c r="K369" i="1" s="1"/>
  <c r="L122" i="1"/>
  <c r="M606" i="1"/>
  <c r="N606" i="1" s="1"/>
  <c r="L606" i="1"/>
  <c r="M485" i="1"/>
  <c r="L485" i="1"/>
  <c r="J348" i="1"/>
  <c r="K348" i="1" s="1"/>
  <c r="M326" i="1"/>
  <c r="L326" i="1"/>
  <c r="L601" i="1"/>
  <c r="M601" i="1"/>
  <c r="N601" i="1" s="1"/>
  <c r="L188" i="1"/>
  <c r="M188" i="1"/>
  <c r="I325" i="1"/>
  <c r="J325" i="1" s="1"/>
  <c r="K325" i="1" s="1"/>
  <c r="M416" i="1"/>
  <c r="L416" i="1"/>
  <c r="N416" i="1" s="1"/>
  <c r="M760" i="1"/>
  <c r="L760" i="1"/>
  <c r="M790" i="1"/>
  <c r="L790" i="1"/>
  <c r="J172" i="1"/>
  <c r="K172" i="1" s="1"/>
  <c r="J552" i="1"/>
  <c r="K552" i="1" s="1"/>
  <c r="J470" i="1"/>
  <c r="K470" i="1" s="1"/>
  <c r="J352" i="1"/>
  <c r="K352" i="1" s="1"/>
  <c r="J194" i="1"/>
  <c r="K194" i="1" s="1"/>
  <c r="J203" i="1"/>
  <c r="K203" i="1" s="1"/>
  <c r="J512" i="1"/>
  <c r="K512" i="1" s="1"/>
  <c r="J260" i="1"/>
  <c r="K260" i="1" s="1"/>
  <c r="J331" i="1"/>
  <c r="K331" i="1" s="1"/>
  <c r="L575" i="1"/>
  <c r="M575" i="1"/>
  <c r="J714" i="1"/>
  <c r="K714" i="1" s="1"/>
  <c r="M641" i="1"/>
  <c r="N641" i="1" s="1"/>
  <c r="J641" i="1"/>
  <c r="K641" i="1" s="1"/>
  <c r="L778" i="1"/>
  <c r="M778" i="1"/>
  <c r="M1216" i="1"/>
  <c r="N1216" i="1" s="1"/>
  <c r="M1212" i="1"/>
  <c r="N1212" i="1" s="1"/>
  <c r="O1212" i="1" s="1"/>
  <c r="M1208" i="1"/>
  <c r="N1208" i="1" s="1"/>
  <c r="L621" i="1"/>
  <c r="M810" i="1"/>
  <c r="L633" i="1"/>
  <c r="N633" i="1" s="1"/>
  <c r="O633" i="1" s="1"/>
  <c r="L833" i="1"/>
  <c r="N833" i="1" s="1"/>
  <c r="M121" i="1"/>
  <c r="M385" i="1"/>
  <c r="M132" i="1"/>
  <c r="N132" i="1" s="1"/>
  <c r="I138" i="1"/>
  <c r="J138" i="1" s="1"/>
  <c r="K138" i="1" s="1"/>
  <c r="I133" i="1"/>
  <c r="J133" i="1" s="1"/>
  <c r="K133" i="1" s="1"/>
  <c r="I137" i="1"/>
  <c r="J137" i="1" s="1"/>
  <c r="K137" i="1" s="1"/>
  <c r="L649" i="1"/>
  <c r="I317" i="1"/>
  <c r="J317" i="1" s="1"/>
  <c r="K317" i="1" s="1"/>
  <c r="M483" i="1"/>
  <c r="N483" i="1" s="1"/>
  <c r="F483" i="1" s="1"/>
  <c r="I529" i="1"/>
  <c r="J529" i="1" s="1"/>
  <c r="K529" i="1" s="1"/>
  <c r="I305" i="1"/>
  <c r="J305" i="1" s="1"/>
  <c r="K305" i="1" s="1"/>
  <c r="L141" i="1"/>
  <c r="L144" i="1"/>
  <c r="N144" i="1" s="1"/>
  <c r="M142" i="1"/>
  <c r="N142" i="1" s="1"/>
  <c r="E142" i="1" s="1"/>
  <c r="I146" i="1"/>
  <c r="J146" i="1" s="1"/>
  <c r="K146" i="1" s="1"/>
  <c r="L313" i="1"/>
  <c r="M150" i="1"/>
  <c r="M425" i="1"/>
  <c r="I817" i="1"/>
  <c r="J817" i="1" s="1"/>
  <c r="K817" i="1" s="1"/>
  <c r="L428" i="1"/>
  <c r="N428" i="1" s="1"/>
  <c r="I736" i="1"/>
  <c r="J736" i="1" s="1"/>
  <c r="K736" i="1" s="1"/>
  <c r="I774" i="1"/>
  <c r="J774" i="1" s="1"/>
  <c r="K774" i="1" s="1"/>
  <c r="I383" i="1"/>
  <c r="J383" i="1" s="1"/>
  <c r="K383" i="1" s="1"/>
  <c r="M170" i="1"/>
  <c r="M780" i="1"/>
  <c r="I299" i="1"/>
  <c r="J299" i="1" s="1"/>
  <c r="K299" i="1" s="1"/>
  <c r="L181" i="1"/>
  <c r="M349" i="1"/>
  <c r="L366" i="1"/>
  <c r="M214" i="1"/>
  <c r="L243" i="1"/>
  <c r="I192" i="1"/>
  <c r="J192" i="1" s="1"/>
  <c r="K192" i="1" s="1"/>
  <c r="L342" i="1"/>
  <c r="I202" i="1"/>
  <c r="J202" i="1" s="1"/>
  <c r="K202" i="1" s="1"/>
  <c r="L210" i="1"/>
  <c r="L216" i="1"/>
  <c r="I218" i="1"/>
  <c r="J218" i="1" s="1"/>
  <c r="K218" i="1" s="1"/>
  <c r="L219" i="1"/>
  <c r="M566" i="1"/>
  <c r="I566" i="1"/>
  <c r="J566" i="1" s="1"/>
  <c r="K566" i="1" s="1"/>
  <c r="M221" i="1"/>
  <c r="N221" i="1" s="1"/>
  <c r="L253" i="1"/>
  <c r="M546" i="1"/>
  <c r="N546" i="1" s="1"/>
  <c r="I546" i="1"/>
  <c r="J546" i="1" s="1"/>
  <c r="K546" i="1" s="1"/>
  <c r="M222" i="1"/>
  <c r="N222" i="1" s="1"/>
  <c r="M228" i="1"/>
  <c r="N228" i="1" s="1"/>
  <c r="E228" i="1" s="1"/>
  <c r="I228" i="1"/>
  <c r="J228" i="1" s="1"/>
  <c r="K228" i="1" s="1"/>
  <c r="M246" i="1"/>
  <c r="N246" i="1" s="1"/>
  <c r="O246" i="1" s="1"/>
  <c r="I246" i="1"/>
  <c r="J246" i="1" s="1"/>
  <c r="K246" i="1" s="1"/>
  <c r="M251" i="1"/>
  <c r="N251" i="1" s="1"/>
  <c r="L424" i="1"/>
  <c r="L487" i="1"/>
  <c r="N487" i="1" s="1"/>
  <c r="I547" i="1"/>
  <c r="M516" i="1"/>
  <c r="I825" i="1"/>
  <c r="J825" i="1" s="1"/>
  <c r="K825" i="1" s="1"/>
  <c r="I722" i="1"/>
  <c r="J722" i="1" s="1"/>
  <c r="K722" i="1" s="1"/>
  <c r="M639" i="1"/>
  <c r="I816" i="1"/>
  <c r="J816" i="1" s="1"/>
  <c r="K816" i="1" s="1"/>
  <c r="L321" i="1"/>
  <c r="N321" i="1" s="1"/>
  <c r="I458" i="1"/>
  <c r="J458" i="1" s="1"/>
  <c r="K458" i="1" s="1"/>
  <c r="I503" i="1"/>
  <c r="J503" i="1" s="1"/>
  <c r="K503" i="1" s="1"/>
  <c r="I457" i="1"/>
  <c r="J457" i="1" s="1"/>
  <c r="K457" i="1" s="1"/>
  <c r="I452" i="1"/>
  <c r="J452" i="1" s="1"/>
  <c r="K452" i="1" s="1"/>
  <c r="L508" i="1"/>
  <c r="I500" i="1"/>
  <c r="J500" i="1" s="1"/>
  <c r="K500" i="1" s="1"/>
  <c r="M784" i="1"/>
  <c r="L784" i="1"/>
  <c r="M447" i="1"/>
  <c r="N447" i="1" s="1"/>
  <c r="O447" i="1" s="1"/>
  <c r="J820" i="1"/>
  <c r="K820" i="1" s="1"/>
  <c r="I581" i="1"/>
  <c r="J581" i="1" s="1"/>
  <c r="K581" i="1" s="1"/>
  <c r="I622" i="1"/>
  <c r="J622" i="1" s="1"/>
  <c r="K622" i="1" s="1"/>
  <c r="L583" i="1"/>
  <c r="I685" i="1"/>
  <c r="J685" i="1" s="1"/>
  <c r="K685" i="1" s="1"/>
  <c r="L805" i="1"/>
  <c r="M708" i="1"/>
  <c r="N708" i="1" s="1"/>
  <c r="L781" i="1"/>
  <c r="M742" i="1"/>
  <c r="I727" i="1"/>
  <c r="J727" i="1" s="1"/>
  <c r="K727" i="1" s="1"/>
  <c r="L1222" i="1"/>
  <c r="M1222" i="1"/>
  <c r="N1222" i="1" s="1"/>
  <c r="L1221" i="1"/>
  <c r="I1218" i="1"/>
  <c r="J1218" i="1" s="1"/>
  <c r="K1218" i="1" s="1"/>
  <c r="I1198" i="1"/>
  <c r="J1198" i="1" s="1"/>
  <c r="K1198" i="1" s="1"/>
  <c r="L415" i="1"/>
  <c r="M651" i="1"/>
  <c r="L636" i="1"/>
  <c r="M792" i="1"/>
  <c r="L368" i="1"/>
  <c r="M90" i="1"/>
  <c r="I476" i="1"/>
  <c r="J476" i="1" s="1"/>
  <c r="K476" i="1" s="1"/>
  <c r="J443" i="1"/>
  <c r="K443" i="1" s="1"/>
  <c r="I443" i="1"/>
  <c r="L496" i="1"/>
  <c r="N496" i="1" s="1"/>
  <c r="M97" i="1"/>
  <c r="L389" i="1"/>
  <c r="N389" i="1" s="1"/>
  <c r="F389" i="1" s="1"/>
  <c r="I455" i="1"/>
  <c r="J455" i="1" s="1"/>
  <c r="K455" i="1" s="1"/>
  <c r="M379" i="1"/>
  <c r="N379" i="1" s="1"/>
  <c r="I112" i="1"/>
  <c r="J112" i="1" s="1"/>
  <c r="K112" i="1" s="1"/>
  <c r="I350" i="1"/>
  <c r="J350" i="1" s="1"/>
  <c r="K350" i="1" s="1"/>
  <c r="I494" i="1"/>
  <c r="J494" i="1" s="1"/>
  <c r="K494" i="1" s="1"/>
  <c r="I388" i="1"/>
  <c r="J388" i="1" s="1"/>
  <c r="K388" i="1" s="1"/>
  <c r="I621" i="1"/>
  <c r="J621" i="1" s="1"/>
  <c r="K621" i="1" s="1"/>
  <c r="I833" i="1"/>
  <c r="J833" i="1" s="1"/>
  <c r="K833" i="1" s="1"/>
  <c r="L281" i="1"/>
  <c r="N281" i="1" s="1"/>
  <c r="I123" i="1"/>
  <c r="J123" i="1" s="1"/>
  <c r="K123" i="1" s="1"/>
  <c r="M138" i="1"/>
  <c r="I294" i="1"/>
  <c r="J294" i="1" s="1"/>
  <c r="K294" i="1" s="1"/>
  <c r="M545" i="1"/>
  <c r="N545" i="1" s="1"/>
  <c r="I824" i="1"/>
  <c r="J824" i="1" s="1"/>
  <c r="K824" i="1" s="1"/>
  <c r="I180" i="1"/>
  <c r="J180" i="1" s="1"/>
  <c r="K180" i="1" s="1"/>
  <c r="L774" i="1"/>
  <c r="I163" i="1"/>
  <c r="J163" i="1" s="1"/>
  <c r="K163" i="1" s="1"/>
  <c r="J165" i="1"/>
  <c r="K165" i="1" s="1"/>
  <c r="I600" i="1"/>
  <c r="J600" i="1" s="1"/>
  <c r="K600" i="1" s="1"/>
  <c r="I181" i="1"/>
  <c r="J181" i="1" s="1"/>
  <c r="K181" i="1" s="1"/>
  <c r="L690" i="1"/>
  <c r="I326" i="1"/>
  <c r="J326" i="1" s="1"/>
  <c r="K326" i="1" s="1"/>
  <c r="L538" i="1"/>
  <c r="M192" i="1"/>
  <c r="L196" i="1"/>
  <c r="N196" i="1" s="1"/>
  <c r="M202" i="1"/>
  <c r="I216" i="1"/>
  <c r="J216" i="1" s="1"/>
  <c r="K216" i="1" s="1"/>
  <c r="M218" i="1"/>
  <c r="N218" i="1" s="1"/>
  <c r="I487" i="1"/>
  <c r="J487" i="1" s="1"/>
  <c r="K487" i="1" s="1"/>
  <c r="M547" i="1"/>
  <c r="I516" i="1"/>
  <c r="J516" i="1" s="1"/>
  <c r="K516" i="1" s="1"/>
  <c r="M825" i="1"/>
  <c r="N825" i="1" s="1"/>
  <c r="M345" i="1"/>
  <c r="I284" i="1"/>
  <c r="J284" i="1" s="1"/>
  <c r="K284" i="1" s="1"/>
  <c r="I639" i="1"/>
  <c r="J639" i="1" s="1"/>
  <c r="K639" i="1" s="1"/>
  <c r="M772" i="1"/>
  <c r="L493" i="1"/>
  <c r="I493" i="1"/>
  <c r="J493" i="1" s="1"/>
  <c r="K493" i="1" s="1"/>
  <c r="I339" i="1"/>
  <c r="J339" i="1" s="1"/>
  <c r="K339" i="1" s="1"/>
  <c r="M311" i="1"/>
  <c r="N311" i="1" s="1"/>
  <c r="L358" i="1"/>
  <c r="J358" i="1"/>
  <c r="K358" i="1" s="1"/>
  <c r="I394" i="1"/>
  <c r="J394" i="1" s="1"/>
  <c r="K394" i="1" s="1"/>
  <c r="L346" i="1"/>
  <c r="N346" i="1" s="1"/>
  <c r="E346" i="1" s="1"/>
  <c r="M308" i="1"/>
  <c r="L374" i="1"/>
  <c r="N374" i="1" s="1"/>
  <c r="I374" i="1"/>
  <c r="J374" i="1" s="1"/>
  <c r="K374" i="1" s="1"/>
  <c r="J321" i="1"/>
  <c r="K321" i="1" s="1"/>
  <c r="M594" i="1"/>
  <c r="M431" i="1"/>
  <c r="L431" i="1"/>
  <c r="M422" i="1"/>
  <c r="I484" i="1"/>
  <c r="J484" i="1" s="1"/>
  <c r="K484" i="1" s="1"/>
  <c r="M501" i="1"/>
  <c r="L501" i="1"/>
  <c r="L820" i="1"/>
  <c r="L468" i="1"/>
  <c r="I607" i="1"/>
  <c r="J607" i="1" s="1"/>
  <c r="K607" i="1" s="1"/>
  <c r="I572" i="1"/>
  <c r="J572" i="1" s="1"/>
  <c r="K572" i="1" s="1"/>
  <c r="N689" i="1"/>
  <c r="M543" i="1"/>
  <c r="L524" i="1"/>
  <c r="N685" i="1"/>
  <c r="L616" i="1"/>
  <c r="J579" i="1"/>
  <c r="K579" i="1" s="1"/>
  <c r="I537" i="1"/>
  <c r="J537" i="1" s="1"/>
  <c r="K537" i="1" s="1"/>
  <c r="I610" i="1"/>
  <c r="J610" i="1" s="1"/>
  <c r="K610" i="1" s="1"/>
  <c r="I584" i="1"/>
  <c r="J584" i="1" s="1"/>
  <c r="K584" i="1" s="1"/>
  <c r="L775" i="1"/>
  <c r="I787" i="1"/>
  <c r="J787" i="1" s="1"/>
  <c r="K787" i="1" s="1"/>
  <c r="M814" i="1"/>
  <c r="L814" i="1"/>
  <c r="M695" i="1"/>
  <c r="N695" i="1" s="1"/>
  <c r="L695" i="1"/>
  <c r="M1149" i="1"/>
  <c r="N1149" i="1" s="1"/>
  <c r="O1149" i="1" s="1"/>
  <c r="L1149" i="1"/>
  <c r="M1131" i="1"/>
  <c r="N1131" i="1" s="1"/>
  <c r="F1131" i="1" s="1"/>
  <c r="L1131" i="1"/>
  <c r="M1115" i="1"/>
  <c r="N1115" i="1" s="1"/>
  <c r="F1115" i="1" s="1"/>
  <c r="L1115" i="1"/>
  <c r="L1099" i="1"/>
  <c r="M1099" i="1"/>
  <c r="N1099" i="1" s="1"/>
  <c r="F1081" i="1"/>
  <c r="G1081" i="1"/>
  <c r="E1081" i="1"/>
  <c r="M1063" i="1"/>
  <c r="N1063" i="1" s="1"/>
  <c r="L1063" i="1"/>
  <c r="J594" i="1"/>
  <c r="K594" i="1" s="1"/>
  <c r="N465" i="1"/>
  <c r="J422" i="1"/>
  <c r="K422" i="1" s="1"/>
  <c r="J501" i="1"/>
  <c r="K501" i="1" s="1"/>
  <c r="N553" i="1"/>
  <c r="J543" i="1"/>
  <c r="K543" i="1" s="1"/>
  <c r="N643" i="1"/>
  <c r="N785" i="1"/>
  <c r="J760" i="1"/>
  <c r="K760" i="1" s="1"/>
  <c r="N787" i="1"/>
  <c r="F787" i="1" s="1"/>
  <c r="J781" i="1"/>
  <c r="K781" i="1" s="1"/>
  <c r="J769" i="1"/>
  <c r="K769" i="1" s="1"/>
  <c r="J695" i="1"/>
  <c r="K695" i="1" s="1"/>
  <c r="L1147" i="1"/>
  <c r="I1146" i="1"/>
  <c r="J1146" i="1" s="1"/>
  <c r="K1146" i="1" s="1"/>
  <c r="L1136" i="1"/>
  <c r="M1120" i="1"/>
  <c r="N1120" i="1" s="1"/>
  <c r="E1120" i="1" s="1"/>
  <c r="L1120" i="1"/>
  <c r="L1088" i="1"/>
  <c r="F1085" i="1"/>
  <c r="O1085" i="1"/>
  <c r="M1074" i="1"/>
  <c r="N1074" i="1" s="1"/>
  <c r="I813" i="1"/>
  <c r="J813" i="1" s="1"/>
  <c r="K813" i="1" s="1"/>
  <c r="I623" i="1"/>
  <c r="J623" i="1" s="1"/>
  <c r="K623" i="1" s="1"/>
  <c r="L608" i="1"/>
  <c r="I749" i="1"/>
  <c r="J749" i="1" s="1"/>
  <c r="K749" i="1" s="1"/>
  <c r="I614" i="1"/>
  <c r="J614" i="1" s="1"/>
  <c r="K614" i="1" s="1"/>
  <c r="I605" i="1"/>
  <c r="J605" i="1" s="1"/>
  <c r="K605" i="1" s="1"/>
  <c r="L676" i="1"/>
  <c r="N676" i="1" s="1"/>
  <c r="I804" i="1"/>
  <c r="J804" i="1" s="1"/>
  <c r="K804" i="1" s="1"/>
  <c r="I731" i="1"/>
  <c r="J731" i="1" s="1"/>
  <c r="K731" i="1" s="1"/>
  <c r="M805" i="1"/>
  <c r="N805" i="1" s="1"/>
  <c r="I755" i="1"/>
  <c r="J755" i="1" s="1"/>
  <c r="K755" i="1" s="1"/>
  <c r="L705" i="1"/>
  <c r="I728" i="1"/>
  <c r="J728" i="1" s="1"/>
  <c r="K728" i="1" s="1"/>
  <c r="I773" i="1"/>
  <c r="J773" i="1" s="1"/>
  <c r="K773" i="1" s="1"/>
  <c r="I795" i="1"/>
  <c r="J795" i="1" s="1"/>
  <c r="K795" i="1" s="1"/>
  <c r="L726" i="1"/>
  <c r="I724" i="1"/>
  <c r="J724" i="1" s="1"/>
  <c r="K724" i="1" s="1"/>
  <c r="M781" i="1"/>
  <c r="M747" i="1"/>
  <c r="N747" i="1" s="1"/>
  <c r="I699" i="1"/>
  <c r="J699" i="1" s="1"/>
  <c r="K699" i="1" s="1"/>
  <c r="I819" i="1"/>
  <c r="J819" i="1" s="1"/>
  <c r="K819" i="1" s="1"/>
  <c r="L742" i="1"/>
  <c r="I807" i="1"/>
  <c r="J807" i="1" s="1"/>
  <c r="K807" i="1" s="1"/>
  <c r="I762" i="1"/>
  <c r="J762" i="1" s="1"/>
  <c r="K762" i="1" s="1"/>
  <c r="I737" i="1"/>
  <c r="J737" i="1" s="1"/>
  <c r="K737" i="1" s="1"/>
  <c r="L769" i="1"/>
  <c r="N769" i="1" s="1"/>
  <c r="I758" i="1"/>
  <c r="J758" i="1" s="1"/>
  <c r="K758" i="1" s="1"/>
  <c r="M1219" i="1"/>
  <c r="N1219" i="1" s="1"/>
  <c r="E1219" i="1" s="1"/>
  <c r="M1217" i="1"/>
  <c r="N1217" i="1" s="1"/>
  <c r="M1213" i="1"/>
  <c r="N1213" i="1" s="1"/>
  <c r="M1209" i="1"/>
  <c r="N1209" i="1" s="1"/>
  <c r="I1204" i="1"/>
  <c r="J1204" i="1" s="1"/>
  <c r="K1204" i="1" s="1"/>
  <c r="I1200" i="1"/>
  <c r="J1200" i="1" s="1"/>
  <c r="K1200" i="1" s="1"/>
  <c r="L1196" i="1"/>
  <c r="M1195" i="1"/>
  <c r="N1195" i="1" s="1"/>
  <c r="O1195" i="1" s="1"/>
  <c r="L1188" i="1"/>
  <c r="M1187" i="1"/>
  <c r="N1187" i="1" s="1"/>
  <c r="I1176" i="1"/>
  <c r="J1176" i="1" s="1"/>
  <c r="K1176" i="1" s="1"/>
  <c r="M1170" i="1"/>
  <c r="N1170" i="1" s="1"/>
  <c r="E1170" i="1" s="1"/>
  <c r="I1167" i="1"/>
  <c r="J1167" i="1" s="1"/>
  <c r="K1167" i="1" s="1"/>
  <c r="L1148" i="1"/>
  <c r="M1148" i="1"/>
  <c r="N1148" i="1" s="1"/>
  <c r="E1148" i="1" s="1"/>
  <c r="M1143" i="1"/>
  <c r="N1143" i="1" s="1"/>
  <c r="M1104" i="1"/>
  <c r="N1104" i="1" s="1"/>
  <c r="O1104" i="1" s="1"/>
  <c r="L1104" i="1"/>
  <c r="M1094" i="1"/>
  <c r="N1094" i="1" s="1"/>
  <c r="O1094" i="1" s="1"/>
  <c r="L1094" i="1"/>
  <c r="M371" i="1"/>
  <c r="M339" i="1"/>
  <c r="M329" i="1"/>
  <c r="I399" i="1"/>
  <c r="M638" i="1"/>
  <c r="M394" i="1"/>
  <c r="L458" i="1"/>
  <c r="M577" i="1"/>
  <c r="N577" i="1" s="1"/>
  <c r="I431" i="1"/>
  <c r="J431" i="1" s="1"/>
  <c r="K431" i="1" s="1"/>
  <c r="I575" i="1"/>
  <c r="L548" i="1"/>
  <c r="N548" i="1" s="1"/>
  <c r="M484" i="1"/>
  <c r="N484" i="1" s="1"/>
  <c r="I784" i="1"/>
  <c r="J784" i="1" s="1"/>
  <c r="K784" i="1" s="1"/>
  <c r="M488" i="1"/>
  <c r="I468" i="1"/>
  <c r="J468" i="1" s="1"/>
  <c r="K468" i="1" s="1"/>
  <c r="L581" i="1"/>
  <c r="M622" i="1"/>
  <c r="L818" i="1"/>
  <c r="I694" i="1"/>
  <c r="J694" i="1" s="1"/>
  <c r="K694" i="1" s="1"/>
  <c r="I732" i="1"/>
  <c r="J732" i="1" s="1"/>
  <c r="K732" i="1" s="1"/>
  <c r="I524" i="1"/>
  <c r="J524" i="1" s="1"/>
  <c r="K524" i="1" s="1"/>
  <c r="I616" i="1"/>
  <c r="J616" i="1" s="1"/>
  <c r="K616" i="1" s="1"/>
  <c r="M579" i="1"/>
  <c r="L537" i="1"/>
  <c r="N537" i="1" s="1"/>
  <c r="M813" i="1"/>
  <c r="L610" i="1"/>
  <c r="I798" i="1"/>
  <c r="J798" i="1" s="1"/>
  <c r="K798" i="1" s="1"/>
  <c r="M749" i="1"/>
  <c r="L584" i="1"/>
  <c r="L605" i="1"/>
  <c r="N605" i="1" s="1"/>
  <c r="I592" i="1"/>
  <c r="J592" i="1" s="1"/>
  <c r="K592" i="1" s="1"/>
  <c r="I775" i="1"/>
  <c r="J775" i="1" s="1"/>
  <c r="K775" i="1" s="1"/>
  <c r="M720" i="1"/>
  <c r="I735" i="1"/>
  <c r="J735" i="1" s="1"/>
  <c r="K735" i="1" s="1"/>
  <c r="I667" i="1"/>
  <c r="J667" i="1" s="1"/>
  <c r="K667" i="1" s="1"/>
  <c r="M731" i="1"/>
  <c r="M721" i="1"/>
  <c r="N721" i="1" s="1"/>
  <c r="F721" i="1" s="1"/>
  <c r="L755" i="1"/>
  <c r="N755" i="1" s="1"/>
  <c r="I706" i="1"/>
  <c r="J706" i="1" s="1"/>
  <c r="K706" i="1" s="1"/>
  <c r="I705" i="1"/>
  <c r="J705" i="1" s="1"/>
  <c r="K705" i="1" s="1"/>
  <c r="M728" i="1"/>
  <c r="M783" i="1"/>
  <c r="L802" i="1"/>
  <c r="I779" i="1"/>
  <c r="J779" i="1" s="1"/>
  <c r="K779" i="1" s="1"/>
  <c r="I746" i="1"/>
  <c r="J746" i="1" s="1"/>
  <c r="K746" i="1" s="1"/>
  <c r="J764" i="1"/>
  <c r="K764" i="1" s="1"/>
  <c r="I756" i="1"/>
  <c r="J756" i="1" s="1"/>
  <c r="K756" i="1" s="1"/>
  <c r="M807" i="1"/>
  <c r="N807" i="1" s="1"/>
  <c r="O807" i="1" s="1"/>
  <c r="M678" i="1"/>
  <c r="L754" i="1"/>
  <c r="I750" i="1"/>
  <c r="J750" i="1" s="1"/>
  <c r="K750" i="1" s="1"/>
  <c r="I741" i="1"/>
  <c r="J741" i="1" s="1"/>
  <c r="K741" i="1" s="1"/>
  <c r="I1221" i="1"/>
  <c r="J1221" i="1" s="1"/>
  <c r="K1221" i="1" s="1"/>
  <c r="I1215" i="1"/>
  <c r="J1215" i="1" s="1"/>
  <c r="K1215" i="1" s="1"/>
  <c r="I1211" i="1"/>
  <c r="J1211" i="1" s="1"/>
  <c r="K1211" i="1" s="1"/>
  <c r="I1207" i="1"/>
  <c r="J1207" i="1" s="1"/>
  <c r="K1207" i="1" s="1"/>
  <c r="I1192" i="1"/>
  <c r="J1192" i="1" s="1"/>
  <c r="K1192" i="1" s="1"/>
  <c r="M1186" i="1"/>
  <c r="N1186" i="1" s="1"/>
  <c r="E1186" i="1" s="1"/>
  <c r="I1183" i="1"/>
  <c r="J1183" i="1" s="1"/>
  <c r="K1183" i="1" s="1"/>
  <c r="M1182" i="1"/>
  <c r="N1182" i="1" s="1"/>
  <c r="E1182" i="1" s="1"/>
  <c r="L1169" i="1"/>
  <c r="I1165" i="1"/>
  <c r="J1165" i="1" s="1"/>
  <c r="K1165" i="1" s="1"/>
  <c r="L1161" i="1"/>
  <c r="I1159" i="1"/>
  <c r="J1159" i="1" s="1"/>
  <c r="K1159" i="1" s="1"/>
  <c r="M1130" i="1"/>
  <c r="N1130" i="1" s="1"/>
  <c r="F1130" i="1" s="1"/>
  <c r="L1130" i="1"/>
  <c r="F1072" i="1"/>
  <c r="O1072" i="1"/>
  <c r="L1200" i="1"/>
  <c r="M1199" i="1"/>
  <c r="N1199" i="1" s="1"/>
  <c r="F1199" i="1" s="1"/>
  <c r="L1197" i="1"/>
  <c r="I1195" i="1"/>
  <c r="J1195" i="1" s="1"/>
  <c r="K1195" i="1" s="1"/>
  <c r="I1188" i="1"/>
  <c r="J1188" i="1" s="1"/>
  <c r="K1188" i="1" s="1"/>
  <c r="L1184" i="1"/>
  <c r="M1183" i="1"/>
  <c r="N1183" i="1" s="1"/>
  <c r="L1181" i="1"/>
  <c r="I1179" i="1"/>
  <c r="J1179" i="1" s="1"/>
  <c r="K1179" i="1" s="1"/>
  <c r="I1172" i="1"/>
  <c r="J1172" i="1" s="1"/>
  <c r="K1172" i="1" s="1"/>
  <c r="L1168" i="1"/>
  <c r="M1167" i="1"/>
  <c r="N1167" i="1" s="1"/>
  <c r="L1165" i="1"/>
  <c r="I1163" i="1"/>
  <c r="J1163" i="1" s="1"/>
  <c r="K1163" i="1" s="1"/>
  <c r="I1156" i="1"/>
  <c r="J1156" i="1" s="1"/>
  <c r="K1156" i="1" s="1"/>
  <c r="I1151" i="1"/>
  <c r="J1151" i="1" s="1"/>
  <c r="K1151" i="1" s="1"/>
  <c r="I1147" i="1"/>
  <c r="J1147" i="1" s="1"/>
  <c r="K1147" i="1" s="1"/>
  <c r="I1138" i="1"/>
  <c r="J1138" i="1" s="1"/>
  <c r="K1138" i="1" s="1"/>
  <c r="I1136" i="1"/>
  <c r="J1136" i="1" s="1"/>
  <c r="K1136" i="1" s="1"/>
  <c r="I1131" i="1"/>
  <c r="J1131" i="1" s="1"/>
  <c r="K1131" i="1" s="1"/>
  <c r="I1130" i="1"/>
  <c r="J1130" i="1" s="1"/>
  <c r="K1130" i="1" s="1"/>
  <c r="L1121" i="1"/>
  <c r="I1115" i="1"/>
  <c r="J1115" i="1" s="1"/>
  <c r="K1115" i="1" s="1"/>
  <c r="M1108" i="1"/>
  <c r="N1108" i="1" s="1"/>
  <c r="L1108" i="1"/>
  <c r="I1107" i="1"/>
  <c r="J1107" i="1" s="1"/>
  <c r="K1107" i="1" s="1"/>
  <c r="M1098" i="1"/>
  <c r="N1098" i="1" s="1"/>
  <c r="I1097" i="1"/>
  <c r="J1097" i="1" s="1"/>
  <c r="K1097" i="1" s="1"/>
  <c r="M1092" i="1"/>
  <c r="N1092" i="1" s="1"/>
  <c r="O1092" i="1" s="1"/>
  <c r="L1092" i="1"/>
  <c r="I1091" i="1"/>
  <c r="J1091" i="1" s="1"/>
  <c r="K1091" i="1" s="1"/>
  <c r="L1089" i="1"/>
  <c r="L1083" i="1"/>
  <c r="M1083" i="1"/>
  <c r="N1083" i="1" s="1"/>
  <c r="F1083" i="1" s="1"/>
  <c r="M1075" i="1"/>
  <c r="N1075" i="1" s="1"/>
  <c r="F1075" i="1" s="1"/>
  <c r="L1069" i="1"/>
  <c r="M1055" i="1"/>
  <c r="N1055" i="1" s="1"/>
  <c r="L1055" i="1"/>
  <c r="I1141" i="1"/>
  <c r="J1141" i="1" s="1"/>
  <c r="K1141" i="1" s="1"/>
  <c r="L1139" i="1"/>
  <c r="I1137" i="1"/>
  <c r="J1137" i="1" s="1"/>
  <c r="K1137" i="1" s="1"/>
  <c r="M1136" i="1"/>
  <c r="N1136" i="1" s="1"/>
  <c r="F1136" i="1" s="1"/>
  <c r="I1135" i="1"/>
  <c r="J1135" i="1" s="1"/>
  <c r="K1135" i="1" s="1"/>
  <c r="L1132" i="1"/>
  <c r="I1129" i="1"/>
  <c r="J1129" i="1" s="1"/>
  <c r="K1129" i="1" s="1"/>
  <c r="I1126" i="1"/>
  <c r="J1126" i="1" s="1"/>
  <c r="K1126" i="1" s="1"/>
  <c r="L1125" i="1"/>
  <c r="L1122" i="1"/>
  <c r="I1111" i="1"/>
  <c r="J1111" i="1" s="1"/>
  <c r="K1111" i="1" s="1"/>
  <c r="I1110" i="1"/>
  <c r="J1110" i="1" s="1"/>
  <c r="K1110" i="1" s="1"/>
  <c r="I1109" i="1"/>
  <c r="J1109" i="1" s="1"/>
  <c r="K1109" i="1" s="1"/>
  <c r="M1102" i="1"/>
  <c r="N1102" i="1" s="1"/>
  <c r="O1102" i="1" s="1"/>
  <c r="I1101" i="1"/>
  <c r="J1101" i="1" s="1"/>
  <c r="K1101" i="1" s="1"/>
  <c r="M1096" i="1"/>
  <c r="N1096" i="1" s="1"/>
  <c r="O1096" i="1" s="1"/>
  <c r="L1096" i="1"/>
  <c r="I1095" i="1"/>
  <c r="J1095" i="1" s="1"/>
  <c r="K1095" i="1" s="1"/>
  <c r="M1088" i="1"/>
  <c r="N1088" i="1" s="1"/>
  <c r="F1088" i="1" s="1"/>
  <c r="I1086" i="1"/>
  <c r="J1086" i="1" s="1"/>
  <c r="K1086" i="1" s="1"/>
  <c r="M1079" i="1"/>
  <c r="N1079" i="1" s="1"/>
  <c r="L1079" i="1"/>
  <c r="L1059" i="1"/>
  <c r="M1059" i="1"/>
  <c r="N1059" i="1" s="1"/>
  <c r="F1059" i="1" s="1"/>
  <c r="L1051" i="1"/>
  <c r="M1051" i="1"/>
  <c r="N1051" i="1" s="1"/>
  <c r="F1051" i="1" s="1"/>
  <c r="M1047" i="1"/>
  <c r="N1047" i="1" s="1"/>
  <c r="L1047" i="1"/>
  <c r="F980" i="1"/>
  <c r="O980" i="1"/>
  <c r="O978" i="1"/>
  <c r="F978" i="1"/>
  <c r="M1107" i="1"/>
  <c r="N1107" i="1" s="1"/>
  <c r="O1107" i="1" s="1"/>
  <c r="M1100" i="1"/>
  <c r="N1100" i="1" s="1"/>
  <c r="L1100" i="1"/>
  <c r="M1091" i="1"/>
  <c r="N1091" i="1" s="1"/>
  <c r="F1091" i="1" s="1"/>
  <c r="O1077" i="1"/>
  <c r="M1071" i="1"/>
  <c r="N1071" i="1" s="1"/>
  <c r="L1071" i="1"/>
  <c r="L1043" i="1"/>
  <c r="M1043" i="1"/>
  <c r="N1043" i="1" s="1"/>
  <c r="F988" i="1"/>
  <c r="O988" i="1"/>
  <c r="F984" i="1"/>
  <c r="O984" i="1"/>
  <c r="L1058" i="1"/>
  <c r="M1053" i="1"/>
  <c r="N1053" i="1" s="1"/>
  <c r="L1050" i="1"/>
  <c r="L1048" i="1"/>
  <c r="M1045" i="1"/>
  <c r="N1045" i="1" s="1"/>
  <c r="I1042" i="1"/>
  <c r="J1042" i="1" s="1"/>
  <c r="K1042" i="1" s="1"/>
  <c r="L1040" i="1"/>
  <c r="M1033" i="1"/>
  <c r="N1033" i="1" s="1"/>
  <c r="M1031" i="1"/>
  <c r="N1031" i="1" s="1"/>
  <c r="M1029" i="1"/>
  <c r="N1029" i="1" s="1"/>
  <c r="F1029" i="1" s="1"/>
  <c r="M1027" i="1"/>
  <c r="N1027" i="1" s="1"/>
  <c r="M1025" i="1"/>
  <c r="N1025" i="1" s="1"/>
  <c r="L1020" i="1"/>
  <c r="L1017" i="1"/>
  <c r="L1013" i="1"/>
  <c r="O982" i="1"/>
  <c r="L981" i="1"/>
  <c r="L978" i="1"/>
  <c r="L977" i="1"/>
  <c r="F938" i="1"/>
  <c r="O938" i="1"/>
  <c r="G938" i="1"/>
  <c r="F937" i="1"/>
  <c r="O937" i="1"/>
  <c r="M916" i="1"/>
  <c r="N916" i="1" s="1"/>
  <c r="F916" i="1" s="1"/>
  <c r="L916" i="1"/>
  <c r="F875" i="1"/>
  <c r="O875" i="1"/>
  <c r="M953" i="1"/>
  <c r="N953" i="1" s="1"/>
  <c r="M949" i="1"/>
  <c r="N949" i="1" s="1"/>
  <c r="F949" i="1" s="1"/>
  <c r="M935" i="1"/>
  <c r="N935" i="1" s="1"/>
  <c r="L935" i="1"/>
  <c r="F882" i="1"/>
  <c r="O882" i="1"/>
  <c r="F878" i="1"/>
  <c r="F867" i="1"/>
  <c r="O867" i="1"/>
  <c r="L1078" i="1"/>
  <c r="I1076" i="1"/>
  <c r="J1076" i="1" s="1"/>
  <c r="K1076" i="1" s="1"/>
  <c r="I1075" i="1"/>
  <c r="J1075" i="1" s="1"/>
  <c r="K1075" i="1" s="1"/>
  <c r="L1070" i="1"/>
  <c r="I1068" i="1"/>
  <c r="J1068" i="1" s="1"/>
  <c r="K1068" i="1" s="1"/>
  <c r="I1067" i="1"/>
  <c r="J1067" i="1" s="1"/>
  <c r="K1067" i="1" s="1"/>
  <c r="L1062" i="1"/>
  <c r="I1060" i="1"/>
  <c r="J1060" i="1" s="1"/>
  <c r="K1060" i="1" s="1"/>
  <c r="I1059" i="1"/>
  <c r="J1059" i="1" s="1"/>
  <c r="K1059" i="1" s="1"/>
  <c r="M1038" i="1"/>
  <c r="N1038" i="1" s="1"/>
  <c r="F1038" i="1" s="1"/>
  <c r="O1036" i="1"/>
  <c r="M1023" i="1"/>
  <c r="N1023" i="1" s="1"/>
  <c r="I1009" i="1"/>
  <c r="J1009" i="1" s="1"/>
  <c r="K1009" i="1" s="1"/>
  <c r="M1008" i="1"/>
  <c r="N1008" i="1" s="1"/>
  <c r="F1008" i="1" s="1"/>
  <c r="M1007" i="1"/>
  <c r="N1007" i="1" s="1"/>
  <c r="L1002" i="1"/>
  <c r="M997" i="1"/>
  <c r="N997" i="1" s="1"/>
  <c r="F997" i="1" s="1"/>
  <c r="L994" i="1"/>
  <c r="O990" i="1"/>
  <c r="L988" i="1"/>
  <c r="L984" i="1"/>
  <c r="L983" i="1"/>
  <c r="M976" i="1"/>
  <c r="N976" i="1" s="1"/>
  <c r="M975" i="1"/>
  <c r="N975" i="1" s="1"/>
  <c r="F975" i="1" s="1"/>
  <c r="M974" i="1"/>
  <c r="N974" i="1" s="1"/>
  <c r="O974" i="1" s="1"/>
  <c r="M973" i="1"/>
  <c r="N973" i="1" s="1"/>
  <c r="M972" i="1"/>
  <c r="N972" i="1" s="1"/>
  <c r="M971" i="1"/>
  <c r="N971" i="1" s="1"/>
  <c r="F971" i="1" s="1"/>
  <c r="I969" i="1"/>
  <c r="J969" i="1" s="1"/>
  <c r="K969" i="1" s="1"/>
  <c r="I967" i="1"/>
  <c r="J967" i="1" s="1"/>
  <c r="K967" i="1" s="1"/>
  <c r="L966" i="1"/>
  <c r="L965" i="1"/>
  <c r="L963" i="1"/>
  <c r="M959" i="1"/>
  <c r="N959" i="1" s="1"/>
  <c r="L951" i="1"/>
  <c r="I948" i="1"/>
  <c r="J948" i="1" s="1"/>
  <c r="K948" i="1" s="1"/>
  <c r="F936" i="1"/>
  <c r="O936" i="1"/>
  <c r="G914" i="1"/>
  <c r="I911" i="1"/>
  <c r="J911" i="1" s="1"/>
  <c r="K911" i="1" s="1"/>
  <c r="L1112" i="1"/>
  <c r="L1109" i="1"/>
  <c r="I1106" i="1"/>
  <c r="J1106" i="1" s="1"/>
  <c r="K1106" i="1" s="1"/>
  <c r="L1105" i="1"/>
  <c r="I1102" i="1"/>
  <c r="J1102" i="1" s="1"/>
  <c r="K1102" i="1" s="1"/>
  <c r="L1101" i="1"/>
  <c r="I1098" i="1"/>
  <c r="J1098" i="1" s="1"/>
  <c r="K1098" i="1" s="1"/>
  <c r="L1097" i="1"/>
  <c r="I1094" i="1"/>
  <c r="J1094" i="1" s="1"/>
  <c r="K1094" i="1" s="1"/>
  <c r="L1093" i="1"/>
  <c r="L1087" i="1"/>
  <c r="L1085" i="1"/>
  <c r="I1081" i="1"/>
  <c r="J1081" i="1" s="1"/>
  <c r="K1081" i="1" s="1"/>
  <c r="L1076" i="1"/>
  <c r="I1073" i="1"/>
  <c r="J1073" i="1" s="1"/>
  <c r="K1073" i="1" s="1"/>
  <c r="L1068" i="1"/>
  <c r="I1065" i="1"/>
  <c r="J1065" i="1" s="1"/>
  <c r="K1065" i="1" s="1"/>
  <c r="L1060" i="1"/>
  <c r="I1057" i="1"/>
  <c r="J1057" i="1" s="1"/>
  <c r="K1057" i="1" s="1"/>
  <c r="L1052" i="1"/>
  <c r="I1049" i="1"/>
  <c r="J1049" i="1" s="1"/>
  <c r="K1049" i="1" s="1"/>
  <c r="L1044" i="1"/>
  <c r="L1042" i="1"/>
  <c r="I1033" i="1"/>
  <c r="J1033" i="1" s="1"/>
  <c r="K1033" i="1" s="1"/>
  <c r="L1018" i="1"/>
  <c r="M1016" i="1"/>
  <c r="N1016" i="1" s="1"/>
  <c r="M1015" i="1"/>
  <c r="N1015" i="1" s="1"/>
  <c r="O1015" i="1" s="1"/>
  <c r="L1014" i="1"/>
  <c r="M1012" i="1"/>
  <c r="N1012" i="1" s="1"/>
  <c r="M1011" i="1"/>
  <c r="N1011" i="1" s="1"/>
  <c r="L1010" i="1"/>
  <c r="M1009" i="1"/>
  <c r="N1009" i="1" s="1"/>
  <c r="M1005" i="1"/>
  <c r="N1005" i="1" s="1"/>
  <c r="L1001" i="1"/>
  <c r="M999" i="1"/>
  <c r="N999" i="1" s="1"/>
  <c r="F999" i="1" s="1"/>
  <c r="L996" i="1"/>
  <c r="L995" i="1"/>
  <c r="I992" i="1"/>
  <c r="J992" i="1" s="1"/>
  <c r="K992" i="1" s="1"/>
  <c r="I991" i="1"/>
  <c r="J991" i="1" s="1"/>
  <c r="K991" i="1" s="1"/>
  <c r="L982" i="1"/>
  <c r="L980" i="1"/>
  <c r="M970" i="1"/>
  <c r="N970" i="1" s="1"/>
  <c r="M969" i="1"/>
  <c r="N969" i="1" s="1"/>
  <c r="M968" i="1"/>
  <c r="N968" i="1" s="1"/>
  <c r="F968" i="1" s="1"/>
  <c r="M967" i="1"/>
  <c r="N967" i="1" s="1"/>
  <c r="F967" i="1" s="1"/>
  <c r="O965" i="1"/>
  <c r="I965" i="1"/>
  <c r="J965" i="1" s="1"/>
  <c r="K965" i="1" s="1"/>
  <c r="L964" i="1"/>
  <c r="L960" i="1"/>
  <c r="M958" i="1"/>
  <c r="N958" i="1" s="1"/>
  <c r="L957" i="1"/>
  <c r="I955" i="1"/>
  <c r="J955" i="1" s="1"/>
  <c r="K955" i="1" s="1"/>
  <c r="L954" i="1"/>
  <c r="I953" i="1"/>
  <c r="J953" i="1" s="1"/>
  <c r="K953" i="1" s="1"/>
  <c r="M947" i="1"/>
  <c r="N947" i="1" s="1"/>
  <c r="O947" i="1" s="1"/>
  <c r="I946" i="1"/>
  <c r="J946" i="1" s="1"/>
  <c r="K946" i="1" s="1"/>
  <c r="L945" i="1"/>
  <c r="I943" i="1"/>
  <c r="J943" i="1" s="1"/>
  <c r="K943" i="1" s="1"/>
  <c r="L937" i="1"/>
  <c r="I924" i="1"/>
  <c r="J924" i="1" s="1"/>
  <c r="K924" i="1" s="1"/>
  <c r="F883" i="1"/>
  <c r="O883" i="1"/>
  <c r="O879" i="1"/>
  <c r="I882" i="1"/>
  <c r="J882" i="1" s="1"/>
  <c r="K882" i="1" s="1"/>
  <c r="L875" i="1"/>
  <c r="O871" i="1"/>
  <c r="O870" i="1"/>
  <c r="I942" i="1"/>
  <c r="J942" i="1" s="1"/>
  <c r="K942" i="1" s="1"/>
  <c r="I941" i="1"/>
  <c r="J941" i="1" s="1"/>
  <c r="K941" i="1" s="1"/>
  <c r="L936" i="1"/>
  <c r="I935" i="1"/>
  <c r="J935" i="1" s="1"/>
  <c r="K935" i="1" s="1"/>
  <c r="L934" i="1"/>
  <c r="I933" i="1"/>
  <c r="J933" i="1" s="1"/>
  <c r="K933" i="1" s="1"/>
  <c r="M929" i="1"/>
  <c r="N929" i="1" s="1"/>
  <c r="L927" i="1"/>
  <c r="O923" i="1"/>
  <c r="O921" i="1"/>
  <c r="O919" i="1"/>
  <c r="I919" i="1"/>
  <c r="J919" i="1" s="1"/>
  <c r="K919" i="1" s="1"/>
  <c r="O917" i="1"/>
  <c r="I917" i="1"/>
  <c r="J917" i="1" s="1"/>
  <c r="K917" i="1" s="1"/>
  <c r="L914" i="1"/>
  <c r="L912" i="1"/>
  <c r="I906" i="1"/>
  <c r="J906" i="1" s="1"/>
  <c r="K906" i="1" s="1"/>
  <c r="M904" i="1"/>
  <c r="N904" i="1" s="1"/>
  <c r="I898" i="1"/>
  <c r="J898" i="1" s="1"/>
  <c r="K898" i="1" s="1"/>
  <c r="M896" i="1"/>
  <c r="N896" i="1" s="1"/>
  <c r="I892" i="1"/>
  <c r="J892" i="1" s="1"/>
  <c r="K892" i="1" s="1"/>
  <c r="M890" i="1"/>
  <c r="N890" i="1" s="1"/>
  <c r="O890" i="1" s="1"/>
  <c r="O885" i="1"/>
  <c r="I885" i="1"/>
  <c r="J885" i="1" s="1"/>
  <c r="K885" i="1" s="1"/>
  <c r="I883" i="1"/>
  <c r="J883" i="1" s="1"/>
  <c r="K883" i="1" s="1"/>
  <c r="L882" i="1"/>
  <c r="L881" i="1"/>
  <c r="L880" i="1"/>
  <c r="L879" i="1"/>
  <c r="I879" i="1"/>
  <c r="J879" i="1" s="1"/>
  <c r="K879" i="1" s="1"/>
  <c r="I878" i="1"/>
  <c r="J878" i="1" s="1"/>
  <c r="K878" i="1" s="1"/>
  <c r="I874" i="1"/>
  <c r="J874" i="1" s="1"/>
  <c r="K874" i="1" s="1"/>
  <c r="I873" i="1"/>
  <c r="J873" i="1" s="1"/>
  <c r="K873" i="1" s="1"/>
  <c r="L869" i="1"/>
  <c r="L868" i="1"/>
  <c r="L867" i="1"/>
  <c r="L865" i="1"/>
  <c r="L862" i="1"/>
  <c r="I860" i="1"/>
  <c r="J860" i="1" s="1"/>
  <c r="K860" i="1" s="1"/>
  <c r="M858" i="1"/>
  <c r="N858" i="1" s="1"/>
  <c r="I857" i="1"/>
  <c r="J857" i="1" s="1"/>
  <c r="K857" i="1" s="1"/>
  <c r="M854" i="1"/>
  <c r="N854" i="1" s="1"/>
  <c r="O854" i="1" s="1"/>
  <c r="I852" i="1"/>
  <c r="J852" i="1" s="1"/>
  <c r="K852" i="1" s="1"/>
  <c r="L950" i="1"/>
  <c r="I949" i="1"/>
  <c r="J949" i="1" s="1"/>
  <c r="K949" i="1" s="1"/>
  <c r="L946" i="1"/>
  <c r="I945" i="1"/>
  <c r="J945" i="1" s="1"/>
  <c r="K945" i="1" s="1"/>
  <c r="I944" i="1"/>
  <c r="J944" i="1" s="1"/>
  <c r="K944" i="1" s="1"/>
  <c r="L941" i="1"/>
  <c r="L940" i="1"/>
  <c r="I936" i="1"/>
  <c r="J936" i="1" s="1"/>
  <c r="K936" i="1" s="1"/>
  <c r="I934" i="1"/>
  <c r="J934" i="1" s="1"/>
  <c r="K934" i="1" s="1"/>
  <c r="I927" i="1"/>
  <c r="J927" i="1" s="1"/>
  <c r="K927" i="1" s="1"/>
  <c r="L924" i="1"/>
  <c r="I915" i="1"/>
  <c r="J915" i="1" s="1"/>
  <c r="K915" i="1" s="1"/>
  <c r="O908" i="1"/>
  <c r="I908" i="1"/>
  <c r="J908" i="1" s="1"/>
  <c r="K908" i="1" s="1"/>
  <c r="M906" i="1"/>
  <c r="N906" i="1" s="1"/>
  <c r="O900" i="1"/>
  <c r="I900" i="1"/>
  <c r="J900" i="1" s="1"/>
  <c r="K900" i="1" s="1"/>
  <c r="M898" i="1"/>
  <c r="N898" i="1" s="1"/>
  <c r="M889" i="1"/>
  <c r="N889" i="1" s="1"/>
  <c r="O889" i="1" s="1"/>
  <c r="L878" i="1"/>
  <c r="I875" i="1"/>
  <c r="J875" i="1" s="1"/>
  <c r="K875" i="1" s="1"/>
  <c r="L874" i="1"/>
  <c r="L872" i="1"/>
  <c r="I871" i="1"/>
  <c r="J871" i="1" s="1"/>
  <c r="K871" i="1" s="1"/>
  <c r="I866" i="1"/>
  <c r="J866" i="1" s="1"/>
  <c r="K866" i="1" s="1"/>
  <c r="L864" i="1"/>
  <c r="I862" i="1"/>
  <c r="J862" i="1" s="1"/>
  <c r="K862" i="1" s="1"/>
  <c r="M860" i="1"/>
  <c r="N860" i="1" s="1"/>
  <c r="I858" i="1"/>
  <c r="J858" i="1" s="1"/>
  <c r="K858" i="1" s="1"/>
  <c r="M857" i="1"/>
  <c r="N857" i="1" s="1"/>
  <c r="L856" i="1"/>
  <c r="L855" i="1"/>
  <c r="I855" i="1"/>
  <c r="J855" i="1" s="1"/>
  <c r="K855" i="1" s="1"/>
  <c r="M852" i="1"/>
  <c r="N852" i="1" s="1"/>
  <c r="O852" i="1" s="1"/>
  <c r="L851" i="1"/>
  <c r="L849" i="1"/>
  <c r="L847" i="1"/>
  <c r="O303" i="1"/>
  <c r="E303" i="1"/>
  <c r="F530" i="1"/>
  <c r="E531" i="1"/>
  <c r="O16" i="1"/>
  <c r="F16" i="1"/>
  <c r="E16" i="1"/>
  <c r="E38" i="1"/>
  <c r="G41" i="1"/>
  <c r="F472" i="1"/>
  <c r="O410" i="1"/>
  <c r="F410" i="1"/>
  <c r="E410" i="1"/>
  <c r="O30" i="1"/>
  <c r="F30" i="1"/>
  <c r="E30" i="1"/>
  <c r="O55" i="1"/>
  <c r="F576" i="1"/>
  <c r="O26" i="1"/>
  <c r="E26" i="1"/>
  <c r="F26" i="1"/>
  <c r="O60" i="1"/>
  <c r="O652" i="1"/>
  <c r="E652" i="1"/>
  <c r="F652" i="1"/>
  <c r="N6" i="1"/>
  <c r="M393" i="1"/>
  <c r="L393" i="1"/>
  <c r="M837" i="1"/>
  <c r="L837" i="1"/>
  <c r="M333" i="1"/>
  <c r="L333" i="1"/>
  <c r="O52" i="1"/>
  <c r="F52" i="1"/>
  <c r="M602" i="1"/>
  <c r="L602" i="1"/>
  <c r="M523" i="1"/>
  <c r="L523" i="1"/>
  <c r="O829" i="1"/>
  <c r="E147" i="1"/>
  <c r="O288" i="1"/>
  <c r="F288" i="1"/>
  <c r="E288" i="1"/>
  <c r="E185" i="1"/>
  <c r="F217" i="1"/>
  <c r="E217" i="1"/>
  <c r="O217" i="1"/>
  <c r="L2" i="1"/>
  <c r="N2" i="1" s="1"/>
  <c r="L18" i="1"/>
  <c r="N18" i="1" s="1"/>
  <c r="L24" i="1"/>
  <c r="N24" i="1" s="1"/>
  <c r="M338" i="1"/>
  <c r="L338" i="1"/>
  <c r="M44" i="1"/>
  <c r="L44" i="1"/>
  <c r="M167" i="1"/>
  <c r="L167" i="1"/>
  <c r="M627" i="1"/>
  <c r="L627" i="1"/>
  <c r="M654" i="1"/>
  <c r="N654" i="1" s="1"/>
  <c r="L404" i="1"/>
  <c r="N404" i="1" s="1"/>
  <c r="L659" i="1"/>
  <c r="N659" i="1" s="1"/>
  <c r="L4" i="1"/>
  <c r="M408" i="1"/>
  <c r="N408" i="1" s="1"/>
  <c r="L6" i="1"/>
  <c r="L278" i="1"/>
  <c r="N278" i="1" s="1"/>
  <c r="L665" i="1"/>
  <c r="L279" i="1"/>
  <c r="L11" i="1"/>
  <c r="N11" i="1" s="1"/>
  <c r="L283" i="1"/>
  <c r="N283" i="1" s="1"/>
  <c r="L556" i="1"/>
  <c r="N556" i="1" s="1"/>
  <c r="L57" i="1"/>
  <c r="L62" i="1"/>
  <c r="N62" i="1" s="1"/>
  <c r="L444" i="1"/>
  <c r="N444" i="1" s="1"/>
  <c r="L445" i="1"/>
  <c r="L40" i="1"/>
  <c r="N40" i="1" s="1"/>
  <c r="J449" i="1"/>
  <c r="K449" i="1" s="1"/>
  <c r="L730" i="1"/>
  <c r="N730" i="1" s="1"/>
  <c r="M334" i="1"/>
  <c r="L334" i="1"/>
  <c r="J109" i="1"/>
  <c r="K109" i="1" s="1"/>
  <c r="M116" i="1"/>
  <c r="L116" i="1"/>
  <c r="J120" i="1"/>
  <c r="K120" i="1" s="1"/>
  <c r="L347" i="1"/>
  <c r="N347" i="1" s="1"/>
  <c r="J64" i="1"/>
  <c r="K64" i="1" s="1"/>
  <c r="L479" i="1"/>
  <c r="N479" i="1" s="1"/>
  <c r="M603" i="1"/>
  <c r="L603" i="1"/>
  <c r="J161" i="1"/>
  <c r="K161" i="1" s="1"/>
  <c r="N183" i="1"/>
  <c r="L184" i="1"/>
  <c r="N184" i="1" s="1"/>
  <c r="J372" i="1"/>
  <c r="K372" i="1" s="1"/>
  <c r="L212" i="1"/>
  <c r="N212" i="1" s="1"/>
  <c r="J213" i="1"/>
  <c r="K213" i="1" s="1"/>
  <c r="J794" i="1"/>
  <c r="K794" i="1" s="1"/>
  <c r="L498" i="1"/>
  <c r="J226" i="1"/>
  <c r="K226" i="1" s="1"/>
  <c r="N69" i="1"/>
  <c r="L390" i="1"/>
  <c r="J507" i="1"/>
  <c r="K507" i="1" s="1"/>
  <c r="M396" i="1"/>
  <c r="L396" i="1"/>
  <c r="O340" i="1"/>
  <c r="F340" i="1"/>
  <c r="N289" i="1"/>
  <c r="O81" i="1"/>
  <c r="F81" i="1"/>
  <c r="M655" i="1"/>
  <c r="L655" i="1"/>
  <c r="N435" i="1"/>
  <c r="N126" i="1"/>
  <c r="O626" i="1"/>
  <c r="L520" i="1"/>
  <c r="N520" i="1" s="1"/>
  <c r="L653" i="1"/>
  <c r="N653" i="1" s="1"/>
  <c r="L3" i="1"/>
  <c r="N3" i="1" s="1"/>
  <c r="L5" i="1"/>
  <c r="N5" i="1" s="1"/>
  <c r="L527" i="1"/>
  <c r="N527" i="1" s="1"/>
  <c r="L10" i="1"/>
  <c r="N10" i="1" s="1"/>
  <c r="L280" i="1"/>
  <c r="L15" i="1"/>
  <c r="L13" i="1"/>
  <c r="L14" i="1"/>
  <c r="N14" i="1" s="1"/>
  <c r="L20" i="1"/>
  <c r="N20" i="1" s="1"/>
  <c r="L691" i="1"/>
  <c r="N691" i="1" s="1"/>
  <c r="L436" i="1"/>
  <c r="N436" i="1" s="1"/>
  <c r="L42" i="1"/>
  <c r="N42" i="1" s="1"/>
  <c r="M34" i="1"/>
  <c r="M713" i="1"/>
  <c r="M39" i="1"/>
  <c r="L315" i="1"/>
  <c r="N315" i="1" s="1"/>
  <c r="L562" i="1"/>
  <c r="N562" i="1" s="1"/>
  <c r="L72" i="1"/>
  <c r="N72" i="1" s="1"/>
  <c r="L74" i="1"/>
  <c r="N74" i="1" s="1"/>
  <c r="L78" i="1"/>
  <c r="N78" i="1" s="1"/>
  <c r="M332" i="1"/>
  <c r="L332" i="1"/>
  <c r="L109" i="1"/>
  <c r="L120" i="1"/>
  <c r="L354" i="1"/>
  <c r="L161" i="1"/>
  <c r="N161" i="1" s="1"/>
  <c r="M486" i="1"/>
  <c r="L486" i="1"/>
  <c r="N372" i="1"/>
  <c r="L206" i="1"/>
  <c r="N206" i="1" s="1"/>
  <c r="L794" i="1"/>
  <c r="N794" i="1" s="1"/>
  <c r="L797" i="1"/>
  <c r="N797" i="1" s="1"/>
  <c r="J498" i="1"/>
  <c r="K498" i="1" s="1"/>
  <c r="N226" i="1"/>
  <c r="M244" i="1"/>
  <c r="L244" i="1"/>
  <c r="N507" i="1"/>
  <c r="L270" i="1"/>
  <c r="N270" i="1" s="1"/>
  <c r="M843" i="1"/>
  <c r="L843" i="1"/>
  <c r="O36" i="1"/>
  <c r="M37" i="1"/>
  <c r="L37" i="1"/>
  <c r="J51" i="1"/>
  <c r="K51" i="1" s="1"/>
  <c r="M355" i="1"/>
  <c r="L355" i="1"/>
  <c r="N330" i="1"/>
  <c r="O660" i="1"/>
  <c r="O673" i="1"/>
  <c r="O532" i="1"/>
  <c r="E208" i="1"/>
  <c r="M94" i="1"/>
  <c r="L94" i="1"/>
  <c r="J576" i="1"/>
  <c r="K576" i="1" s="1"/>
  <c r="N111" i="1"/>
  <c r="L590" i="1"/>
  <c r="J354" i="1"/>
  <c r="K354" i="1" s="1"/>
  <c r="M68" i="1"/>
  <c r="L68" i="1"/>
  <c r="J178" i="1"/>
  <c r="K178" i="1" s="1"/>
  <c r="M187" i="1"/>
  <c r="L187" i="1"/>
  <c r="L201" i="1"/>
  <c r="J206" i="1"/>
  <c r="K206" i="1" s="1"/>
  <c r="N498" i="1"/>
  <c r="L240" i="1"/>
  <c r="M241" i="1"/>
  <c r="L241" i="1"/>
  <c r="L268" i="1"/>
  <c r="N268" i="1" s="1"/>
  <c r="M269" i="1"/>
  <c r="L269" i="1"/>
  <c r="E271" i="1"/>
  <c r="O831" i="1"/>
  <c r="F831" i="1"/>
  <c r="L517" i="1"/>
  <c r="N517" i="1" s="1"/>
  <c r="O23" i="1"/>
  <c r="M573" i="1"/>
  <c r="L573" i="1"/>
  <c r="L664" i="1"/>
  <c r="N664" i="1" s="1"/>
  <c r="J664" i="1"/>
  <c r="K664" i="1" s="1"/>
  <c r="E52" i="1"/>
  <c r="M77" i="1"/>
  <c r="N77" i="1" s="1"/>
  <c r="L77" i="1"/>
  <c r="L656" i="1"/>
  <c r="N656" i="1" s="1"/>
  <c r="M108" i="1"/>
  <c r="L108" i="1"/>
  <c r="M806" i="1"/>
  <c r="L806" i="1"/>
  <c r="E129" i="1"/>
  <c r="O539" i="1"/>
  <c r="F539" i="1"/>
  <c r="E539" i="1"/>
  <c r="N489" i="1"/>
  <c r="E252" i="1"/>
  <c r="O453" i="1"/>
  <c r="F466" i="1"/>
  <c r="E466" i="1"/>
  <c r="O466" i="1"/>
  <c r="G466" i="1"/>
  <c r="O620" i="1"/>
  <c r="O76" i="1"/>
  <c r="F76" i="1"/>
  <c r="E114" i="1"/>
  <c r="O114" i="1"/>
  <c r="G114" i="1"/>
  <c r="F114" i="1"/>
  <c r="L235" i="1"/>
  <c r="N235" i="1" s="1"/>
  <c r="L247" i="1"/>
  <c r="L107" i="1"/>
  <c r="L255" i="1"/>
  <c r="N255" i="1" s="1"/>
  <c r="L258" i="1"/>
  <c r="N258" i="1" s="1"/>
  <c r="L821" i="1"/>
  <c r="L262" i="1"/>
  <c r="L640" i="1"/>
  <c r="L642" i="1"/>
  <c r="N642" i="1" s="1"/>
  <c r="L515" i="1"/>
  <c r="L58" i="1"/>
  <c r="N58" i="1" s="1"/>
  <c r="L646" i="1"/>
  <c r="L19" i="1"/>
  <c r="N19" i="1" s="1"/>
  <c r="L409" i="1"/>
  <c r="L391" i="1"/>
  <c r="N391" i="1" s="1"/>
  <c r="L50" i="1"/>
  <c r="L54" i="1"/>
  <c r="N54" i="1" s="1"/>
  <c r="L670" i="1"/>
  <c r="N670" i="1" s="1"/>
  <c r="L85" i="1"/>
  <c r="L677" i="1"/>
  <c r="L127" i="1"/>
  <c r="N127" i="1" s="1"/>
  <c r="L124" i="1"/>
  <c r="N124" i="1" s="1"/>
  <c r="L611" i="1"/>
  <c r="N611" i="1" s="1"/>
  <c r="L683" i="1"/>
  <c r="L658" i="1"/>
  <c r="N658" i="1" s="1"/>
  <c r="L134" i="1"/>
  <c r="N134" i="1" s="1"/>
  <c r="L740" i="1"/>
  <c r="N740" i="1" s="1"/>
  <c r="L145" i="1"/>
  <c r="L541" i="1"/>
  <c r="N541" i="1" s="1"/>
  <c r="L151" i="1"/>
  <c r="L357" i="1"/>
  <c r="N357" i="1" s="1"/>
  <c r="L154" i="1"/>
  <c r="L521" i="1"/>
  <c r="N521" i="1" s="1"/>
  <c r="L164" i="1"/>
  <c r="N164" i="1" s="1"/>
  <c r="L173" i="1"/>
  <c r="L89" i="1"/>
  <c r="N89" i="1" s="1"/>
  <c r="L386" i="1"/>
  <c r="N386" i="1" s="1"/>
  <c r="L174" i="1"/>
  <c r="N174" i="1" s="1"/>
  <c r="L191" i="1"/>
  <c r="L193" i="1"/>
  <c r="M567" i="1"/>
  <c r="N567" i="1" s="1"/>
  <c r="M200" i="1"/>
  <c r="L297" i="1"/>
  <c r="L430" i="1"/>
  <c r="L698" i="1"/>
  <c r="N698" i="1" s="1"/>
  <c r="M450" i="1"/>
  <c r="E398" i="1"/>
  <c r="L509" i="1"/>
  <c r="N509" i="1" s="1"/>
  <c r="M220" i="1"/>
  <c r="N220" i="1" s="1"/>
  <c r="O231" i="1"/>
  <c r="M770" i="1"/>
  <c r="M478" i="1"/>
  <c r="O674" i="1"/>
  <c r="M793" i="1"/>
  <c r="N793" i="1" s="1"/>
  <c r="O362" i="1"/>
  <c r="M525" i="1"/>
  <c r="N525" i="1" s="1"/>
  <c r="M421" i="1"/>
  <c r="O234" i="1"/>
  <c r="M236" i="1"/>
  <c r="N236" i="1" s="1"/>
  <c r="M842" i="1"/>
  <c r="N842" i="1" s="1"/>
  <c r="L238" i="1"/>
  <c r="L585" i="1"/>
  <c r="N291" i="1"/>
  <c r="F707" i="1"/>
  <c r="N550" i="1"/>
  <c r="N625" i="1"/>
  <c r="N799" i="1"/>
  <c r="O433" i="1"/>
  <c r="F433" i="1"/>
  <c r="N266" i="1"/>
  <c r="O675" i="1"/>
  <c r="F675" i="1"/>
  <c r="N845" i="1"/>
  <c r="O70" i="1"/>
  <c r="F70" i="1"/>
  <c r="E70" i="1"/>
  <c r="N434" i="1"/>
  <c r="L130" i="1"/>
  <c r="N130" i="1" s="1"/>
  <c r="L403" i="1"/>
  <c r="L801" i="1"/>
  <c r="L840" i="1"/>
  <c r="N840" i="1" s="1"/>
  <c r="L370" i="1"/>
  <c r="L136" i="1"/>
  <c r="N136" i="1" s="1"/>
  <c r="L143" i="1"/>
  <c r="N143" i="1" s="1"/>
  <c r="L363" i="1"/>
  <c r="N363" i="1" s="1"/>
  <c r="L149" i="1"/>
  <c r="N149" i="1" s="1"/>
  <c r="L365" i="1"/>
  <c r="N365" i="1" s="1"/>
  <c r="L662" i="1"/>
  <c r="N662" i="1" s="1"/>
  <c r="L159" i="1"/>
  <c r="N159" i="1" s="1"/>
  <c r="L162" i="1"/>
  <c r="N162" i="1" s="1"/>
  <c r="L171" i="1"/>
  <c r="N171" i="1" s="1"/>
  <c r="L597" i="1"/>
  <c r="L189" i="1"/>
  <c r="M586" i="1"/>
  <c r="M395" i="1"/>
  <c r="N395" i="1" s="1"/>
  <c r="E672" i="1"/>
  <c r="M96" i="1"/>
  <c r="N96" i="1" s="1"/>
  <c r="M563" i="1"/>
  <c r="M227" i="1"/>
  <c r="N227" i="1" s="1"/>
  <c r="E231" i="1"/>
  <c r="M635" i="1"/>
  <c r="N635" i="1" s="1"/>
  <c r="M375" i="1"/>
  <c r="N375" i="1" s="1"/>
  <c r="E674" i="1"/>
  <c r="M460" i="1"/>
  <c r="N460" i="1" s="1"/>
  <c r="M634" i="1"/>
  <c r="N634" i="1" s="1"/>
  <c r="M448" i="1"/>
  <c r="N448" i="1" s="1"/>
  <c r="M615" i="1"/>
  <c r="N615" i="1" s="1"/>
  <c r="M835" i="1"/>
  <c r="N835" i="1" s="1"/>
  <c r="M319" i="1"/>
  <c r="N319" i="1" s="1"/>
  <c r="O650" i="1"/>
  <c r="O259" i="1"/>
  <c r="F259" i="1"/>
  <c r="E259" i="1"/>
  <c r="N400" i="1"/>
  <c r="E697" i="1"/>
  <c r="O697" i="1"/>
  <c r="F697" i="1"/>
  <c r="E417" i="1"/>
  <c r="O417" i="1"/>
  <c r="F417" i="1"/>
  <c r="E71" i="1"/>
  <c r="O71" i="1"/>
  <c r="F71" i="1"/>
  <c r="M211" i="1"/>
  <c r="N211" i="1" s="1"/>
  <c r="M619" i="1"/>
  <c r="N832" i="1"/>
  <c r="N595" i="1"/>
  <c r="F256" i="1"/>
  <c r="O274" i="1"/>
  <c r="F274" i="1"/>
  <c r="E274" i="1"/>
  <c r="F499" i="1"/>
  <c r="O67" i="1"/>
  <c r="O75" i="1"/>
  <c r="M511" i="1"/>
  <c r="N511" i="1" s="1"/>
  <c r="L557" i="1"/>
  <c r="N557" i="1" s="1"/>
  <c r="L464" i="1"/>
  <c r="N464" i="1" s="1"/>
  <c r="L84" i="1"/>
  <c r="N84" i="1" s="1"/>
  <c r="L510" i="1"/>
  <c r="N510" i="1" s="1"/>
  <c r="L822" i="1"/>
  <c r="N822" i="1" s="1"/>
  <c r="L282" i="1"/>
  <c r="N282" i="1" s="1"/>
  <c r="L102" i="1"/>
  <c r="N102" i="1" s="1"/>
  <c r="L91" i="1"/>
  <c r="L443" i="1"/>
  <c r="N443" i="1" s="1"/>
  <c r="L703" i="1"/>
  <c r="N703" i="1" s="1"/>
  <c r="L100" i="1"/>
  <c r="L392" i="1"/>
  <c r="N392" i="1" s="1"/>
  <c r="O719" i="1"/>
  <c r="F719" i="1"/>
  <c r="E157" i="1"/>
  <c r="L323" i="1"/>
  <c r="L651" i="1"/>
  <c r="L407" i="1"/>
  <c r="N407" i="1" s="1"/>
  <c r="L792" i="1"/>
  <c r="L86" i="1"/>
  <c r="L90" i="1"/>
  <c r="M729" i="1"/>
  <c r="N729" i="1" s="1"/>
  <c r="M92" i="1"/>
  <c r="N92" i="1" s="1"/>
  <c r="M95" i="1"/>
  <c r="N95" i="1" s="1"/>
  <c r="L97" i="1"/>
  <c r="N97" i="1" s="1"/>
  <c r="L380" i="1"/>
  <c r="N380" i="1" s="1"/>
  <c r="L115" i="1"/>
  <c r="J115" i="1"/>
  <c r="K115" i="1" s="1"/>
  <c r="L117" i="1"/>
  <c r="N117" i="1" s="1"/>
  <c r="J117" i="1"/>
  <c r="K117" i="1" s="1"/>
  <c r="L119" i="1"/>
  <c r="N119" i="1" s="1"/>
  <c r="J119" i="1"/>
  <c r="K119" i="1" s="1"/>
  <c r="F388" i="1"/>
  <c r="E388" i="1"/>
  <c r="L748" i="1"/>
  <c r="J748" i="1"/>
  <c r="K748" i="1" s="1"/>
  <c r="L810" i="1"/>
  <c r="J810" i="1"/>
  <c r="K810" i="1" s="1"/>
  <c r="L121" i="1"/>
  <c r="J121" i="1"/>
  <c r="K121" i="1" s="1"/>
  <c r="N385" i="1"/>
  <c r="O483" i="1"/>
  <c r="O142" i="1"/>
  <c r="F142" i="1"/>
  <c r="L834" i="1"/>
  <c r="N834" i="1" s="1"/>
  <c r="O296" i="1"/>
  <c r="G296" i="1"/>
  <c r="F296" i="1"/>
  <c r="O684" i="1"/>
  <c r="F684" i="1"/>
  <c r="F560" i="1"/>
  <c r="E719" i="1"/>
  <c r="O545" i="1"/>
  <c r="G545" i="1"/>
  <c r="E545" i="1"/>
  <c r="F545" i="1"/>
  <c r="M305" i="1"/>
  <c r="N305" i="1" s="1"/>
  <c r="M373" i="1"/>
  <c r="M152" i="1"/>
  <c r="N152" i="1" s="1"/>
  <c r="M648" i="1"/>
  <c r="N648" i="1" s="1"/>
  <c r="M552" i="1"/>
  <c r="N552" i="1" s="1"/>
  <c r="M165" i="1"/>
  <c r="N165" i="1" s="1"/>
  <c r="M470" i="1"/>
  <c r="M190" i="1"/>
  <c r="N190" i="1" s="1"/>
  <c r="E168" i="1"/>
  <c r="M827" i="1"/>
  <c r="N827" i="1" s="1"/>
  <c r="L780" i="1"/>
  <c r="M209" i="1"/>
  <c r="N209" i="1" s="1"/>
  <c r="M482" i="1"/>
  <c r="N482" i="1" s="1"/>
  <c r="M366" i="1"/>
  <c r="N366" i="1" s="1"/>
  <c r="M628" i="1"/>
  <c r="N182" i="1"/>
  <c r="M186" i="1"/>
  <c r="N186" i="1" s="1"/>
  <c r="M301" i="1"/>
  <c r="N301" i="1" s="1"/>
  <c r="L214" i="1"/>
  <c r="J214" i="1"/>
  <c r="K214" i="1" s="1"/>
  <c r="L192" i="1"/>
  <c r="L202" i="1"/>
  <c r="J221" i="1"/>
  <c r="K221" i="1" s="1"/>
  <c r="F546" i="1"/>
  <c r="E546" i="1"/>
  <c r="J222" i="1"/>
  <c r="K222" i="1" s="1"/>
  <c r="F228" i="1"/>
  <c r="M229" i="1"/>
  <c r="N229" i="1" s="1"/>
  <c r="M424" i="1"/>
  <c r="N424" i="1" s="1"/>
  <c r="N302" i="1"/>
  <c r="O367" i="1"/>
  <c r="F367" i="1"/>
  <c r="M816" i="1"/>
  <c r="L816" i="1"/>
  <c r="L399" i="1"/>
  <c r="N399" i="1" s="1"/>
  <c r="J399" i="1"/>
  <c r="K399" i="1" s="1"/>
  <c r="M564" i="1"/>
  <c r="L564" i="1"/>
  <c r="L394" i="1"/>
  <c r="N298" i="1"/>
  <c r="M462" i="1"/>
  <c r="L462" i="1"/>
  <c r="M624" i="1"/>
  <c r="L624" i="1"/>
  <c r="J575" i="1"/>
  <c r="K575" i="1" s="1"/>
  <c r="F500" i="1"/>
  <c r="E500" i="1"/>
  <c r="N784" i="1"/>
  <c r="J488" i="1"/>
  <c r="K488" i="1" s="1"/>
  <c r="M467" i="1"/>
  <c r="L467" i="1"/>
  <c r="J588" i="1"/>
  <c r="K588" i="1" s="1"/>
  <c r="N581" i="1"/>
  <c r="I554" i="1"/>
  <c r="J554" i="1" s="1"/>
  <c r="K554" i="1" s="1"/>
  <c r="M604" i="1"/>
  <c r="L604" i="1"/>
  <c r="N828" i="1"/>
  <c r="L763" i="1"/>
  <c r="M763" i="1"/>
  <c r="L743" i="1"/>
  <c r="M743" i="1"/>
  <c r="O1219" i="1"/>
  <c r="E1217" i="1"/>
  <c r="O1217" i="1"/>
  <c r="F1217" i="1"/>
  <c r="E1213" i="1"/>
  <c r="E1209" i="1"/>
  <c r="O1209" i="1"/>
  <c r="F1209" i="1"/>
  <c r="L456" i="1"/>
  <c r="L644" i="1"/>
  <c r="N644" i="1" s="1"/>
  <c r="N135" i="1"/>
  <c r="L137" i="1"/>
  <c r="N137" i="1" s="1"/>
  <c r="M529" i="1"/>
  <c r="N529" i="1" s="1"/>
  <c r="M141" i="1"/>
  <c r="N141" i="1" s="1"/>
  <c r="L373" i="1"/>
  <c r="M146" i="1"/>
  <c r="N146" i="1" s="1"/>
  <c r="M341" i="1"/>
  <c r="J648" i="1"/>
  <c r="K648" i="1" s="1"/>
  <c r="M160" i="1"/>
  <c r="N160" i="1" s="1"/>
  <c r="E163" i="1"/>
  <c r="M383" i="1"/>
  <c r="N383" i="1" s="1"/>
  <c r="L170" i="1"/>
  <c r="N170" i="1" s="1"/>
  <c r="F506" i="1"/>
  <c r="M243" i="1"/>
  <c r="N243" i="1" s="1"/>
  <c r="M342" i="1"/>
  <c r="M210" i="1"/>
  <c r="N210" i="1" s="1"/>
  <c r="M219" i="1"/>
  <c r="M253" i="1"/>
  <c r="N253" i="1" s="1"/>
  <c r="G546" i="1"/>
  <c r="O546" i="1"/>
  <c r="M376" i="1"/>
  <c r="N376" i="1" s="1"/>
  <c r="O228" i="1"/>
  <c r="O254" i="1"/>
  <c r="G254" i="1"/>
  <c r="F254" i="1"/>
  <c r="M325" i="1"/>
  <c r="L325" i="1"/>
  <c r="L351" i="1"/>
  <c r="N351" i="1" s="1"/>
  <c r="J351" i="1"/>
  <c r="K351" i="1" s="1"/>
  <c r="L371" i="1"/>
  <c r="M490" i="1"/>
  <c r="L490" i="1"/>
  <c r="L329" i="1"/>
  <c r="F318" i="1"/>
  <c r="M514" i="1"/>
  <c r="L514" i="1"/>
  <c r="I548" i="1"/>
  <c r="J548" i="1" s="1"/>
  <c r="K548" i="1" s="1"/>
  <c r="E484" i="1"/>
  <c r="F484" i="1"/>
  <c r="O484" i="1"/>
  <c r="F553" i="1"/>
  <c r="E553" i="1"/>
  <c r="O553" i="1"/>
  <c r="L745" i="1"/>
  <c r="M745" i="1"/>
  <c r="M588" i="1"/>
  <c r="L588" i="1"/>
  <c r="M578" i="1"/>
  <c r="L578" i="1"/>
  <c r="I608" i="1"/>
  <c r="J608" i="1" s="1"/>
  <c r="K608" i="1" s="1"/>
  <c r="N720" i="1"/>
  <c r="L735" i="1"/>
  <c r="M735" i="1"/>
  <c r="L777" i="1"/>
  <c r="M777" i="1"/>
  <c r="M803" i="1"/>
  <c r="N158" i="1"/>
  <c r="O203" i="1"/>
  <c r="F203" i="1"/>
  <c r="O225" i="1"/>
  <c r="F225" i="1"/>
  <c r="M587" i="1"/>
  <c r="L587" i="1"/>
  <c r="M312" i="1"/>
  <c r="L312" i="1"/>
  <c r="M753" i="1"/>
  <c r="L753" i="1"/>
  <c r="M593" i="1"/>
  <c r="L593" i="1"/>
  <c r="M378" i="1"/>
  <c r="L378" i="1"/>
  <c r="M420" i="1"/>
  <c r="L420" i="1"/>
  <c r="E465" i="1"/>
  <c r="L422" i="1"/>
  <c r="M469" i="1"/>
  <c r="L469" i="1"/>
  <c r="I447" i="1"/>
  <c r="J447" i="1" s="1"/>
  <c r="K447" i="1" s="1"/>
  <c r="M607" i="1"/>
  <c r="L607" i="1"/>
  <c r="E723" i="1"/>
  <c r="O723" i="1"/>
  <c r="O721" i="1"/>
  <c r="G721" i="1"/>
  <c r="E721" i="1"/>
  <c r="J644" i="1"/>
  <c r="K644" i="1" s="1"/>
  <c r="M133" i="1"/>
  <c r="N133" i="1" s="1"/>
  <c r="M649" i="1"/>
  <c r="L803" i="1"/>
  <c r="N310" i="1"/>
  <c r="J144" i="1"/>
  <c r="K144" i="1" s="1"/>
  <c r="M313" i="1"/>
  <c r="L150" i="1"/>
  <c r="J158" i="1"/>
  <c r="K158" i="1" s="1"/>
  <c r="M427" i="1"/>
  <c r="N427" i="1" s="1"/>
  <c r="L155" i="1"/>
  <c r="N155" i="1" s="1"/>
  <c r="L180" i="1"/>
  <c r="N180" i="1" s="1"/>
  <c r="O168" i="1"/>
  <c r="L600" i="1"/>
  <c r="N600" i="1" s="1"/>
  <c r="F299" i="1"/>
  <c r="L177" i="1"/>
  <c r="N177" i="1" s="1"/>
  <c r="J177" i="1"/>
  <c r="K177" i="1" s="1"/>
  <c r="L349" i="1"/>
  <c r="J182" i="1"/>
  <c r="K182" i="1" s="1"/>
  <c r="J491" i="1"/>
  <c r="K491" i="1" s="1"/>
  <c r="J251" i="1"/>
  <c r="K251" i="1" s="1"/>
  <c r="J547" i="1"/>
  <c r="K547" i="1" s="1"/>
  <c r="M419" i="1"/>
  <c r="L419" i="1"/>
  <c r="O336" i="1"/>
  <c r="F336" i="1"/>
  <c r="M300" i="1"/>
  <c r="L300" i="1"/>
  <c r="J302" i="1"/>
  <c r="K302" i="1" s="1"/>
  <c r="N493" i="1"/>
  <c r="M473" i="1"/>
  <c r="L473" i="1"/>
  <c r="J298" i="1"/>
  <c r="K298" i="1" s="1"/>
  <c r="L442" i="1"/>
  <c r="M442" i="1"/>
  <c r="M631" i="1"/>
  <c r="L631" i="1"/>
  <c r="L488" i="1"/>
  <c r="N488" i="1" s="1"/>
  <c r="M461" i="1"/>
  <c r="L461" i="1"/>
  <c r="I818" i="1"/>
  <c r="J818" i="1" s="1"/>
  <c r="K818" i="1" s="1"/>
  <c r="M582" i="1"/>
  <c r="L582" i="1"/>
  <c r="L516" i="1"/>
  <c r="L722" i="1"/>
  <c r="L345" i="1"/>
  <c r="N345" i="1" s="1"/>
  <c r="L639" i="1"/>
  <c r="L716" i="1"/>
  <c r="N716" i="1" s="1"/>
  <c r="L772" i="1"/>
  <c r="L339" i="1"/>
  <c r="N339" i="1" s="1"/>
  <c r="L331" i="1"/>
  <c r="N331" i="1" s="1"/>
  <c r="L808" i="1"/>
  <c r="N808" i="1" s="1"/>
  <c r="L638" i="1"/>
  <c r="L306" i="1"/>
  <c r="N306" i="1" s="1"/>
  <c r="L308" i="1"/>
  <c r="N308" i="1" s="1"/>
  <c r="M458" i="1"/>
  <c r="M481" i="1"/>
  <c r="N481" i="1" s="1"/>
  <c r="M452" i="1"/>
  <c r="N452" i="1" s="1"/>
  <c r="M788" i="1"/>
  <c r="N788" i="1" s="1"/>
  <c r="M820" i="1"/>
  <c r="L572" i="1"/>
  <c r="L622" i="1"/>
  <c r="N622" i="1" s="1"/>
  <c r="L561" i="1"/>
  <c r="N561" i="1" s="1"/>
  <c r="L694" i="1"/>
  <c r="M714" i="1"/>
  <c r="N714" i="1" s="1"/>
  <c r="E641" i="1"/>
  <c r="M524" i="1"/>
  <c r="E685" i="1"/>
  <c r="L579" i="1"/>
  <c r="L569" i="1"/>
  <c r="N569" i="1" s="1"/>
  <c r="L813" i="1"/>
  <c r="N813" i="1" s="1"/>
  <c r="L596" i="1"/>
  <c r="L749" i="1"/>
  <c r="L592" i="1"/>
  <c r="N592" i="1" s="1"/>
  <c r="J763" i="1"/>
  <c r="K763" i="1" s="1"/>
  <c r="I676" i="1"/>
  <c r="J676" i="1" s="1"/>
  <c r="K676" i="1" s="1"/>
  <c r="I786" i="1"/>
  <c r="J786" i="1" s="1"/>
  <c r="K786" i="1" s="1"/>
  <c r="L738" i="1"/>
  <c r="M738" i="1"/>
  <c r="F747" i="1"/>
  <c r="L764" i="1"/>
  <c r="N764" i="1" s="1"/>
  <c r="M700" i="1"/>
  <c r="L700" i="1"/>
  <c r="L718" i="1"/>
  <c r="M718" i="1"/>
  <c r="L768" i="1"/>
  <c r="M768" i="1"/>
  <c r="I757" i="1"/>
  <c r="J757" i="1" s="1"/>
  <c r="K757" i="1" s="1"/>
  <c r="E807" i="1"/>
  <c r="F807" i="1"/>
  <c r="G1220" i="1"/>
  <c r="E1220" i="1"/>
  <c r="M457" i="1"/>
  <c r="M583" i="1"/>
  <c r="N583" i="1" s="1"/>
  <c r="M617" i="1"/>
  <c r="N617" i="1" s="1"/>
  <c r="M610" i="1"/>
  <c r="N610" i="1" s="1"/>
  <c r="M559" i="1"/>
  <c r="N559" i="1" s="1"/>
  <c r="M584" i="1"/>
  <c r="N584" i="1" s="1"/>
  <c r="M528" i="1"/>
  <c r="N528" i="1" s="1"/>
  <c r="M705" i="1"/>
  <c r="N705" i="1" s="1"/>
  <c r="M759" i="1"/>
  <c r="L759" i="1"/>
  <c r="L701" i="1"/>
  <c r="N701" i="1" s="1"/>
  <c r="M773" i="1"/>
  <c r="L773" i="1"/>
  <c r="L795" i="1"/>
  <c r="M795" i="1"/>
  <c r="L819" i="1"/>
  <c r="M819" i="1"/>
  <c r="L771" i="1"/>
  <c r="N771" i="1" s="1"/>
  <c r="M762" i="1"/>
  <c r="L762" i="1"/>
  <c r="L737" i="1"/>
  <c r="M737" i="1"/>
  <c r="L751" i="1"/>
  <c r="M751" i="1"/>
  <c r="M1215" i="1"/>
  <c r="N1215" i="1" s="1"/>
  <c r="L1215" i="1"/>
  <c r="M1211" i="1"/>
  <c r="N1211" i="1" s="1"/>
  <c r="L1211" i="1"/>
  <c r="J420" i="1"/>
  <c r="K420" i="1" s="1"/>
  <c r="L457" i="1"/>
  <c r="J631" i="1"/>
  <c r="K631" i="1" s="1"/>
  <c r="N815" i="1"/>
  <c r="J467" i="1"/>
  <c r="K467" i="1" s="1"/>
  <c r="M565" i="1"/>
  <c r="L565" i="1"/>
  <c r="M667" i="1"/>
  <c r="L667" i="1"/>
  <c r="L766" i="1"/>
  <c r="M766" i="1"/>
  <c r="L746" i="1"/>
  <c r="M746" i="1"/>
  <c r="L741" i="1"/>
  <c r="M741" i="1"/>
  <c r="F1222" i="1"/>
  <c r="O1222" i="1"/>
  <c r="E1222" i="1"/>
  <c r="M709" i="1"/>
  <c r="M767" i="1"/>
  <c r="M758" i="1"/>
  <c r="O1137" i="1"/>
  <c r="F1137" i="1"/>
  <c r="E1137" i="1"/>
  <c r="M804" i="1"/>
  <c r="M706" i="1"/>
  <c r="N706" i="1" s="1"/>
  <c r="M779" i="1"/>
  <c r="N779" i="1" s="1"/>
  <c r="L709" i="1"/>
  <c r="M699" i="1"/>
  <c r="N699" i="1" s="1"/>
  <c r="L767" i="1"/>
  <c r="M750" i="1"/>
  <c r="N750" i="1" s="1"/>
  <c r="L758" i="1"/>
  <c r="F1216" i="1"/>
  <c r="E1216" i="1"/>
  <c r="F1208" i="1"/>
  <c r="L1207" i="1"/>
  <c r="E1204" i="1"/>
  <c r="L1203" i="1"/>
  <c r="E1200" i="1"/>
  <c r="L1199" i="1"/>
  <c r="F1196" i="1"/>
  <c r="E1196" i="1"/>
  <c r="L1195" i="1"/>
  <c r="F1192" i="1"/>
  <c r="E1192" i="1"/>
  <c r="L1191" i="1"/>
  <c r="F1188" i="1"/>
  <c r="E1188" i="1"/>
  <c r="L1187" i="1"/>
  <c r="F1184" i="1"/>
  <c r="E1184" i="1"/>
  <c r="L1183" i="1"/>
  <c r="E1180" i="1"/>
  <c r="L1179" i="1"/>
  <c r="F1176" i="1"/>
  <c r="E1176" i="1"/>
  <c r="L1175" i="1"/>
  <c r="F1172" i="1"/>
  <c r="E1172" i="1"/>
  <c r="L1171" i="1"/>
  <c r="F1168" i="1"/>
  <c r="E1168" i="1"/>
  <c r="L1167" i="1"/>
  <c r="F1164" i="1"/>
  <c r="E1164" i="1"/>
  <c r="L1163" i="1"/>
  <c r="F1160" i="1"/>
  <c r="E1160" i="1"/>
  <c r="L1159" i="1"/>
  <c r="F1156" i="1"/>
  <c r="E1156" i="1"/>
  <c r="L1155" i="1"/>
  <c r="L1154" i="1"/>
  <c r="M1154" i="1"/>
  <c r="N1154" i="1" s="1"/>
  <c r="M1135" i="1"/>
  <c r="N1135" i="1" s="1"/>
  <c r="L1135" i="1"/>
  <c r="O1133" i="1"/>
  <c r="F1133" i="1"/>
  <c r="E1133" i="1"/>
  <c r="O1207" i="1"/>
  <c r="F1207" i="1"/>
  <c r="E1207" i="1"/>
  <c r="M1205" i="1"/>
  <c r="N1205" i="1" s="1"/>
  <c r="F1203" i="1"/>
  <c r="E1203" i="1"/>
  <c r="M1201" i="1"/>
  <c r="N1201" i="1" s="1"/>
  <c r="M1197" i="1"/>
  <c r="N1197" i="1" s="1"/>
  <c r="F1195" i="1"/>
  <c r="E1195" i="1"/>
  <c r="M1193" i="1"/>
  <c r="N1193" i="1" s="1"/>
  <c r="E1191" i="1"/>
  <c r="M1189" i="1"/>
  <c r="N1189" i="1" s="1"/>
  <c r="O1187" i="1"/>
  <c r="F1187" i="1"/>
  <c r="E1187" i="1"/>
  <c r="M1185" i="1"/>
  <c r="N1185" i="1" s="1"/>
  <c r="O1183" i="1"/>
  <c r="F1183" i="1"/>
  <c r="E1183" i="1"/>
  <c r="M1181" i="1"/>
  <c r="N1181" i="1" s="1"/>
  <c r="E1179" i="1"/>
  <c r="M1177" i="1"/>
  <c r="N1177" i="1" s="1"/>
  <c r="F1175" i="1"/>
  <c r="M1173" i="1"/>
  <c r="N1173" i="1" s="1"/>
  <c r="O1171" i="1"/>
  <c r="F1171" i="1"/>
  <c r="E1171" i="1"/>
  <c r="M1169" i="1"/>
  <c r="N1169" i="1" s="1"/>
  <c r="O1167" i="1"/>
  <c r="F1167" i="1"/>
  <c r="E1167" i="1"/>
  <c r="M1165" i="1"/>
  <c r="N1165" i="1" s="1"/>
  <c r="O1163" i="1"/>
  <c r="F1163" i="1"/>
  <c r="E1163" i="1"/>
  <c r="M1161" i="1"/>
  <c r="N1161" i="1" s="1"/>
  <c r="F1159" i="1"/>
  <c r="E1159" i="1"/>
  <c r="M1157" i="1"/>
  <c r="N1157" i="1" s="1"/>
  <c r="O1155" i="1"/>
  <c r="F1155" i="1"/>
  <c r="E1155" i="1"/>
  <c r="M1141" i="1"/>
  <c r="N1141" i="1" s="1"/>
  <c r="L1141" i="1"/>
  <c r="O1139" i="1"/>
  <c r="F1139" i="1"/>
  <c r="E1139" i="1"/>
  <c r="N826" i="1"/>
  <c r="J778" i="1"/>
  <c r="K778" i="1" s="1"/>
  <c r="J777" i="1"/>
  <c r="K777" i="1" s="1"/>
  <c r="M802" i="1"/>
  <c r="N802" i="1" s="1"/>
  <c r="N790" i="1"/>
  <c r="J717" i="1"/>
  <c r="K717" i="1" s="1"/>
  <c r="M752" i="1"/>
  <c r="N752" i="1" s="1"/>
  <c r="N782" i="1"/>
  <c r="J742" i="1"/>
  <c r="K742" i="1" s="1"/>
  <c r="M754" i="1"/>
  <c r="O1214" i="1"/>
  <c r="F1214" i="1"/>
  <c r="O1210" i="1"/>
  <c r="F1210" i="1"/>
  <c r="O1206" i="1"/>
  <c r="F1206" i="1"/>
  <c r="O1202" i="1"/>
  <c r="F1202" i="1"/>
  <c r="O1198" i="1"/>
  <c r="O1194" i="1"/>
  <c r="F1194" i="1"/>
  <c r="O1190" i="1"/>
  <c r="F1190" i="1"/>
  <c r="O1186" i="1"/>
  <c r="O1182" i="1"/>
  <c r="F1182" i="1"/>
  <c r="O1178" i="1"/>
  <c r="O1174" i="1"/>
  <c r="F1174" i="1"/>
  <c r="O1170" i="1"/>
  <c r="F1170" i="1"/>
  <c r="O1166" i="1"/>
  <c r="F1166" i="1"/>
  <c r="O1162" i="1"/>
  <c r="F1162" i="1"/>
  <c r="O1158" i="1"/>
  <c r="F1158" i="1"/>
  <c r="O1152" i="1"/>
  <c r="F1152" i="1"/>
  <c r="E1152" i="1"/>
  <c r="O1151" i="1"/>
  <c r="F1151" i="1"/>
  <c r="E1151" i="1"/>
  <c r="M1146" i="1"/>
  <c r="N1146" i="1" s="1"/>
  <c r="L1146" i="1"/>
  <c r="M1144" i="1"/>
  <c r="N1144" i="1" s="1"/>
  <c r="L1144" i="1"/>
  <c r="O1143" i="1"/>
  <c r="O1140" i="1"/>
  <c r="F1140" i="1"/>
  <c r="O1126" i="1"/>
  <c r="F1126" i="1"/>
  <c r="E1126" i="1"/>
  <c r="O1110" i="1"/>
  <c r="F1110" i="1"/>
  <c r="E1110" i="1"/>
  <c r="F1107" i="1"/>
  <c r="F1106" i="1"/>
  <c r="O1103" i="1"/>
  <c r="F1103" i="1"/>
  <c r="O1099" i="1"/>
  <c r="F1099" i="1"/>
  <c r="F1098" i="1"/>
  <c r="O1098" i="1"/>
  <c r="O1095" i="1"/>
  <c r="F1095" i="1"/>
  <c r="F1094" i="1"/>
  <c r="L1153" i="1"/>
  <c r="L1145" i="1"/>
  <c r="M1142" i="1"/>
  <c r="N1142" i="1" s="1"/>
  <c r="L1142" i="1"/>
  <c r="O1131" i="1"/>
  <c r="L1129" i="1"/>
  <c r="M1129" i="1"/>
  <c r="N1129" i="1" s="1"/>
  <c r="M1124" i="1"/>
  <c r="N1124" i="1" s="1"/>
  <c r="L1124" i="1"/>
  <c r="M1123" i="1"/>
  <c r="N1123" i="1" s="1"/>
  <c r="L1123" i="1"/>
  <c r="O1121" i="1"/>
  <c r="E1121" i="1"/>
  <c r="M1150" i="1"/>
  <c r="N1150" i="1" s="1"/>
  <c r="L1150" i="1"/>
  <c r="F1148" i="1"/>
  <c r="O1122" i="1"/>
  <c r="F1122" i="1"/>
  <c r="F1119" i="1"/>
  <c r="E1119" i="1"/>
  <c r="O1119" i="1"/>
  <c r="O1118" i="1"/>
  <c r="E1118" i="1"/>
  <c r="F1118" i="1"/>
  <c r="F1114" i="1"/>
  <c r="F1108" i="1"/>
  <c r="O1108" i="1"/>
  <c r="O1105" i="1"/>
  <c r="F1105" i="1"/>
  <c r="F1104" i="1"/>
  <c r="O1101" i="1"/>
  <c r="F1101" i="1"/>
  <c r="F1100" i="1"/>
  <c r="O1100" i="1"/>
  <c r="O1097" i="1"/>
  <c r="F1097" i="1"/>
  <c r="F1096" i="1"/>
  <c r="O1093" i="1"/>
  <c r="F1093" i="1"/>
  <c r="F1092" i="1"/>
  <c r="F1153" i="1"/>
  <c r="E1153" i="1"/>
  <c r="E1147" i="1"/>
  <c r="F1145" i="1"/>
  <c r="E1145" i="1"/>
  <c r="M1138" i="1"/>
  <c r="N1138" i="1" s="1"/>
  <c r="L1138" i="1"/>
  <c r="M1134" i="1"/>
  <c r="N1134" i="1" s="1"/>
  <c r="L1134" i="1"/>
  <c r="F1127" i="1"/>
  <c r="G1127" i="1"/>
  <c r="E1127" i="1"/>
  <c r="O1120" i="1"/>
  <c r="O1082" i="1"/>
  <c r="G1082" i="1"/>
  <c r="E1082" i="1"/>
  <c r="F1082" i="1"/>
  <c r="O1035" i="1"/>
  <c r="F1035" i="1"/>
  <c r="O1024" i="1"/>
  <c r="F1024" i="1"/>
  <c r="O1007" i="1"/>
  <c r="F1007" i="1"/>
  <c r="O976" i="1"/>
  <c r="F976" i="1"/>
  <c r="O972" i="1"/>
  <c r="F972" i="1"/>
  <c r="M1128" i="1"/>
  <c r="N1128" i="1" s="1"/>
  <c r="M1125" i="1"/>
  <c r="N1125" i="1" s="1"/>
  <c r="L1118" i="1"/>
  <c r="O1115" i="1"/>
  <c r="M1112" i="1"/>
  <c r="N1112" i="1" s="1"/>
  <c r="E1111" i="1"/>
  <c r="M1109" i="1"/>
  <c r="N1109" i="1" s="1"/>
  <c r="O1091" i="1"/>
  <c r="O1088" i="1"/>
  <c r="O1083" i="1"/>
  <c r="L1082" i="1"/>
  <c r="O1078" i="1"/>
  <c r="O1075" i="1"/>
  <c r="O1070" i="1"/>
  <c r="O1067" i="1"/>
  <c r="O1062" i="1"/>
  <c r="O1054" i="1"/>
  <c r="O1051" i="1"/>
  <c r="O1046" i="1"/>
  <c r="O1039" i="1"/>
  <c r="F1039" i="1"/>
  <c r="O1030" i="1"/>
  <c r="F1030" i="1"/>
  <c r="O1022" i="1"/>
  <c r="M1021" i="1"/>
  <c r="N1021" i="1" s="1"/>
  <c r="L1021" i="1"/>
  <c r="F1016" i="1"/>
  <c r="O1016" i="1"/>
  <c r="F1012" i="1"/>
  <c r="O1012" i="1"/>
  <c r="O1011" i="1"/>
  <c r="F1011" i="1"/>
  <c r="G1009" i="1"/>
  <c r="F1005" i="1"/>
  <c r="O1005" i="1"/>
  <c r="G1005" i="1"/>
  <c r="E1005" i="1"/>
  <c r="O999" i="1"/>
  <c r="M1132" i="1"/>
  <c r="N1132" i="1" s="1"/>
  <c r="M1116" i="1"/>
  <c r="N1116" i="1" s="1"/>
  <c r="M1113" i="1"/>
  <c r="N1113" i="1" s="1"/>
  <c r="O1089" i="1"/>
  <c r="O1086" i="1"/>
  <c r="O1081" i="1"/>
  <c r="O1076" i="1"/>
  <c r="O1073" i="1"/>
  <c r="O1068" i="1"/>
  <c r="O1065" i="1"/>
  <c r="O1060" i="1"/>
  <c r="O1057" i="1"/>
  <c r="O1052" i="1"/>
  <c r="O1049" i="1"/>
  <c r="O1044" i="1"/>
  <c r="O1038" i="1"/>
  <c r="L1033" i="1"/>
  <c r="O1028" i="1"/>
  <c r="F1028" i="1"/>
  <c r="O1020" i="1"/>
  <c r="F1020" i="1"/>
  <c r="O1019" i="1"/>
  <c r="G1019" i="1"/>
  <c r="F1019" i="1"/>
  <c r="O1018" i="1"/>
  <c r="F1001" i="1"/>
  <c r="O1001" i="1"/>
  <c r="F995" i="1"/>
  <c r="O995" i="1"/>
  <c r="M1117" i="1"/>
  <c r="N1117" i="1" s="1"/>
  <c r="O1041" i="1"/>
  <c r="F1041" i="1"/>
  <c r="O1037" i="1"/>
  <c r="F1037" i="1"/>
  <c r="O1033" i="1"/>
  <c r="G1033" i="1"/>
  <c r="F1033" i="1"/>
  <c r="E1033" i="1"/>
  <c r="M1032" i="1"/>
  <c r="N1032" i="1" s="1"/>
  <c r="L1032" i="1"/>
  <c r="F1031" i="1"/>
  <c r="E1031" i="1"/>
  <c r="O1026" i="1"/>
  <c r="F1026" i="1"/>
  <c r="O1017" i="1"/>
  <c r="F1017" i="1"/>
  <c r="F1014" i="1"/>
  <c r="O1014" i="1"/>
  <c r="O1013" i="1"/>
  <c r="F1013" i="1"/>
  <c r="F1010" i="1"/>
  <c r="O1010" i="1"/>
  <c r="O1006" i="1"/>
  <c r="F1006" i="1"/>
  <c r="F1003" i="1"/>
  <c r="O1003" i="1"/>
  <c r="O981" i="1"/>
  <c r="F981" i="1"/>
  <c r="F994" i="1"/>
  <c r="O987" i="1"/>
  <c r="E980" i="1"/>
  <c r="G980" i="1"/>
  <c r="O970" i="1"/>
  <c r="F970" i="1"/>
  <c r="O966" i="1"/>
  <c r="F966" i="1"/>
  <c r="F962" i="1"/>
  <c r="O962" i="1"/>
  <c r="F954" i="1"/>
  <c r="O954" i="1"/>
  <c r="F952" i="1"/>
  <c r="O952" i="1"/>
  <c r="F948" i="1"/>
  <c r="O948" i="1"/>
  <c r="L905" i="1"/>
  <c r="M905" i="1"/>
  <c r="N905" i="1" s="1"/>
  <c r="L897" i="1"/>
  <c r="M897" i="1"/>
  <c r="N897" i="1" s="1"/>
  <c r="F862" i="1"/>
  <c r="O862" i="1"/>
  <c r="O861" i="1"/>
  <c r="F861" i="1"/>
  <c r="O855" i="1"/>
  <c r="F855" i="1"/>
  <c r="F851" i="1"/>
  <c r="E851" i="1"/>
  <c r="O851" i="1"/>
  <c r="G851" i="1"/>
  <c r="F849" i="1"/>
  <c r="O849" i="1"/>
  <c r="F847" i="1"/>
  <c r="O847" i="1"/>
  <c r="L1036" i="1"/>
  <c r="L1034" i="1"/>
  <c r="L1031" i="1"/>
  <c r="L1029" i="1"/>
  <c r="L1027" i="1"/>
  <c r="L1025" i="1"/>
  <c r="L1006" i="1"/>
  <c r="L1005" i="1"/>
  <c r="L1003" i="1"/>
  <c r="M956" i="1"/>
  <c r="N956" i="1" s="1"/>
  <c r="O949" i="1"/>
  <c r="O945" i="1"/>
  <c r="F945" i="1"/>
  <c r="F944" i="1"/>
  <c r="F934" i="1"/>
  <c r="O934" i="1"/>
  <c r="M931" i="1"/>
  <c r="N931" i="1" s="1"/>
  <c r="L931" i="1"/>
  <c r="O929" i="1"/>
  <c r="F929" i="1"/>
  <c r="L907" i="1"/>
  <c r="M907" i="1"/>
  <c r="N907" i="1" s="1"/>
  <c r="L899" i="1"/>
  <c r="M899" i="1"/>
  <c r="N899" i="1" s="1"/>
  <c r="M891" i="1"/>
  <c r="N891" i="1" s="1"/>
  <c r="L891" i="1"/>
  <c r="M1004" i="1"/>
  <c r="N1004" i="1" s="1"/>
  <c r="M1002" i="1"/>
  <c r="N1002" i="1" s="1"/>
  <c r="M1000" i="1"/>
  <c r="N1000" i="1" s="1"/>
  <c r="M998" i="1"/>
  <c r="N998" i="1" s="1"/>
  <c r="M996" i="1"/>
  <c r="N996" i="1" s="1"/>
  <c r="O991" i="1"/>
  <c r="O986" i="1"/>
  <c r="O983" i="1"/>
  <c r="M979" i="1"/>
  <c r="N979" i="1" s="1"/>
  <c r="I978" i="1"/>
  <c r="J978" i="1" s="1"/>
  <c r="K978" i="1" s="1"/>
  <c r="E977" i="1"/>
  <c r="O964" i="1"/>
  <c r="F964" i="1"/>
  <c r="G963" i="1"/>
  <c r="E963" i="1"/>
  <c r="F958" i="1"/>
  <c r="O958" i="1"/>
  <c r="I957" i="1"/>
  <c r="J957" i="1" s="1"/>
  <c r="K957" i="1" s="1"/>
  <c r="F950" i="1"/>
  <c r="O950" i="1"/>
  <c r="F946" i="1"/>
  <c r="O946" i="1"/>
  <c r="M928" i="1"/>
  <c r="N928" i="1" s="1"/>
  <c r="L928" i="1"/>
  <c r="O926" i="1"/>
  <c r="F926" i="1"/>
  <c r="L909" i="1"/>
  <c r="M909" i="1"/>
  <c r="N909" i="1" s="1"/>
  <c r="L901" i="1"/>
  <c r="M901" i="1"/>
  <c r="N901" i="1" s="1"/>
  <c r="I980" i="1"/>
  <c r="J980" i="1" s="1"/>
  <c r="K980" i="1" s="1"/>
  <c r="O975" i="1"/>
  <c r="O971" i="1"/>
  <c r="O967" i="1"/>
  <c r="F963" i="1"/>
  <c r="O963" i="1"/>
  <c r="M960" i="1"/>
  <c r="N960" i="1" s="1"/>
  <c r="I959" i="1"/>
  <c r="J959" i="1" s="1"/>
  <c r="K959" i="1" s="1"/>
  <c r="O953" i="1"/>
  <c r="F953" i="1"/>
  <c r="O951" i="1"/>
  <c r="F951" i="1"/>
  <c r="M943" i="1"/>
  <c r="N943" i="1" s="1"/>
  <c r="M941" i="1"/>
  <c r="N941" i="1" s="1"/>
  <c r="L911" i="1"/>
  <c r="M911" i="1"/>
  <c r="N911" i="1" s="1"/>
  <c r="L903" i="1"/>
  <c r="M903" i="1"/>
  <c r="N903" i="1" s="1"/>
  <c r="L895" i="1"/>
  <c r="M895" i="1"/>
  <c r="N895" i="1" s="1"/>
  <c r="M939" i="1"/>
  <c r="N939" i="1" s="1"/>
  <c r="E938" i="1"/>
  <c r="L918" i="1"/>
  <c r="M918" i="1"/>
  <c r="N918" i="1" s="1"/>
  <c r="L913" i="1"/>
  <c r="M913" i="1"/>
  <c r="N913" i="1" s="1"/>
  <c r="M892" i="1"/>
  <c r="N892" i="1" s="1"/>
  <c r="L892" i="1"/>
  <c r="M942" i="1"/>
  <c r="N942" i="1" s="1"/>
  <c r="M940" i="1"/>
  <c r="N940" i="1" s="1"/>
  <c r="M932" i="1"/>
  <c r="N932" i="1" s="1"/>
  <c r="M927" i="1"/>
  <c r="N927" i="1" s="1"/>
  <c r="M924" i="1"/>
  <c r="N924" i="1" s="1"/>
  <c r="L920" i="1"/>
  <c r="M920" i="1"/>
  <c r="N920" i="1" s="1"/>
  <c r="O916" i="1"/>
  <c r="G916" i="1"/>
  <c r="E916" i="1"/>
  <c r="F876" i="1"/>
  <c r="O876" i="1"/>
  <c r="M933" i="1"/>
  <c r="N933" i="1" s="1"/>
  <c r="M930" i="1"/>
  <c r="N930" i="1" s="1"/>
  <c r="L929" i="1"/>
  <c r="L926" i="1"/>
  <c r="M925" i="1"/>
  <c r="N925" i="1" s="1"/>
  <c r="L922" i="1"/>
  <c r="M922" i="1"/>
  <c r="N922" i="1" s="1"/>
  <c r="M915" i="1"/>
  <c r="N915" i="1" s="1"/>
  <c r="E914" i="1"/>
  <c r="L910" i="1"/>
  <c r="L908" i="1"/>
  <c r="L906" i="1"/>
  <c r="L904" i="1"/>
  <c r="L902" i="1"/>
  <c r="L900" i="1"/>
  <c r="L898" i="1"/>
  <c r="L896" i="1"/>
  <c r="L894" i="1"/>
  <c r="L888" i="1"/>
  <c r="L884" i="1"/>
  <c r="M884" i="1"/>
  <c r="N884" i="1" s="1"/>
  <c r="F881" i="1"/>
  <c r="O881" i="1"/>
  <c r="O888" i="1"/>
  <c r="F888" i="1"/>
  <c r="I887" i="1"/>
  <c r="J887" i="1" s="1"/>
  <c r="K887" i="1" s="1"/>
  <c r="I870" i="1"/>
  <c r="J870" i="1" s="1"/>
  <c r="K870" i="1" s="1"/>
  <c r="F868" i="1"/>
  <c r="O868" i="1"/>
  <c r="M893" i="1"/>
  <c r="N893" i="1" s="1"/>
  <c r="L893" i="1"/>
  <c r="L886" i="1"/>
  <c r="M886" i="1"/>
  <c r="N886" i="1" s="1"/>
  <c r="F873" i="1"/>
  <c r="O873" i="1"/>
  <c r="F865" i="1"/>
  <c r="O865" i="1"/>
  <c r="O859" i="1"/>
  <c r="G859" i="1"/>
  <c r="F859" i="1"/>
  <c r="O856" i="1"/>
  <c r="F856" i="1"/>
  <c r="O853" i="1"/>
  <c r="O850" i="1"/>
  <c r="F850" i="1"/>
  <c r="O848" i="1"/>
  <c r="O846" i="1"/>
  <c r="F846" i="1"/>
  <c r="O858" i="1"/>
  <c r="F858" i="1"/>
  <c r="F854" i="1"/>
  <c r="O880" i="1"/>
  <c r="O877" i="1"/>
  <c r="O872" i="1"/>
  <c r="O869" i="1"/>
  <c r="O863" i="1"/>
  <c r="F863" i="1"/>
  <c r="F860" i="1"/>
  <c r="O860" i="1"/>
  <c r="O857" i="1"/>
  <c r="F857" i="1"/>
  <c r="L858" i="1"/>
  <c r="F852" i="1" l="1"/>
  <c r="F1120" i="1"/>
  <c r="N759" i="1"/>
  <c r="O506" i="1"/>
  <c r="E707" i="1"/>
  <c r="N193" i="1"/>
  <c r="N646" i="1"/>
  <c r="E518" i="1"/>
  <c r="E324" i="1"/>
  <c r="F55" i="1"/>
  <c r="E472" i="1"/>
  <c r="F531" i="1"/>
  <c r="E831" i="1"/>
  <c r="G831" i="1"/>
  <c r="E1114" i="1"/>
  <c r="O1114" i="1"/>
  <c r="O1175" i="1"/>
  <c r="E1175" i="1"/>
  <c r="E1178" i="1"/>
  <c r="F1178" i="1"/>
  <c r="E36" i="1"/>
  <c r="F36" i="1"/>
  <c r="O299" i="1"/>
  <c r="E299" i="1"/>
  <c r="F83" i="1"/>
  <c r="O83" i="1"/>
  <c r="E83" i="1"/>
  <c r="F672" i="1"/>
  <c r="O672" i="1"/>
  <c r="F1102" i="1"/>
  <c r="O717" i="1"/>
  <c r="F401" i="1"/>
  <c r="N57" i="1"/>
  <c r="E204" i="1"/>
  <c r="F324" i="1"/>
  <c r="N394" i="1"/>
  <c r="F874" i="1"/>
  <c r="O874" i="1"/>
  <c r="O985" i="1"/>
  <c r="F985" i="1"/>
  <c r="E724" i="1"/>
  <c r="O724" i="1"/>
  <c r="O1147" i="1"/>
  <c r="F1147" i="1"/>
  <c r="F717" i="1"/>
  <c r="E499" i="1"/>
  <c r="O401" i="1"/>
  <c r="F1084" i="1"/>
  <c r="O1084" i="1"/>
  <c r="O1204" i="1"/>
  <c r="F1204" i="1"/>
  <c r="F894" i="1"/>
  <c r="O894" i="1"/>
  <c r="F1040" i="1"/>
  <c r="O1040" i="1"/>
  <c r="F1080" i="1"/>
  <c r="O1080" i="1"/>
  <c r="E765" i="1"/>
  <c r="O765" i="1"/>
  <c r="N473" i="1"/>
  <c r="N419" i="1"/>
  <c r="N150" i="1"/>
  <c r="N780" i="1"/>
  <c r="N91" i="1"/>
  <c r="N563" i="1"/>
  <c r="N370" i="1"/>
  <c r="N200" i="1"/>
  <c r="N515" i="1"/>
  <c r="N821" i="1"/>
  <c r="N240" i="1"/>
  <c r="N726" i="1"/>
  <c r="N690" i="1"/>
  <c r="N508" i="1"/>
  <c r="N216" i="1"/>
  <c r="N82" i="1"/>
  <c r="N56" i="1"/>
  <c r="N115" i="1"/>
  <c r="N692" i="1"/>
  <c r="G692" i="1" s="1"/>
  <c r="N361" i="1"/>
  <c r="N87" i="1"/>
  <c r="N25" i="1"/>
  <c r="N265" i="1"/>
  <c r="N381" i="1"/>
  <c r="N505" i="1"/>
  <c r="N64" i="1"/>
  <c r="N277" i="1"/>
  <c r="N817" i="1"/>
  <c r="E817" i="1" s="1"/>
  <c r="N841" i="1"/>
  <c r="N623" i="1"/>
  <c r="N377" i="1"/>
  <c r="E377" i="1" s="1"/>
  <c r="N616" i="1"/>
  <c r="N711" i="1"/>
  <c r="F711" i="1" s="1"/>
  <c r="N429" i="1"/>
  <c r="O429" i="1" s="1"/>
  <c r="N384" i="1"/>
  <c r="N535" i="1"/>
  <c r="N9" i="1"/>
  <c r="N725" i="1"/>
  <c r="O725" i="1" s="1"/>
  <c r="N657" i="1"/>
  <c r="O1050" i="1"/>
  <c r="N614" i="1"/>
  <c r="N554" i="1"/>
  <c r="N547" i="1"/>
  <c r="N579" i="1"/>
  <c r="N775" i="1"/>
  <c r="N636" i="1"/>
  <c r="N423" i="1"/>
  <c r="N320" i="1"/>
  <c r="N734" i="1"/>
  <c r="O734" i="1" s="1"/>
  <c r="N446" i="1"/>
  <c r="N343" i="1"/>
  <c r="N360" i="1"/>
  <c r="N328" i="1"/>
  <c r="N8" i="1"/>
  <c r="O8" i="1" s="1"/>
  <c r="N273" i="1"/>
  <c r="F273" i="1" s="1"/>
  <c r="N519" i="1"/>
  <c r="E519" i="1" s="1"/>
  <c r="N207" i="1"/>
  <c r="O207" i="1" s="1"/>
  <c r="O968" i="1"/>
  <c r="F1186" i="1"/>
  <c r="N754" i="1"/>
  <c r="N192" i="1"/>
  <c r="E560" i="1"/>
  <c r="O560" i="1"/>
  <c r="E261" i="1"/>
  <c r="O261" i="1"/>
  <c r="E1009" i="1"/>
  <c r="F1009" i="1"/>
  <c r="E787" i="1"/>
  <c r="O787" i="1"/>
  <c r="O465" i="1"/>
  <c r="F465" i="1"/>
  <c r="E311" i="1"/>
  <c r="O311" i="1"/>
  <c r="F311" i="1"/>
  <c r="O601" i="1"/>
  <c r="F601" i="1"/>
  <c r="E601" i="1"/>
  <c r="O606" i="1"/>
  <c r="F606" i="1"/>
  <c r="E606" i="1"/>
  <c r="O252" i="1"/>
  <c r="F252" i="1"/>
  <c r="E710" i="1"/>
  <c r="F710" i="1"/>
  <c r="O112" i="1"/>
  <c r="F112" i="1"/>
  <c r="O197" i="1"/>
  <c r="F197" i="1"/>
  <c r="O356" i="1"/>
  <c r="F356" i="1"/>
  <c r="E356" i="1"/>
  <c r="F453" i="1"/>
  <c r="E453" i="1"/>
  <c r="F725" i="1"/>
  <c r="E725" i="1"/>
  <c r="G230" i="1"/>
  <c r="O230" i="1"/>
  <c r="F459" i="1"/>
  <c r="E459" i="1"/>
  <c r="O459" i="1"/>
  <c r="E761" i="1"/>
  <c r="O761" i="1"/>
  <c r="F761" i="1"/>
  <c r="F12" i="1"/>
  <c r="O12" i="1"/>
  <c r="E12" i="1"/>
  <c r="F620" i="1"/>
  <c r="E620" i="1"/>
  <c r="O185" i="1"/>
  <c r="F185" i="1"/>
  <c r="O1199" i="1"/>
  <c r="E1199" i="1"/>
  <c r="O1213" i="1"/>
  <c r="F1213" i="1"/>
  <c r="F805" i="1"/>
  <c r="E805" i="1"/>
  <c r="O805" i="1"/>
  <c r="O702" i="1"/>
  <c r="E702" i="1"/>
  <c r="F838" i="1"/>
  <c r="O838" i="1"/>
  <c r="E256" i="1"/>
  <c r="O256" i="1"/>
  <c r="O957" i="1"/>
  <c r="F957" i="1"/>
  <c r="F989" i="1"/>
  <c r="O989" i="1"/>
  <c r="F1087" i="1"/>
  <c r="O1087" i="1"/>
  <c r="O1179" i="1"/>
  <c r="F1179" i="1"/>
  <c r="O1200" i="1"/>
  <c r="F1200" i="1"/>
  <c r="O1191" i="1"/>
  <c r="F1191" i="1"/>
  <c r="O1221" i="1"/>
  <c r="E1221" i="1"/>
  <c r="F1221" i="1"/>
  <c r="E304" i="1"/>
  <c r="O304" i="1"/>
  <c r="F304" i="1"/>
  <c r="E335" i="1"/>
  <c r="O335" i="1"/>
  <c r="F335" i="1"/>
  <c r="G8" i="1"/>
  <c r="F8" i="1"/>
  <c r="E8" i="1"/>
  <c r="F157" i="1"/>
  <c r="O157" i="1"/>
  <c r="G157" i="1"/>
  <c r="F93" i="1"/>
  <c r="O93" i="1"/>
  <c r="E104" i="1"/>
  <c r="G104" i="1"/>
  <c r="O104" i="1"/>
  <c r="O1009" i="1"/>
  <c r="O1148" i="1"/>
  <c r="E1131" i="1"/>
  <c r="E389" i="1"/>
  <c r="E197" i="1"/>
  <c r="E412" i="1"/>
  <c r="F1043" i="1"/>
  <c r="O1043" i="1"/>
  <c r="F712" i="1"/>
  <c r="O712" i="1"/>
  <c r="O195" i="1"/>
  <c r="F195" i="1"/>
  <c r="E195" i="1"/>
  <c r="F362" i="1"/>
  <c r="E362" i="1"/>
  <c r="N772" i="1"/>
  <c r="N649" i="1"/>
  <c r="N588" i="1"/>
  <c r="N219" i="1"/>
  <c r="N238" i="1"/>
  <c r="N640" i="1"/>
  <c r="N44" i="1"/>
  <c r="O864" i="1"/>
  <c r="N728" i="1"/>
  <c r="N538" i="1"/>
  <c r="N125" i="1"/>
  <c r="O125" i="1" s="1"/>
  <c r="N327" i="1"/>
  <c r="N542" i="1"/>
  <c r="O542" i="1" s="1"/>
  <c r="N118" i="1"/>
  <c r="N28" i="1"/>
  <c r="N733" i="1"/>
  <c r="F765" i="1"/>
  <c r="O1056" i="1"/>
  <c r="N213" i="1"/>
  <c r="N449" i="1"/>
  <c r="N275" i="1"/>
  <c r="N502" i="1"/>
  <c r="F502" i="1" s="1"/>
  <c r="N245" i="1"/>
  <c r="N820" i="1"/>
  <c r="N458" i="1"/>
  <c r="N516" i="1"/>
  <c r="N341" i="1"/>
  <c r="N456" i="1"/>
  <c r="N214" i="1"/>
  <c r="N628" i="1"/>
  <c r="N189" i="1"/>
  <c r="N450" i="1"/>
  <c r="N297" i="1"/>
  <c r="N431" i="1"/>
  <c r="N202" i="1"/>
  <c r="N742" i="1"/>
  <c r="N326" i="1"/>
  <c r="N485" i="1"/>
  <c r="F485" i="1" s="1"/>
  <c r="N166" i="1"/>
  <c r="E166" i="1" s="1"/>
  <c r="N172" i="1"/>
  <c r="N263" i="1"/>
  <c r="N682" i="1"/>
  <c r="N687" i="1"/>
  <c r="N732" i="1"/>
  <c r="O732" i="1" s="1"/>
  <c r="N809" i="1"/>
  <c r="O809" i="1" s="1"/>
  <c r="N47" i="1"/>
  <c r="N798" i="1"/>
  <c r="F798" i="1" s="1"/>
  <c r="N358" i="1"/>
  <c r="N422" i="1"/>
  <c r="N329" i="1"/>
  <c r="N597" i="1"/>
  <c r="N801" i="1"/>
  <c r="N109" i="1"/>
  <c r="N731" i="1"/>
  <c r="F731" i="1" s="1"/>
  <c r="N608" i="1"/>
  <c r="N543" i="1"/>
  <c r="N468" i="1"/>
  <c r="N477" i="1"/>
  <c r="N169" i="1"/>
  <c r="N661" i="1"/>
  <c r="O661" i="1" s="1"/>
  <c r="N668" i="1"/>
  <c r="N791" i="1"/>
  <c r="N290" i="1"/>
  <c r="O290" i="1" s="1"/>
  <c r="N348" i="1"/>
  <c r="E348" i="1" s="1"/>
  <c r="N574" i="1"/>
  <c r="N739" i="1"/>
  <c r="N693" i="1"/>
  <c r="N178" i="1"/>
  <c r="E178" i="1" s="1"/>
  <c r="N696" i="1"/>
  <c r="N272" i="1"/>
  <c r="N830" i="1"/>
  <c r="N844" i="1"/>
  <c r="O844" i="1" s="1"/>
  <c r="N153" i="1"/>
  <c r="G153" i="1" s="1"/>
  <c r="E276" i="1"/>
  <c r="O276" i="1"/>
  <c r="F276" i="1"/>
  <c r="F671" i="1"/>
  <c r="E671" i="1"/>
  <c r="O671" i="1"/>
  <c r="E633" i="1"/>
  <c r="F633" i="1"/>
  <c r="E61" i="1"/>
  <c r="F61" i="1"/>
  <c r="F232" i="1"/>
  <c r="E232" i="1"/>
  <c r="O139" i="1"/>
  <c r="F139" i="1"/>
  <c r="E139" i="1"/>
  <c r="E66" i="1"/>
  <c r="O66" i="1"/>
  <c r="G66" i="1"/>
  <c r="E632" i="1"/>
  <c r="F632" i="1"/>
  <c r="O632" i="1"/>
  <c r="O35" i="1"/>
  <c r="G35" i="1"/>
  <c r="E35" i="1"/>
  <c r="F38" i="1"/>
  <c r="O38" i="1"/>
  <c r="O131" i="1"/>
  <c r="G131" i="1"/>
  <c r="F131" i="1"/>
  <c r="E285" i="1"/>
  <c r="O285" i="1"/>
  <c r="F285" i="1"/>
  <c r="E290" i="1"/>
  <c r="E318" i="1"/>
  <c r="O318" i="1"/>
  <c r="E613" i="1"/>
  <c r="F613" i="1"/>
  <c r="E314" i="1"/>
  <c r="O314" i="1"/>
  <c r="F809" i="1"/>
  <c r="E809" i="1"/>
  <c r="E1198" i="1"/>
  <c r="F1198" i="1"/>
  <c r="E630" i="1"/>
  <c r="F630" i="1"/>
  <c r="G128" i="1"/>
  <c r="O128" i="1"/>
  <c r="E128" i="1"/>
  <c r="O140" i="1"/>
  <c r="F140" i="1"/>
  <c r="F1149" i="1"/>
  <c r="N795" i="1"/>
  <c r="N572" i="1"/>
  <c r="N722" i="1"/>
  <c r="F316" i="1"/>
  <c r="N462" i="1"/>
  <c r="G142" i="1"/>
  <c r="F128" i="1"/>
  <c r="N90" i="1"/>
  <c r="N651" i="1"/>
  <c r="E59" i="1"/>
  <c r="F328" i="1"/>
  <c r="N191" i="1"/>
  <c r="N262" i="1"/>
  <c r="N107" i="1"/>
  <c r="F518" i="1"/>
  <c r="E140" i="1"/>
  <c r="E734" i="1"/>
  <c r="F35" i="1"/>
  <c r="O731" i="1"/>
  <c r="E731" i="1"/>
  <c r="E1143" i="1"/>
  <c r="F1143" i="1"/>
  <c r="O747" i="1"/>
  <c r="E747" i="1"/>
  <c r="E727" i="1"/>
  <c r="F727" i="1"/>
  <c r="N369" i="1"/>
  <c r="E711" i="1"/>
  <c r="O711" i="1"/>
  <c r="G711" i="1"/>
  <c r="F429" i="1"/>
  <c r="E429" i="1"/>
  <c r="F542" i="1"/>
  <c r="E542" i="1"/>
  <c r="O618" i="1"/>
  <c r="E618" i="1"/>
  <c r="F179" i="1"/>
  <c r="O179" i="1"/>
  <c r="F519" i="1"/>
  <c r="O519" i="1"/>
  <c r="G519" i="1"/>
  <c r="O271" i="1"/>
  <c r="F271" i="1"/>
  <c r="F60" i="1"/>
  <c r="E60" i="1"/>
  <c r="O293" i="1"/>
  <c r="F293" i="1"/>
  <c r="E293" i="1"/>
  <c r="F234" i="1"/>
  <c r="E234" i="1"/>
  <c r="E502" i="1"/>
  <c r="O502" i="1"/>
  <c r="E1115" i="1"/>
  <c r="O1008" i="1"/>
  <c r="F724" i="1"/>
  <c r="N596" i="1"/>
  <c r="N694" i="1"/>
  <c r="O316" i="1"/>
  <c r="F558" i="1"/>
  <c r="N86" i="1"/>
  <c r="N323" i="1"/>
  <c r="F59" i="1"/>
  <c r="F811" i="1"/>
  <c r="O328" i="1"/>
  <c r="O232" i="1"/>
  <c r="E131" i="1"/>
  <c r="F66" i="1"/>
  <c r="O215" i="1"/>
  <c r="F215" i="1"/>
  <c r="E215" i="1"/>
  <c r="E23" i="1"/>
  <c r="F23" i="1"/>
  <c r="F1042" i="1"/>
  <c r="O1042" i="1"/>
  <c r="O1218" i="1"/>
  <c r="E1218" i="1"/>
  <c r="F887" i="1"/>
  <c r="O798" i="1"/>
  <c r="E798" i="1"/>
  <c r="F314" i="1"/>
  <c r="O630" i="1"/>
  <c r="O613" i="1"/>
  <c r="N470" i="1"/>
  <c r="F817" i="1"/>
  <c r="O471" i="1"/>
  <c r="F290" i="1"/>
  <c r="O1208" i="1"/>
  <c r="E1208" i="1"/>
  <c r="E609" i="1"/>
  <c r="O609" i="1"/>
  <c r="F599" i="1"/>
  <c r="E599" i="1"/>
  <c r="O789" i="1"/>
  <c r="E789" i="1"/>
  <c r="N715" i="1"/>
  <c r="F532" i="1"/>
  <c r="E532" i="1"/>
  <c r="N451" i="1"/>
  <c r="E451" i="1" s="1"/>
  <c r="O249" i="1"/>
  <c r="F249" i="1"/>
  <c r="O530" i="1"/>
  <c r="E530" i="1"/>
  <c r="O129" i="1"/>
  <c r="G129" i="1"/>
  <c r="F129" i="1"/>
  <c r="F626" i="1"/>
  <c r="E626" i="1"/>
  <c r="O830" i="1"/>
  <c r="E830" i="1"/>
  <c r="F844" i="1"/>
  <c r="O1180" i="1"/>
  <c r="F1180" i="1"/>
  <c r="F866" i="1"/>
  <c r="O866" i="1"/>
  <c r="F1034" i="1"/>
  <c r="O1034" i="1"/>
  <c r="O147" i="1"/>
  <c r="F147" i="1"/>
  <c r="F153" i="1"/>
  <c r="E153" i="1"/>
  <c r="O153" i="1"/>
  <c r="F224" i="1"/>
  <c r="O224" i="1"/>
  <c r="E224" i="1"/>
  <c r="N804" i="1"/>
  <c r="N639" i="1"/>
  <c r="O639" i="1" s="1"/>
  <c r="N342" i="1"/>
  <c r="N810" i="1"/>
  <c r="N619" i="1"/>
  <c r="N586" i="1"/>
  <c r="N478" i="1"/>
  <c r="N430" i="1"/>
  <c r="N154" i="1"/>
  <c r="N145" i="1"/>
  <c r="F145" i="1" s="1"/>
  <c r="N683" i="1"/>
  <c r="N677" i="1"/>
  <c r="N50" i="1"/>
  <c r="N332" i="1"/>
  <c r="N713" i="1"/>
  <c r="N13" i="1"/>
  <c r="N678" i="1"/>
  <c r="O678" i="1" s="1"/>
  <c r="N783" i="1"/>
  <c r="O783" i="1" s="1"/>
  <c r="N594" i="1"/>
  <c r="N368" i="1"/>
  <c r="O368" i="1" s="1"/>
  <c r="N621" i="1"/>
  <c r="N704" i="1"/>
  <c r="N455" i="1"/>
  <c r="N101" i="1"/>
  <c r="N476" i="1"/>
  <c r="O476" i="1" s="1"/>
  <c r="N45" i="1"/>
  <c r="F45" i="1" s="1"/>
  <c r="N402" i="1"/>
  <c r="N48" i="1"/>
  <c r="F48" i="1" s="1"/>
  <c r="N248" i="1"/>
  <c r="N494" i="1"/>
  <c r="N267" i="1"/>
  <c r="N148" i="1"/>
  <c r="N120" i="1"/>
  <c r="N15" i="1"/>
  <c r="N390" i="1"/>
  <c r="N279" i="1"/>
  <c r="N818" i="1"/>
  <c r="N774" i="1"/>
  <c r="E774" i="1" s="1"/>
  <c r="N566" i="1"/>
  <c r="N181" i="1"/>
  <c r="E181" i="1" s="1"/>
  <c r="N105" i="1"/>
  <c r="O105" i="1" s="1"/>
  <c r="N85" i="1"/>
  <c r="N688" i="1"/>
  <c r="N287" i="1"/>
  <c r="E287" i="1" s="1"/>
  <c r="N80" i="1"/>
  <c r="N612" i="1"/>
  <c r="O612" i="1" s="1"/>
  <c r="N812" i="1"/>
  <c r="N589" i="1"/>
  <c r="N421" i="1"/>
  <c r="N770" i="1"/>
  <c r="N151" i="1"/>
  <c r="N269" i="1"/>
  <c r="N201" i="1"/>
  <c r="N39" i="1"/>
  <c r="N280" i="1"/>
  <c r="N445" i="1"/>
  <c r="N4" i="1"/>
  <c r="N138" i="1"/>
  <c r="N425" i="1"/>
  <c r="N760" i="1"/>
  <c r="N122" i="1"/>
  <c r="E93" i="1"/>
  <c r="N497" i="1"/>
  <c r="E497" i="1" s="1"/>
  <c r="N540" i="1"/>
  <c r="F540" i="1" s="1"/>
  <c r="N839" i="1"/>
  <c r="N22" i="1"/>
  <c r="F22" i="1" s="1"/>
  <c r="N49" i="1"/>
  <c r="N663" i="1"/>
  <c r="O292" i="1"/>
  <c r="F292" i="1"/>
  <c r="E292" i="1"/>
  <c r="E503" i="1"/>
  <c r="O503" i="1"/>
  <c r="F503" i="1"/>
  <c r="E492" i="1"/>
  <c r="O492" i="1"/>
  <c r="F492" i="1"/>
  <c r="O205" i="1"/>
  <c r="E205" i="1"/>
  <c r="F426" i="1"/>
  <c r="O426" i="1"/>
  <c r="E426" i="1"/>
  <c r="E687" i="1"/>
  <c r="O687" i="1"/>
  <c r="F687" i="1"/>
  <c r="F841" i="1"/>
  <c r="O841" i="1"/>
  <c r="E841" i="1"/>
  <c r="F756" i="1"/>
  <c r="E756" i="1"/>
  <c r="O756" i="1"/>
  <c r="E732" i="1"/>
  <c r="O504" i="1"/>
  <c r="F504" i="1"/>
  <c r="E504" i="1"/>
  <c r="E7" i="1"/>
  <c r="F7" i="1"/>
  <c r="O7" i="1"/>
  <c r="G7" i="1"/>
  <c r="O726" i="1"/>
  <c r="F726" i="1"/>
  <c r="E726" i="1"/>
  <c r="E786" i="1"/>
  <c r="F786" i="1"/>
  <c r="O786" i="1"/>
  <c r="E223" i="1"/>
  <c r="O223" i="1"/>
  <c r="F223" i="1"/>
  <c r="F47" i="1"/>
  <c r="O47" i="1"/>
  <c r="E47" i="1"/>
  <c r="F468" i="1"/>
  <c r="E468" i="1"/>
  <c r="O468" i="1"/>
  <c r="O690" i="1"/>
  <c r="E690" i="1"/>
  <c r="F690" i="1"/>
  <c r="E836" i="1"/>
  <c r="F836" i="1"/>
  <c r="O836" i="1"/>
  <c r="O614" i="1"/>
  <c r="F614" i="1"/>
  <c r="E614" i="1"/>
  <c r="F348" i="1"/>
  <c r="F463" i="1"/>
  <c r="O463" i="1"/>
  <c r="E463" i="1"/>
  <c r="E647" i="1"/>
  <c r="O647" i="1"/>
  <c r="F647" i="1"/>
  <c r="F574" i="1"/>
  <c r="G574" i="1"/>
  <c r="E574" i="1"/>
  <c r="O574" i="1"/>
  <c r="F555" i="1"/>
  <c r="O555" i="1"/>
  <c r="E555" i="1"/>
  <c r="O680" i="1"/>
  <c r="E680" i="1"/>
  <c r="F680" i="1"/>
  <c r="F744" i="1"/>
  <c r="O744" i="1"/>
  <c r="E744" i="1"/>
  <c r="O273" i="1"/>
  <c r="G22" i="1"/>
  <c r="E645" i="1"/>
  <c r="O645" i="1"/>
  <c r="F645" i="1"/>
  <c r="O833" i="1"/>
  <c r="F833" i="1"/>
  <c r="O688" i="1"/>
  <c r="E688" i="1"/>
  <c r="E679" i="1"/>
  <c r="O679" i="1"/>
  <c r="F679" i="1"/>
  <c r="E441" i="1"/>
  <c r="F441" i="1"/>
  <c r="O441" i="1"/>
  <c r="F474" i="1"/>
  <c r="O474" i="1"/>
  <c r="E474" i="1"/>
  <c r="F736" i="1"/>
  <c r="E736" i="1"/>
  <c r="O736" i="1"/>
  <c r="O350" i="1"/>
  <c r="E350" i="1"/>
  <c r="F350" i="1"/>
  <c r="F796" i="1"/>
  <c r="O796" i="1"/>
  <c r="E796" i="1"/>
  <c r="F554" i="1"/>
  <c r="E554" i="1"/>
  <c r="O554" i="1"/>
  <c r="G554" i="1"/>
  <c r="N603" i="1"/>
  <c r="E327" i="1"/>
  <c r="N781" i="1"/>
  <c r="E781" i="1" s="1"/>
  <c r="N349" i="1"/>
  <c r="N778" i="1"/>
  <c r="N284" i="1"/>
  <c r="N512" i="1"/>
  <c r="F512" i="1" s="1"/>
  <c r="N411" i="1"/>
  <c r="N260" i="1"/>
  <c r="E260" i="1" s="1"/>
  <c r="N31" i="1"/>
  <c r="F31" i="1" s="1"/>
  <c r="N549" i="1"/>
  <c r="E549" i="1" s="1"/>
  <c r="N32" i="1"/>
  <c r="O32" i="1" s="1"/>
  <c r="N27" i="1"/>
  <c r="N568" i="1"/>
  <c r="N63" i="1"/>
  <c r="F1058" i="1"/>
  <c r="O1058" i="1"/>
  <c r="F1061" i="1"/>
  <c r="O1061" i="1"/>
  <c r="N382" i="1"/>
  <c r="N420" i="1"/>
  <c r="F912" i="1"/>
  <c r="O912" i="1"/>
  <c r="F1048" i="1"/>
  <c r="O1048" i="1"/>
  <c r="F1111" i="1"/>
  <c r="O1111" i="1"/>
  <c r="N746" i="1"/>
  <c r="N753" i="1"/>
  <c r="N587" i="1"/>
  <c r="N578" i="1"/>
  <c r="N396" i="1"/>
  <c r="N116" i="1"/>
  <c r="N749" i="1"/>
  <c r="N638" i="1"/>
  <c r="F638" i="1" s="1"/>
  <c r="N294" i="1"/>
  <c r="N21" i="1"/>
  <c r="N681" i="1"/>
  <c r="E681" i="1" s="1"/>
  <c r="N475" i="1"/>
  <c r="N79" i="1"/>
  <c r="G977" i="1"/>
  <c r="O977" i="1"/>
  <c r="N233" i="1"/>
  <c r="N737" i="1"/>
  <c r="N457" i="1"/>
  <c r="N748" i="1"/>
  <c r="N403" i="1"/>
  <c r="E403" i="1" s="1"/>
  <c r="F914" i="1"/>
  <c r="O914" i="1"/>
  <c r="F666" i="1"/>
  <c r="E666" i="1"/>
  <c r="F1090" i="1"/>
  <c r="O1090" i="1"/>
  <c r="N571" i="1"/>
  <c r="E676" i="1"/>
  <c r="O676" i="1"/>
  <c r="F676" i="1"/>
  <c r="O692" i="1"/>
  <c r="E692" i="1"/>
  <c r="F692" i="1"/>
  <c r="F239" i="1"/>
  <c r="O239" i="1"/>
  <c r="E239" i="1"/>
  <c r="F823" i="1"/>
  <c r="O823" i="1"/>
  <c r="E823" i="1"/>
  <c r="E384" i="1"/>
  <c r="O384" i="1"/>
  <c r="F384" i="1"/>
  <c r="O598" i="1"/>
  <c r="F598" i="1"/>
  <c r="E598" i="1"/>
  <c r="E800" i="1"/>
  <c r="F800" i="1"/>
  <c r="O800" i="1"/>
  <c r="E755" i="1"/>
  <c r="F755" i="1"/>
  <c r="O755" i="1"/>
  <c r="F605" i="1"/>
  <c r="O605" i="1"/>
  <c r="E605" i="1"/>
  <c r="E769" i="1"/>
  <c r="O769" i="1"/>
  <c r="F769" i="1"/>
  <c r="F616" i="1"/>
  <c r="O616" i="1"/>
  <c r="E616" i="1"/>
  <c r="O196" i="1"/>
  <c r="E196" i="1"/>
  <c r="F196" i="1"/>
  <c r="O281" i="1"/>
  <c r="E281" i="1"/>
  <c r="F281" i="1"/>
  <c r="O487" i="1"/>
  <c r="E487" i="1"/>
  <c r="F487" i="1"/>
  <c r="E216" i="1"/>
  <c r="O216" i="1"/>
  <c r="F216" i="1"/>
  <c r="E428" i="1"/>
  <c r="O428" i="1"/>
  <c r="F428" i="1"/>
  <c r="O621" i="1"/>
  <c r="E621" i="1"/>
  <c r="F621" i="1"/>
  <c r="O423" i="1"/>
  <c r="F423" i="1"/>
  <c r="E423" i="1"/>
  <c r="O535" i="1"/>
  <c r="E535" i="1"/>
  <c r="F535" i="1"/>
  <c r="O387" i="1"/>
  <c r="E387" i="1"/>
  <c r="F387" i="1"/>
  <c r="O199" i="1"/>
  <c r="E199" i="1"/>
  <c r="F199" i="1"/>
  <c r="O265" i="1"/>
  <c r="E265" i="1"/>
  <c r="F265" i="1"/>
  <c r="E661" i="1"/>
  <c r="O381" i="1"/>
  <c r="F381" i="1"/>
  <c r="E381" i="1"/>
  <c r="F526" i="1"/>
  <c r="O526" i="1"/>
  <c r="E526" i="1"/>
  <c r="O405" i="1"/>
  <c r="F405" i="1"/>
  <c r="E405" i="1"/>
  <c r="O451" i="1"/>
  <c r="E791" i="1"/>
  <c r="F791" i="1"/>
  <c r="O791" i="1"/>
  <c r="F774" i="1"/>
  <c r="E321" i="1"/>
  <c r="F321" i="1"/>
  <c r="O321" i="1"/>
  <c r="G321" i="1"/>
  <c r="F181" i="1"/>
  <c r="F82" i="1"/>
  <c r="E82" i="1"/>
  <c r="O82" i="1"/>
  <c r="O309" i="1"/>
  <c r="E309" i="1"/>
  <c r="F309" i="1"/>
  <c r="F287" i="1"/>
  <c r="F397" i="1"/>
  <c r="E397" i="1"/>
  <c r="O397" i="1"/>
  <c r="O439" i="1"/>
  <c r="F439" i="1"/>
  <c r="E439" i="1"/>
  <c r="F657" i="1"/>
  <c r="E657" i="1"/>
  <c r="O657" i="1"/>
  <c r="F608" i="1"/>
  <c r="O608" i="1"/>
  <c r="E608" i="1"/>
  <c r="E708" i="1"/>
  <c r="F708" i="1"/>
  <c r="O708" i="1"/>
  <c r="E508" i="1"/>
  <c r="F508" i="1"/>
  <c r="O508" i="1"/>
  <c r="F369" i="1"/>
  <c r="O369" i="1"/>
  <c r="E369" i="1"/>
  <c r="F455" i="1"/>
  <c r="O455" i="1"/>
  <c r="E455" i="1"/>
  <c r="F668" i="1"/>
  <c r="O668" i="1"/>
  <c r="E668" i="1"/>
  <c r="F480" i="1"/>
  <c r="E480" i="1"/>
  <c r="O480" i="1"/>
  <c r="E537" i="1"/>
  <c r="F537" i="1"/>
  <c r="O537" i="1"/>
  <c r="F775" i="1"/>
  <c r="O775" i="1"/>
  <c r="E775" i="1"/>
  <c r="O538" i="1"/>
  <c r="E538" i="1"/>
  <c r="F538" i="1"/>
  <c r="F636" i="1"/>
  <c r="E636" i="1"/>
  <c r="O636" i="1"/>
  <c r="E438" i="1"/>
  <c r="O438" i="1"/>
  <c r="F438" i="1"/>
  <c r="F98" i="1"/>
  <c r="E98" i="1"/>
  <c r="O98" i="1"/>
  <c r="E359" i="1"/>
  <c r="F359" i="1"/>
  <c r="O359" i="1"/>
  <c r="F337" i="1"/>
  <c r="E337" i="1"/>
  <c r="O337" i="1"/>
  <c r="E513" i="1"/>
  <c r="O513" i="1"/>
  <c r="F513" i="1"/>
  <c r="F686" i="1"/>
  <c r="O686" i="1"/>
  <c r="E686" i="1"/>
  <c r="F715" i="1"/>
  <c r="O715" i="1"/>
  <c r="E715" i="1"/>
  <c r="E264" i="1"/>
  <c r="F264" i="1"/>
  <c r="O264" i="1"/>
  <c r="O257" i="1"/>
  <c r="E257" i="1"/>
  <c r="F257" i="1"/>
  <c r="O295" i="1"/>
  <c r="F295" i="1"/>
  <c r="E295" i="1"/>
  <c r="F33" i="1"/>
  <c r="O33" i="1"/>
  <c r="E33" i="1"/>
  <c r="O45" i="1"/>
  <c r="F237" i="1"/>
  <c r="O237" i="1"/>
  <c r="E237" i="1"/>
  <c r="F1053" i="1"/>
  <c r="O1053" i="1"/>
  <c r="E548" i="1"/>
  <c r="F548" i="1"/>
  <c r="F496" i="1"/>
  <c r="E496" i="1"/>
  <c r="O496" i="1"/>
  <c r="F536" i="1"/>
  <c r="E536" i="1"/>
  <c r="O536" i="1"/>
  <c r="F415" i="1"/>
  <c r="E415" i="1"/>
  <c r="O415" i="1"/>
  <c r="F166" i="1"/>
  <c r="O166" i="1"/>
  <c r="F360" i="1"/>
  <c r="O360" i="1"/>
  <c r="E360" i="1"/>
  <c r="F88" i="1"/>
  <c r="O88" i="1"/>
  <c r="E88" i="1"/>
  <c r="F476" i="1"/>
  <c r="E476" i="1"/>
  <c r="F250" i="1"/>
  <c r="O250" i="1"/>
  <c r="F198" i="1"/>
  <c r="O198" i="1"/>
  <c r="O454" i="1"/>
  <c r="F454" i="1"/>
  <c r="F904" i="1"/>
  <c r="O904" i="1"/>
  <c r="F969" i="1"/>
  <c r="O969" i="1"/>
  <c r="F785" i="1"/>
  <c r="O785" i="1"/>
  <c r="E785" i="1"/>
  <c r="F889" i="1"/>
  <c r="G1115" i="1"/>
  <c r="E1212" i="1"/>
  <c r="E678" i="1"/>
  <c r="E783" i="1"/>
  <c r="O727" i="1"/>
  <c r="O548" i="1"/>
  <c r="N300" i="1"/>
  <c r="N593" i="1"/>
  <c r="O593" i="1" s="1"/>
  <c r="N312" i="1"/>
  <c r="N371" i="1"/>
  <c r="O558" i="1"/>
  <c r="F1219" i="1"/>
  <c r="N467" i="1"/>
  <c r="N564" i="1"/>
  <c r="O817" i="1"/>
  <c r="O710" i="1"/>
  <c r="E483" i="1"/>
  <c r="O485" i="1"/>
  <c r="E125" i="1"/>
  <c r="O811" i="1"/>
  <c r="E471" i="1"/>
  <c r="E650" i="1"/>
  <c r="O307" i="1"/>
  <c r="E682" i="1"/>
  <c r="F106" i="1"/>
  <c r="F344" i="1"/>
  <c r="F618" i="1"/>
  <c r="E230" i="1"/>
  <c r="N241" i="1"/>
  <c r="N68" i="1"/>
  <c r="F68" i="1" s="1"/>
  <c r="E175" i="1"/>
  <c r="E673" i="1"/>
  <c r="N355" i="1"/>
  <c r="N34" i="1"/>
  <c r="E522" i="1"/>
  <c r="O497" i="1"/>
  <c r="E207" i="1"/>
  <c r="F204" i="1"/>
  <c r="F830" i="1"/>
  <c r="F412" i="1"/>
  <c r="E414" i="1"/>
  <c r="N523" i="1"/>
  <c r="F205" i="1"/>
  <c r="O576" i="1"/>
  <c r="E32" i="1"/>
  <c r="O27" i="1"/>
  <c r="E413" i="1"/>
  <c r="F688" i="1"/>
  <c r="O41" i="1"/>
  <c r="F178" i="1"/>
  <c r="F734" i="1"/>
  <c r="F898" i="1"/>
  <c r="O898" i="1"/>
  <c r="F1023" i="1"/>
  <c r="O1023" i="1"/>
  <c r="G1031" i="1"/>
  <c r="O1031" i="1"/>
  <c r="F1045" i="1"/>
  <c r="O1045" i="1"/>
  <c r="F1071" i="1"/>
  <c r="O1071" i="1"/>
  <c r="F1047" i="1"/>
  <c r="O1047" i="1"/>
  <c r="F643" i="1"/>
  <c r="E643" i="1"/>
  <c r="O643" i="1"/>
  <c r="F1063" i="1"/>
  <c r="O1063" i="1"/>
  <c r="N814" i="1"/>
  <c r="F818" i="1"/>
  <c r="E818" i="1"/>
  <c r="O818" i="1"/>
  <c r="N501" i="1"/>
  <c r="G1216" i="1"/>
  <c r="O1216" i="1"/>
  <c r="N194" i="1"/>
  <c r="F105" i="1"/>
  <c r="E105" i="1"/>
  <c r="N352" i="1"/>
  <c r="N669" i="1"/>
  <c r="F103" i="1"/>
  <c r="O103" i="1"/>
  <c r="E103" i="1"/>
  <c r="F361" i="1"/>
  <c r="O361" i="1"/>
  <c r="E361" i="1"/>
  <c r="N364" i="1"/>
  <c r="N46" i="1"/>
  <c r="N629" i="1"/>
  <c r="N637" i="1"/>
  <c r="N533" i="1"/>
  <c r="N73" i="1"/>
  <c r="N17" i="1"/>
  <c r="N53" i="1"/>
  <c r="F906" i="1"/>
  <c r="O906" i="1"/>
  <c r="F890" i="1"/>
  <c r="F947" i="1"/>
  <c r="F1015" i="1"/>
  <c r="O1029" i="1"/>
  <c r="F974" i="1"/>
  <c r="O997" i="1"/>
  <c r="E1130" i="1"/>
  <c r="O1136" i="1"/>
  <c r="F1212" i="1"/>
  <c r="N766" i="1"/>
  <c r="F678" i="1"/>
  <c r="F783" i="1"/>
  <c r="N718" i="1"/>
  <c r="E778" i="1"/>
  <c r="E246" i="1"/>
  <c r="F346" i="1"/>
  <c r="F570" i="1"/>
  <c r="F260" i="1"/>
  <c r="N121" i="1"/>
  <c r="F121" i="1" s="1"/>
  <c r="N792" i="1"/>
  <c r="E485" i="1"/>
  <c r="F125" i="1"/>
  <c r="N100" i="1"/>
  <c r="E75" i="1"/>
  <c r="E67" i="1"/>
  <c r="O61" i="1"/>
  <c r="F789" i="1"/>
  <c r="E307" i="1"/>
  <c r="E198" i="1"/>
  <c r="N173" i="1"/>
  <c r="O106" i="1"/>
  <c r="O344" i="1"/>
  <c r="F702" i="1"/>
  <c r="G618" i="1"/>
  <c r="F230" i="1"/>
  <c r="N590" i="1"/>
  <c r="E590" i="1" s="1"/>
  <c r="E454" i="1"/>
  <c r="O208" i="1"/>
  <c r="E179" i="1"/>
  <c r="F175" i="1"/>
  <c r="F673" i="1"/>
  <c r="E660" i="1"/>
  <c r="N37" i="1"/>
  <c r="O37" i="1" s="1"/>
  <c r="N244" i="1"/>
  <c r="F522" i="1"/>
  <c r="O49" i="1"/>
  <c r="F207" i="1"/>
  <c r="E838" i="1"/>
  <c r="E829" i="1"/>
  <c r="F414" i="1"/>
  <c r="N602" i="1"/>
  <c r="N333" i="1"/>
  <c r="F32" i="1"/>
  <c r="F413" i="1"/>
  <c r="G688" i="1"/>
  <c r="F41" i="1"/>
  <c r="F896" i="1"/>
  <c r="O896" i="1"/>
  <c r="F1025" i="1"/>
  <c r="O1025" i="1"/>
  <c r="F543" i="1"/>
  <c r="O543" i="1"/>
  <c r="E543" i="1"/>
  <c r="E447" i="1"/>
  <c r="F447" i="1"/>
  <c r="F641" i="1"/>
  <c r="O641" i="1"/>
  <c r="N176" i="1"/>
  <c r="N156" i="1"/>
  <c r="N123" i="1"/>
  <c r="N322" i="1"/>
  <c r="N824" i="1"/>
  <c r="N110" i="1"/>
  <c r="N440" i="1"/>
  <c r="N373" i="1"/>
  <c r="O1059" i="1"/>
  <c r="O1130" i="1"/>
  <c r="E1136" i="1"/>
  <c r="E1149" i="1"/>
  <c r="N524" i="1"/>
  <c r="F246" i="1"/>
  <c r="N313" i="1"/>
  <c r="O346" i="1"/>
  <c r="O570" i="1"/>
  <c r="O260" i="1"/>
  <c r="O389" i="1"/>
  <c r="E833" i="1"/>
  <c r="E112" i="1"/>
  <c r="E249" i="1"/>
  <c r="G250" i="1"/>
  <c r="N585" i="1"/>
  <c r="O585" i="1" s="1"/>
  <c r="N409" i="1"/>
  <c r="E409" i="1" s="1"/>
  <c r="N247" i="1"/>
  <c r="F261" i="1"/>
  <c r="N354" i="1"/>
  <c r="E354" i="1" s="1"/>
  <c r="N665" i="1"/>
  <c r="F665" i="1" s="1"/>
  <c r="O959" i="1"/>
  <c r="F959" i="1"/>
  <c r="F973" i="1"/>
  <c r="O973" i="1"/>
  <c r="F935" i="1"/>
  <c r="O935" i="1"/>
  <c r="F1027" i="1"/>
  <c r="O1027" i="1"/>
  <c r="F1079" i="1"/>
  <c r="O1079" i="1"/>
  <c r="F1055" i="1"/>
  <c r="O1055" i="1"/>
  <c r="F1074" i="1"/>
  <c r="O1074" i="1"/>
  <c r="F685" i="1"/>
  <c r="O685" i="1"/>
  <c r="F689" i="1"/>
  <c r="E689" i="1"/>
  <c r="O689" i="1"/>
  <c r="N575" i="1"/>
  <c r="N188" i="1"/>
  <c r="N534" i="1"/>
  <c r="F398" i="1"/>
  <c r="O398" i="1"/>
  <c r="N65" i="1"/>
  <c r="N406" i="1"/>
  <c r="F808" i="1"/>
  <c r="E808" i="1"/>
  <c r="O808" i="1"/>
  <c r="E180" i="1"/>
  <c r="G180" i="1"/>
  <c r="F180" i="1"/>
  <c r="O180" i="1"/>
  <c r="E834" i="1"/>
  <c r="F834" i="1"/>
  <c r="O834" i="1"/>
  <c r="O84" i="1"/>
  <c r="E84" i="1"/>
  <c r="F84" i="1"/>
  <c r="E149" i="1"/>
  <c r="O149" i="1"/>
  <c r="F149" i="1"/>
  <c r="O698" i="1"/>
  <c r="E698" i="1"/>
  <c r="F698" i="1"/>
  <c r="F173" i="1"/>
  <c r="E173" i="1"/>
  <c r="O173" i="1"/>
  <c r="F740" i="1"/>
  <c r="E740" i="1"/>
  <c r="O740" i="1"/>
  <c r="F391" i="1"/>
  <c r="E391" i="1"/>
  <c r="O391" i="1"/>
  <c r="F262" i="1"/>
  <c r="E262" i="1"/>
  <c r="O262" i="1"/>
  <c r="F72" i="1"/>
  <c r="O72" i="1"/>
  <c r="E72" i="1"/>
  <c r="E280" i="1"/>
  <c r="F280" i="1"/>
  <c r="O280" i="1"/>
  <c r="E730" i="1"/>
  <c r="O730" i="1"/>
  <c r="F730" i="1"/>
  <c r="F279" i="1"/>
  <c r="E279" i="1"/>
  <c r="O279" i="1"/>
  <c r="F308" i="1"/>
  <c r="E308" i="1"/>
  <c r="O308" i="1"/>
  <c r="O488" i="1"/>
  <c r="F488" i="1"/>
  <c r="E488" i="1"/>
  <c r="O422" i="1"/>
  <c r="F422" i="1"/>
  <c r="E422" i="1"/>
  <c r="O464" i="1"/>
  <c r="E464" i="1"/>
  <c r="F464" i="1"/>
  <c r="E159" i="1"/>
  <c r="O159" i="1"/>
  <c r="F159" i="1"/>
  <c r="F174" i="1"/>
  <c r="E174" i="1"/>
  <c r="O174" i="1"/>
  <c r="G174" i="1"/>
  <c r="F151" i="1"/>
  <c r="E151" i="1"/>
  <c r="O151" i="1"/>
  <c r="F124" i="1"/>
  <c r="E124" i="1"/>
  <c r="O124" i="1"/>
  <c r="F821" i="1"/>
  <c r="E821" i="1"/>
  <c r="O821" i="1"/>
  <c r="O517" i="1"/>
  <c r="F517" i="1"/>
  <c r="E517" i="1"/>
  <c r="E562" i="1"/>
  <c r="F562" i="1"/>
  <c r="O562" i="1"/>
  <c r="E42" i="1"/>
  <c r="O42" i="1"/>
  <c r="F42" i="1"/>
  <c r="E653" i="1"/>
  <c r="O653" i="1"/>
  <c r="F653" i="1"/>
  <c r="O771" i="1"/>
  <c r="E771" i="1"/>
  <c r="F771" i="1"/>
  <c r="O701" i="1"/>
  <c r="E701" i="1"/>
  <c r="F701" i="1"/>
  <c r="O592" i="1"/>
  <c r="E592" i="1"/>
  <c r="F592" i="1"/>
  <c r="F306" i="1"/>
  <c r="E306" i="1"/>
  <c r="O306" i="1"/>
  <c r="F339" i="1"/>
  <c r="E339" i="1"/>
  <c r="O339" i="1"/>
  <c r="F345" i="1"/>
  <c r="E345" i="1"/>
  <c r="O345" i="1"/>
  <c r="O329" i="1"/>
  <c r="F329" i="1"/>
  <c r="E329" i="1"/>
  <c r="E443" i="1"/>
  <c r="O443" i="1"/>
  <c r="F443" i="1"/>
  <c r="E597" i="1"/>
  <c r="O597" i="1"/>
  <c r="F597" i="1"/>
  <c r="E662" i="1"/>
  <c r="O662" i="1"/>
  <c r="F662" i="1"/>
  <c r="E143" i="1"/>
  <c r="O143" i="1"/>
  <c r="F143" i="1"/>
  <c r="E801" i="1"/>
  <c r="O801" i="1"/>
  <c r="F801" i="1"/>
  <c r="O238" i="1"/>
  <c r="E238" i="1"/>
  <c r="F238" i="1"/>
  <c r="F521" i="1"/>
  <c r="E521" i="1"/>
  <c r="O521" i="1"/>
  <c r="F19" i="1"/>
  <c r="E19" i="1"/>
  <c r="O19" i="1"/>
  <c r="F258" i="1"/>
  <c r="E258" i="1"/>
  <c r="O258" i="1"/>
  <c r="E235" i="1"/>
  <c r="O235" i="1"/>
  <c r="F235" i="1"/>
  <c r="F797" i="1"/>
  <c r="E797" i="1"/>
  <c r="O797" i="1"/>
  <c r="O120" i="1"/>
  <c r="F120" i="1"/>
  <c r="E120" i="1"/>
  <c r="O315" i="1"/>
  <c r="F315" i="1"/>
  <c r="E315" i="1"/>
  <c r="E436" i="1"/>
  <c r="F436" i="1"/>
  <c r="O436" i="1"/>
  <c r="E13" i="1"/>
  <c r="O13" i="1"/>
  <c r="G13" i="1"/>
  <c r="F13" i="1"/>
  <c r="E527" i="1"/>
  <c r="O527" i="1"/>
  <c r="F527" i="1"/>
  <c r="E520" i="1"/>
  <c r="F520" i="1"/>
  <c r="O520" i="1"/>
  <c r="O184" i="1"/>
  <c r="F184" i="1"/>
  <c r="E184" i="1"/>
  <c r="F57" i="1"/>
  <c r="O57" i="1"/>
  <c r="E57" i="1"/>
  <c r="F283" i="1"/>
  <c r="E283" i="1"/>
  <c r="O283" i="1"/>
  <c r="G283" i="1"/>
  <c r="F278" i="1"/>
  <c r="E278" i="1"/>
  <c r="O278" i="1"/>
  <c r="F659" i="1"/>
  <c r="E659" i="1"/>
  <c r="O659" i="1"/>
  <c r="O764" i="1"/>
  <c r="E764" i="1"/>
  <c r="F764" i="1"/>
  <c r="F716" i="1"/>
  <c r="E716" i="1"/>
  <c r="O716" i="1"/>
  <c r="O177" i="1"/>
  <c r="F177" i="1"/>
  <c r="E177" i="1"/>
  <c r="E150" i="1"/>
  <c r="F150" i="1"/>
  <c r="O150" i="1"/>
  <c r="E456" i="1"/>
  <c r="O456" i="1"/>
  <c r="F456" i="1"/>
  <c r="O192" i="1"/>
  <c r="F192" i="1"/>
  <c r="E192" i="1"/>
  <c r="O117" i="1"/>
  <c r="F117" i="1"/>
  <c r="E117" i="1"/>
  <c r="O100" i="1"/>
  <c r="E100" i="1"/>
  <c r="F100" i="1"/>
  <c r="E370" i="1"/>
  <c r="O370" i="1"/>
  <c r="F370" i="1"/>
  <c r="F357" i="1"/>
  <c r="E357" i="1"/>
  <c r="O357" i="1"/>
  <c r="F611" i="1"/>
  <c r="E611" i="1"/>
  <c r="O611" i="1"/>
  <c r="F58" i="1"/>
  <c r="E58" i="1"/>
  <c r="G58" i="1"/>
  <c r="O58" i="1"/>
  <c r="O240" i="1"/>
  <c r="F240" i="1"/>
  <c r="E240" i="1"/>
  <c r="E20" i="1"/>
  <c r="O20" i="1"/>
  <c r="G20" i="1"/>
  <c r="F20" i="1"/>
  <c r="E3" i="1"/>
  <c r="F3" i="1"/>
  <c r="O3" i="1"/>
  <c r="F444" i="1"/>
  <c r="O444" i="1"/>
  <c r="E444" i="1"/>
  <c r="F331" i="1"/>
  <c r="E331" i="1"/>
  <c r="G331" i="1"/>
  <c r="O331" i="1"/>
  <c r="O137" i="1"/>
  <c r="E137" i="1"/>
  <c r="F137" i="1"/>
  <c r="O703" i="1"/>
  <c r="E703" i="1"/>
  <c r="F703" i="1"/>
  <c r="O282" i="1"/>
  <c r="E282" i="1"/>
  <c r="F282" i="1"/>
  <c r="E189" i="1"/>
  <c r="O189" i="1"/>
  <c r="F189" i="1"/>
  <c r="E840" i="1"/>
  <c r="O840" i="1"/>
  <c r="F840" i="1"/>
  <c r="F430" i="1"/>
  <c r="O430" i="1"/>
  <c r="E430" i="1"/>
  <c r="F164" i="1"/>
  <c r="E164" i="1"/>
  <c r="O164" i="1"/>
  <c r="F134" i="1"/>
  <c r="E134" i="1"/>
  <c r="O134" i="1"/>
  <c r="F670" i="1"/>
  <c r="E670" i="1"/>
  <c r="O670" i="1"/>
  <c r="F515" i="1"/>
  <c r="E515" i="1"/>
  <c r="O515" i="1"/>
  <c r="G515" i="1"/>
  <c r="F247" i="1"/>
  <c r="E247" i="1"/>
  <c r="O247" i="1"/>
  <c r="O664" i="1"/>
  <c r="F664" i="1"/>
  <c r="E664" i="1"/>
  <c r="F354" i="1"/>
  <c r="E14" i="1"/>
  <c r="F14" i="1"/>
  <c r="O14" i="1"/>
  <c r="G14" i="1"/>
  <c r="E10" i="1"/>
  <c r="O10" i="1"/>
  <c r="F10" i="1"/>
  <c r="E62" i="1"/>
  <c r="O62" i="1"/>
  <c r="F62" i="1"/>
  <c r="F4" i="1"/>
  <c r="E4" i="1"/>
  <c r="O4" i="1"/>
  <c r="G4" i="1"/>
  <c r="F722" i="1"/>
  <c r="E722" i="1"/>
  <c r="O722" i="1"/>
  <c r="O371" i="1"/>
  <c r="G371" i="1"/>
  <c r="F371" i="1"/>
  <c r="E371" i="1"/>
  <c r="O351" i="1"/>
  <c r="F351" i="1"/>
  <c r="E351" i="1"/>
  <c r="F644" i="1"/>
  <c r="O644" i="1"/>
  <c r="E644" i="1"/>
  <c r="O399" i="1"/>
  <c r="F399" i="1"/>
  <c r="E399" i="1"/>
  <c r="O392" i="1"/>
  <c r="E392" i="1"/>
  <c r="F392" i="1"/>
  <c r="E91" i="1"/>
  <c r="O91" i="1"/>
  <c r="F91" i="1"/>
  <c r="O510" i="1"/>
  <c r="E510" i="1"/>
  <c r="F510" i="1"/>
  <c r="E171" i="1"/>
  <c r="O171" i="1"/>
  <c r="F171" i="1"/>
  <c r="E365" i="1"/>
  <c r="O365" i="1"/>
  <c r="F365" i="1"/>
  <c r="E136" i="1"/>
  <c r="O136" i="1"/>
  <c r="G136" i="1"/>
  <c r="F136" i="1"/>
  <c r="O509" i="1"/>
  <c r="E509" i="1"/>
  <c r="F509" i="1"/>
  <c r="F193" i="1"/>
  <c r="O193" i="1"/>
  <c r="E193" i="1"/>
  <c r="F89" i="1"/>
  <c r="E89" i="1"/>
  <c r="O89" i="1"/>
  <c r="G89" i="1"/>
  <c r="F154" i="1"/>
  <c r="E154" i="1"/>
  <c r="O154" i="1"/>
  <c r="F683" i="1"/>
  <c r="E683" i="1"/>
  <c r="O683" i="1"/>
  <c r="F677" i="1"/>
  <c r="E677" i="1"/>
  <c r="O677" i="1"/>
  <c r="F50" i="1"/>
  <c r="E50" i="1"/>
  <c r="O50" i="1"/>
  <c r="F646" i="1"/>
  <c r="E646" i="1"/>
  <c r="O646" i="1"/>
  <c r="F640" i="1"/>
  <c r="E640" i="1"/>
  <c r="O640" i="1"/>
  <c r="O656" i="1"/>
  <c r="F656" i="1"/>
  <c r="E656" i="1"/>
  <c r="O794" i="1"/>
  <c r="F794" i="1"/>
  <c r="E794" i="1"/>
  <c r="O109" i="1"/>
  <c r="F109" i="1"/>
  <c r="E109" i="1"/>
  <c r="E74" i="1"/>
  <c r="F74" i="1"/>
  <c r="O74" i="1"/>
  <c r="E691" i="1"/>
  <c r="F691" i="1"/>
  <c r="O691" i="1"/>
  <c r="E5" i="1"/>
  <c r="O5" i="1"/>
  <c r="G5" i="1"/>
  <c r="F5" i="1"/>
  <c r="F479" i="1"/>
  <c r="E479" i="1"/>
  <c r="O479" i="1"/>
  <c r="F445" i="1"/>
  <c r="O445" i="1"/>
  <c r="E445" i="1"/>
  <c r="E556" i="1"/>
  <c r="O556" i="1"/>
  <c r="F556" i="1"/>
  <c r="F11" i="1"/>
  <c r="E11" i="1"/>
  <c r="O11" i="1"/>
  <c r="O24" i="1"/>
  <c r="G24" i="1"/>
  <c r="F24" i="1"/>
  <c r="E24" i="1"/>
  <c r="O891" i="1"/>
  <c r="F891" i="1"/>
  <c r="E1161" i="1"/>
  <c r="O1161" i="1"/>
  <c r="F1161" i="1"/>
  <c r="E1177" i="1"/>
  <c r="O1177" i="1"/>
  <c r="F1177" i="1"/>
  <c r="E1193" i="1"/>
  <c r="O1193" i="1"/>
  <c r="F1193" i="1"/>
  <c r="E1205" i="1"/>
  <c r="O1205" i="1"/>
  <c r="F1205" i="1"/>
  <c r="F418" i="1"/>
  <c r="E418" i="1"/>
  <c r="O418" i="1"/>
  <c r="E584" i="1"/>
  <c r="O584" i="1"/>
  <c r="F584" i="1"/>
  <c r="E133" i="1"/>
  <c r="F133" i="1"/>
  <c r="O133" i="1"/>
  <c r="O18" i="1"/>
  <c r="F18" i="1"/>
  <c r="E18" i="1"/>
  <c r="O930" i="1"/>
  <c r="F930" i="1"/>
  <c r="O931" i="1"/>
  <c r="F931" i="1"/>
  <c r="O1032" i="1"/>
  <c r="F1032" i="1"/>
  <c r="F1123" i="1"/>
  <c r="O1123" i="1"/>
  <c r="G1123" i="1"/>
  <c r="E1123" i="1"/>
  <c r="F1141" i="1"/>
  <c r="E1141" i="1"/>
  <c r="O1141" i="1"/>
  <c r="E1169" i="1"/>
  <c r="O1169" i="1"/>
  <c r="F1169" i="1"/>
  <c r="E1181" i="1"/>
  <c r="O1181" i="1"/>
  <c r="F1181" i="1"/>
  <c r="E1197" i="1"/>
  <c r="O1197" i="1"/>
  <c r="F1197" i="1"/>
  <c r="F1135" i="1"/>
  <c r="O1135" i="1"/>
  <c r="E1135" i="1"/>
  <c r="F795" i="1"/>
  <c r="O795" i="1"/>
  <c r="E795" i="1"/>
  <c r="E617" i="1"/>
  <c r="O617" i="1"/>
  <c r="F617" i="1"/>
  <c r="F742" i="1"/>
  <c r="O742" i="1"/>
  <c r="E742" i="1"/>
  <c r="E569" i="1"/>
  <c r="O569" i="1"/>
  <c r="F569" i="1"/>
  <c r="E300" i="1"/>
  <c r="O300" i="1"/>
  <c r="G300" i="1"/>
  <c r="F300" i="1"/>
  <c r="F420" i="1"/>
  <c r="O420" i="1"/>
  <c r="E420" i="1"/>
  <c r="E593" i="1"/>
  <c r="F772" i="1"/>
  <c r="E772" i="1"/>
  <c r="O772" i="1"/>
  <c r="F639" i="1"/>
  <c r="E639" i="1"/>
  <c r="F516" i="1"/>
  <c r="E516" i="1"/>
  <c r="O516" i="1"/>
  <c r="F144" i="1"/>
  <c r="O144" i="1"/>
  <c r="E144" i="1"/>
  <c r="E579" i="1"/>
  <c r="O579" i="1"/>
  <c r="F579" i="1"/>
  <c r="O588" i="1"/>
  <c r="E588" i="1"/>
  <c r="F588" i="1"/>
  <c r="O394" i="1"/>
  <c r="F394" i="1"/>
  <c r="E394" i="1"/>
  <c r="E376" i="1"/>
  <c r="O376" i="1"/>
  <c r="F376" i="1"/>
  <c r="E253" i="1"/>
  <c r="O253" i="1"/>
  <c r="G253" i="1"/>
  <c r="F253" i="1"/>
  <c r="E219" i="1"/>
  <c r="O219" i="1"/>
  <c r="F219" i="1"/>
  <c r="O202" i="1"/>
  <c r="F202" i="1"/>
  <c r="E202" i="1"/>
  <c r="O214" i="1"/>
  <c r="G214" i="1"/>
  <c r="F214" i="1"/>
  <c r="E214" i="1"/>
  <c r="E170" i="1"/>
  <c r="O170" i="1"/>
  <c r="F170" i="1"/>
  <c r="O160" i="1"/>
  <c r="E160" i="1"/>
  <c r="F160" i="1"/>
  <c r="E146" i="1"/>
  <c r="F146" i="1"/>
  <c r="O146" i="1"/>
  <c r="E577" i="1"/>
  <c r="F577" i="1"/>
  <c r="O577" i="1"/>
  <c r="G577" i="1"/>
  <c r="E462" i="1"/>
  <c r="O462" i="1"/>
  <c r="F462" i="1"/>
  <c r="O638" i="1"/>
  <c r="O302" i="1"/>
  <c r="F302" i="1"/>
  <c r="E302" i="1"/>
  <c r="O547" i="1"/>
  <c r="F547" i="1"/>
  <c r="E547" i="1"/>
  <c r="O182" i="1"/>
  <c r="F182" i="1"/>
  <c r="E182" i="1"/>
  <c r="O349" i="1"/>
  <c r="F349" i="1"/>
  <c r="E349" i="1"/>
  <c r="O600" i="1"/>
  <c r="G600" i="1"/>
  <c r="E600" i="1"/>
  <c r="F600" i="1"/>
  <c r="E552" i="1"/>
  <c r="O552" i="1"/>
  <c r="G552" i="1"/>
  <c r="F552" i="1"/>
  <c r="O305" i="1"/>
  <c r="F305" i="1"/>
  <c r="E305" i="1"/>
  <c r="O379" i="1"/>
  <c r="F379" i="1"/>
  <c r="E379" i="1"/>
  <c r="O119" i="1"/>
  <c r="F119" i="1"/>
  <c r="E119" i="1"/>
  <c r="E155" i="1"/>
  <c r="F155" i="1"/>
  <c r="O155" i="1"/>
  <c r="O92" i="1"/>
  <c r="E92" i="1"/>
  <c r="F92" i="1"/>
  <c r="E407" i="1"/>
  <c r="O407" i="1"/>
  <c r="F407" i="1"/>
  <c r="F511" i="1"/>
  <c r="E511" i="1"/>
  <c r="O511" i="1"/>
  <c r="F591" i="1"/>
  <c r="E591" i="1"/>
  <c r="O591" i="1"/>
  <c r="O832" i="1"/>
  <c r="F832" i="1"/>
  <c r="E832" i="1"/>
  <c r="E835" i="1"/>
  <c r="O835" i="1"/>
  <c r="F835" i="1"/>
  <c r="E448" i="1"/>
  <c r="O448" i="1"/>
  <c r="F448" i="1"/>
  <c r="E460" i="1"/>
  <c r="O460" i="1"/>
  <c r="F460" i="1"/>
  <c r="E635" i="1"/>
  <c r="O635" i="1"/>
  <c r="F635" i="1"/>
  <c r="E563" i="1"/>
  <c r="G563" i="1"/>
  <c r="O563" i="1"/>
  <c r="F563" i="1"/>
  <c r="E395" i="1"/>
  <c r="F395" i="1"/>
  <c r="O395" i="1"/>
  <c r="F434" i="1"/>
  <c r="E434" i="1"/>
  <c r="O434" i="1"/>
  <c r="F845" i="1"/>
  <c r="E845" i="1"/>
  <c r="O845" i="1"/>
  <c r="F437" i="1"/>
  <c r="E437" i="1"/>
  <c r="O437" i="1"/>
  <c r="O266" i="1"/>
  <c r="F266" i="1"/>
  <c r="E266" i="1"/>
  <c r="F550" i="1"/>
  <c r="E550" i="1"/>
  <c r="O550" i="1"/>
  <c r="O525" i="1"/>
  <c r="E525" i="1"/>
  <c r="F525" i="1"/>
  <c r="O220" i="1"/>
  <c r="F220" i="1"/>
  <c r="E220" i="1"/>
  <c r="E450" i="1"/>
  <c r="F450" i="1"/>
  <c r="O450" i="1"/>
  <c r="E567" i="1"/>
  <c r="F567" i="1"/>
  <c r="O567" i="1"/>
  <c r="O822" i="1"/>
  <c r="E822" i="1"/>
  <c r="F822" i="1"/>
  <c r="F386" i="1"/>
  <c r="E386" i="1"/>
  <c r="O386" i="1"/>
  <c r="E130" i="1"/>
  <c r="O130" i="1"/>
  <c r="F130" i="1"/>
  <c r="E77" i="1"/>
  <c r="O77" i="1"/>
  <c r="F77" i="1"/>
  <c r="O270" i="1"/>
  <c r="F270" i="1"/>
  <c r="E270" i="1"/>
  <c r="F642" i="1"/>
  <c r="E642" i="1"/>
  <c r="O642" i="1"/>
  <c r="E241" i="1"/>
  <c r="O241" i="1"/>
  <c r="F241" i="1"/>
  <c r="G68" i="1"/>
  <c r="O191" i="1"/>
  <c r="F191" i="1"/>
  <c r="E191" i="1"/>
  <c r="O330" i="1"/>
  <c r="F330" i="1"/>
  <c r="E330" i="1"/>
  <c r="F85" i="1"/>
  <c r="E85" i="1"/>
  <c r="O85" i="1"/>
  <c r="E37" i="1"/>
  <c r="O507" i="1"/>
  <c r="F507" i="1"/>
  <c r="E507" i="1"/>
  <c r="O495" i="1"/>
  <c r="E495" i="1"/>
  <c r="F495" i="1"/>
  <c r="E332" i="1"/>
  <c r="O332" i="1"/>
  <c r="F332" i="1"/>
  <c r="E713" i="1"/>
  <c r="G713" i="1"/>
  <c r="O713" i="1"/>
  <c r="F713" i="1"/>
  <c r="E162" i="1"/>
  <c r="O162" i="1"/>
  <c r="F162" i="1"/>
  <c r="E363" i="1"/>
  <c r="O363" i="1"/>
  <c r="F363" i="1"/>
  <c r="O403" i="1"/>
  <c r="F403" i="1"/>
  <c r="F127" i="1"/>
  <c r="E127" i="1"/>
  <c r="G127" i="1"/>
  <c r="O127" i="1"/>
  <c r="O289" i="1"/>
  <c r="F289" i="1"/>
  <c r="E289" i="1"/>
  <c r="F107" i="1"/>
  <c r="E107" i="1"/>
  <c r="G107" i="1"/>
  <c r="O107" i="1"/>
  <c r="F69" i="1"/>
  <c r="E69" i="1"/>
  <c r="O69" i="1"/>
  <c r="G69" i="1"/>
  <c r="F201" i="1"/>
  <c r="E201" i="1"/>
  <c r="O201" i="1"/>
  <c r="F183" i="1"/>
  <c r="E183" i="1"/>
  <c r="O183" i="1"/>
  <c r="E523" i="1"/>
  <c r="O523" i="1"/>
  <c r="F523" i="1"/>
  <c r="F54" i="1"/>
  <c r="E54" i="1"/>
  <c r="O54" i="1"/>
  <c r="E333" i="1"/>
  <c r="O333" i="1"/>
  <c r="F333" i="1"/>
  <c r="O268" i="1"/>
  <c r="F268" i="1"/>
  <c r="E268" i="1"/>
  <c r="F255" i="1"/>
  <c r="E255" i="1"/>
  <c r="O255" i="1"/>
  <c r="O78" i="1"/>
  <c r="F78" i="1"/>
  <c r="E78" i="1"/>
  <c r="F6" i="1"/>
  <c r="E6" i="1"/>
  <c r="O6" i="1"/>
  <c r="O2" i="1"/>
  <c r="F2" i="1"/>
  <c r="E2" i="1"/>
  <c r="F404" i="1"/>
  <c r="E404" i="1"/>
  <c r="O404" i="1"/>
  <c r="F696" i="1"/>
  <c r="E696" i="1"/>
  <c r="O696" i="1"/>
  <c r="E15" i="1"/>
  <c r="O15" i="1"/>
  <c r="F15" i="1"/>
  <c r="O390" i="1"/>
  <c r="F390" i="1"/>
  <c r="E390" i="1"/>
  <c r="O161" i="1"/>
  <c r="F161" i="1"/>
  <c r="E161" i="1"/>
  <c r="E40" i="1"/>
  <c r="O40" i="1"/>
  <c r="G40" i="1"/>
  <c r="F40" i="1"/>
  <c r="O893" i="1"/>
  <c r="F893" i="1"/>
  <c r="O925" i="1"/>
  <c r="F925" i="1"/>
  <c r="O933" i="1"/>
  <c r="G933" i="1"/>
  <c r="E933" i="1"/>
  <c r="F933" i="1"/>
  <c r="O924" i="1"/>
  <c r="F924" i="1"/>
  <c r="F942" i="1"/>
  <c r="O942" i="1"/>
  <c r="O939" i="1"/>
  <c r="F939" i="1"/>
  <c r="O943" i="1"/>
  <c r="G943" i="1"/>
  <c r="F943" i="1"/>
  <c r="E943" i="1"/>
  <c r="F960" i="1"/>
  <c r="O960" i="1"/>
  <c r="O1002" i="1"/>
  <c r="F1002" i="1"/>
  <c r="O899" i="1"/>
  <c r="F899" i="1"/>
  <c r="F956" i="1"/>
  <c r="O956" i="1"/>
  <c r="O897" i="1"/>
  <c r="F897" i="1"/>
  <c r="E1132" i="1"/>
  <c r="F1132" i="1"/>
  <c r="O1132" i="1"/>
  <c r="O1109" i="1"/>
  <c r="F1109" i="1"/>
  <c r="E1109" i="1"/>
  <c r="O1134" i="1"/>
  <c r="F1134" i="1"/>
  <c r="E1134" i="1"/>
  <c r="E1138" i="1"/>
  <c r="F1138" i="1"/>
  <c r="O1138" i="1"/>
  <c r="E1142" i="1"/>
  <c r="O1142" i="1"/>
  <c r="F1142" i="1"/>
  <c r="O1144" i="1"/>
  <c r="G1144" i="1"/>
  <c r="F1144" i="1"/>
  <c r="E1144" i="1"/>
  <c r="O754" i="1"/>
  <c r="F754" i="1"/>
  <c r="E754" i="1"/>
  <c r="F760" i="1"/>
  <c r="E760" i="1"/>
  <c r="O760" i="1"/>
  <c r="O1154" i="1"/>
  <c r="F1154" i="1"/>
  <c r="E1154" i="1"/>
  <c r="E699" i="1"/>
  <c r="F699" i="1"/>
  <c r="O699" i="1"/>
  <c r="E804" i="1"/>
  <c r="F804" i="1"/>
  <c r="O804" i="1"/>
  <c r="N758" i="1"/>
  <c r="N667" i="1"/>
  <c r="O705" i="1"/>
  <c r="E705" i="1"/>
  <c r="F705" i="1"/>
  <c r="E583" i="1"/>
  <c r="O583" i="1"/>
  <c r="F583" i="1"/>
  <c r="N768" i="1"/>
  <c r="N700" i="1"/>
  <c r="N738" i="1"/>
  <c r="E714" i="1"/>
  <c r="O714" i="1"/>
  <c r="G714" i="1"/>
  <c r="F714" i="1"/>
  <c r="E572" i="1"/>
  <c r="O572" i="1"/>
  <c r="F572" i="1"/>
  <c r="E481" i="1"/>
  <c r="F481" i="1"/>
  <c r="O481" i="1"/>
  <c r="N631" i="1"/>
  <c r="F431" i="1"/>
  <c r="E431" i="1"/>
  <c r="O431" i="1"/>
  <c r="O358" i="1"/>
  <c r="F358" i="1"/>
  <c r="E358" i="1"/>
  <c r="O825" i="1"/>
  <c r="F825" i="1"/>
  <c r="E825" i="1"/>
  <c r="F310" i="1"/>
  <c r="G310" i="1"/>
  <c r="E310" i="1"/>
  <c r="O310" i="1"/>
  <c r="N607" i="1"/>
  <c r="N803" i="1"/>
  <c r="N777" i="1"/>
  <c r="O720" i="1"/>
  <c r="F720" i="1"/>
  <c r="E720" i="1"/>
  <c r="N745" i="1"/>
  <c r="N514" i="1"/>
  <c r="N490" i="1"/>
  <c r="O222" i="1"/>
  <c r="F222" i="1"/>
  <c r="E222" i="1"/>
  <c r="O221" i="1"/>
  <c r="F221" i="1"/>
  <c r="E221" i="1"/>
  <c r="O218" i="1"/>
  <c r="F218" i="1"/>
  <c r="E218" i="1"/>
  <c r="E342" i="1"/>
  <c r="O342" i="1"/>
  <c r="F342" i="1"/>
  <c r="F135" i="1"/>
  <c r="E135" i="1"/>
  <c r="O135" i="1"/>
  <c r="N763" i="1"/>
  <c r="N604" i="1"/>
  <c r="F784" i="1"/>
  <c r="E784" i="1"/>
  <c r="O784" i="1"/>
  <c r="O298" i="1"/>
  <c r="F298" i="1"/>
  <c r="E298" i="1"/>
  <c r="N816" i="1"/>
  <c r="O284" i="1"/>
  <c r="F284" i="1"/>
  <c r="E284" i="1"/>
  <c r="E424" i="1"/>
  <c r="O424" i="1"/>
  <c r="F424" i="1"/>
  <c r="E301" i="1"/>
  <c r="O301" i="1"/>
  <c r="F301" i="1"/>
  <c r="E628" i="1"/>
  <c r="O628" i="1"/>
  <c r="F628" i="1"/>
  <c r="E482" i="1"/>
  <c r="O482" i="1"/>
  <c r="F482" i="1"/>
  <c r="O190" i="1"/>
  <c r="G190" i="1"/>
  <c r="E190" i="1"/>
  <c r="F190" i="1"/>
  <c r="F648" i="1"/>
  <c r="E648" i="1"/>
  <c r="O648" i="1"/>
  <c r="F317" i="1"/>
  <c r="E317" i="1"/>
  <c r="O317" i="1"/>
  <c r="E132" i="1"/>
  <c r="O132" i="1"/>
  <c r="G132" i="1"/>
  <c r="F132" i="1"/>
  <c r="O95" i="1"/>
  <c r="E95" i="1"/>
  <c r="F95" i="1"/>
  <c r="E90" i="1"/>
  <c r="O90" i="1"/>
  <c r="F90" i="1"/>
  <c r="E651" i="1"/>
  <c r="O651" i="1"/>
  <c r="F651" i="1"/>
  <c r="F43" i="1"/>
  <c r="E43" i="1"/>
  <c r="O43" i="1"/>
  <c r="F595" i="1"/>
  <c r="E595" i="1"/>
  <c r="O595" i="1"/>
  <c r="G595" i="1"/>
  <c r="O551" i="1"/>
  <c r="F551" i="1"/>
  <c r="E551" i="1"/>
  <c r="O432" i="1"/>
  <c r="G432" i="1"/>
  <c r="F432" i="1"/>
  <c r="E432" i="1"/>
  <c r="E586" i="1"/>
  <c r="O586" i="1"/>
  <c r="F586" i="1"/>
  <c r="O421" i="1"/>
  <c r="E421" i="1"/>
  <c r="F421" i="1"/>
  <c r="O770" i="1"/>
  <c r="E770" i="1"/>
  <c r="F770" i="1"/>
  <c r="N108" i="1"/>
  <c r="F212" i="1"/>
  <c r="E212" i="1"/>
  <c r="O212" i="1"/>
  <c r="N187" i="1"/>
  <c r="F63" i="1"/>
  <c r="E63" i="1"/>
  <c r="O63" i="1"/>
  <c r="G63" i="1"/>
  <c r="F347" i="1"/>
  <c r="E347" i="1"/>
  <c r="O347" i="1"/>
  <c r="N94" i="1"/>
  <c r="O118" i="1"/>
  <c r="G118" i="1"/>
  <c r="F118" i="1"/>
  <c r="E118" i="1"/>
  <c r="N486" i="1"/>
  <c r="F64" i="1"/>
  <c r="E64" i="1"/>
  <c r="O64" i="1"/>
  <c r="G64" i="1"/>
  <c r="N655" i="1"/>
  <c r="N334" i="1"/>
  <c r="N627" i="1"/>
  <c r="N167" i="1"/>
  <c r="N338" i="1"/>
  <c r="N837" i="1"/>
  <c r="F9" i="1"/>
  <c r="E9" i="1"/>
  <c r="O9" i="1"/>
  <c r="G9" i="1"/>
  <c r="F940" i="1"/>
  <c r="O940" i="1"/>
  <c r="O903" i="1"/>
  <c r="F903" i="1"/>
  <c r="E1116" i="1"/>
  <c r="F1116" i="1"/>
  <c r="O1116" i="1"/>
  <c r="O752" i="1"/>
  <c r="F752" i="1"/>
  <c r="E752" i="1"/>
  <c r="E1165" i="1"/>
  <c r="O1165" i="1"/>
  <c r="F1165" i="1"/>
  <c r="E1185" i="1"/>
  <c r="O1185" i="1"/>
  <c r="F1185" i="1"/>
  <c r="E1201" i="1"/>
  <c r="O1201" i="1"/>
  <c r="F1201" i="1"/>
  <c r="E706" i="1"/>
  <c r="F706" i="1"/>
  <c r="O706" i="1"/>
  <c r="O1211" i="1"/>
  <c r="F1211" i="1"/>
  <c r="E1211" i="1"/>
  <c r="O622" i="1"/>
  <c r="G622" i="1"/>
  <c r="E622" i="1"/>
  <c r="F622" i="1"/>
  <c r="O427" i="1"/>
  <c r="F427" i="1"/>
  <c r="E427" i="1"/>
  <c r="O886" i="1"/>
  <c r="F886" i="1"/>
  <c r="O918" i="1"/>
  <c r="F918" i="1"/>
  <c r="O895" i="1"/>
  <c r="F895" i="1"/>
  <c r="O996" i="1"/>
  <c r="F996" i="1"/>
  <c r="O1004" i="1"/>
  <c r="F1004" i="1"/>
  <c r="O1117" i="1"/>
  <c r="F1117" i="1"/>
  <c r="E1117" i="1"/>
  <c r="F790" i="1"/>
  <c r="E790" i="1"/>
  <c r="O790" i="1"/>
  <c r="N767" i="1"/>
  <c r="O766" i="1"/>
  <c r="F766" i="1"/>
  <c r="E766" i="1"/>
  <c r="F815" i="1"/>
  <c r="E815" i="1"/>
  <c r="O815" i="1"/>
  <c r="O1215" i="1"/>
  <c r="F1215" i="1"/>
  <c r="E1215" i="1"/>
  <c r="E528" i="1"/>
  <c r="O528" i="1"/>
  <c r="F528" i="1"/>
  <c r="E559" i="1"/>
  <c r="O559" i="1"/>
  <c r="F559" i="1"/>
  <c r="E457" i="1"/>
  <c r="F457" i="1"/>
  <c r="O457" i="1"/>
  <c r="F718" i="1"/>
  <c r="O718" i="1"/>
  <c r="E718" i="1"/>
  <c r="O596" i="1"/>
  <c r="E596" i="1"/>
  <c r="F596" i="1"/>
  <c r="O694" i="1"/>
  <c r="E694" i="1"/>
  <c r="F694" i="1"/>
  <c r="O820" i="1"/>
  <c r="F820" i="1"/>
  <c r="E820" i="1"/>
  <c r="O458" i="1"/>
  <c r="F458" i="1"/>
  <c r="E458" i="1"/>
  <c r="O749" i="1"/>
  <c r="E749" i="1"/>
  <c r="F749" i="1"/>
  <c r="E419" i="1"/>
  <c r="O419" i="1"/>
  <c r="G419" i="1"/>
  <c r="F419" i="1"/>
  <c r="E416" i="1"/>
  <c r="F416" i="1"/>
  <c r="O416" i="1"/>
  <c r="E753" i="1"/>
  <c r="O753" i="1"/>
  <c r="F753" i="1"/>
  <c r="E312" i="1"/>
  <c r="O312" i="1"/>
  <c r="F312" i="1"/>
  <c r="E587" i="1"/>
  <c r="O587" i="1"/>
  <c r="F587" i="1"/>
  <c r="E578" i="1"/>
  <c r="O578" i="1"/>
  <c r="F578" i="1"/>
  <c r="O383" i="1"/>
  <c r="E383" i="1"/>
  <c r="F383" i="1"/>
  <c r="O141" i="1"/>
  <c r="F141" i="1"/>
  <c r="E141" i="1"/>
  <c r="F467" i="1"/>
  <c r="O467" i="1"/>
  <c r="E467" i="1"/>
  <c r="E564" i="1"/>
  <c r="O564" i="1"/>
  <c r="G564" i="1"/>
  <c r="F564" i="1"/>
  <c r="O251" i="1"/>
  <c r="F251" i="1"/>
  <c r="E251" i="1"/>
  <c r="O491" i="1"/>
  <c r="F491" i="1"/>
  <c r="E491" i="1"/>
  <c r="O326" i="1"/>
  <c r="F326" i="1"/>
  <c r="E326" i="1"/>
  <c r="E470" i="1"/>
  <c r="O470" i="1"/>
  <c r="F470" i="1"/>
  <c r="F152" i="1"/>
  <c r="E152" i="1"/>
  <c r="O152" i="1"/>
  <c r="O172" i="1"/>
  <c r="G172" i="1"/>
  <c r="F172" i="1"/>
  <c r="E172" i="1"/>
  <c r="O122" i="1"/>
  <c r="F122" i="1"/>
  <c r="E122" i="1"/>
  <c r="E780" i="1"/>
  <c r="O780" i="1"/>
  <c r="G780" i="1"/>
  <c r="F780" i="1"/>
  <c r="E385" i="1"/>
  <c r="O385" i="1"/>
  <c r="F385" i="1"/>
  <c r="O810" i="1"/>
  <c r="F810" i="1"/>
  <c r="E810" i="1"/>
  <c r="O115" i="1"/>
  <c r="F115" i="1"/>
  <c r="E115" i="1"/>
  <c r="E380" i="1"/>
  <c r="O380" i="1"/>
  <c r="F380" i="1"/>
  <c r="E86" i="1"/>
  <c r="O86" i="1"/>
  <c r="F86" i="1"/>
  <c r="E323" i="1"/>
  <c r="O323" i="1"/>
  <c r="F323" i="1"/>
  <c r="F544" i="1"/>
  <c r="E544" i="1"/>
  <c r="O544" i="1"/>
  <c r="G619" i="1"/>
  <c r="O619" i="1"/>
  <c r="F619" i="1"/>
  <c r="E619" i="1"/>
  <c r="E102" i="1"/>
  <c r="O102" i="1"/>
  <c r="G102" i="1"/>
  <c r="F102" i="1"/>
  <c r="O353" i="1"/>
  <c r="F353" i="1"/>
  <c r="E353" i="1"/>
  <c r="E319" i="1"/>
  <c r="O319" i="1"/>
  <c r="F319" i="1"/>
  <c r="E615" i="1"/>
  <c r="O615" i="1"/>
  <c r="F615" i="1"/>
  <c r="E634" i="1"/>
  <c r="O634" i="1"/>
  <c r="F634" i="1"/>
  <c r="E375" i="1"/>
  <c r="O375" i="1"/>
  <c r="F375" i="1"/>
  <c r="E227" i="1"/>
  <c r="O227" i="1"/>
  <c r="F227" i="1"/>
  <c r="E96" i="1"/>
  <c r="G96" i="1"/>
  <c r="F96" i="1"/>
  <c r="O96" i="1"/>
  <c r="O236" i="1"/>
  <c r="E236" i="1"/>
  <c r="F236" i="1"/>
  <c r="O478" i="1"/>
  <c r="E478" i="1"/>
  <c r="F478" i="1"/>
  <c r="O200" i="1"/>
  <c r="F200" i="1"/>
  <c r="E200" i="1"/>
  <c r="O557" i="1"/>
  <c r="E557" i="1"/>
  <c r="F557" i="1"/>
  <c r="O489" i="1"/>
  <c r="F489" i="1"/>
  <c r="E489" i="1"/>
  <c r="F541" i="1"/>
  <c r="E541" i="1"/>
  <c r="O541" i="1"/>
  <c r="O51" i="1"/>
  <c r="F51" i="1"/>
  <c r="E51" i="1"/>
  <c r="E269" i="1"/>
  <c r="O269" i="1"/>
  <c r="F269" i="1"/>
  <c r="O242" i="1"/>
  <c r="F242" i="1"/>
  <c r="E242" i="1"/>
  <c r="F111" i="1"/>
  <c r="E111" i="1"/>
  <c r="O111" i="1"/>
  <c r="F87" i="1"/>
  <c r="E87" i="1"/>
  <c r="O87" i="1"/>
  <c r="E355" i="1"/>
  <c r="O355" i="1"/>
  <c r="F355" i="1"/>
  <c r="E244" i="1"/>
  <c r="O244" i="1"/>
  <c r="F244" i="1"/>
  <c r="O169" i="1"/>
  <c r="F169" i="1"/>
  <c r="E169" i="1"/>
  <c r="E39" i="1"/>
  <c r="G39" i="1"/>
  <c r="O39" i="1"/>
  <c r="F39" i="1"/>
  <c r="E34" i="1"/>
  <c r="G34" i="1"/>
  <c r="F34" i="1"/>
  <c r="O34" i="1"/>
  <c r="O126" i="1"/>
  <c r="F126" i="1"/>
  <c r="E126" i="1"/>
  <c r="O435" i="1"/>
  <c r="G435" i="1"/>
  <c r="F435" i="1"/>
  <c r="E435" i="1"/>
  <c r="E116" i="1"/>
  <c r="O116" i="1"/>
  <c r="F116" i="1"/>
  <c r="E44" i="1"/>
  <c r="F44" i="1"/>
  <c r="O44" i="1"/>
  <c r="G44" i="1"/>
  <c r="O580" i="1"/>
  <c r="F580" i="1"/>
  <c r="E580" i="1"/>
  <c r="E602" i="1"/>
  <c r="O602" i="1"/>
  <c r="G602" i="1"/>
  <c r="F602" i="1"/>
  <c r="O913" i="1"/>
  <c r="F913" i="1"/>
  <c r="O941" i="1"/>
  <c r="F941" i="1"/>
  <c r="O901" i="1"/>
  <c r="F901" i="1"/>
  <c r="O1000" i="1"/>
  <c r="F1000" i="1"/>
  <c r="F695" i="1"/>
  <c r="E695" i="1"/>
  <c r="O695" i="1"/>
  <c r="E1157" i="1"/>
  <c r="O1157" i="1"/>
  <c r="F1157" i="1"/>
  <c r="E1173" i="1"/>
  <c r="O1173" i="1"/>
  <c r="F1173" i="1"/>
  <c r="E1189" i="1"/>
  <c r="O1189" i="1"/>
  <c r="F1189" i="1"/>
  <c r="O746" i="1"/>
  <c r="E746" i="1"/>
  <c r="F746" i="1"/>
  <c r="F737" i="1"/>
  <c r="O737" i="1"/>
  <c r="E737" i="1"/>
  <c r="E759" i="1"/>
  <c r="O759" i="1"/>
  <c r="F759" i="1"/>
  <c r="O452" i="1"/>
  <c r="F452" i="1"/>
  <c r="E452" i="1"/>
  <c r="G452" i="1"/>
  <c r="O374" i="1"/>
  <c r="F374" i="1"/>
  <c r="E374" i="1"/>
  <c r="E473" i="1"/>
  <c r="O473" i="1"/>
  <c r="F473" i="1"/>
  <c r="O493" i="1"/>
  <c r="F493" i="1"/>
  <c r="E493" i="1"/>
  <c r="O884" i="1"/>
  <c r="F884" i="1"/>
  <c r="F915" i="1"/>
  <c r="O915" i="1"/>
  <c r="O927" i="1"/>
  <c r="F927" i="1"/>
  <c r="O911" i="1"/>
  <c r="F911" i="1"/>
  <c r="O909" i="1"/>
  <c r="F909" i="1"/>
  <c r="F979" i="1"/>
  <c r="O979" i="1"/>
  <c r="E1113" i="1"/>
  <c r="O1113" i="1"/>
  <c r="F1113" i="1"/>
  <c r="O1125" i="1"/>
  <c r="F1125" i="1"/>
  <c r="E1125" i="1"/>
  <c r="E1124" i="1"/>
  <c r="O1124" i="1"/>
  <c r="F1124" i="1"/>
  <c r="O922" i="1"/>
  <c r="F922" i="1"/>
  <c r="O920" i="1"/>
  <c r="F920" i="1"/>
  <c r="O932" i="1"/>
  <c r="F932" i="1"/>
  <c r="O892" i="1"/>
  <c r="F892" i="1"/>
  <c r="O928" i="1"/>
  <c r="F928" i="1"/>
  <c r="O998" i="1"/>
  <c r="F998" i="1"/>
  <c r="O907" i="1"/>
  <c r="F907" i="1"/>
  <c r="O905" i="1"/>
  <c r="F905" i="1"/>
  <c r="E1021" i="1"/>
  <c r="O1021" i="1"/>
  <c r="G1021" i="1"/>
  <c r="F1021" i="1"/>
  <c r="E1112" i="1"/>
  <c r="F1112" i="1"/>
  <c r="O1112" i="1"/>
  <c r="E1128" i="1"/>
  <c r="F1128" i="1"/>
  <c r="O1128" i="1"/>
  <c r="E1150" i="1"/>
  <c r="O1150" i="1"/>
  <c r="F1150" i="1"/>
  <c r="E1129" i="1"/>
  <c r="O1129" i="1"/>
  <c r="F1129" i="1"/>
  <c r="E1146" i="1"/>
  <c r="F1146" i="1"/>
  <c r="O1146" i="1"/>
  <c r="F782" i="1"/>
  <c r="E782" i="1"/>
  <c r="O782" i="1"/>
  <c r="O802" i="1"/>
  <c r="F802" i="1"/>
  <c r="E802" i="1"/>
  <c r="F826" i="1"/>
  <c r="E826" i="1"/>
  <c r="O826" i="1"/>
  <c r="E750" i="1"/>
  <c r="F750" i="1"/>
  <c r="O750" i="1"/>
  <c r="E779" i="1"/>
  <c r="F779" i="1"/>
  <c r="O779" i="1"/>
  <c r="N709" i="1"/>
  <c r="N741" i="1"/>
  <c r="N565" i="1"/>
  <c r="N751" i="1"/>
  <c r="N762" i="1"/>
  <c r="N819" i="1"/>
  <c r="N773" i="1"/>
  <c r="E610" i="1"/>
  <c r="O610" i="1"/>
  <c r="F610" i="1"/>
  <c r="O813" i="1"/>
  <c r="G813" i="1"/>
  <c r="E813" i="1"/>
  <c r="F813" i="1"/>
  <c r="O524" i="1"/>
  <c r="G524" i="1"/>
  <c r="E524" i="1"/>
  <c r="F524" i="1"/>
  <c r="O561" i="1"/>
  <c r="E561" i="1"/>
  <c r="F561" i="1"/>
  <c r="E788" i="1"/>
  <c r="F788" i="1"/>
  <c r="O788" i="1"/>
  <c r="N582" i="1"/>
  <c r="N461" i="1"/>
  <c r="N442" i="1"/>
  <c r="O313" i="1"/>
  <c r="F313" i="1"/>
  <c r="E313" i="1"/>
  <c r="O649" i="1"/>
  <c r="F649" i="1"/>
  <c r="E649" i="1"/>
  <c r="N469" i="1"/>
  <c r="N378" i="1"/>
  <c r="F158" i="1"/>
  <c r="O158" i="1"/>
  <c r="G158" i="1"/>
  <c r="E158" i="1"/>
  <c r="N735" i="1"/>
  <c r="N325" i="1"/>
  <c r="E210" i="1"/>
  <c r="O210" i="1"/>
  <c r="F210" i="1"/>
  <c r="E243" i="1"/>
  <c r="O243" i="1"/>
  <c r="G243" i="1"/>
  <c r="F243" i="1"/>
  <c r="E341" i="1"/>
  <c r="F341" i="1"/>
  <c r="O341" i="1"/>
  <c r="E529" i="1"/>
  <c r="F529" i="1"/>
  <c r="O529" i="1"/>
  <c r="N743" i="1"/>
  <c r="F828" i="1"/>
  <c r="E828" i="1"/>
  <c r="O828" i="1"/>
  <c r="F581" i="1"/>
  <c r="E581" i="1"/>
  <c r="O581" i="1"/>
  <c r="N624" i="1"/>
  <c r="E229" i="1"/>
  <c r="O229" i="1"/>
  <c r="F229" i="1"/>
  <c r="E186" i="1"/>
  <c r="O186" i="1"/>
  <c r="F186" i="1"/>
  <c r="E366" i="1"/>
  <c r="O366" i="1"/>
  <c r="F366" i="1"/>
  <c r="E209" i="1"/>
  <c r="O209" i="1"/>
  <c r="G209" i="1"/>
  <c r="F209" i="1"/>
  <c r="O827" i="1"/>
  <c r="E827" i="1"/>
  <c r="F827" i="1"/>
  <c r="E165" i="1"/>
  <c r="O165" i="1"/>
  <c r="F165" i="1"/>
  <c r="E373" i="1"/>
  <c r="O373" i="1"/>
  <c r="F373" i="1"/>
  <c r="O748" i="1"/>
  <c r="F748" i="1"/>
  <c r="E748" i="1"/>
  <c r="E97" i="1"/>
  <c r="O97" i="1"/>
  <c r="F97" i="1"/>
  <c r="O729" i="1"/>
  <c r="E729" i="1"/>
  <c r="F729" i="1"/>
  <c r="E792" i="1"/>
  <c r="O792" i="1"/>
  <c r="F792" i="1"/>
  <c r="O211" i="1"/>
  <c r="F211" i="1"/>
  <c r="E211" i="1"/>
  <c r="O477" i="1"/>
  <c r="F477" i="1"/>
  <c r="E477" i="1"/>
  <c r="O400" i="1"/>
  <c r="F400" i="1"/>
  <c r="E400" i="1"/>
  <c r="O343" i="1"/>
  <c r="F343" i="1"/>
  <c r="E343" i="1"/>
  <c r="O799" i="1"/>
  <c r="F799" i="1"/>
  <c r="E799" i="1"/>
  <c r="O625" i="1"/>
  <c r="F625" i="1"/>
  <c r="E625" i="1"/>
  <c r="O291" i="1"/>
  <c r="G291" i="1"/>
  <c r="F291" i="1"/>
  <c r="E291" i="1"/>
  <c r="O842" i="1"/>
  <c r="E842" i="1"/>
  <c r="F842" i="1"/>
  <c r="O793" i="1"/>
  <c r="E793" i="1"/>
  <c r="F793" i="1"/>
  <c r="F658" i="1"/>
  <c r="E658" i="1"/>
  <c r="O658" i="1"/>
  <c r="N806" i="1"/>
  <c r="O99" i="1"/>
  <c r="F99" i="1"/>
  <c r="E99" i="1"/>
  <c r="N573" i="1"/>
  <c r="O277" i="1"/>
  <c r="F277" i="1"/>
  <c r="E277" i="1"/>
  <c r="F498" i="1"/>
  <c r="E498" i="1"/>
  <c r="O498" i="1"/>
  <c r="E297" i="1"/>
  <c r="O297" i="1"/>
  <c r="F297" i="1"/>
  <c r="O776" i="1"/>
  <c r="F776" i="1"/>
  <c r="E776" i="1"/>
  <c r="N843" i="1"/>
  <c r="F226" i="1"/>
  <c r="E226" i="1"/>
  <c r="O226" i="1"/>
  <c r="F213" i="1"/>
  <c r="E213" i="1"/>
  <c r="O213" i="1"/>
  <c r="F372" i="1"/>
  <c r="E372" i="1"/>
  <c r="O372" i="1"/>
  <c r="O29" i="1"/>
  <c r="F29" i="1"/>
  <c r="E29" i="1"/>
  <c r="E396" i="1"/>
  <c r="O396" i="1"/>
  <c r="F396" i="1"/>
  <c r="E603" i="1"/>
  <c r="O603" i="1"/>
  <c r="F603" i="1"/>
  <c r="O408" i="1"/>
  <c r="F408" i="1"/>
  <c r="E408" i="1"/>
  <c r="O654" i="1"/>
  <c r="F654" i="1"/>
  <c r="E654" i="1"/>
  <c r="F206" i="1"/>
  <c r="E206" i="1"/>
  <c r="O206" i="1"/>
  <c r="O113" i="1"/>
  <c r="F113" i="1"/>
  <c r="E113" i="1"/>
  <c r="F449" i="1"/>
  <c r="E449" i="1"/>
  <c r="O449" i="1"/>
  <c r="N393" i="1"/>
  <c r="F25" i="1"/>
  <c r="E25" i="1"/>
  <c r="O25" i="1"/>
  <c r="G25" i="1"/>
  <c r="F286" i="1"/>
  <c r="E286" i="1"/>
  <c r="O286" i="1"/>
  <c r="O354" i="1" l="1"/>
  <c r="F585" i="1"/>
  <c r="E48" i="1"/>
  <c r="O540" i="1"/>
  <c r="O181" i="1"/>
  <c r="E368" i="1"/>
  <c r="E273" i="1"/>
  <c r="O348" i="1"/>
  <c r="F732" i="1"/>
  <c r="F497" i="1"/>
  <c r="E844" i="1"/>
  <c r="O178" i="1"/>
  <c r="F377" i="1"/>
  <c r="G328" i="1"/>
  <c r="E328" i="1"/>
  <c r="E505" i="1"/>
  <c r="O505" i="1"/>
  <c r="F505" i="1"/>
  <c r="F56" i="1"/>
  <c r="O56" i="1"/>
  <c r="E56" i="1"/>
  <c r="F681" i="1"/>
  <c r="E540" i="1"/>
  <c r="O287" i="1"/>
  <c r="F451" i="1"/>
  <c r="F661" i="1"/>
  <c r="F368" i="1"/>
  <c r="O377" i="1"/>
  <c r="G320" i="1"/>
  <c r="F320" i="1"/>
  <c r="O320" i="1"/>
  <c r="E320" i="1"/>
  <c r="O681" i="1"/>
  <c r="F446" i="1"/>
  <c r="E446" i="1"/>
  <c r="O446" i="1"/>
  <c r="O623" i="1"/>
  <c r="F623" i="1"/>
  <c r="E623" i="1"/>
  <c r="E68" i="1"/>
  <c r="E638" i="1"/>
  <c r="F593" i="1"/>
  <c r="O145" i="1"/>
  <c r="E22" i="1"/>
  <c r="O22" i="1"/>
  <c r="G45" i="1"/>
  <c r="E272" i="1"/>
  <c r="O272" i="1"/>
  <c r="G272" i="1"/>
  <c r="F272" i="1"/>
  <c r="E739" i="1"/>
  <c r="O739" i="1"/>
  <c r="F739" i="1"/>
  <c r="F682" i="1"/>
  <c r="O682" i="1"/>
  <c r="F37" i="1"/>
  <c r="O68" i="1"/>
  <c r="G593" i="1"/>
  <c r="E145" i="1"/>
  <c r="F590" i="1"/>
  <c r="F612" i="1"/>
  <c r="E612" i="1"/>
  <c r="E45" i="1"/>
  <c r="O774" i="1"/>
  <c r="O263" i="1"/>
  <c r="E263" i="1"/>
  <c r="F263" i="1"/>
  <c r="E275" i="1"/>
  <c r="O275" i="1"/>
  <c r="F275" i="1"/>
  <c r="O728" i="1"/>
  <c r="F728" i="1"/>
  <c r="E728" i="1"/>
  <c r="E733" i="1"/>
  <c r="F733" i="1"/>
  <c r="O733" i="1"/>
  <c r="O327" i="1"/>
  <c r="F327" i="1"/>
  <c r="E693" i="1"/>
  <c r="O693" i="1"/>
  <c r="F693" i="1"/>
  <c r="O245" i="1"/>
  <c r="F245" i="1"/>
  <c r="E245" i="1"/>
  <c r="O28" i="1"/>
  <c r="E28" i="1"/>
  <c r="F28" i="1"/>
  <c r="O665" i="1"/>
  <c r="E121" i="1"/>
  <c r="E663" i="1"/>
  <c r="O663" i="1"/>
  <c r="F663" i="1"/>
  <c r="G589" i="1"/>
  <c r="E589" i="1"/>
  <c r="O589" i="1"/>
  <c r="F589" i="1"/>
  <c r="O148" i="1"/>
  <c r="F148" i="1"/>
  <c r="E148" i="1"/>
  <c r="G48" i="1"/>
  <c r="O48" i="1"/>
  <c r="O101" i="1"/>
  <c r="G101" i="1"/>
  <c r="E101" i="1"/>
  <c r="F101" i="1"/>
  <c r="O121" i="1"/>
  <c r="F49" i="1"/>
  <c r="E49" i="1"/>
  <c r="E425" i="1"/>
  <c r="O425" i="1"/>
  <c r="F425" i="1"/>
  <c r="E812" i="1"/>
  <c r="F812" i="1"/>
  <c r="O812" i="1"/>
  <c r="E566" i="1"/>
  <c r="G566" i="1"/>
  <c r="F566" i="1"/>
  <c r="O566" i="1"/>
  <c r="E267" i="1"/>
  <c r="O267" i="1"/>
  <c r="F267" i="1"/>
  <c r="E402" i="1"/>
  <c r="G402" i="1"/>
  <c r="F402" i="1"/>
  <c r="O402" i="1"/>
  <c r="F594" i="1"/>
  <c r="O594" i="1"/>
  <c r="E594" i="1"/>
  <c r="F138" i="1"/>
  <c r="O138" i="1"/>
  <c r="G138" i="1"/>
  <c r="E138" i="1"/>
  <c r="O494" i="1"/>
  <c r="F494" i="1"/>
  <c r="E494" i="1"/>
  <c r="E704" i="1"/>
  <c r="O704" i="1"/>
  <c r="F704" i="1"/>
  <c r="O839" i="1"/>
  <c r="F839" i="1"/>
  <c r="E839" i="1"/>
  <c r="E80" i="1"/>
  <c r="F80" i="1"/>
  <c r="O80" i="1"/>
  <c r="E248" i="1"/>
  <c r="O248" i="1"/>
  <c r="F248" i="1"/>
  <c r="E665" i="1"/>
  <c r="F409" i="1"/>
  <c r="E585" i="1"/>
  <c r="F21" i="1"/>
  <c r="E21" i="1"/>
  <c r="O21" i="1"/>
  <c r="G21" i="1"/>
  <c r="F27" i="1"/>
  <c r="E27" i="1"/>
  <c r="O778" i="1"/>
  <c r="F778" i="1"/>
  <c r="O590" i="1"/>
  <c r="O79" i="1"/>
  <c r="F79" i="1"/>
  <c r="E79" i="1"/>
  <c r="E294" i="1"/>
  <c r="F294" i="1"/>
  <c r="O294" i="1"/>
  <c r="F382" i="1"/>
  <c r="O382" i="1"/>
  <c r="G382" i="1"/>
  <c r="E382" i="1"/>
  <c r="E411" i="1"/>
  <c r="F411" i="1"/>
  <c r="O411" i="1"/>
  <c r="F233" i="1"/>
  <c r="G233" i="1"/>
  <c r="O233" i="1"/>
  <c r="E233" i="1"/>
  <c r="O475" i="1"/>
  <c r="G475" i="1"/>
  <c r="F475" i="1"/>
  <c r="E475" i="1"/>
  <c r="F549" i="1"/>
  <c r="O549" i="1"/>
  <c r="E512" i="1"/>
  <c r="O512" i="1"/>
  <c r="O781" i="1"/>
  <c r="F781" i="1"/>
  <c r="E571" i="1"/>
  <c r="F571" i="1"/>
  <c r="O571" i="1"/>
  <c r="G571" i="1"/>
  <c r="O568" i="1"/>
  <c r="F568" i="1"/>
  <c r="E568" i="1"/>
  <c r="O31" i="1"/>
  <c r="E31" i="1"/>
  <c r="O824" i="1"/>
  <c r="E824" i="1"/>
  <c r="F824" i="1"/>
  <c r="F176" i="1"/>
  <c r="E176" i="1"/>
  <c r="O176" i="1"/>
  <c r="E533" i="1"/>
  <c r="F533" i="1"/>
  <c r="O533" i="1"/>
  <c r="F629" i="1"/>
  <c r="E629" i="1"/>
  <c r="O629" i="1"/>
  <c r="F501" i="1"/>
  <c r="E501" i="1"/>
  <c r="O501" i="1"/>
  <c r="G501" i="1"/>
  <c r="O814" i="1"/>
  <c r="F814" i="1"/>
  <c r="E814" i="1"/>
  <c r="O409" i="1"/>
  <c r="O406" i="1"/>
  <c r="E406" i="1"/>
  <c r="F406" i="1"/>
  <c r="F534" i="1"/>
  <c r="E534" i="1"/>
  <c r="O534" i="1"/>
  <c r="E322" i="1"/>
  <c r="O322" i="1"/>
  <c r="F322" i="1"/>
  <c r="O53" i="1"/>
  <c r="F53" i="1"/>
  <c r="E53" i="1"/>
  <c r="O46" i="1"/>
  <c r="F46" i="1"/>
  <c r="E46" i="1"/>
  <c r="F669" i="1"/>
  <c r="O669" i="1"/>
  <c r="E669" i="1"/>
  <c r="E194" i="1"/>
  <c r="F194" i="1"/>
  <c r="O194" i="1"/>
  <c r="E65" i="1"/>
  <c r="O65" i="1"/>
  <c r="F65" i="1"/>
  <c r="O188" i="1"/>
  <c r="F188" i="1"/>
  <c r="E188" i="1"/>
  <c r="F440" i="1"/>
  <c r="E440" i="1"/>
  <c r="O440" i="1"/>
  <c r="E123" i="1"/>
  <c r="O123" i="1"/>
  <c r="F123" i="1"/>
  <c r="E17" i="1"/>
  <c r="F17" i="1"/>
  <c r="G17" i="1"/>
  <c r="O17" i="1"/>
  <c r="F364" i="1"/>
  <c r="E364" i="1"/>
  <c r="O364" i="1"/>
  <c r="E352" i="1"/>
  <c r="O352" i="1"/>
  <c r="F352" i="1"/>
  <c r="O575" i="1"/>
  <c r="E575" i="1"/>
  <c r="F575" i="1"/>
  <c r="F110" i="1"/>
  <c r="O110" i="1"/>
  <c r="G110" i="1"/>
  <c r="E110" i="1"/>
  <c r="F156" i="1"/>
  <c r="E156" i="1"/>
  <c r="O156" i="1"/>
  <c r="O73" i="1"/>
  <c r="F73" i="1"/>
  <c r="E73" i="1"/>
  <c r="E637" i="1"/>
  <c r="F637" i="1"/>
  <c r="O637" i="1"/>
  <c r="O819" i="1"/>
  <c r="E819" i="1"/>
  <c r="F819" i="1"/>
  <c r="O741" i="1"/>
  <c r="E741" i="1"/>
  <c r="F741" i="1"/>
  <c r="E627" i="1"/>
  <c r="F627" i="1"/>
  <c r="O627" i="1"/>
  <c r="E486" i="1"/>
  <c r="O486" i="1"/>
  <c r="F486" i="1"/>
  <c r="E514" i="1"/>
  <c r="O514" i="1"/>
  <c r="F514" i="1"/>
  <c r="O738" i="1"/>
  <c r="F738" i="1"/>
  <c r="G738" i="1"/>
  <c r="E738" i="1"/>
  <c r="E393" i="1"/>
  <c r="O393" i="1"/>
  <c r="G393" i="1"/>
  <c r="F393" i="1"/>
  <c r="E762" i="1"/>
  <c r="O762" i="1"/>
  <c r="F762" i="1"/>
  <c r="E837" i="1"/>
  <c r="O837" i="1"/>
  <c r="F837" i="1"/>
  <c r="E334" i="1"/>
  <c r="O334" i="1"/>
  <c r="F334" i="1"/>
  <c r="E94" i="1"/>
  <c r="F94" i="1"/>
  <c r="O94" i="1"/>
  <c r="E187" i="1"/>
  <c r="F187" i="1"/>
  <c r="O187" i="1"/>
  <c r="E108" i="1"/>
  <c r="O108" i="1"/>
  <c r="F108" i="1"/>
  <c r="O745" i="1"/>
  <c r="F745" i="1"/>
  <c r="E745" i="1"/>
  <c r="F777" i="1"/>
  <c r="O777" i="1"/>
  <c r="E777" i="1"/>
  <c r="F631" i="1"/>
  <c r="O631" i="1"/>
  <c r="E631" i="1"/>
  <c r="E700" i="1"/>
  <c r="O700" i="1"/>
  <c r="F700" i="1"/>
  <c r="E667" i="1"/>
  <c r="O667" i="1"/>
  <c r="F667" i="1"/>
  <c r="E573" i="1"/>
  <c r="O573" i="1"/>
  <c r="F573" i="1"/>
  <c r="E806" i="1"/>
  <c r="O806" i="1"/>
  <c r="F806" i="1"/>
  <c r="O751" i="1"/>
  <c r="F751" i="1"/>
  <c r="E751" i="1"/>
  <c r="E338" i="1"/>
  <c r="F338" i="1"/>
  <c r="O338" i="1"/>
  <c r="E655" i="1"/>
  <c r="O655" i="1"/>
  <c r="F655" i="1"/>
  <c r="O604" i="1"/>
  <c r="G604" i="1"/>
  <c r="E604" i="1"/>
  <c r="F604" i="1"/>
  <c r="E803" i="1"/>
  <c r="F803" i="1"/>
  <c r="O803" i="1"/>
  <c r="O768" i="1"/>
  <c r="F768" i="1"/>
  <c r="E768" i="1"/>
  <c r="E758" i="1"/>
  <c r="O758" i="1"/>
  <c r="F758" i="1"/>
  <c r="O624" i="1"/>
  <c r="E624" i="1"/>
  <c r="F624" i="1"/>
  <c r="E469" i="1"/>
  <c r="O469" i="1"/>
  <c r="F469" i="1"/>
  <c r="E461" i="1"/>
  <c r="O461" i="1"/>
  <c r="F461" i="1"/>
  <c r="E767" i="1"/>
  <c r="O767" i="1"/>
  <c r="F767" i="1"/>
  <c r="E843" i="1"/>
  <c r="O843" i="1"/>
  <c r="F843" i="1"/>
  <c r="E325" i="1"/>
  <c r="O325" i="1"/>
  <c r="F325" i="1"/>
  <c r="O582" i="1"/>
  <c r="E582" i="1"/>
  <c r="F582" i="1"/>
  <c r="E709" i="1"/>
  <c r="O709" i="1"/>
  <c r="G709" i="1"/>
  <c r="F709" i="1"/>
  <c r="O735" i="1"/>
  <c r="E735" i="1"/>
  <c r="F735" i="1"/>
  <c r="O743" i="1"/>
  <c r="F743" i="1"/>
  <c r="E743" i="1"/>
  <c r="E378" i="1"/>
  <c r="O378" i="1"/>
  <c r="F378" i="1"/>
  <c r="O442" i="1"/>
  <c r="F442" i="1"/>
  <c r="E442" i="1"/>
  <c r="E773" i="1"/>
  <c r="O773" i="1"/>
  <c r="F773" i="1"/>
  <c r="E565" i="1"/>
  <c r="O565" i="1"/>
  <c r="F565" i="1"/>
  <c r="E167" i="1"/>
  <c r="F167" i="1"/>
  <c r="O167" i="1"/>
  <c r="E816" i="1"/>
  <c r="O816" i="1"/>
  <c r="F816" i="1"/>
  <c r="F763" i="1"/>
  <c r="O763" i="1"/>
  <c r="E763" i="1"/>
  <c r="E490" i="1"/>
  <c r="O490" i="1"/>
  <c r="F490" i="1"/>
  <c r="O607" i="1"/>
  <c r="E607" i="1"/>
  <c r="F607" i="1"/>
</calcChain>
</file>

<file path=xl/sharedStrings.xml><?xml version="1.0" encoding="utf-8"?>
<sst xmlns="http://schemas.openxmlformats.org/spreadsheetml/2006/main" count="6636" uniqueCount="2630">
  <si>
    <t>Protein ID</t>
  </si>
  <si>
    <t>vimss</t>
  </si>
  <si>
    <t>name</t>
  </si>
  <si>
    <t>energy?</t>
  </si>
  <si>
    <t>p&lt;0.05</t>
  </si>
  <si>
    <t>All BH @0.0575</t>
  </si>
  <si>
    <t>nRg BH @0.05</t>
  </si>
  <si>
    <t>Weighted Abundance Ratio</t>
  </si>
  <si>
    <t>Weighted Effect</t>
  </si>
  <si>
    <t>Weighted Ratio Error</t>
  </si>
  <si>
    <t>WgthErr/2</t>
  </si>
  <si>
    <t>ChiSq</t>
  </si>
  <si>
    <t>n Good Samples</t>
  </si>
  <si>
    <t>P value</t>
  </si>
  <si>
    <t>. - log_10.P</t>
  </si>
  <si>
    <t>All P-Val Rank</t>
  </si>
  <si>
    <t>Energy P-rank</t>
  </si>
  <si>
    <t>file_1</t>
  </si>
  <si>
    <t>Norm_Median_1</t>
  </si>
  <si>
    <t>Num_Spectra_1</t>
  </si>
  <si>
    <t>Num_Peptides_1</t>
  </si>
  <si>
    <t>Median_Log2_1</t>
  </si>
  <si>
    <t>SD_Log2_1</t>
  </si>
  <si>
    <t>SE_Log2_1</t>
  </si>
  <si>
    <t>p_value</t>
  </si>
  <si>
    <t>Effect_size</t>
  </si>
  <si>
    <t>file_2</t>
  </si>
  <si>
    <t>Norm_Median_2</t>
  </si>
  <si>
    <t>Num_Spectra_2</t>
  </si>
  <si>
    <t>Num_Peptides_2</t>
  </si>
  <si>
    <t>Median_Log2_2</t>
  </si>
  <si>
    <t>SD_Log2_2</t>
  </si>
  <si>
    <t>SE_Log2_2</t>
  </si>
  <si>
    <t>file_3</t>
  </si>
  <si>
    <t>Norm_Median_3</t>
  </si>
  <si>
    <t>Num_Spectra_3</t>
  </si>
  <si>
    <t>Num_Peptides_3</t>
  </si>
  <si>
    <t>Median_Log2_3</t>
  </si>
  <si>
    <t>SD_Log2_3</t>
  </si>
  <si>
    <t>SE_Log2_3</t>
  </si>
  <si>
    <t>file_4</t>
  </si>
  <si>
    <t>Norm_Median_4</t>
  </si>
  <si>
    <t>Num_Spectra_4</t>
  </si>
  <si>
    <t>Num_Peptides_4</t>
  </si>
  <si>
    <t>Median_Log2_4</t>
  </si>
  <si>
    <t>SD_Log2_4</t>
  </si>
  <si>
    <t>SE_Log2_4</t>
  </si>
  <si>
    <t>file_5</t>
  </si>
  <si>
    <t>Norm_Median_5</t>
  </si>
  <si>
    <t>Num_Spectra_5</t>
  </si>
  <si>
    <t>Num_Peptides_5</t>
  </si>
  <si>
    <t>Median_Log2_5</t>
  </si>
  <si>
    <t>SD_Log2_5</t>
  </si>
  <si>
    <t>SE_Log2_5</t>
  </si>
  <si>
    <t>Fld</t>
  </si>
  <si>
    <t>VIMSS208179</t>
  </si>
  <si>
    <t>fld flavodoxin, iron-repressed (Dmitry Rodionov) [Desulfovibrio vulgaris Hildenborough]</t>
  </si>
  <si>
    <t>IPTL-DvH1-O18-WT_O16-07_T1_protein_output.tsv</t>
  </si>
  <si>
    <t>IPTL-DvH1-O18-WT_O16-07_T2_protein_output.tsv</t>
  </si>
  <si>
    <t>IPTL-DvH1-O18-WT_O16-07_T3_protein_output.tsv</t>
  </si>
  <si>
    <t>IPTL-DvH1-O18-WT_O16-07_T4_protein_output.tsv</t>
  </si>
  <si>
    <t>IPTL-DvH1-O18-WT_O16-07_T5_protein_output.tsv</t>
  </si>
  <si>
    <t>VIMSS207581</t>
  </si>
  <si>
    <t>DVU2105 hypothetical protein (TIGR) [Desulfovibrio vulgaris Hildenborough]</t>
  </si>
  <si>
    <t>LeuA</t>
  </si>
  <si>
    <t>VIMSS208494</t>
  </si>
  <si>
    <t>leuA 2-isopropylmalate synthase (TIGR) [Desulfovibrio vulgaris Hildenborough]</t>
  </si>
  <si>
    <t>VIMSS207601</t>
  </si>
  <si>
    <t>DVU2124 conserved hypothetical protein (TIGR) [Desulfovibrio vulgaris Hildenborough]</t>
  </si>
  <si>
    <t>VIMSS206163</t>
  </si>
  <si>
    <t>DVU0737 sensory box histidine kinase (TIGR) [Desulfovibrio vulgaris Hildenborough]</t>
  </si>
  <si>
    <t>ValS</t>
  </si>
  <si>
    <t>VIMSS206158</t>
  </si>
  <si>
    <t>valS valyl-tRNA synthetase (TIGR) [Desulfovibrio vulgaris Hildenborough]</t>
  </si>
  <si>
    <t>Mrp</t>
  </si>
  <si>
    <t>VIMSS207585</t>
  </si>
  <si>
    <t>mrp MTH1175-like domain family protein (TIGR) [Desulfovibrio vulgaris Hildenborough]</t>
  </si>
  <si>
    <t>VIMSS207458</t>
  </si>
  <si>
    <t>DVU1986 conserved hypothetical protein (TIGR) [Desulfovibrio vulgaris Hildenborough]</t>
  </si>
  <si>
    <t>FeoB</t>
  </si>
  <si>
    <t>VIMSS208068</t>
  </si>
  <si>
    <t>feoB ferrous iron transport protein B (TIGR) [Desulfovibrio vulgaris Hildenborough]</t>
  </si>
  <si>
    <t>ilvN</t>
  </si>
  <si>
    <t>VIMSS206819</t>
  </si>
  <si>
    <t>ilvN-2 acetolactate synthase, small subunit (TIGR) [Desulfovibrio vulgaris Hildenborough]</t>
  </si>
  <si>
    <t>CRISPR?</t>
  </si>
  <si>
    <t>VIMSS209592</t>
  </si>
  <si>
    <t>DVUA0132 CRISPR-associated protein, TM1801 family (TIGR) [Desulfovibrio vulgaris Hildenborough]</t>
  </si>
  <si>
    <t>RbO</t>
  </si>
  <si>
    <t>VIMSS208704</t>
  </si>
  <si>
    <t>rbO desulfoferrodoxin (TIGR) [Desulfovibrio vulgaris Hildenborough]</t>
  </si>
  <si>
    <t>VIMSS207444</t>
  </si>
  <si>
    <t>DVU1973 rhodanese-like domain protein (TIGR) [Desulfovibrio vulgaris Hildenborough]</t>
  </si>
  <si>
    <t>DVU3028</t>
  </si>
  <si>
    <t>VIMSS208542</t>
  </si>
  <si>
    <t>DVU3028 iron-sulfur cluster-binding protein (TIGR) [Desulfovibrio vulgaris Hildenborough]</t>
  </si>
  <si>
    <t>VIMSS206411</t>
  </si>
  <si>
    <t>b1200 DAK1 domain protein (TIGR) [Desulfovibrio vulgaris Hildenborough]</t>
  </si>
  <si>
    <t>AhpC</t>
  </si>
  <si>
    <t>VIMSS207732</t>
  </si>
  <si>
    <t>ahpC alkyl hydroperoxide reductase C (Dmitry Rodionov) [Desulfovibrio vulgaris Hildenborough]</t>
  </si>
  <si>
    <t>AhpE</t>
  </si>
  <si>
    <t>VIMSS209218</t>
  </si>
  <si>
    <t>Protein-coding gene AhpF family protein/thioredoxin reductase (TIGR) [Desulfovibrio vulgaris Hildenborough]</t>
  </si>
  <si>
    <t>DVU0253</t>
  </si>
  <si>
    <t>VIMSS209186</t>
  </si>
  <si>
    <t>DVU0253 oxidoreductase, FAD/iron-sulfur cluster-binding domain protein (TIGR) [Desulfovibrio vulgaris Hildenborough]</t>
  </si>
  <si>
    <t>VIMSS209103</t>
  </si>
  <si>
    <t>DVU0170 methyl-accepting chemotaxis protein (TIGR) [Desulfovibrio vulgaris Hildenborough]</t>
  </si>
  <si>
    <t>VIMSS209212</t>
  </si>
  <si>
    <t>DVU0278 glyoxalase family protein (TIGR) [Desulfovibrio vulgaris Hildenborough]</t>
  </si>
  <si>
    <t>HybA</t>
  </si>
  <si>
    <t>VIMSS209532</t>
  </si>
  <si>
    <t>hybA formate dehydrogenase, beta subunit, putative (TIGR) [Desulfovibrio vulgaris Hildenborough]</t>
  </si>
  <si>
    <t>aSir</t>
  </si>
  <si>
    <t>VIMSS207048</t>
  </si>
  <si>
    <t>sir sulfite reductase, assimilatory-type (TIGR) [Desulfovibrio vulgaris Hildenborough]</t>
  </si>
  <si>
    <t>CheY</t>
  </si>
  <si>
    <t>VIMSS207044</t>
  </si>
  <si>
    <t>cheY-1 chemotaxis protein CheY (TIGR) [Desulfovibrio vulgaris Hildenborough]</t>
  </si>
  <si>
    <t>VIMSS209306</t>
  </si>
  <si>
    <t>DVU0371 conserved hypothetical protein (TIGR) [Desulfovibrio vulgaris Hildenborough]</t>
  </si>
  <si>
    <t>VIMSS208552</t>
  </si>
  <si>
    <t>DVU3037 rhodanese-like domain protein (TIGR) [Desulfovibrio vulgaris Hildenborough]</t>
  </si>
  <si>
    <t>GlnA</t>
  </si>
  <si>
    <t>VIMSS208921</t>
  </si>
  <si>
    <t>glnA glutamine synthetase, type I (TIGR) [Desulfovibrio vulgaris Hildenborough]</t>
  </si>
  <si>
    <t>VIMSS206070</t>
  </si>
  <si>
    <t>DVU0650 chelatase, putative (TIGR) [Desulfovibrio vulgaris Hildenborough]</t>
  </si>
  <si>
    <t>VIMSS207685</t>
  </si>
  <si>
    <t>b3011 alcohol dehydrogenase, iron-containing (TIGR) [Desulfovibrio vulgaris Hildenborough]</t>
  </si>
  <si>
    <t>CheA</t>
  </si>
  <si>
    <t>VIMSS408349</t>
  </si>
  <si>
    <t>cheA-3 chemotaxis protein CheA (TIGR) [Desulfovibrio vulgaris Hildenborough]</t>
  </si>
  <si>
    <t>PorA</t>
  </si>
  <si>
    <t>VIMSS207019</t>
  </si>
  <si>
    <t>porA pyruvate ferredoxin oxidoreductase, alpha subunit (TIGR) [Desulfovibrio vulgaris Hildenborough]</t>
  </si>
  <si>
    <t>VIMSS207577</t>
  </si>
  <si>
    <t>DVU2101 conserved hypothetical protein (TIGR) [Desulfovibrio vulgaris Hildenborough]</t>
  </si>
  <si>
    <t>CtpF</t>
  </si>
  <si>
    <t>VIMSS207465</t>
  </si>
  <si>
    <t>ctpF cation-transporting ATPase, E1-E2 family (TIGR) [Desulfovibrio vulgaris Hildenborough]</t>
  </si>
  <si>
    <t>VIMSS208545</t>
  </si>
  <si>
    <t>DVU3031 conserved hypothetical protein (TIGR) [Desulfovibrio vulgaris Hildenborough]</t>
  </si>
  <si>
    <t>VIMSS206225</t>
  </si>
  <si>
    <t>DVU0799 conserved hypothetical protein (TIGR) [Desulfovibrio vulgaris Hildenborough]</t>
  </si>
  <si>
    <t>DsrC</t>
  </si>
  <si>
    <t>VIMSS208282</t>
  </si>
  <si>
    <t>dsrC dissimilatory sulfite reductase, gamma subunit (TIGR) [Desulfovibrio vulgaris Hildenborough]</t>
  </si>
  <si>
    <t>Ald</t>
  </si>
  <si>
    <t>VIMSS209513</t>
  </si>
  <si>
    <t>ald alanine dehydrogenase (TIGR) [Desulfovibrio vulgaris Hildenborough]</t>
  </si>
  <si>
    <t>DVU3132</t>
  </si>
  <si>
    <t>VIMSS208651</t>
  </si>
  <si>
    <t>DVU3132 glycerol-3-phosphate dehydrogenase, FAD-dependent (TIGR) [Desulfovibrio vulgaris Hildenborough]</t>
  </si>
  <si>
    <t>VIMSS208346</t>
  </si>
  <si>
    <t>DVU2837 conserved hypothetical protein (TIGR) [Desulfovibrio vulgaris Hildenborough]</t>
  </si>
  <si>
    <t>FdnG</t>
  </si>
  <si>
    <t>VIMSS207978</t>
  </si>
  <si>
    <t>fdnG-2 formate dehydrogenase, alpha subunit, selenocysteine-containing (TIGR) [Desulfovibrio vulgaris Hildenborough]</t>
  </si>
  <si>
    <t>VIMSS208040</t>
  </si>
  <si>
    <t>b0873 hybrid cluster protein (TIGR) [Desulfovibrio vulgaris Hildenborough]</t>
  </si>
  <si>
    <t>VIMSS208698</t>
  </si>
  <si>
    <t>DVU3177 hypothetical protein (TIGR) [Desulfovibrio vulgaris Hildenborough]</t>
  </si>
  <si>
    <t>GlpK</t>
  </si>
  <si>
    <t>VIMSS208653</t>
  </si>
  <si>
    <t>glpK glycerol kinase (TIGR) [Desulfovibrio vulgaris Hildenborough]</t>
  </si>
  <si>
    <t>LeuB</t>
  </si>
  <si>
    <t>VIMSS208498</t>
  </si>
  <si>
    <t>leuB 3-isopropylmalate dehydrogenase (TIGR) [Desulfovibrio vulgaris Hildenborough]</t>
  </si>
  <si>
    <t>SerS</t>
  </si>
  <si>
    <t>VIMSS209170</t>
  </si>
  <si>
    <t>serS seryl-tRNA synthetase (TIGR) [Desulfovibrio vulgaris Hildenborough]</t>
  </si>
  <si>
    <t>Acr</t>
  </si>
  <si>
    <t>VIMSS208772</t>
  </si>
  <si>
    <t>DVU3248 AcrB/AcrD/AcrF family protein (TIGR) [Desulfovibrio vulgaris Hildenborough]</t>
  </si>
  <si>
    <t>McpD</t>
  </si>
  <si>
    <t>VIMSS209535</t>
  </si>
  <si>
    <t>mcpD methyl-accepting chemotaxis protein (TIGR) [Desulfovibrio vulgaris Hildenborough]</t>
  </si>
  <si>
    <t>FdrA</t>
  </si>
  <si>
    <t>VIMSS208786</t>
  </si>
  <si>
    <t>fdrA fumarate reductase, flavoprotein subunit (TIGR) [Desulfovibrio vulgaris Hildenborough]</t>
  </si>
  <si>
    <t>VIMSS209486</t>
  </si>
  <si>
    <t>DVU0547 high-affinity branched chain amino acid ABC transporter, periplasmic branched chain amino acid-binding protein (TIGR) [Desulfovibrio vulgaris Hildenborough]</t>
  </si>
  <si>
    <t>VIMSS207335</t>
  </si>
  <si>
    <t>DVU1869 methyl-accepting chemotaxis protein (TIGR) [Desulfovibrio vulgaris Hildenborough]</t>
  </si>
  <si>
    <t>OmpA</t>
  </si>
  <si>
    <t>VIMSS206866</t>
  </si>
  <si>
    <t>DVU1422 OmpA family protein (TIGR) [Desulfovibrio vulgaris Hildenborough]</t>
  </si>
  <si>
    <t>TrxB</t>
  </si>
  <si>
    <t>VIMSS206901</t>
  </si>
  <si>
    <t>trxB thioredoxin reductase, putative (TIGR) [Desulfovibrio vulgaris Hildenborough]</t>
  </si>
  <si>
    <t>VIMSS207797</t>
  </si>
  <si>
    <t>DVU2310 metallo-beta-lactamase family protein (TIGR) [Desulfovibrio vulgaris Hildenborough]</t>
  </si>
  <si>
    <t>Por</t>
  </si>
  <si>
    <t>VIMSS208539</t>
  </si>
  <si>
    <t>por pyruvate-ferredoxin oxidoreductase (TIGR) [Desulfovibrio vulgaris Hildenborough]</t>
  </si>
  <si>
    <t>VIMSS209065</t>
  </si>
  <si>
    <t>DVU0133 hypothetical protein (TIGR) [Desulfovibrio vulgaris Hildenborough]</t>
  </si>
  <si>
    <t>RpsU</t>
  </si>
  <si>
    <t>VIMSS207257</t>
  </si>
  <si>
    <t>rpsU ribosomal protein S21 (TIGR) [Desulfovibrio vulgaris Hildenborough]</t>
  </si>
  <si>
    <t>ProS</t>
  </si>
  <si>
    <t>VIMSS206787</t>
  </si>
  <si>
    <t>proS prolyl-tRNA synthetase (TIGR) [Desulfovibrio vulgaris Hildenborough]</t>
  </si>
  <si>
    <t>FdnG-1</t>
  </si>
  <si>
    <t>VIMSS209531</t>
  </si>
  <si>
    <t>fdnG-1 formate dehydrogenase, alpha subunit, selenocysteine-containing (TIGR) [Desulfovibrio vulgaris Hildenborough]</t>
  </si>
  <si>
    <t>Nox</t>
  </si>
  <si>
    <t>VIMSS208734</t>
  </si>
  <si>
    <t>nox pyridine nucleotide-disulfide oxidoreductase (TIGR) [Desulfovibrio vulgaris Hildenborough]</t>
  </si>
  <si>
    <t>VIMSS206580</t>
  </si>
  <si>
    <t>DVU1144 transcriptional regulator, Cro/CI family (TIGR) [Desulfovibrio vulgaris Hildenborough]</t>
  </si>
  <si>
    <t>DVU2013</t>
  </si>
  <si>
    <t>VIMSS207486</t>
  </si>
  <si>
    <t>DVU2013 hybrid cluster protein (TIGR) [Desulfovibrio vulgaris Hildenborough]</t>
  </si>
  <si>
    <t>MreB</t>
  </si>
  <si>
    <t>VIMSS206216</t>
  </si>
  <si>
    <t>mreB-1 rod shape-determining protein MreB (TIGR) [Desulfovibrio vulgaris Hildenborough]</t>
  </si>
  <si>
    <t>VIMSS207532</t>
  </si>
  <si>
    <t>DVU2059 glycosyl transferase, group 2 family protein (TIGR) [Desulfovibrio vulgaris Hildenborough]</t>
  </si>
  <si>
    <t>VIMSS208020</t>
  </si>
  <si>
    <t>DVU2523 lipoprotein, putative (TIGR) [Desulfovibrio vulgaris Hildenborough]</t>
  </si>
  <si>
    <t>HynA</t>
  </si>
  <si>
    <t>VIMSS207391</t>
  </si>
  <si>
    <t>hynA-1 periplasmic [NiFe] hydrogenase, large subunit, isozyme 1 (TIGR) [Desulfovibrio vulgaris Hildenborough]</t>
  </si>
  <si>
    <t>VIMSS207816</t>
  </si>
  <si>
    <t>hypB hydrogenase accessory protein HypB (TIGR) [Desulfovibrio vulgaris Hildenborough]</t>
  </si>
  <si>
    <t>GcvPB</t>
  </si>
  <si>
    <t>VIMSS206868</t>
  </si>
  <si>
    <t>gcvPB glycine cleavage system P protein, subunit 2 (TIGR) [Desulfovibrio vulgaris Hildenborough]</t>
  </si>
  <si>
    <t>VIMSS207323</t>
  </si>
  <si>
    <t>DVU1857 methyl-accepting chemotaxis protein (TIGR) [Desulfovibrio vulgaris Hildenborough]</t>
  </si>
  <si>
    <t>VIMSS206137</t>
  </si>
  <si>
    <t>DVU0712 amino acid ABC transporter, periplasmic-binding protein (TIGR) [Desulfovibrio vulgaris Hildenborough]</t>
  </si>
  <si>
    <t>CheY-2</t>
  </si>
  <si>
    <t>VIMSS207547</t>
  </si>
  <si>
    <t>cheY-2 chemotaxis protein CheY (TIGR) [Desulfovibrio vulgaris Hildenborough]</t>
  </si>
  <si>
    <t>VIMSS208401</t>
  </si>
  <si>
    <t>DVU2892 conserved hypothetical protein (TIGR) [Desulfovibrio vulgaris Hildenborough]</t>
  </si>
  <si>
    <t>VIMSS208711</t>
  </si>
  <si>
    <t>DVU3190 hypothetical protein (TIGR) [Desulfovibrio vulgaris Hildenborough]</t>
  </si>
  <si>
    <t>VIMSS206366</t>
  </si>
  <si>
    <t>DVU0935 methyl-accepting chemotaxis protein (TIGR) [Desulfovibrio vulgaris Hildenborough]</t>
  </si>
  <si>
    <t>TolC</t>
  </si>
  <si>
    <t>VIMSS206447</t>
  </si>
  <si>
    <t>DVU1013 type I secretion outer membrane protein, TolC family (TIGR) [Desulfovibrio vulgaris Hildenborough]</t>
  </si>
  <si>
    <t>Rbr</t>
  </si>
  <si>
    <t>VIMSS208611</t>
  </si>
  <si>
    <t>rbr rubrerythrin (TIGR) [Desulfovibrio vulgaris Hildenborough]</t>
  </si>
  <si>
    <t>VIMSS113991</t>
  </si>
  <si>
    <t>53 Protein-coding gene  [Desulfovibrio vulgaris Hildenborough]</t>
  </si>
  <si>
    <t>RpmD</t>
  </si>
  <si>
    <t>VIMSS206763</t>
  </si>
  <si>
    <t>rpmD ribosomal protein L30 (TIGR) [Desulfovibrio vulgaris Hildenborough]</t>
  </si>
  <si>
    <t>DVU2400</t>
  </si>
  <si>
    <t>VIMSS207891</t>
  </si>
  <si>
    <t>DVU2400 hydrogenase, putative (TIGR) [Desulfovibrio vulgaris Hildenborough]</t>
  </si>
  <si>
    <t>RplQ</t>
  </si>
  <si>
    <t>VIMSS206772</t>
  </si>
  <si>
    <t>rplQ ribosomal protein L17 (TIGR) [Desulfovibrio vulgaris Hildenborough]</t>
  </si>
  <si>
    <t>VIMSS208643</t>
  </si>
  <si>
    <t>DVU3125 lipoprotein, putative (TIGR) [Desulfovibrio vulgaris Hildenborough]</t>
  </si>
  <si>
    <t>FdoH</t>
  </si>
  <si>
    <t>VIMSS207976</t>
  </si>
  <si>
    <t>fdoH formate dehydrogenase, beta subunit, putative (TIGR) [Desulfovibrio vulgaris Hildenborough]</t>
  </si>
  <si>
    <t>QmoB</t>
  </si>
  <si>
    <t>VIMSS206276</t>
  </si>
  <si>
    <t>QmoB Quinone-interacting membrane-bound oxidoreductase (Shelley Haveman) [Desulfovibrio vulgaris Hildenborough]</t>
  </si>
  <si>
    <t>VIMSS208625</t>
  </si>
  <si>
    <t>DVU3107 cytochrome c family protein (TIGR) [Desulfovibrio vulgaris Hildenborough]</t>
  </si>
  <si>
    <t>VIMSS208250</t>
  </si>
  <si>
    <t>DVU2744 high-affinity branched-chain amino acid ABC transporter, perisplasmic amino acid binding protein (TIGR) [Desulfovibrio vulgaris Hildenborough]</t>
  </si>
  <si>
    <t>VIMSS206446</t>
  </si>
  <si>
    <t>DVU1012 hemolysin-type calcium-binding repeat protein (TIGR) [Desulfovibrio vulgaris Hildenborough]</t>
  </si>
  <si>
    <t>VIMSS207575</t>
  </si>
  <si>
    <t>DVU2100 universal stress protein family (TIGR) [Desulfovibrio vulgaris Hildenborough]</t>
  </si>
  <si>
    <t>NusA</t>
  </si>
  <si>
    <t>VIMSS209448</t>
  </si>
  <si>
    <t>nusA N utilization substance protein A (TIGR) [Desulfovibrio vulgaris Hildenborough]</t>
  </si>
  <si>
    <t>SecA</t>
  </si>
  <si>
    <t>VIMSS206252</t>
  </si>
  <si>
    <t>secA preprotein translocase, SecA subunit (TIGR) [Desulfovibrio vulgaris Hildenborough]</t>
  </si>
  <si>
    <t>VIMSS207699</t>
  </si>
  <si>
    <t>DVU2215 RNA-binding protein (TIGR) [Desulfovibrio vulgaris Hildenborough]</t>
  </si>
  <si>
    <t>PurB</t>
  </si>
  <si>
    <t>VIMSS208452</t>
  </si>
  <si>
    <t>purB adenylosuccinate lyase (TIGR) [Desulfovibrio vulgaris Hildenborough]</t>
  </si>
  <si>
    <t>VIMSS207227</t>
  </si>
  <si>
    <t>DVU1762 membrane protein, putative (TIGR) [Desulfovibrio vulgaris Hildenborough]</t>
  </si>
  <si>
    <t>VIMSS208945</t>
  </si>
  <si>
    <t>DVU0018 methyl-accepting chemotaxis protein, putative (TIGR) [Desulfovibrio vulgaris Hildenborough]</t>
  </si>
  <si>
    <t>VIMSS206953</t>
  </si>
  <si>
    <t>DVU1507 hypothetical protein (TIGR) [Desulfovibrio vulgaris Hildenborough]</t>
  </si>
  <si>
    <t>PurL</t>
  </si>
  <si>
    <t>VIMSS208702</t>
  </si>
  <si>
    <t>purL phosphoribosylformylglycinamidine synthase II (TIGR) [Desulfovibrio vulgaris Hildenborough]</t>
  </si>
  <si>
    <t>FlgL</t>
  </si>
  <si>
    <t>VIMSS209454</t>
  </si>
  <si>
    <t>flgI flagellar P-ring protein FlgI (TIGR) [Desulfovibrio vulgaris Hildenborough]</t>
  </si>
  <si>
    <t>MetG</t>
  </si>
  <si>
    <t>VIMSS207528</t>
  </si>
  <si>
    <t>metG methionyl-tRNA synthetase (TIGR) [Desulfovibrio vulgaris Hildenborough]</t>
  </si>
  <si>
    <t>PurT</t>
  </si>
  <si>
    <t>VIMSS206149</t>
  </si>
  <si>
    <t>purT phosphoribosylglycinamide formyltransferase 2 (TIGR) [Desulfovibrio vulgaris Hildenborough]</t>
  </si>
  <si>
    <t>TrkA</t>
  </si>
  <si>
    <t>VIMSS209348</t>
  </si>
  <si>
    <t>DVU0412 potassium uptake protein TrkA, putative (TIGR) [Desulfovibrio vulgaris Hildenborough]</t>
  </si>
  <si>
    <t>VIMSS208682</t>
  </si>
  <si>
    <t>DVU3162 ABC transporter, periplasmic substrate-binding protein (TIGR) [Desulfovibrio vulgaris Hildenborough]</t>
  </si>
  <si>
    <t>FadD</t>
  </si>
  <si>
    <t>VIMSS206897</t>
  </si>
  <si>
    <t>fadD long-chain-fatty-acid--CoA ligase (TIGR) [Desulfovibrio vulgaris Hildenborough]</t>
  </si>
  <si>
    <t>LpxD</t>
  </si>
  <si>
    <t>VIMSS207857</t>
  </si>
  <si>
    <t>lpxD UDP-3-O-(R-3-hydroxymyristoyl)-glucosamine N-acyltransferase (TIGR) [Desulfovibrio vulgaris Hildenborough]</t>
  </si>
  <si>
    <t>GcvPA</t>
  </si>
  <si>
    <t>VIMSS206869</t>
  </si>
  <si>
    <t>gcvPA glycine cleavage system P protein, subunit 1 (TIGR) [Desulfovibrio vulgaris Hildenborough]</t>
  </si>
  <si>
    <t>Pgm</t>
  </si>
  <si>
    <t>VIMSS206872</t>
  </si>
  <si>
    <t>pgm phosphoglucomutase, alpha-D-glucose phosphate-specific (TIGR) [Desulfovibrio vulgaris Hildenborough]</t>
  </si>
  <si>
    <t>QyrA</t>
  </si>
  <si>
    <t>VIMSS208931</t>
  </si>
  <si>
    <t>gyrA DNA gyrase, A subunit (TIGR) [Desulfovibrio vulgaris Hildenborough]</t>
  </si>
  <si>
    <t>Gap</t>
  </si>
  <si>
    <t>VIMSS209506</t>
  </si>
  <si>
    <t>gap-1 glyceraldehyde 3-phosphate dehydrogenase (TIGR) [Desulfovibrio vulgaris Hildenborough]</t>
  </si>
  <si>
    <t>VIMSS206817</t>
  </si>
  <si>
    <t>DVU1375 hypothetical protein (TIGR) [Desulfovibrio vulgaris Hildenborough]</t>
  </si>
  <si>
    <t>VIMSS208244</t>
  </si>
  <si>
    <t>DVU2738 methyl-accepting chemotaxis protein (TIGR) [Desulfovibrio vulgaris Hildenborough]</t>
  </si>
  <si>
    <t>PpiC</t>
  </si>
  <si>
    <t>VIMSS206915</t>
  </si>
  <si>
    <t>ppiC peptidyl-prolyl cis-trans isomerase C (TIGR) [Desulfovibrio vulgaris Hildenborough]</t>
  </si>
  <si>
    <t>LepB</t>
  </si>
  <si>
    <t>VIMSS206129</t>
  </si>
  <si>
    <t>lepB signal peptidase I (TIGR) [Desulfovibrio vulgaris Hildenborough]</t>
  </si>
  <si>
    <t>QmoA</t>
  </si>
  <si>
    <t>VIMSS206275</t>
  </si>
  <si>
    <t>QmoA Quinone-interacting membrane-bound oxidoreductase (Shelley Haveman) [Desulfovibrio vulgaris Hildenborough]</t>
  </si>
  <si>
    <t>VIMSS209277</t>
  </si>
  <si>
    <t>DVU0343 HPCH/HPAI aldolase family protein (TIGR) [Desulfovibrio vulgaris Hildenborough]</t>
  </si>
  <si>
    <t>Tme</t>
  </si>
  <si>
    <t>VIMSS209350</t>
  </si>
  <si>
    <t>tme NADP-dependent malic enzyme-related protein (TIGR) [Desulfovibrio vulgaris Hildenborough]</t>
  </si>
  <si>
    <t>Hsp20</t>
  </si>
  <si>
    <t>VIMSS207935</t>
  </si>
  <si>
    <t>DVU2442 heat shock protein, Hsp20 family (TIGR) [Desulfovibrio vulgaris Hildenborough]</t>
  </si>
  <si>
    <t>ildD</t>
  </si>
  <si>
    <t>VIMSS208290</t>
  </si>
  <si>
    <t>lldD dehydrogenase, FMN-dependent family (TIGR) [Desulfovibrio vulgaris Hildenborough]</t>
  </si>
  <si>
    <t>DsrO</t>
  </si>
  <si>
    <t>VIMSS206728</t>
  </si>
  <si>
    <t>DsrO Periplasmic (Tat), binds 2[4Fe-4S] (Shelley Haveman) [Desulfovibrio vulgaris Hildenborough]</t>
  </si>
  <si>
    <t>RfaD</t>
  </si>
  <si>
    <t>VIMSS209417</t>
  </si>
  <si>
    <t>rfaD ADP-L-glycero-D-mannoheptose-6-epimerase (TIGR) [Desulfovibrio vulgaris Hildenborough]</t>
  </si>
  <si>
    <t>ApsA</t>
  </si>
  <si>
    <t>VIMSS206274</t>
  </si>
  <si>
    <t>ApsA adenylyl-sulphate reductase, alpha subunit (TIGR) [Desulfovibrio vulgaris Hildenborough]</t>
  </si>
  <si>
    <t>Icd</t>
  </si>
  <si>
    <t>VIMSS209413</t>
  </si>
  <si>
    <t>icd isocitrate dehydrogenase, NADP-dependent (TIGR) [Desulfovibrio vulgaris Hildenborough]</t>
  </si>
  <si>
    <t>AlaS</t>
  </si>
  <si>
    <t>VIMSS206524</t>
  </si>
  <si>
    <t>alaS alanyl-tRNA synthetase (TIGR) [Desulfovibrio vulgaris Hildenborough]</t>
  </si>
  <si>
    <t>GroEL</t>
  </si>
  <si>
    <t>VIMSS207447</t>
  </si>
  <si>
    <t>groEL chaperonin, 60 kDa (TIGR) [Desulfovibrio vulgaris Hildenborough]</t>
  </si>
  <si>
    <t>RpoD</t>
  </si>
  <si>
    <t>VIMSS207253</t>
  </si>
  <si>
    <t>rpoD RNA polymerase sigma-70 factor (TIGR) [Desulfovibrio vulgaris Hildenborough]</t>
  </si>
  <si>
    <t>VIMSS208598</t>
  </si>
  <si>
    <t>DVU3082 methyl-accepting chemotaxis protein (TIGR) [Desulfovibrio vulgaris Hildenborough]</t>
  </si>
  <si>
    <t>???</t>
  </si>
  <si>
    <t>VIMSS206713</t>
  </si>
  <si>
    <t>DVU1274 hypothetical protein (TIGR) [Desulfovibrio vulgaris Hildenborough]</t>
  </si>
  <si>
    <t>TypA</t>
  </si>
  <si>
    <t>VIMSS207715</t>
  </si>
  <si>
    <t>typA GTP-binding protein TypA (TIGR) [Desulfovibrio vulgaris Hildenborough]</t>
  </si>
  <si>
    <t>Adk</t>
  </si>
  <si>
    <t>VIMSS207402</t>
  </si>
  <si>
    <t>adk adenylate kinase (TIGR) [Desulfovibrio vulgaris Hildenborough]</t>
  </si>
  <si>
    <t>GlnH</t>
  </si>
  <si>
    <t>VIMSS209322</t>
  </si>
  <si>
    <t>glnH amino acid ABC transporter, periplasmic amino acid-binding protein (TIGR) [Desulfovibrio vulgaris Hildenborough]</t>
  </si>
  <si>
    <t>EchD</t>
  </si>
  <si>
    <t>VIMSS209367</t>
  </si>
  <si>
    <t>DVU0431 Ech hydrogenase, subunit EchD, putative (TIGR) [Desulfovibrio vulgaris Hildenborough]</t>
  </si>
  <si>
    <t>ilvC</t>
  </si>
  <si>
    <t>VIMSS206820</t>
  </si>
  <si>
    <t>ilvC ketol-acid reductoisomerase (TIGR) [Desulfovibrio vulgaris Hildenborough]</t>
  </si>
  <si>
    <t>HemC</t>
  </si>
  <si>
    <t>VIMSS207357</t>
  </si>
  <si>
    <t>hemC porphobilinogen deaminase (TIGR) [Desulfovibrio vulgaris Hildenborough]</t>
  </si>
  <si>
    <t>VIMSS209396</t>
  </si>
  <si>
    <t>DVU0460 predicted phospho-2-dehydro-3-deoxyheptonate aldolase (TIGR) [Desulfovibrio vulgaris Hildenborough]</t>
  </si>
  <si>
    <t>VIMSS207736</t>
  </si>
  <si>
    <t>DVU2251 DNA-binding protein (TIGR) [Desulfovibrio vulgaris Hildenborough]</t>
  </si>
  <si>
    <t>GlnS</t>
  </si>
  <si>
    <t>VIMSS208462</t>
  </si>
  <si>
    <t>glnS glutaminyl-tRNA synthetase (TIGR) [Desulfovibrio vulgaris Hildenborough]</t>
  </si>
  <si>
    <t>VIMSS209558</t>
  </si>
  <si>
    <t>DVU0614 hypothetical protein (TIGR) [Desulfovibrio vulgaris Hildenborough]</t>
  </si>
  <si>
    <t>Tuf</t>
  </si>
  <si>
    <t>VIMSS208430</t>
  </si>
  <si>
    <t>tuf translation elongation factor Tu (TIGR) [Desulfovibrio vulgaris Hildenborough]</t>
  </si>
  <si>
    <t>RpsA</t>
  </si>
  <si>
    <t>VIMSS208669</t>
  </si>
  <si>
    <t>rpsA ribosomal protein S1 (TIGR) [Desulfovibrio vulgaris Hildenborough]</t>
  </si>
  <si>
    <t>RplF</t>
  </si>
  <si>
    <t>VIMSS206760</t>
  </si>
  <si>
    <t>rplF ribosomal protein L6 (TIGR) [Desulfovibrio vulgaris Hildenborough]</t>
  </si>
  <si>
    <t>RplL</t>
  </si>
  <si>
    <t>VIMSS208437</t>
  </si>
  <si>
    <t>rplL ribosomal protein L7/L12 (TIGR) [Desulfovibrio vulgaris Hildenborough]</t>
  </si>
  <si>
    <t>NusB</t>
  </si>
  <si>
    <t>VIMSS206636</t>
  </si>
  <si>
    <t>nusB N utilization substance protein B (TIGR) [Desulfovibrio vulgaris Hildenborough]</t>
  </si>
  <si>
    <t>TonB</t>
  </si>
  <si>
    <t>VIMSS209029</t>
  </si>
  <si>
    <t>DVU0100 TonB-dependent receptor (TIGR) [Desulfovibrio vulgaris Hildenborough]</t>
  </si>
  <si>
    <t>SlyD</t>
  </si>
  <si>
    <t>VIMSS208066</t>
  </si>
  <si>
    <t>slyD peptidyl-prolyl cis-trans isomerase, FKBP-type (TIGR) [Desulfovibrio vulgaris Hildenborough]</t>
  </si>
  <si>
    <t>HflK</t>
  </si>
  <si>
    <t>VIMSS206108</t>
  </si>
  <si>
    <t>hflK hflK protein, putative (TIGR) [Desulfovibrio vulgaris Hildenborough]</t>
  </si>
  <si>
    <t>VIMSS113992</t>
  </si>
  <si>
    <t>44 Protein-coding gene  [Desulfovibrio vulgaris Hildenborough]</t>
  </si>
  <si>
    <t>VIMSS206236</t>
  </si>
  <si>
    <t>DVU0810 hypothetical protein (TIGR) [Desulfovibrio vulgaris Hildenborough]</t>
  </si>
  <si>
    <t>MreB-2</t>
  </si>
  <si>
    <t>VIMSS207140</t>
  </si>
  <si>
    <t>mreB-2 rod shape-determining protein MreB (TIGR) [Desulfovibrio vulgaris Hildenborough]</t>
  </si>
  <si>
    <t>SurE</t>
  </si>
  <si>
    <t>VIMSS207619</t>
  </si>
  <si>
    <t>surE stationary-phase survival protein SurE (TIGR) [Desulfovibrio vulgaris Hildenborough]</t>
  </si>
  <si>
    <t>VIMSS206194</t>
  </si>
  <si>
    <t>DVU0767 aminotransferase, class V (TIGR) [Desulfovibrio vulgaris Hildenborough]</t>
  </si>
  <si>
    <t>FusA</t>
  </si>
  <si>
    <t>VIMSS206742</t>
  </si>
  <si>
    <t>fusA-1 translation elongation factor G (TIGR) [Desulfovibrio vulgaris Hildenborough]</t>
  </si>
  <si>
    <t>RplW</t>
  </si>
  <si>
    <t>VIMSS206747</t>
  </si>
  <si>
    <t>rplW ribosomal protein L23 (TIGR) [Desulfovibrio vulgaris Hildenborough]</t>
  </si>
  <si>
    <t>GspE</t>
  </si>
  <si>
    <t>VIMSS206711</t>
  </si>
  <si>
    <t>gspE general secretion pathway protein E, putative (TIGR) [Desulfovibrio vulgaris Hildenborough]</t>
  </si>
  <si>
    <t>Sat</t>
  </si>
  <si>
    <t>VIMSS206736</t>
  </si>
  <si>
    <t>sat sulfate adenylyltransferase (TIGR) [Desulfovibrio vulgaris Hildenborough]</t>
  </si>
  <si>
    <t>EchC</t>
  </si>
  <si>
    <t>VIMSS209368</t>
  </si>
  <si>
    <t>DVU0432 Ech hydrogenase, subunit EchC, putative (TIGR) [Desulfovibrio vulgaris Hildenborough]</t>
  </si>
  <si>
    <t>VIMSS206653</t>
  </si>
  <si>
    <t>Protein-coding gene dolichyl-phosphate-mannose-protein mannosyltransferase family protein (TIGR) [Desulfovibrio vulgaris Hildenborough]</t>
  </si>
  <si>
    <t>RplO</t>
  </si>
  <si>
    <t>VIMSS206764</t>
  </si>
  <si>
    <t>rplO ribosomal protein L15 (TIGR) [Desulfovibrio vulgaris Hildenborough]</t>
  </si>
  <si>
    <t>ThrS</t>
  </si>
  <si>
    <t>VIMSS208035</t>
  </si>
  <si>
    <t>thrS threonyl-tRNA synthetase (TIGR) [Desulfovibrio vulgaris Hildenborough]</t>
  </si>
  <si>
    <t>MsrA</t>
  </si>
  <si>
    <t>VIMSS207455</t>
  </si>
  <si>
    <t>msrA peptide methionine sulfoxide reductase MsrA (TIGR) [Desulfovibrio vulgaris Hildenborough]</t>
  </si>
  <si>
    <t>VIMSS207401</t>
  </si>
  <si>
    <t>DVU1931 iron-sulfur cluster-binding protein (TIGR) [Desulfovibrio vulgaris Hildenborough]</t>
  </si>
  <si>
    <t>IspG</t>
  </si>
  <si>
    <t>VIMSS206786</t>
  </si>
  <si>
    <t>ispG 1-hydroxy-2-methyl-2-(E)-butenyl 4-diphosphate synthase (TIGR) [Desulfovibrio vulgaris Hildenborough]</t>
  </si>
  <si>
    <t>ArgG</t>
  </si>
  <si>
    <t>VIMSS206530</t>
  </si>
  <si>
    <t>argG argininosuccinate synthase (TIGR) [Desulfovibrio vulgaris Hildenborough]</t>
  </si>
  <si>
    <t>RpsE</t>
  </si>
  <si>
    <t>VIMSS206762</t>
  </si>
  <si>
    <t>rpsE ribosomal protein S5 (TIGR) [Desulfovibrio vulgaris Hildenborough]</t>
  </si>
  <si>
    <t>Tig</t>
  </si>
  <si>
    <t>VIMSS206776</t>
  </si>
  <si>
    <t>tig trigger factor (TIGR) [Desulfovibrio vulgaris Hildenborough]</t>
  </si>
  <si>
    <t>UbiE</t>
  </si>
  <si>
    <t>VIMSS209030</t>
  </si>
  <si>
    <t>DVU0101 methlytransferase, UbiE/COQ5 family (TIGR) [Desulfovibrio vulgaris Hildenborough]</t>
  </si>
  <si>
    <t>VIMSS208806</t>
  </si>
  <si>
    <t>DVU3281 hypothetical protein (TIGR) [Desulfovibrio vulgaris Hildenborough]</t>
  </si>
  <si>
    <t>RplX</t>
  </si>
  <si>
    <t>VIMSS206756</t>
  </si>
  <si>
    <t>rplX ribosomal protein L24 (TIGR) [Desulfovibrio vulgaris Hildenborough]</t>
  </si>
  <si>
    <t>RpsG</t>
  </si>
  <si>
    <t>VIMSS206740</t>
  </si>
  <si>
    <t>rpsG ribosomal protein S7 (TIGR) [Desulfovibrio vulgaris Hildenborough]</t>
  </si>
  <si>
    <t>GlcD</t>
  </si>
  <si>
    <t>VIMSS208541</t>
  </si>
  <si>
    <t>glcD glycolate oxidase, subunit GlcD (TIGR) [Desulfovibrio vulgaris Hildenborough]</t>
  </si>
  <si>
    <t>QrcC</t>
  </si>
  <si>
    <t>VIMSS206117</t>
  </si>
  <si>
    <t>qrcC quinone reductase complex, C subunit (Morgan Price) [Desulfovibrio vulgaris Hildenborough]</t>
  </si>
  <si>
    <t>CarB</t>
  </si>
  <si>
    <t>VIMSS209094</t>
  </si>
  <si>
    <t>carB carbamoyl-phosphate synthase, large subunit (TIGR) [Desulfovibrio vulgaris Hildenborough]</t>
  </si>
  <si>
    <t>PpiB</t>
  </si>
  <si>
    <t>VIMSS207339</t>
  </si>
  <si>
    <t>ppiB-2 peptidyl-prolyl cis-trans isomerase B (TIGR) [Desulfovibrio vulgaris Hildenborough]</t>
  </si>
  <si>
    <t>ZraP</t>
  </si>
  <si>
    <t>VIMSS208912</t>
  </si>
  <si>
    <t>zraP zinc resistance-associated protein (TIGR) [Desulfovibrio vulgaris Hildenborough]</t>
  </si>
  <si>
    <t>RibAB</t>
  </si>
  <si>
    <t>VIMSS206638</t>
  </si>
  <si>
    <t>ribAB 3,4-dihydroxy-2-butanone 4-phosphate synthase/GTP cyclohydrolase II (TIGR) [Desulfovibrio vulgaris Hildenborough]</t>
  </si>
  <si>
    <t>RpsN</t>
  </si>
  <si>
    <t>VIMSS206758</t>
  </si>
  <si>
    <t>rpsN ribosomal protein S14 (TIGR) [Desulfovibrio vulgaris Hildenborough]</t>
  </si>
  <si>
    <t>RpsC</t>
  </si>
  <si>
    <t>VIMSS206751</t>
  </si>
  <si>
    <t>rpsC ribosomal protein S3 (TIGR) [Desulfovibrio vulgaris Hildenborough]</t>
  </si>
  <si>
    <t>GroES</t>
  </si>
  <si>
    <t>VIMSS207448</t>
  </si>
  <si>
    <t>groES chaperonin, 10 kDa (TIGR) [Desulfovibrio vulgaris Hildenborough]</t>
  </si>
  <si>
    <t>HmcB</t>
  </si>
  <si>
    <t>VIMSS209474</t>
  </si>
  <si>
    <t>hmcB 40.1 kd protein in hmc operon (HmcB) (voordouw) [Desulfovibrio vulgaris Hildenborough]</t>
  </si>
  <si>
    <t>HisS</t>
  </si>
  <si>
    <t>VIMSS208895</t>
  </si>
  <si>
    <t>hisS histidyl-tRNA synthetase (TIGR) [Desulfovibrio vulgaris Hildenborough]</t>
  </si>
  <si>
    <t>RplU</t>
  </si>
  <si>
    <t>VIMSS206358</t>
  </si>
  <si>
    <t>rplU ribosomal protein L21 (TIGR) [Desulfovibrio vulgaris Hildenborough]</t>
  </si>
  <si>
    <t>Era</t>
  </si>
  <si>
    <t>VIMSS208980</t>
  </si>
  <si>
    <t>era GTP-binding protein Era (TIGR) [Desulfovibrio vulgaris Hildenborough]</t>
  </si>
  <si>
    <t>VIMSS207852</t>
  </si>
  <si>
    <t>DVU2364 aminotransferase, classes I and II (TIGR) [Desulfovibrio vulgaris Hildenborough]</t>
  </si>
  <si>
    <t>RpsL</t>
  </si>
  <si>
    <t>VIMSS206739</t>
  </si>
  <si>
    <t>rpsL ribosomal protein S12 (TIGR) [Desulfovibrio vulgaris Hildenborough]</t>
  </si>
  <si>
    <t>GlyA</t>
  </si>
  <si>
    <t>VIMSS206642</t>
  </si>
  <si>
    <t>glyA serine hydroxymethyltransferase (TIGR) [Desulfovibrio vulgaris Hildenborough]</t>
  </si>
  <si>
    <t>VIMSS209278</t>
  </si>
  <si>
    <t>Protein-coding gene methyl-accepting chemotaxis protein (TIGR) [Desulfovibrio vulgaris Hildenborough]</t>
  </si>
  <si>
    <t>AtpC</t>
  </si>
  <si>
    <t>VIMSS206201</t>
  </si>
  <si>
    <t>atpC ATP synthase, F1 epsilon subunit (TIGR) [Desulfovibrio vulgaris Hildenborough]</t>
  </si>
  <si>
    <t>HydA</t>
  </si>
  <si>
    <t>VIMSS207234</t>
  </si>
  <si>
    <t>hydA periplasmic [Fe] hydrogenase, large subunit (TIGR) [Desulfovibrio vulgaris Hildenborough]</t>
  </si>
  <si>
    <t>DVU2077</t>
  </si>
  <si>
    <t>VIMSS207551</t>
  </si>
  <si>
    <t>DVU2077 conserved hypothetical protein (TIGR) [Desulfovibrio vulgaris Hildenborough]</t>
  </si>
  <si>
    <t>Upp</t>
  </si>
  <si>
    <t>VIMSS206459</t>
  </si>
  <si>
    <t>upp uracil phosphoribosyltransferase (TIGR) [Desulfovibrio vulgaris Hildenborough]</t>
  </si>
  <si>
    <t>VIMSS206270</t>
  </si>
  <si>
    <t>DVU0843 hypothetical protein (TIGR) [Desulfovibrio vulgaris Hildenborough]</t>
  </si>
  <si>
    <t>AcpP</t>
  </si>
  <si>
    <t>VIMSS206644</t>
  </si>
  <si>
    <t>acpP acyl carrier protein (TIGR) [Desulfovibrio vulgaris Hildenborough]</t>
  </si>
  <si>
    <t>VIMSS408301</t>
  </si>
  <si>
    <t>DVU0797 conserved hypothetical protein (TIGR) [Desulfovibrio vulgaris Hildenborough]</t>
  </si>
  <si>
    <t>VIMSS206442</t>
  </si>
  <si>
    <t>DVU1008 hypothetical protein (TIGR) [Desulfovibrio vulgaris Hildenborough]</t>
  </si>
  <si>
    <t>VIMSS209481</t>
  </si>
  <si>
    <t>DVU0542 universal stress protein family (TIGR) [Desulfovibrio vulgaris Hildenborough]</t>
  </si>
  <si>
    <t>VIMSS408298</t>
  </si>
  <si>
    <t>DVU0645 methyl-accepting chemotaxis protein (TIGR) [Desulfovibrio vulgaris Hildenborough]</t>
  </si>
  <si>
    <t>VIMSS207540</t>
  </si>
  <si>
    <t>DVU2067 GGDEF domain protein (TIGR) [Desulfovibrio vulgaris Hildenborough]</t>
  </si>
  <si>
    <t>VIMSS206497</t>
  </si>
  <si>
    <t>flrC transcriptional regulatory protein (TIGR) [Desulfovibrio vulgaris Hildenborough]</t>
  </si>
  <si>
    <t>VIMSS207895</t>
  </si>
  <si>
    <t>hdrC heterodisulfide reductase, C subunit (TIGR) [Desulfovibrio vulgaris Hildenborough]</t>
  </si>
  <si>
    <t>VIMSS208046</t>
  </si>
  <si>
    <t>DVU2549 hypothetical protein (TIGR) [Desulfovibrio vulgaris Hildenborough]</t>
  </si>
  <si>
    <t>VIMSS206373</t>
  </si>
  <si>
    <t>pep* metalloprotease, iron-related (Dmitry Rodionov) [Desulfovibrio vulgaris Hildenborough]</t>
  </si>
  <si>
    <t>VIMSS206704</t>
  </si>
  <si>
    <t>DVU1265 hypothetical protein (TIGR) [Desulfovibrio vulgaris Hildenborough]</t>
  </si>
  <si>
    <t>VIMSS208496</t>
  </si>
  <si>
    <t>leuD 3-isopropylmalate dehydratase, small subunit (TIGR) [Desulfovibrio vulgaris Hildenborough]</t>
  </si>
  <si>
    <t>VIMSS206193</t>
  </si>
  <si>
    <t>DVU0766 transporter, putative (TIGR) [Desulfovibrio vulgaris Hildenborough]</t>
  </si>
  <si>
    <t>VIMSS209552</t>
  </si>
  <si>
    <t>DVU0608 methyl-accepting chemotaxis protein (TIGR) [Desulfovibrio vulgaris Hildenborough]</t>
  </si>
  <si>
    <t>VIMSS206122</t>
  </si>
  <si>
    <t>rfbC dTDP-4-dehydrorhamnose 3,5-epimerase (TIGR) [Desulfovibrio vulgaris Hildenborough]</t>
  </si>
  <si>
    <t>VIMSS207285</t>
  </si>
  <si>
    <t>yajC preprotein translocase, YajC subunit (TIGR) [Desulfovibrio vulgaris Hildenborough]</t>
  </si>
  <si>
    <t>VIMSS207141</t>
  </si>
  <si>
    <t>DVU1682 GAF domain protein (TIGR) [Desulfovibrio vulgaris Hildenborough]</t>
  </si>
  <si>
    <t>VIMSS208620</t>
  </si>
  <si>
    <t>DVU3103 tolB protein, putative (TIGR) [Desulfovibrio vulgaris Hildenborough]</t>
  </si>
  <si>
    <t>VIMSS209193</t>
  </si>
  <si>
    <t>divK DNA-binding response regulator (TIGR) [Desulfovibrio vulgaris Hildenborough]</t>
  </si>
  <si>
    <t>VIMSS209195</t>
  </si>
  <si>
    <t>DVU0261 universal stress protein family (TIGR) [Desulfovibrio vulgaris Hildenborough]</t>
  </si>
  <si>
    <t>VIMSS209275</t>
  </si>
  <si>
    <t>kdsB 3-deoxy-D-manno-octulosonate cytidylyltransferase (TIGR) [Desulfovibrio vulgaris Hildenborough]</t>
  </si>
  <si>
    <t>20 Protein-coding gene  [Desulfovibrio vulgaris Hildenborough]</t>
  </si>
  <si>
    <t>VIMSS209326</t>
  </si>
  <si>
    <t>glcD glycolate oxidase, subunit GlcD, putative (TIGR) [Desulfovibrio vulgaris Hildenborough]</t>
  </si>
  <si>
    <t>VIMSS206099</t>
  </si>
  <si>
    <t>fliY amino acid ABC transporter, periplasmic amino acid-binding protein (TIGR) [Desulfovibrio vulgaris Hildenborough]</t>
  </si>
  <si>
    <t>VIMSS206476</t>
  </si>
  <si>
    <t>tatB twin-arginine translocation protein TatB (TIGR) [Desulfovibrio vulgaris Hildenborough]</t>
  </si>
  <si>
    <t>VIMSS209507</t>
  </si>
  <si>
    <t>DVU0566 GAF domain protein (TIGR) [Desulfovibrio vulgaris Hildenborough]</t>
  </si>
  <si>
    <t>VIMSS207920</t>
  </si>
  <si>
    <t>DVU2428 lipoprotein, putative (TIGR) [Desulfovibrio vulgaris Hildenborough]</t>
  </si>
  <si>
    <t>VIMSS206087</t>
  </si>
  <si>
    <t>DVU0664 cysteine desulfurase (TIGR) [Desulfovibrio vulgaris Hildenborough]</t>
  </si>
  <si>
    <t>VIMSS209098</t>
  </si>
  <si>
    <t>oppF oligopeptide/dipeptide ABC transporter, ATP-binding protein (TIGR) [Desulfovibrio vulgaris Hildenborough]</t>
  </si>
  <si>
    <t>VIMSS207796</t>
  </si>
  <si>
    <t>DVU2309 methyl-accepting chemotaxis protein, putative (TIGR) [Desulfovibrio vulgaris Hildenborough]</t>
  </si>
  <si>
    <t>VIMSS208798</t>
  </si>
  <si>
    <t>DVU3274 hypothetical protein (TIGR) [Desulfovibrio vulgaris Hildenborough]</t>
  </si>
  <si>
    <t>VIMSS209037</t>
  </si>
  <si>
    <t>glnH glutamine ABC transporter, periplasmic glutamine-binding protein (TIGR) [Desulfovibrio vulgaris Hildenborough]</t>
  </si>
  <si>
    <t>VIMSS206398</t>
  </si>
  <si>
    <t>DVU0966 amino acid ABC transporter, periplasmic amino acid-binding protein (TIGR) [Desulfovibrio vulgaris Hildenborough]</t>
  </si>
  <si>
    <t>VIMSS209575</t>
  </si>
  <si>
    <t>DVU0629 transcriptional regulator, TetR family (TIGR) [Desulfovibrio vulgaris Hildenborough]</t>
  </si>
  <si>
    <t>VIMSS207260</t>
  </si>
  <si>
    <t>hup-3 DNA-binding protein HU (TIGR) [Desulfovibrio vulgaris Hildenborough]</t>
  </si>
  <si>
    <t>VIMSS207033</t>
  </si>
  <si>
    <t>DVU1582 hypothetical protein (TIGR) [Desulfovibrio vulgaris Hildenborough]</t>
  </si>
  <si>
    <t>VIMSS208795</t>
  </si>
  <si>
    <t>cydA cytochrome d ubiquinol oxidase, subunit I (TIGR) [Desulfovibrio vulgaris Hildenborough]</t>
  </si>
  <si>
    <t>VIMSS206635</t>
  </si>
  <si>
    <t>leuS leucyl-tRNA synthetase (TIGR) [Desulfovibrio vulgaris Hildenborough]</t>
  </si>
  <si>
    <t>VIMSS408359</t>
  </si>
  <si>
    <t>ftsZ cell division protein FtsZ (TIGR) [Desulfovibrio vulgaris Hildenborough]</t>
  </si>
  <si>
    <t>AtpA</t>
  </si>
  <si>
    <t>VIMSS206204</t>
  </si>
  <si>
    <t>atpA ATP synthase, F1 alpha subunit (TIGR) [Desulfovibrio vulgaris Hildenborough]</t>
  </si>
  <si>
    <t>VIMSS206759</t>
  </si>
  <si>
    <t>rpsH ribosomal protein S8 (TIGR) [Desulfovibrio vulgaris Hildenborough]</t>
  </si>
  <si>
    <t>DsrD</t>
  </si>
  <si>
    <t>VIMSS209340</t>
  </si>
  <si>
    <t>dsrD dissimilatory sulfite reductase D (Shelley Haveman) [Desulfovibrio vulgaris Hildenborough]</t>
  </si>
  <si>
    <t>VIMSS208479</t>
  </si>
  <si>
    <t>DVU2966 response regulator (TIGR) [Desulfovibrio vulgaris Hildenborough]</t>
  </si>
  <si>
    <t>VIMSS207829</t>
  </si>
  <si>
    <t>DVU2342 amino acid ABC transporter, periplasmic amino acid-binding protein (TIGR) [Desulfovibrio vulgaris Hildenborough]</t>
  </si>
  <si>
    <t>VIMSS206902</t>
  </si>
  <si>
    <t>DVU1458 chemotaxis protein CheZ, putative (TIGR) [Desulfovibrio vulgaris Hildenborough]</t>
  </si>
  <si>
    <t>VIMSS408333</t>
  </si>
  <si>
    <t>glpX fructose-1,6-bisphosphatase, class II (TIGR) [Desulfovibrio vulgaris Hildenborough]</t>
  </si>
  <si>
    <t>VIMSS206977</t>
  </si>
  <si>
    <t>DVU1529 decarboxylase family protein (TIGR) [Desulfovibrio vulgaris Hildenborough]</t>
  </si>
  <si>
    <t>VIMSS206686</t>
  </si>
  <si>
    <t>DVU1247 hypothetical protein (TIGR) [Desulfovibrio vulgaris Hildenborough]</t>
  </si>
  <si>
    <t>VIMSS206114</t>
  </si>
  <si>
    <t>DVU0690 conserved hypothetical protein (TIGR) [Desulfovibrio vulgaris Hildenborough]</t>
  </si>
  <si>
    <t>VIMSS207035</t>
  </si>
  <si>
    <t>rpoH sigma 70 family protein (TIGR) [Desulfovibrio vulgaris Hildenborough]</t>
  </si>
  <si>
    <t>VIMSS207034</t>
  </si>
  <si>
    <t>DVU1583 TPR domain protein (TIGR) [Desulfovibrio vulgaris Hildenborough]</t>
  </si>
  <si>
    <t>VIMSS208992</t>
  </si>
  <si>
    <t>DVU0064 hypothetical protein (TIGR) [Desulfovibrio vulgaris Hildenborough]</t>
  </si>
  <si>
    <t>VIMSS207942</t>
  </si>
  <si>
    <t>metK S-adenosylmethionine synthetase (TIGR) [Desulfovibrio vulgaris Hildenborough]</t>
  </si>
  <si>
    <t>VIMSS206299</t>
  </si>
  <si>
    <t>pyrH uridylate kinase (TIGR) [Desulfovibrio vulgaris Hildenborough]</t>
  </si>
  <si>
    <t>VIMSS209188</t>
  </si>
  <si>
    <t>DVU0255 hypothetical protein (TIGR) [Desulfovibrio vulgaris Hildenborough]</t>
  </si>
  <si>
    <t>VIMSS208820</t>
  </si>
  <si>
    <t>DVU3293 thiamine pyrophosphate-requiring enzyme (TIGR) [Desulfovibrio vulgaris Hildenborough]</t>
  </si>
  <si>
    <t>VIMSS207584</t>
  </si>
  <si>
    <t>DVU2108 MTH1175-like domain family protein (TIGR) [Desulfovibrio vulgaris Hildenborough]</t>
  </si>
  <si>
    <t>VIMSS206545</t>
  </si>
  <si>
    <t>DVU1109 ATPase domain protein (TIGR) [Desulfovibrio vulgaris Hildenborough]</t>
  </si>
  <si>
    <t>DsrB</t>
  </si>
  <si>
    <t>VIMSS209339</t>
  </si>
  <si>
    <t>dvsB dissimilatory sulfite reductase beta subunit (TIGR) [Desulfovibrio vulgaris Hildenborough]</t>
  </si>
  <si>
    <t>VIMSS209151</t>
  </si>
  <si>
    <t>DVU0218 tail protein, putative (TIGR) [Desulfovibrio vulgaris Hildenborough]</t>
  </si>
  <si>
    <t>VIMSS206525</t>
  </si>
  <si>
    <t>recA recA protein (TIGR) [Desulfovibrio vulgaris Hildenborough]</t>
  </si>
  <si>
    <t>VIMSS206854</t>
  </si>
  <si>
    <t>thiC thiamine biosynthesis protein ThiC (TIGR) [Desulfovibrio vulgaris Hildenborough]</t>
  </si>
  <si>
    <t>VIMSS206778</t>
  </si>
  <si>
    <t>clpX ATP-dependent Clp protease, ATP-binding subunit ClpX (TIGR) [Desulfovibrio vulgaris Hildenborough]</t>
  </si>
  <si>
    <t>VIMSS207055</t>
  </si>
  <si>
    <t>Protein-coding gene hypothetical protein (TIGR) [Desulfovibrio vulgaris Hildenborough]</t>
  </si>
  <si>
    <t>Aor</t>
  </si>
  <si>
    <t>VIMSS206619</t>
  </si>
  <si>
    <t>aor aldehyde:ferredoxin oxidoreductase, tungsten-containing (TIGR) [Desulfovibrio vulgaris Hildenborough]</t>
  </si>
  <si>
    <t>VIMSS208864</t>
  </si>
  <si>
    <t>kdpB potassium-transporting ATPase, B subunit (TIGR) [Desulfovibrio vulgaris Hildenborough]</t>
  </si>
  <si>
    <t>VIMSS208934</t>
  </si>
  <si>
    <t>asnS asparaginyl-tRNA synthetase (TIGR) [Desulfovibrio vulgaris Hildenborough]</t>
  </si>
  <si>
    <t>VIMSS209300</t>
  </si>
  <si>
    <t>DVU0366 5-formyltetrahydrofolate cyclo-ligase family protein (TIGR) [Desulfovibrio vulgaris Hildenborough]</t>
  </si>
  <si>
    <t>VIMSS208445</t>
  </si>
  <si>
    <t>gpm phosphoglycerate mutase (TIGR) [Desulfovibrio vulgaris Hildenborough]</t>
  </si>
  <si>
    <t>DVU1951</t>
  </si>
  <si>
    <t>VIMSS207421</t>
  </si>
  <si>
    <t>DVU1951 indolepyruvate ferredoxin oxidoreductase, alpha subunit, putative (TIGR) [Desulfovibrio vulgaris Hildenborough]</t>
  </si>
  <si>
    <t>PutA</t>
  </si>
  <si>
    <t>VIMSS208845</t>
  </si>
  <si>
    <t>putA proline dehydrogenase/delta-1-pyrroline-5-carboxylate dehydrogenase (TIGR) [Desulfovibrio vulgaris Hildenborough]</t>
  </si>
  <si>
    <t>VIMSS206107</t>
  </si>
  <si>
    <t>DVU0683 hflC protein, putative (TIGR) [Desulfovibrio vulgaris Hildenborough]</t>
  </si>
  <si>
    <t>VIMSS208436</t>
  </si>
  <si>
    <t>rplJ ribosomal protein L10 (TIGR) [Desulfovibrio vulgaris Hildenborough]</t>
  </si>
  <si>
    <t>VIMSS209253</t>
  </si>
  <si>
    <t>DVU0319 NAD-dependent epimerase/dehydratase family protein (TIGR) [Desulfovibrio vulgaris Hildenborough]</t>
  </si>
  <si>
    <t>VIMSS207842</t>
  </si>
  <si>
    <t>DVU2354 glycosyl transferase, group 2 family protein (TIGR) [Desulfovibrio vulgaris Hildenborough]</t>
  </si>
  <si>
    <t>VIMSS208842</t>
  </si>
  <si>
    <t>pyrD dihydroorotate dehydrogenase (TIGR) [Desulfovibrio vulgaris Hildenborough]</t>
  </si>
  <si>
    <t>VIMSS209259</t>
  </si>
  <si>
    <t>hypD hydrogenase expression/formation protein HypD (TIGR) [Desulfovibrio vulgaris Hildenborough]</t>
  </si>
  <si>
    <t>VIMSS208550</t>
  </si>
  <si>
    <t>DVU3035 methyl-accepting chemotaxis protein, putative (TIGR) [Desulfovibrio vulgaris Hildenborough]</t>
  </si>
  <si>
    <t>VIMSS208783</t>
  </si>
  <si>
    <t>xth exodeoxyribonuclease III (TIGR) [Desulfovibrio vulgaris Hildenborough]</t>
  </si>
  <si>
    <t>VIMSS208439</t>
  </si>
  <si>
    <t>rpoC DNA-directed RNA polymerase, beta prime subunit (TIGR) [Desulfovibrio vulgaris Hildenborough]</t>
  </si>
  <si>
    <t>VIMSS207813</t>
  </si>
  <si>
    <t>DVU2326 conserved domain protein (TIGR) [Desulfovibrio vulgaris Hildenborough]</t>
  </si>
  <si>
    <t>VIMSS206319</t>
  </si>
  <si>
    <t>DVU0891 aminotransferase, classes I and II (TIGR) [Desulfovibrio vulgaris Hildenborough]</t>
  </si>
  <si>
    <t>DsrA</t>
  </si>
  <si>
    <t>VIMSS209338</t>
  </si>
  <si>
    <t>dsrA dissimilatory sulfite reductase alpha subunit (TIGR) [Desulfovibrio vulgaris Hildenborough]</t>
  </si>
  <si>
    <t>VIMSS208293</t>
  </si>
  <si>
    <t>DVU2787 conserved domain protein (TIGR) [Desulfovibrio vulgaris Hildenborough]</t>
  </si>
  <si>
    <t>VIMSS206393</t>
  </si>
  <si>
    <t>DVU0961 conserved hypothetical protein (TIGR) [Desulfovibrio vulgaris Hildenborough]</t>
  </si>
  <si>
    <t>VIMSS209286</t>
  </si>
  <si>
    <t>lpsC aminotransferase, DegT/DnrJ/EryC1/StrS family (TIGR) [Desulfovibrio vulgaris Hildenborough]</t>
  </si>
  <si>
    <t>VIMSS207147</t>
  </si>
  <si>
    <t>DVU1688 1-acyl-sn-glycerol-3-phosphate acyltransferase, putative (TIGR) [Desulfovibrio vulgaris Hildenborough]</t>
  </si>
  <si>
    <t>VIMSS207348</t>
  </si>
  <si>
    <t>DVU1882 HDIG domain protein (TIGR) [Desulfovibrio vulgaris Hildenborough]</t>
  </si>
  <si>
    <t>VIMSS207067</t>
  </si>
  <si>
    <t>paaK-2 phenylacetate-coenzyme A ligase (TIGR) [Desulfovibrio vulgaris Hildenborough]</t>
  </si>
  <si>
    <t>VIMSS208273</t>
  </si>
  <si>
    <t>DVU2767 iron-sulfur flavoprotein, putative (TIGR) [Desulfovibrio vulgaris Hildenborough]</t>
  </si>
  <si>
    <t>VIMSS208031</t>
  </si>
  <si>
    <t>pheS phenylalanyl-tRNA synthetase, alpha subunit (TIGR) [Desulfovibrio vulgaris Hildenborough]</t>
  </si>
  <si>
    <t>VIMSS207407</t>
  </si>
  <si>
    <t>DVU1937 phosphonate ABC transporter, periplasmic phosphonate-binding protein, putative (TIGR) [Desulfovibrio vulgaris Hildenborough]</t>
  </si>
  <si>
    <t>VIMSS209160</t>
  </si>
  <si>
    <t>DVU0227 conserved hypothetical protein (TIGR) [Desulfovibrio vulgaris Hildenborough]</t>
  </si>
  <si>
    <t>VIMSS208787</t>
  </si>
  <si>
    <t>frdB fumarate reductase, iron-sulfur protein (TIGR) [Desulfovibrio vulgaris Hildenborough]</t>
  </si>
  <si>
    <t>VIMSS207493</t>
  </si>
  <si>
    <t>DVU2020 conserved hypothetical protein (TIGR) [Desulfovibrio vulgaris Hildenborough]</t>
  </si>
  <si>
    <t>VIMSS209398</t>
  </si>
  <si>
    <t>DVU0462 chorismate mutase/prephenate dehydratase (TIGR) [Desulfovibrio vulgaris Hildenborough]</t>
  </si>
  <si>
    <t>VIMSS206187</t>
  </si>
  <si>
    <t>DVU0761 lipoprotein, putative (TIGR) [Desulfovibrio vulgaris Hildenborough]</t>
  </si>
  <si>
    <t>VIMSS206805</t>
  </si>
  <si>
    <t>rfbD dTDP-4-dehydrorhamnose reductase (TIGR) [Desulfovibrio vulgaris Hildenborough]</t>
  </si>
  <si>
    <t>VIMSS206396</t>
  </si>
  <si>
    <t>fragments Glu/Leu/Phe/Val dehydrogenase family protein (TIGR) [Desulfovibrio vulgaris Hildenborough]</t>
  </si>
  <si>
    <t>VIMSS206771</t>
  </si>
  <si>
    <t>rpoA DNA-directed RNA polymerase, alpha subunit (TIGR) [Desulfovibrio vulgaris Hildenborough]</t>
  </si>
  <si>
    <t>VIMSS207782</t>
  </si>
  <si>
    <t>DVU2295 methyl-accepting chemotaxis protein (TIGR) [Desulfovibrio vulgaris Hildenborough]</t>
  </si>
  <si>
    <t>VIMSS206389</t>
  </si>
  <si>
    <t>rpsR ribosomal protein S18 (TIGR) [Desulfovibrio vulgaris Hildenborough]</t>
  </si>
  <si>
    <t>VIMSS208600</t>
  </si>
  <si>
    <t>DVU3084 transcriptional regulator, putative (TIGR) [Desulfovibrio vulgaris Hildenborough]</t>
  </si>
  <si>
    <t>Pta</t>
  </si>
  <si>
    <t>VIMSS208543</t>
  </si>
  <si>
    <t>pta phosphate acetyltransferase (TIGR) [Desulfovibrio vulgaris Hildenborough]</t>
  </si>
  <si>
    <t>VIMSS207365</t>
  </si>
  <si>
    <t>glyS glycyl-tRNA synthetase, beta subunit (TIGR) [Desulfovibrio vulgaris Hildenborough]</t>
  </si>
  <si>
    <t>VIMSS209102</t>
  </si>
  <si>
    <t>DVU0169 oligopeptide/dipeptide ABC transporter, periplasmic oligopeptide/dipeptide-binding protein (TIGR) [Desulfovibrio vulgaris Hildenborough]</t>
  </si>
  <si>
    <t>VIMSS209024</t>
  </si>
  <si>
    <t>potD-1 polyamine ABC transporter, periplasmic polyamine-binding protein (TIGR) [Desulfovibrio vulgaris Hildenborough]</t>
  </si>
  <si>
    <t>VIMSS206420</t>
  </si>
  <si>
    <t>cbhK carbohydrate kinase, PfkB family (TIGR) [Desulfovibrio vulgaris Hildenborough]</t>
  </si>
  <si>
    <t>VIMSS207379</t>
  </si>
  <si>
    <t>DVU1910 YjeF-related protein (TIGR) [Desulfovibrio vulgaris Hildenborough]</t>
  </si>
  <si>
    <t>VIMSS206400</t>
  </si>
  <si>
    <t>DVU0968 amino acid ABC transporter, ATP-binding protein (TIGR) [Desulfovibrio vulgaris Hildenborough]</t>
  </si>
  <si>
    <t>DVU2405</t>
  </si>
  <si>
    <t>VIMSS207896</t>
  </si>
  <si>
    <t>DVU2405 alcohol dehydrogenase, iron-containing (TIGR) [Desulfovibrio vulgaris Hildenborough]</t>
  </si>
  <si>
    <t>PpaC</t>
  </si>
  <si>
    <t>VIMSS207088</t>
  </si>
  <si>
    <t>ppaC inorganic pyrophosphatase, manganese-dependent (TIGR) [Desulfovibrio vulgaris Hildenborough]</t>
  </si>
  <si>
    <t>VIMSS206748</t>
  </si>
  <si>
    <t>rplB ribosomal protein L2 (TIGR) [Desulfovibrio vulgaris Hildenborough]</t>
  </si>
  <si>
    <t>VIMSS206091</t>
  </si>
  <si>
    <t>DVU0668 methyl-accepting chemotaxis protein (TIGR) [Desulfovibrio vulgaris Hildenborough]</t>
  </si>
  <si>
    <t>VIMSS207919</t>
  </si>
  <si>
    <t>DVU2427 hypothetical protein (TIGR) [Desulfovibrio vulgaris Hildenborough]</t>
  </si>
  <si>
    <t>VIMSS206266</t>
  </si>
  <si>
    <t>rpsP ribosomal protein S16 (TIGR) [Desulfovibrio vulgaris Hildenborough]</t>
  </si>
  <si>
    <t>VIMSS206870</t>
  </si>
  <si>
    <t>gcvH glycine cleavage system H protein (TIGR) [Desulfovibrio vulgaris Hildenborough]</t>
  </si>
  <si>
    <t>AtpD</t>
  </si>
  <si>
    <t>VIMSS206202</t>
  </si>
  <si>
    <t>atpD ATP synthase, F1 beta subunit (TIGR) [Desulfovibrio vulgaris Hildenborough]</t>
  </si>
  <si>
    <t>VIMSS206390</t>
  </si>
  <si>
    <t>rplI ribosomal protein L9 (TIGR) [Desulfovibrio vulgaris Hildenborough]</t>
  </si>
  <si>
    <t>VIMSS208796</t>
  </si>
  <si>
    <t>DVU3272 TPR domain protein (TIGR) [Desulfovibrio vulgaris Hildenborough]</t>
  </si>
  <si>
    <t>VIMSS207109</t>
  </si>
  <si>
    <t>DVU1650 conserved hypothetical protein (TIGR) [Desulfovibrio vulgaris Hildenborough]</t>
  </si>
  <si>
    <t>VIMSS206455</t>
  </si>
  <si>
    <t>DVU1021 conserved hypothetical protein (TIGR) [Desulfovibrio vulgaris Hildenborough]</t>
  </si>
  <si>
    <t>VIMSS206167</t>
  </si>
  <si>
    <t>DVU0741 hypothetical protein (TIGR) [Desulfovibrio vulgaris Hildenborough]</t>
  </si>
  <si>
    <t>VIMSS209441</t>
  </si>
  <si>
    <t>rpsO ribosomal protein S15 (TIGR) [Desulfovibrio vulgaris Hildenborough]</t>
  </si>
  <si>
    <t>VIMSS206795</t>
  </si>
  <si>
    <t>dnaE DNA polymerase III, alpha subunit (TIGR) [Desulfovibrio vulgaris Hildenborough]</t>
  </si>
  <si>
    <t>VIMSS207534</t>
  </si>
  <si>
    <t>pfkA 6-phosphofructokinase (TIGR) [Desulfovibrio vulgaris Hildenborough]</t>
  </si>
  <si>
    <t>VIMSS206899</t>
  </si>
  <si>
    <t>DVU1455 conserved hypothetical protein (TIGR) [Desulfovibrio vulgaris Hildenborough]</t>
  </si>
  <si>
    <t>VIMSS207621</t>
  </si>
  <si>
    <t>gap-2 glyceraldehyde 3-phosphate dehydrogenase (TIGR) [Desulfovibrio vulgaris Hildenborough]</t>
  </si>
  <si>
    <t>VIMSS207709</t>
  </si>
  <si>
    <t>DVU2225 acetyl-CoA carboxylase, carboxyl transferase, alpha/beta subunit (TIGR) [Desulfovibrio vulgaris Hildenborough]</t>
  </si>
  <si>
    <t>VIMSS207818</t>
  </si>
  <si>
    <t>DVU2331 Smr family protein (TIGR) [Desulfovibrio vulgaris Hildenborough]</t>
  </si>
  <si>
    <t>VIMSS209001</t>
  </si>
  <si>
    <t>DVU0073 CDP-glucose-4,6-dehydratase, putative (TIGR) [Desulfovibrio vulgaris Hildenborough]</t>
  </si>
  <si>
    <t>VIMSS206501</t>
  </si>
  <si>
    <t>DVU1067 membrane protein, Bmp family (TIGR) [Desulfovibrio vulgaris Hildenborough]</t>
  </si>
  <si>
    <t>VIMSS206262</t>
  </si>
  <si>
    <t>rplS ribosomal protein L19 (TIGR) [Desulfovibrio vulgaris Hildenborough]</t>
  </si>
  <si>
    <t>VIMSS207856</t>
  </si>
  <si>
    <t>fabZ beta-hydroxyacyl-(acyl-carrier-protein) dehydratase FabZ (TIGR) [Desulfovibrio vulgaris Hildenborough]</t>
  </si>
  <si>
    <t>VIMSS206746</t>
  </si>
  <si>
    <t>rplD ribosomal protein L4 (TIGR) [Desulfovibrio vulgaris Hildenborough]</t>
  </si>
  <si>
    <t>DVU2399</t>
  </si>
  <si>
    <t>VIMSS207890</t>
  </si>
  <si>
    <t>DVU2399 hydrogenase, putative (TIGR) [Desulfovibrio vulgaris Hildenborough]</t>
  </si>
  <si>
    <t>VIMSS207316</t>
  </si>
  <si>
    <t>DVU1850 CBS domain protein (TIGR) [Desulfovibrio vulgaris Hildenborough]</t>
  </si>
  <si>
    <t>VIMSS206321</t>
  </si>
  <si>
    <t>DVU0893 universal stress protein family (TIGR) [Desulfovibrio vulgaris Hildenborough]</t>
  </si>
  <si>
    <t>VIMSS207420</t>
  </si>
  <si>
    <t>DVU1950 indolepyruvate ferredoxin oxidoreductase, beta subunit, putative (TIGR) [Desulfovibrio vulgaris Hildenborough]</t>
  </si>
  <si>
    <t>VIMSS206453</t>
  </si>
  <si>
    <t>DVU1019 conserved domain protein (TIGR) [Desulfovibrio vulgaris Hildenborough]</t>
  </si>
  <si>
    <t>VIMSS207283</t>
  </si>
  <si>
    <t>secF protein-export membrane protein SecF (TIGR) [Desulfovibrio vulgaris Hildenborough]</t>
  </si>
  <si>
    <t>VIMSS208483</t>
  </si>
  <si>
    <t>DVU2970 acetyltransferase, GNAT family (TIGR) [Desulfovibrio vulgaris Hildenborough]</t>
  </si>
  <si>
    <t>VIMSS208412</t>
  </si>
  <si>
    <t>pyrC dihydroorotase (TIGR) [Desulfovibrio vulgaris Hildenborough]</t>
  </si>
  <si>
    <t>VIMSS206687</t>
  </si>
  <si>
    <t>argS arginyl-tRNA synthetase (TIGR) [Desulfovibrio vulgaris Hildenborough]</t>
  </si>
  <si>
    <t>VIMSS206724</t>
  </si>
  <si>
    <t>galU UTP-glucose-1-phosphate uridylyltransferase (TIGR) [Desulfovibrio vulgaris Hildenborough]</t>
  </si>
  <si>
    <t>VIMSS207230</t>
  </si>
  <si>
    <t>thiH thiH protein, putative (TIGR) [Desulfovibrio vulgaris Hildenborough]</t>
  </si>
  <si>
    <t>VIMSS207757</t>
  </si>
  <si>
    <t>DVU2272 formate acetyltransferase, putative (TIGR) [Desulfovibrio vulgaris Hildenborough]</t>
  </si>
  <si>
    <t>QrcB</t>
  </si>
  <si>
    <t>VIMSS206118</t>
  </si>
  <si>
    <t>qrcB quinone reductase complex, B subunit (Morgan Price) [Desulfovibrio vulgaris Hildenborough]</t>
  </si>
  <si>
    <t>VIMSS206745</t>
  </si>
  <si>
    <t>rplC ribosomal protein L3 (TIGR) [Desulfovibrio vulgaris Hildenborough]</t>
  </si>
  <si>
    <t>VIMSS206301</t>
  </si>
  <si>
    <t>tsf translation elongation factor Ts (TIGR) [Desulfovibrio vulgaris Hildenborough]</t>
  </si>
  <si>
    <t>VIMSS207024</t>
  </si>
  <si>
    <t>rplY ribosomal protein L25 (TIGR) [Desulfovibrio vulgaris Hildenborough]</t>
  </si>
  <si>
    <t>VIMSS206978</t>
  </si>
  <si>
    <t>DVU1530 metallo-beta-lactamase family protein (TIGR) [Desulfovibrio vulgaris Hildenborough]</t>
  </si>
  <si>
    <t>VIMSS208080</t>
  </si>
  <si>
    <t>DVU2582 transcriptional regulator, TetR family (TIGR) [Desulfovibrio vulgaris Hildenborough]</t>
  </si>
  <si>
    <t>VIMSS206648</t>
  </si>
  <si>
    <t>rpmF ribosomal protein L32 (TIGR) [Desulfovibrio vulgaris Hildenborough]</t>
  </si>
  <si>
    <t>VIMSS207784</t>
  </si>
  <si>
    <t>DVU2297 glycine/betaine/L-proline ABC transporter, periplasmic-binding protein (TIGR) [Desulfovibrio vulgaris Hildenborough]</t>
  </si>
  <si>
    <t>VIMSS208434</t>
  </si>
  <si>
    <t>rplK ribosomal protein L11 (TIGR) [Desulfovibrio vulgaris Hildenborough]</t>
  </si>
  <si>
    <t>VIMSS206911</t>
  </si>
  <si>
    <t>argB acetylglutamate kinase (TIGR) [Desulfovibrio vulgaris Hildenborough]</t>
  </si>
  <si>
    <t>VIMSS206671</t>
  </si>
  <si>
    <t>glnB-1 nitrogen regulatory protein P-II (TIGR) [Desulfovibrio vulgaris Hildenborough]</t>
  </si>
  <si>
    <t>VIMSS209043</t>
  </si>
  <si>
    <t>hisI phosphoribosyl-AMP cyclohydrolase (TIGR) [Desulfovibrio vulgaris Hildenborough]</t>
  </si>
  <si>
    <t>VIMSS207286</t>
  </si>
  <si>
    <t>gltB glutamate synthase, large subunit (VIMSS_AUTO) [Desulfovibrio vulgaris Hildenborough]</t>
  </si>
  <si>
    <t>VIMSS207902</t>
  </si>
  <si>
    <t>DVU2411 EF hand domain protein (TIGR) [Desulfovibrio vulgaris Hildenborough]</t>
  </si>
  <si>
    <t>VIMSS208610</t>
  </si>
  <si>
    <t>rdl rubredoxin-like protein (TIGR) [Desulfovibrio vulgaris Hildenborough]</t>
  </si>
  <si>
    <t>VIMSS209324</t>
  </si>
  <si>
    <t>DVU0388 amino acid ABC transporter, ATP-binding protein (TIGR) [Desulfovibrio vulgaris Hildenborough]</t>
  </si>
  <si>
    <t>VIMSS208917</t>
  </si>
  <si>
    <t>topA DNA topoisomerase I (TIGR) [Desulfovibrio vulgaris Hildenborough]</t>
  </si>
  <si>
    <t>VIMSS208026</t>
  </si>
  <si>
    <t>pgk phosphoglycerate kinase (TIGR) [Desulfovibrio vulgaris Hildenborough]</t>
  </si>
  <si>
    <t>VIMSS207954</t>
  </si>
  <si>
    <t>DVU2460 hypothetical protein (TIGR) [Desulfovibrio vulgaris Hildenborough]</t>
  </si>
  <si>
    <t>VIMSS206265</t>
  </si>
  <si>
    <t>DVU0838 conserved hypothetical protein (TIGR) [Desulfovibrio vulgaris Hildenborough]</t>
  </si>
  <si>
    <t>VIMSS206297</t>
  </si>
  <si>
    <t>uppS undecaprenyl diphosphate synthase (TIGR) [Desulfovibrio vulgaris Hildenborough]</t>
  </si>
  <si>
    <t>VIMSS206477</t>
  </si>
  <si>
    <t>guaA GMP synthase (TIGR) [Desulfovibrio vulgaris Hildenborough]</t>
  </si>
  <si>
    <t>VIMSS208406</t>
  </si>
  <si>
    <t>DVU2897 conserved hypothetical protein (TIGR) [Desulfovibrio vulgaris Hildenborough]</t>
  </si>
  <si>
    <t>VIMSS207031</t>
  </si>
  <si>
    <t>rpiB ribose 5-phosphate isomerase, putative (TIGR) [Desulfovibrio vulgaris Hildenborough]</t>
  </si>
  <si>
    <t>VIMSS206757</t>
  </si>
  <si>
    <t>rplE ribosomal protein L5 (TIGR) [Desulfovibrio vulgaris Hildenborough]</t>
  </si>
  <si>
    <t>VIMSS208720</t>
  </si>
  <si>
    <t>DVU3199 conserved hypothetical protein TIGR00103 (TIGR) [Desulfovibrio vulgaris Hildenborough]</t>
  </si>
  <si>
    <t>VIMSS206140</t>
  </si>
  <si>
    <t>livG branched-chain amino acid ABC transporter, ATP binding protein (TIGR) [Desulfovibrio vulgaris Hildenborough]</t>
  </si>
  <si>
    <t>VIMSS208486</t>
  </si>
  <si>
    <t>hup integration host factor, beta subunit (TIGR) [Desulfovibrio vulgaris Hildenborough]</t>
  </si>
  <si>
    <t>VIMSS206779</t>
  </si>
  <si>
    <t>lon ATP-dependent protease La (TIGR) [Desulfovibrio vulgaris Hildenborough]</t>
  </si>
  <si>
    <t>VIMSS206645</t>
  </si>
  <si>
    <t>fabG 3-oxoacyl-(acyl-carrier-protein) reductase (TIGR) [Desulfovibrio vulgaris Hildenborough]</t>
  </si>
  <si>
    <t>VIMSS206479</t>
  </si>
  <si>
    <t>DVU1045 hypothetical protein (TIGR) [Desulfovibrio vulgaris Hildenborough]</t>
  </si>
  <si>
    <t>VIMSS209514</t>
  </si>
  <si>
    <t>DVU0572 hypothetical protein (TIGR) [Desulfovibrio vulgaris Hildenborough]</t>
  </si>
  <si>
    <t>VIMSS208568</t>
  </si>
  <si>
    <t>DVU3053 conserved hypothetical protein (TIGR) [Desulfovibrio vulgaris Hildenborough]</t>
  </si>
  <si>
    <t>VIMSS206302</t>
  </si>
  <si>
    <t>rpsB ribosomal protein S2 (TIGR) [Desulfovibrio vulgaris Hildenborough]</t>
  </si>
  <si>
    <t>VIMSS206205</t>
  </si>
  <si>
    <t>atpH ATP synthase, F1 delta subunit (TIGR) [Desulfovibrio vulgaris Hildenborough]</t>
  </si>
  <si>
    <t>VIMSS206106</t>
  </si>
  <si>
    <t>Protein-coding gene DNA-binding protein, putative (TIGR) [Desulfovibrio vulgaris Hildenborough]</t>
  </si>
  <si>
    <t>VIMSS206744</t>
  </si>
  <si>
    <t>rpsJ ribosomal protein S10 (TIGR) [Desulfovibrio vulgaris Hildenborough]</t>
  </si>
  <si>
    <t>VIMSS208673</t>
  </si>
  <si>
    <t>DVU3154 HAM1 family protein (TIGR) [Desulfovibrio vulgaris Hildenborough]</t>
  </si>
  <si>
    <t>VIMSS207344</t>
  </si>
  <si>
    <t>ltaE threonine aldolase, low-specificity (TIGR) [Desulfovibrio vulgaris Hildenborough]</t>
  </si>
  <si>
    <t>VIMSS207858</t>
  </si>
  <si>
    <t>DVU2370 outer membrane protein OmpH, putative (TIGR) [Desulfovibrio vulgaris Hildenborough]</t>
  </si>
  <si>
    <t>VIMSS206298</t>
  </si>
  <si>
    <t>frr ribosome recycling factor (TIGR) [Desulfovibrio vulgaris Hildenborough]</t>
  </si>
  <si>
    <t>VIMSS207934</t>
  </si>
  <si>
    <t>hspC heat shock protein, Hsp20 family (TIGR) [Desulfovibrio vulgaris Hildenborough]</t>
  </si>
  <si>
    <t>VIMSS208069</t>
  </si>
  <si>
    <t>feoA ferrous iron transport protein A (Dmitry Rodionov) [Desulfovibrio vulgaris Hildenborough]</t>
  </si>
  <si>
    <t>VIMSS209365</t>
  </si>
  <si>
    <t>DVU0429 Ech hydrogenase, subunit EchF, putative (TIGR) [Desulfovibrio vulgaris Hildenborough]</t>
  </si>
  <si>
    <t>VIMSS206650</t>
  </si>
  <si>
    <t>rpmB ribosomal protein L28 (TIGR) [Desulfovibrio vulgaris Hildenborough]</t>
  </si>
  <si>
    <t>VIMSS208706</t>
  </si>
  <si>
    <t>roO rubredoxin-oxygen oxidoreductase (TIGR) [Desulfovibrio vulgaris Hildenborough]</t>
  </si>
  <si>
    <t>VIMSS207602</t>
  </si>
  <si>
    <t>DVU2125 TPR domain protein (TIGR) [Desulfovibrio vulgaris Hildenborough]</t>
  </si>
  <si>
    <t>VIMSS206705</t>
  </si>
  <si>
    <t>DVU1266 hypothetical protein (TIGR) [Desulfovibrio vulgaris Hildenborough]</t>
  </si>
  <si>
    <t>VIMSS208556</t>
  </si>
  <si>
    <t>DVU3041 cytochrome c553 (TIGR) [Desulfovibrio vulgaris Hildenborough]</t>
  </si>
  <si>
    <t>VIMSS207036</t>
  </si>
  <si>
    <t>DVU1585 vitamin B12-dependent methionine synthase family protein (TIGR) [Desulfovibrio vulgaris Hildenborough]</t>
  </si>
  <si>
    <t>VIMSS207728</t>
  </si>
  <si>
    <t>glgA glycogen synthase (TIGR) [Desulfovibrio vulgaris Hildenborough]</t>
  </si>
  <si>
    <t>VIMSS207043</t>
  </si>
  <si>
    <t>DVU1592 arginine N-succinyltransferase, beta subunit, putative (TIGR) [Desulfovibrio vulgaris Hildenborough]</t>
  </si>
  <si>
    <t>VIMSS209075</t>
  </si>
  <si>
    <t>DVU0143 conserved hypothetical protein (TIGR) [Desulfovibrio vulgaris Hildenborough]</t>
  </si>
  <si>
    <t>VIMSS206769</t>
  </si>
  <si>
    <t>rpsK ribosomal protein S11 (TIGR) [Desulfovibrio vulgaris Hildenborough]</t>
  </si>
  <si>
    <t>VIMSS209198</t>
  </si>
  <si>
    <t>tmcB Transmembrane complex, ferredoxin, 2 [4Fe-4S] (Shelley Haveman) [Desulfovibrio vulgaris Hildenborough]</t>
  </si>
  <si>
    <t>VIMSS206375</t>
  </si>
  <si>
    <t>Protein-coding gene membrane protein, putative (TIGR) [Desulfovibrio vulgaris Hildenborough]</t>
  </si>
  <si>
    <t>VIMSS206222</t>
  </si>
  <si>
    <t>purC phosphoribosylaminoimidazole-succinocarboxamide synthase (TIGR) [Desulfovibrio vulgaris Hildenborough]</t>
  </si>
  <si>
    <t>VIMSS206374</t>
  </si>
  <si>
    <t>fur ferric uptake regulator (Dmitry Rodionov) [Desulfovibrio vulgaris Hildenborough]</t>
  </si>
  <si>
    <t>VIMSS206385</t>
  </si>
  <si>
    <t>tyrS tyrosyl-tRNA synthetase (TIGR) [Desulfovibrio vulgaris Hildenborough]</t>
  </si>
  <si>
    <t>VIMSS209351</t>
  </si>
  <si>
    <t>pepA cytosol aminopeptidase (TIGR) [Desulfovibrio vulgaris Hildenborough]</t>
  </si>
  <si>
    <t>VIMSS206466</t>
  </si>
  <si>
    <t>DVU1032 hypothetical protein (TIGR) [Desulfovibrio vulgaris Hildenborough]</t>
  </si>
  <si>
    <t>VIMSS207116</t>
  </si>
  <si>
    <t>DVU1657 hypothetical protein (TIGR) [Desulfovibrio vulgaris Hildenborough]</t>
  </si>
  <si>
    <t>VIMSS207291</t>
  </si>
  <si>
    <t>DVU1826 hypothetical protein (TIGR) [Desulfovibrio vulgaris Hildenborough]</t>
  </si>
  <si>
    <t>VIMSS206388</t>
  </si>
  <si>
    <t>rpsF ribosomal protein S6 (TIGR) [Desulfovibrio vulgaris Hildenborough]</t>
  </si>
  <si>
    <t>VIMSS206755</t>
  </si>
  <si>
    <t>rplN ribosomal protein L14 (TIGR) [Desulfovibrio vulgaris Hildenborough]</t>
  </si>
  <si>
    <t>VIMSS207406</t>
  </si>
  <si>
    <t>phnC phosphonate ABC transporter, ATP-binding protein (TIGR) [Desulfovibrio vulgaris Hildenborough]</t>
  </si>
  <si>
    <t>VIMSS208422</t>
  </si>
  <si>
    <t>rpmE ribosomal protein L31 (TIGR) [Desulfovibrio vulgaris Hildenborough]</t>
  </si>
  <si>
    <t>VIMSS206616</t>
  </si>
  <si>
    <t>DVU1176 hypothetical protein (TIGR) [Desulfovibrio vulgaris Hildenborough]</t>
  </si>
  <si>
    <t>VIMSS206478</t>
  </si>
  <si>
    <t>guaB inosine-5`-monophosphate dehydrogenase (TIGR) [Desulfovibrio vulgaris Hildenborough]</t>
  </si>
  <si>
    <t>VIMSS207020</t>
  </si>
  <si>
    <t>porB pyruvate ferredoxin oxidoreductase, beta subunit (TIGR) [Desulfovibrio vulgaris Hildenborough]</t>
  </si>
  <si>
    <t>VIMSS206617</t>
  </si>
  <si>
    <t>DVU1177 hypothetical protein (TIGR) [Desulfovibrio vulgaris Hildenborough]</t>
  </si>
  <si>
    <t>VIMSS207143</t>
  </si>
  <si>
    <t>gcvT glycine cleavage system T protein (TIGR) [Desulfovibrio vulgaris Hildenborough]</t>
  </si>
  <si>
    <t>VIMSS207068</t>
  </si>
  <si>
    <t>DVU1617 nitroreductase family protein (TIGR) [Desulfovibrio vulgaris Hildenborough]</t>
  </si>
  <si>
    <t>VIMSS209174</t>
  </si>
  <si>
    <t>DVU0241 MTH1175-like domain family protein (TIGR) [Desulfovibrio vulgaris Hildenborough]</t>
  </si>
  <si>
    <t>VIMSS209550</t>
  </si>
  <si>
    <t>DVU0606 transcriptional regulator, ArsR family/methyltransferase, UbiE/COQ5 family (TIGR) [Desulfovibrio vulgaris Hildenborough]</t>
  </si>
  <si>
    <t>VIMSS209357</t>
  </si>
  <si>
    <t>DVU0421 agmatinase, putative (TIGR) [Desulfovibrio vulgaris Hildenborough]</t>
  </si>
  <si>
    <t>48 Protein-coding gene  [Desulfovibrio vulgaris Hildenborough]</t>
  </si>
  <si>
    <t>VIMSS209260</t>
  </si>
  <si>
    <t>hypE hydrogenase expression/formation protein HypE (TIGR) [Desulfovibrio vulgaris Hildenborough]</t>
  </si>
  <si>
    <t>VIMSS207964</t>
  </si>
  <si>
    <t>b0786 membrane protein, putaive (TIGR) [Desulfovibrio vulgaris Hildenborough]</t>
  </si>
  <si>
    <t>Rbr2</t>
  </si>
  <si>
    <t>VIMSS207805</t>
  </si>
  <si>
    <t>rbr2 rubrerythrin, putative (TIGR) [Desulfovibrio vulgaris Hildenborough]</t>
  </si>
  <si>
    <t>VIMSS208800</t>
  </si>
  <si>
    <t>DVU3276 ferredoxin I (TIGR) [Desulfovibrio vulgaris Hildenborough]</t>
  </si>
  <si>
    <t>VIMSS206750</t>
  </si>
  <si>
    <t>rplV ribosomal protein L22 (TIGR) [Desulfovibrio vulgaris Hildenborough]</t>
  </si>
  <si>
    <t>VIMSS207077</t>
  </si>
  <si>
    <t>DVU1626 hypothetical protein (TIGR) [Desulfovibrio vulgaris Hildenborough]</t>
  </si>
  <si>
    <t>VIMSS209020</t>
  </si>
  <si>
    <t>DVU0091 conserved hypothetical protein (TIGR) [Desulfovibrio vulgaris Hildenborough]</t>
  </si>
  <si>
    <t>VIMSS206665</t>
  </si>
  <si>
    <t>DVU1225 hypothetical protein (TIGR) [Desulfovibrio vulgaris Hildenborough]</t>
  </si>
  <si>
    <t>VIMSS206465</t>
  </si>
  <si>
    <t>DVU1030 universal stress protein family (TIGR) [Desulfovibrio vulgaris Hildenborough]</t>
  </si>
  <si>
    <t>VIMSS206500</t>
  </si>
  <si>
    <t>gpt xanthine-guanine phosphoribosyltransferase (TIGR) [Desulfovibrio vulgaris Hildenborough]</t>
  </si>
  <si>
    <t>VIMSS207342</t>
  </si>
  <si>
    <t>dnaJ dnaJ protein, putative (TIGR) [Desulfovibrio vulgaris Hildenborough]</t>
  </si>
  <si>
    <t>HmcA</t>
  </si>
  <si>
    <t>VIMSS209475</t>
  </si>
  <si>
    <t>hmcA HmcA; high-molecular-weight cytochrome c (voordouw) [Desulfovibrio vulgaris Hildenborough]</t>
  </si>
  <si>
    <t>VIMSS208666</t>
  </si>
  <si>
    <t>DVU3147 6-phosphofructo-2-kinase/fructose-2,6-biphosphatase (TIGR) [Desulfovibrio vulgaris Hildenborough]</t>
  </si>
  <si>
    <t>VIMSS207114</t>
  </si>
  <si>
    <t>aspC4 aminotransferase, classes I and II (TIGR) [Desulfovibrio vulgaris Hildenborough]</t>
  </si>
  <si>
    <t>VIMSS206988</t>
  </si>
  <si>
    <t>purU formyltetrahydrofolate deformylase (TIGR) [Desulfovibrio vulgaris Hildenborough]</t>
  </si>
  <si>
    <t>51 Protein-coding gene  [Desulfovibrio vulgaris Hildenborough]</t>
  </si>
  <si>
    <t>VIMSS209384</t>
  </si>
  <si>
    <t>gmd GDP-mannose 4,6-dehydratase (TIGR) [Desulfovibrio vulgaris Hildenborough]</t>
  </si>
  <si>
    <t>VIMSS206999</t>
  </si>
  <si>
    <t>DVU1551 HD domain protein (TIGR) [Desulfovibrio vulgaris Hildenborough]</t>
  </si>
  <si>
    <t>VIMSS207961</t>
  </si>
  <si>
    <t>rnr ribonuclease R (TIGR) [Desulfovibrio vulgaris Hildenborough]</t>
  </si>
  <si>
    <t>VIMSS207615</t>
  </si>
  <si>
    <t>DVU2138 conserved hypothetical protein (TIGR) [Desulfovibrio vulgaris Hildenborough]</t>
  </si>
  <si>
    <t>VIMSS208883</t>
  </si>
  <si>
    <t>DVU3356 NAD-dependent epimerase/dehydratase family protein (TIGR) [Desulfovibrio vulgaris Hildenborough]</t>
  </si>
  <si>
    <t>VIMSS209366</t>
  </si>
  <si>
    <t>DVU0430 Ech hydrogenase, subunit EchE, putative (TIGR) [Desulfovibrio vulgaris Hildenborough]</t>
  </si>
  <si>
    <t>VIMSS209354</t>
  </si>
  <si>
    <t>lys1 saccharopine dehydrogenase (TIGR) [Desulfovibrio vulgaris Hildenborough]</t>
  </si>
  <si>
    <t>VIMSS206381</t>
  </si>
  <si>
    <t>DVU0949 conserved domain protein (TIGR) [Desulfovibrio vulgaris Hildenborough]</t>
  </si>
  <si>
    <t>VIMSS209180</t>
  </si>
  <si>
    <t>ntrX response regulator (TIGR) [Desulfovibrio vulgaris Hildenborough]</t>
  </si>
  <si>
    <t>VIMSS208142</t>
  </si>
  <si>
    <t>htpG heat shock protein HtpG (TIGR) [Desulfovibrio vulgaris Hildenborough]</t>
  </si>
  <si>
    <t>VIMSS408350</t>
  </si>
  <si>
    <t>thiG thiG protein (TIGR) [Desulfovibrio vulgaris Hildenborough]</t>
  </si>
  <si>
    <t>VIMSS208045</t>
  </si>
  <si>
    <t>acpD acyl carrier protein phosphodiesterase (TIGR) [Desulfovibrio vulgaris Hildenborough]</t>
  </si>
  <si>
    <t>VIMSS209276</t>
  </si>
  <si>
    <t>DVU0342 NAD-dependent epimerase/dehydratase family protein (TIGR) [Desulfovibrio vulgaris Hildenborough]</t>
  </si>
  <si>
    <t>VIMSS207358</t>
  </si>
  <si>
    <t>DVU1891 conserved hypothetical protein (TIGR) [Desulfovibrio vulgaris Hildenborough]</t>
  </si>
  <si>
    <t>VIMSS206277</t>
  </si>
  <si>
    <t>QmoC Quinone-interacting membrane-bound oxidoreductase (Shelley Haveman) [Desulfovibrio vulgaris Hildenborough]</t>
  </si>
  <si>
    <t>VIMSS209571</t>
  </si>
  <si>
    <t>nrfA cytochrome c nitrite reductase, catalytic subunit NrfA, putative (Shelley Haveman) [Desulfovibrio vulgaris Hildenborough]</t>
  </si>
  <si>
    <t>VIMSS207706</t>
  </si>
  <si>
    <t>ssb single-strand binding protein (TIGR) [Desulfovibrio vulgaris Hildenborough]</t>
  </si>
  <si>
    <t>VIMSS207859</t>
  </si>
  <si>
    <t>amiA N-acetylmuramoyl-L-alanine amidase, putative (TIGR) [Desulfovibrio vulgaris Hildenborough]</t>
  </si>
  <si>
    <t>VIMSS207377</t>
  </si>
  <si>
    <t>pdxJ pyridoxal phosphate biosynthetic protein PdxJ (TIGR) [Desulfovibrio vulgaris Hildenborough]</t>
  </si>
  <si>
    <t>VIMSS208697</t>
  </si>
  <si>
    <t>DVU3176 UDP-glucose/GDP-mannose dehydrogenase family protein (TIGR) [Desulfovibrio vulgaris Hildenborough]</t>
  </si>
  <si>
    <t>VIMSS206913</t>
  </si>
  <si>
    <t>htrA peptidase/PDZ domain protein (TIGR) [Desulfovibrio vulgaris Hildenborough]</t>
  </si>
  <si>
    <t>VIMSS209093</t>
  </si>
  <si>
    <t>purF amidophosphoribosyltransferase (TIGR) [Desulfovibrio vulgaris Hildenborough]</t>
  </si>
  <si>
    <t>VIMSS206345</t>
  </si>
  <si>
    <t>DVU0916 AT-rich DNA-binding protein (TIGR) [Desulfovibrio vulgaris Hildenborough]</t>
  </si>
  <si>
    <t>VIMSS208988</t>
  </si>
  <si>
    <t>acrA efflux transporter, RND family, MFP subunit (TIGR) [Desulfovibrio vulgaris Hildenborough]</t>
  </si>
  <si>
    <t>VIMSS206160</t>
  </si>
  <si>
    <t>cysG-1 uroporphyrinogen III synthase/methyltransferase (TIGR) [Desulfovibrio vulgaris Hildenborough]</t>
  </si>
  <si>
    <t>VIMSS207432</t>
  </si>
  <si>
    <t>DVU1962 methyl-accepting chemotaxis protein (TIGR) [Desulfovibrio vulgaris Hildenborough]</t>
  </si>
  <si>
    <t>VIMSS208015</t>
  </si>
  <si>
    <t>rplM ribosomal protein L13 (TIGR) [Desulfovibrio vulgaris Hildenborough]</t>
  </si>
  <si>
    <t>VIMSS206238</t>
  </si>
  <si>
    <t>dnaK dnaK protein (TIGR) [Desulfovibrio vulgaris Hildenborough]</t>
  </si>
  <si>
    <t>VIMSS209256</t>
  </si>
  <si>
    <t>eno enolase (TIGR) [Desulfovibrio vulgaris Hildenborough]</t>
  </si>
  <si>
    <t>VIMSS207074</t>
  </si>
  <si>
    <t>pyrG CTP synthase (TIGR) [Desulfovibrio vulgaris Hildenborough]</t>
  </si>
  <si>
    <t>VIMSS208392</t>
  </si>
  <si>
    <t>selA L-seryl-tRNA selenium transferase (TIGR) [Desulfovibrio vulgaris Hildenborough]</t>
  </si>
  <si>
    <t>VIMSS209210</t>
  </si>
  <si>
    <t>DVU0276 conserved hypothetical protein (TIGR) [Desulfovibrio vulgaris Hildenborough]</t>
  </si>
  <si>
    <t>VIMSS207837</t>
  </si>
  <si>
    <t>DVU2349 carbohydrate phosphorylase family protein (TIGR) [Desulfovibrio vulgaris Hildenborough]</t>
  </si>
  <si>
    <t>VIMSS206086</t>
  </si>
  <si>
    <t>cysK cysteine synthase A (TIGR) [Desulfovibrio vulgaris Hildenborough]</t>
  </si>
  <si>
    <t>VIMSS208413</t>
  </si>
  <si>
    <t>pcnB2 HD domain protein (TIGR) [Desulfovibrio vulgaris Hildenborough]</t>
  </si>
  <si>
    <t>VIMSS207845</t>
  </si>
  <si>
    <t>DVU2357 HD domain protein (TIGR) [Desulfovibrio vulgaris Hildenborough]</t>
  </si>
  <si>
    <t>VIMSS206278</t>
  </si>
  <si>
    <t>DVU0851 hypothetical protein (TIGR) [Desulfovibrio vulgaris Hildenborough]</t>
  </si>
  <si>
    <t>VIMSS209199</t>
  </si>
  <si>
    <t>DVU0265 membrane protein, putative (TIGR) [Desulfovibrio vulgaris Hildenborough]</t>
  </si>
  <si>
    <t>VIMSS209003</t>
  </si>
  <si>
    <t>rfbE aminotransferase, DegT/DnrJ/EryC1/StrS family (TIGR) [Desulfovibrio vulgaris Hildenborough]</t>
  </si>
  <si>
    <t>VIMSS208688</t>
  </si>
  <si>
    <t>hemL glutamate-1-semialdehyde-2,1-aminomutase (TIGR) [Desulfovibrio vulgaris Hildenborough]</t>
  </si>
  <si>
    <t>VIMSS207712</t>
  </si>
  <si>
    <t>DVU2228 motB protein, putative (TIGR) [Desulfovibrio vulgaris Hildenborough]</t>
  </si>
  <si>
    <t>VIMSS206812</t>
  </si>
  <si>
    <t>DVU1370 hypothetical protein (TIGR) [Desulfovibrio vulgaris Hildenborough]</t>
  </si>
  <si>
    <t>VIMSS206749</t>
  </si>
  <si>
    <t>rpsS ribosomal protein S19 (TIGR) [Desulfovibrio vulgaris Hildenborough]</t>
  </si>
  <si>
    <t>VIMSS208836</t>
  </si>
  <si>
    <t>deaD ATP-dependent RNA helicase, DEAD/DEAH family (TIGR) [Desulfovibrio vulgaris Hildenborough]</t>
  </si>
  <si>
    <t>VIMSS208725</t>
  </si>
  <si>
    <t>purA adenylosuccinate synthetase (TIGR) [Desulfovibrio vulgaris Hildenborough]</t>
  </si>
  <si>
    <t>VIMSS206454</t>
  </si>
  <si>
    <t>DVU1020 HD domain/sensory box protein (TIGR) [Desulfovibrio vulgaris Hildenborough]</t>
  </si>
  <si>
    <t>VIMSS208990</t>
  </si>
  <si>
    <t>DVU0062 RND efflux system, outer membrane protein, NodT family (TIGR) [Desulfovibrio vulgaris Hildenborough]</t>
  </si>
  <si>
    <t>VIMSS208477</t>
  </si>
  <si>
    <t>DVU2964 hypothetical protein (TIGR) [Desulfovibrio vulgaris Hildenborough]</t>
  </si>
  <si>
    <t>VIMSS207383</t>
  </si>
  <si>
    <t>DVU1914 2-isopropylmalate synthase/homocitrate synthase family protein (TIGR) [Desulfovibrio vulgaris Hildenborough]</t>
  </si>
  <si>
    <t>VIMSS206718</t>
  </si>
  <si>
    <t>ftsH cell division protein FtsH (TIGR) [Desulfovibrio vulgaris Hildenborough]</t>
  </si>
  <si>
    <t>VIMSS208769</t>
  </si>
  <si>
    <t>DVU3246 RND efflux system, outer membrane protein, NodT family (TIGR) [Desulfovibrio vulgaris Hildenborough]</t>
  </si>
  <si>
    <t>VIMSS209407</t>
  </si>
  <si>
    <t>trpA tryptophan synthase, alpha subunit (TIGR) [Desulfovibrio vulgaris Hildenborough]</t>
  </si>
  <si>
    <t>DVU3033</t>
  </si>
  <si>
    <t>VIMSS208547</t>
  </si>
  <si>
    <t>DVU3033 iron-sulfur cluster-binding protein (TIGR) [Desulfovibrio vulgaris Hildenborough]</t>
  </si>
  <si>
    <t>59 Protein-coding gene  [Desulfovibrio vulgaris Hildenborough]</t>
  </si>
  <si>
    <t>VIMSS206121</t>
  </si>
  <si>
    <t>rfbA mannose-1-phosphate guanylyltransferase/mannose-6-phosphate isomerase (TIGR) [Desulfovibrio vulgaris Hildenborough]</t>
  </si>
  <si>
    <t>VIMSS209583</t>
  </si>
  <si>
    <t>DVU0637 conserved hypothetical protein (TIGR) [Desulfovibrio vulgaris Hildenborough]</t>
  </si>
  <si>
    <t>VIMSS207861</t>
  </si>
  <si>
    <t>Protein-coding gene outer membrane protein, OMP85 family (TIGR) [Desulfovibrio vulgaris Hildenborough]</t>
  </si>
  <si>
    <t>VIMSS206191</t>
  </si>
  <si>
    <t>DVU0765 hydroxypyruvate reductase, putative (TIGR) [Desulfovibrio vulgaris Hildenborough]</t>
  </si>
  <si>
    <t>VIMSS209200</t>
  </si>
  <si>
    <t>DVU0266 hypothetical protein (TIGR) [Desulfovibrio vulgaris Hildenborough]</t>
  </si>
  <si>
    <t>VIMSS209272</t>
  </si>
  <si>
    <t>serA D-isomer specific 2-hydroxyacid dehydrogenase family protein (TIGR) [Desulfovibrio vulgaris Hildenborough]</t>
  </si>
  <si>
    <t>VIMSS209074</t>
  </si>
  <si>
    <t>trpS tryptophanyl-tRNA synthetase (TIGR) [Desulfovibrio vulgaris Hildenborough]</t>
  </si>
  <si>
    <t>VIMSS208563</t>
  </si>
  <si>
    <t>asd aspartate-semialdehyde dehydrogenase (TIGR) [Desulfovibrio vulgaris Hildenborough]</t>
  </si>
  <si>
    <t>VIMSS208900</t>
  </si>
  <si>
    <t>ilvD dihydroxy-acid dehydratase (TIGR) [Desulfovibrio vulgaris Hildenborough]</t>
  </si>
  <si>
    <t>VIMSS208974</t>
  </si>
  <si>
    <t>fliN flagellar motor switch protein FliN (TIGR) [Desulfovibrio vulgaris Hildenborough]</t>
  </si>
  <si>
    <t>RnfC</t>
  </si>
  <si>
    <t>VIMSS208298</t>
  </si>
  <si>
    <t>DVU2792 NADH:quinone oxidoreductase subunit RnfC (Shelley Haveman) [Desulfovibrio vulgaris Hildenborough]</t>
  </si>
  <si>
    <t>VIMSS209041</t>
  </si>
  <si>
    <t>DVU0111 response regulator (TIGR) [Desulfovibrio vulgaris Hildenborough]</t>
  </si>
  <si>
    <t>VIMSS206250</t>
  </si>
  <si>
    <t>argJ arginine biosynthesis bifunctional protein ArgJ (TIGR) [Desulfovibrio vulgaris Hildenborough]</t>
  </si>
  <si>
    <t>VIMSS209397</t>
  </si>
  <si>
    <t>DVU0461 predicted 3-dehydroquinate synthase (TIGR) [Desulfovibrio vulgaris Hildenborough]</t>
  </si>
  <si>
    <t>VIMSS206309</t>
  </si>
  <si>
    <t>fusA translation elongation factor G, putative (TIGR) [Desulfovibrio vulgaris Hildenborough]</t>
  </si>
  <si>
    <t>VIMSS206882</t>
  </si>
  <si>
    <t>DVU1438 cobyrinic acid a,c-diamide synthase family protein (TIGR) [Desulfovibrio vulgaris Hildenborough]</t>
  </si>
  <si>
    <t>VIMSS207800</t>
  </si>
  <si>
    <t>pgl 6-phosphogluconolactonase (TIGR) [Desulfovibrio vulgaris Hildenborough]</t>
  </si>
  <si>
    <t>VIMSS209431</t>
  </si>
  <si>
    <t>DVU0494 aminotransferase, class V (TIGR) [Desulfovibrio vulgaris Hildenborough]</t>
  </si>
  <si>
    <t>VIMSS206697</t>
  </si>
  <si>
    <t>glnN glutamine synthetase, type III (TIGR) [Desulfovibrio vulgaris Hildenborough]</t>
  </si>
  <si>
    <t>VIMSS206359</t>
  </si>
  <si>
    <t>rpmA ribosomal protein L27 (TIGR) [Desulfovibrio vulgaris Hildenborough]</t>
  </si>
  <si>
    <t>VIMSS209440</t>
  </si>
  <si>
    <t>pnp polyribonucleotide nucleotidyltransferase (TIGR) [Desulfovibrio vulgaris Hildenborough]</t>
  </si>
  <si>
    <t>VIMSS208879</t>
  </si>
  <si>
    <t>DVU3352 lipoprotein, putative (TIGR) [Desulfovibrio vulgaris Hildenborough]</t>
  </si>
  <si>
    <t>VIMSS206241</t>
  </si>
  <si>
    <t>bcp bacterioferritin comigratory protein, putative (TIGR) [Desulfovibrio vulgaris Hildenborough]</t>
  </si>
  <si>
    <t>VIMSS208089</t>
  </si>
  <si>
    <t>DVU2590 sensory box protein (TIGR) [Desulfovibrio vulgaris Hildenborough]</t>
  </si>
  <si>
    <t>VIMSS206111</t>
  </si>
  <si>
    <t>aor-2 aldehyde:ferredoxin oxidoreductase, tungsten-containing, putative (TIGR) [Desulfovibrio vulgaris Hildenborough]</t>
  </si>
  <si>
    <t>VIMSS208718</t>
  </si>
  <si>
    <t>ilvE branched-chain amino acid aminotransferase (TIGR) [Desulfovibrio vulgaris Hildenborough]</t>
  </si>
  <si>
    <t>VIMSS206499</t>
  </si>
  <si>
    <t>DVU1065 peptidyl-prolyl cis-trans isomerse domain protein (TIGR) [Desulfovibrio vulgaris Hildenborough]</t>
  </si>
  <si>
    <t>VIMSS208275</t>
  </si>
  <si>
    <t>nikK additional component of nickel ABC transporter (Dmitry Rodionov) [Desulfovibrio vulgaris Hildenborough]</t>
  </si>
  <si>
    <t>Pyc</t>
  </si>
  <si>
    <t>VIMSS207299</t>
  </si>
  <si>
    <t>pyc pyruvate carboxylase, putative (TIGR) [Desulfovibrio vulgaris Hildenborough]</t>
  </si>
  <si>
    <t>VIMSS209332</t>
  </si>
  <si>
    <t>hup-1 DNA-binding protein HU (TIGR) [Desulfovibrio vulgaris Hildenborough]</t>
  </si>
  <si>
    <t>VIMSS209551</t>
  </si>
  <si>
    <t>ahcY adenosylhomocysteinase (TIGR) [Desulfovibrio vulgaris Hildenborough]</t>
  </si>
  <si>
    <t>VIMSS207081</t>
  </si>
  <si>
    <t>yfiA ribosomal subunit interface protein (TIGR) [Desulfovibrio vulgaris Hildenborough]</t>
  </si>
  <si>
    <t>VIMSS207708</t>
  </si>
  <si>
    <t>DVU2224 hypothetical protein (TIGR) [Desulfovibrio vulgaris Hildenborough]</t>
  </si>
  <si>
    <t>VIMSS206513</t>
  </si>
  <si>
    <t>DVU1078 R3H domain protein (TIGR) [Desulfovibrio vulgaris Hildenborough]</t>
  </si>
  <si>
    <t>VIMSS208887</t>
  </si>
  <si>
    <t>parB ParB family protein (TIGR) [Desulfovibrio vulgaris Hildenborough]</t>
  </si>
  <si>
    <t>VIMSS207811</t>
  </si>
  <si>
    <t>DVU2324 copper-translocating P-type ATPase (TIGR) [Desulfovibrio vulgaris Hildenborough]</t>
  </si>
  <si>
    <t>VIMSS207351</t>
  </si>
  <si>
    <t>gatB glutamyl-tRNA(Gln) amidotransferase, B subunit (TIGR) [Desulfovibrio vulgaris Hildenborough]</t>
  </si>
  <si>
    <t>VIMSS207149</t>
  </si>
  <si>
    <t>DVU1690 transcriptional regulator, TetR family (TIGR) [Desulfovibrio vulgaris Hildenborough]</t>
  </si>
  <si>
    <t>VIMSS206714</t>
  </si>
  <si>
    <t>DVU1275 hypothetical protein (TIGR) [Desulfovibrio vulgaris Hildenborough]</t>
  </si>
  <si>
    <t>VIMSS206360</t>
  </si>
  <si>
    <t>obg GTP-binding protein, GTP1/OBG family (TIGR) [Desulfovibrio vulgaris Hildenborough]</t>
  </si>
  <si>
    <t>VIMSS206176</t>
  </si>
  <si>
    <t>DVU0750 methyl-accepting chemotaxis protein (TIGR) [Desulfovibrio vulgaris Hildenborough]</t>
  </si>
  <si>
    <t>VIMSS209220</t>
  </si>
  <si>
    <t>hisF imidazoleglycerol phosphate synthase, cyclase subunit (TIGR) [Desulfovibrio vulgaris Hildenborough]</t>
  </si>
  <si>
    <t>VIMSS206873</t>
  </si>
  <si>
    <t>DVU1429 GTP-binding protein (TIGR) [Desulfovibrio vulgaris Hildenborough]</t>
  </si>
  <si>
    <t>VIMSS209226</t>
  </si>
  <si>
    <t>DVU0293 prokaryotic dksA/traR C4-type zinc finger family protein (TIGR) [Desulfovibrio vulgaris Hildenborough]</t>
  </si>
  <si>
    <t>VIMSS206190</t>
  </si>
  <si>
    <t>hup-2 DNA-binding protein HU (TIGR) [Desulfovibrio vulgaris Hildenborough]</t>
  </si>
  <si>
    <t>VIMSS208955</t>
  </si>
  <si>
    <t>DVU0027 membrane protein, putative (TIGR) [Desulfovibrio vulgaris Hildenborough]</t>
  </si>
  <si>
    <t>VIMSS209424</t>
  </si>
  <si>
    <t>purD phosphoribosylamine--glycine ligase (TIGR) [Desulfovibrio vulgaris Hildenborough]</t>
  </si>
  <si>
    <t>VIMSS208557</t>
  </si>
  <si>
    <t>DVU3042 lipoprotein, putative (TIGR) [Desulfovibrio vulgaris Hildenborough]</t>
  </si>
  <si>
    <t>DVU3349</t>
  </si>
  <si>
    <t>VIMSS208876</t>
  </si>
  <si>
    <t>DVU3349 pyruvate flavodoxin/ferredoxin oxidoreductase, thiamine diP-binding domain protein (TIGR) [Desulfovibrio vulgaris Hildenborough]</t>
  </si>
  <si>
    <t>VIMSS208768</t>
  </si>
  <si>
    <t>greA transcription elongation factor GreA (TIGR) [Desulfovibrio vulgaris Hildenborough]</t>
  </si>
  <si>
    <t>VIMSS209012</t>
  </si>
  <si>
    <t>DVU0084 translation initiation factor, aIF-2BI family, putative (TIGR) [Desulfovibrio vulgaris Hildenborough]</t>
  </si>
  <si>
    <t>VIMSS208728</t>
  </si>
  <si>
    <t>purH phosphoribosylaminoimidazolecarboxamide formyltransferase, putative (TIGR) [Desulfovibrio vulgaris Hildenborough]</t>
  </si>
  <si>
    <t>VIMSS207901</t>
  </si>
  <si>
    <t>sodB superoxide dismutase, Fe (TIGR) [Desulfovibrio vulgaris Hildenborough]</t>
  </si>
  <si>
    <t>VIMSS207889</t>
  </si>
  <si>
    <t>DVU2398 conserved hypothetical protein (TIGR) [Desulfovibrio vulgaris Hildenborough]</t>
  </si>
  <si>
    <t>HysA</t>
  </si>
  <si>
    <t>VIMSS408341</t>
  </si>
  <si>
    <t>hysA periplasmic [NiFeSe] hydrogenase, large subunit, selenocysteine-containing (TIGR) [Desulfovibrio vulgaris Hildenborough]</t>
  </si>
  <si>
    <t>Ngr</t>
  </si>
  <si>
    <t>VIMSS208946</t>
  </si>
  <si>
    <t>ngr nigerythrin (TIGR) [Desulfovibrio vulgaris Hildenborough]</t>
  </si>
  <si>
    <t>VIMSS206268</t>
  </si>
  <si>
    <t>DVU0841 aspartate aminotransferase, putative (TIGR) [Desulfovibrio vulgaris Hildenborough]</t>
  </si>
  <si>
    <t>VIMSS206824</t>
  </si>
  <si>
    <t>DVU1382 HesB family selenoprotein (TIGR) [Desulfovibrio vulgaris Hildenborough]</t>
  </si>
  <si>
    <t>VIMSS207997</t>
  </si>
  <si>
    <t>ftsA cell division protein FtsA (TIGR) [Desulfovibrio vulgaris Hildenborough]</t>
  </si>
  <si>
    <t>VIMSS208495</t>
  </si>
  <si>
    <t>leuC 3-isopropylmalate dehydratase, large subunit, putative (TIGR) [Desulfovibrio vulgaris Hildenborough]</t>
  </si>
  <si>
    <t>VIMSS207823</t>
  </si>
  <si>
    <t>DVU2336 carboxyl-terminal protease (TIGR) [Desulfovibrio vulgaris Hildenborough]</t>
  </si>
  <si>
    <t>VIMSS209000</t>
  </si>
  <si>
    <t>mpg glucose-1-phosphate cytidylyl-transferase (TIGR) [Desulfovibrio vulgaris Hildenborough]</t>
  </si>
  <si>
    <t>VIMSS208457</t>
  </si>
  <si>
    <t>DVU2947 anaerobic ribonucleoside-triphosphate reductase, putative (TIGR) [Desulfovibrio vulgaris Hildenborough]</t>
  </si>
  <si>
    <t>VIMSS209031</t>
  </si>
  <si>
    <t>DVU0102 cation ABC transporter, periplasmic binding protein (TIGR) [Desulfovibrio vulgaris Hildenborough]</t>
  </si>
  <si>
    <t>VIMSS208163</t>
  </si>
  <si>
    <t>pstB-2 phosphate ABC transporter, ATP-binding protein (TIGR) [Desulfovibrio vulgaris Hildenborough]</t>
  </si>
  <si>
    <t>VIMSS207303</t>
  </si>
  <si>
    <t>DVU1837 competence protein, putative (TIGR) [Desulfovibrio vulgaris Hildenborough]</t>
  </si>
  <si>
    <t>VIMSS209425</t>
  </si>
  <si>
    <t>paaK-1 phenylacetate-coenzyme A ligase (TIGR) [Desulfovibrio vulgaris Hildenborough]</t>
  </si>
  <si>
    <t>VIMSS206688</t>
  </si>
  <si>
    <t>fabD malonyl CoA-acyl carrier protein transacylase (TIGR) [Desulfovibrio vulgaris Hildenborough]</t>
  </si>
  <si>
    <t>VIMSS207446</t>
  </si>
  <si>
    <t>VIMSS208874</t>
  </si>
  <si>
    <t>DVU3347 pyruvate ferredoxin/flavodoxin oxidoreductase family protein (TIGR) [Desulfovibrio vulgaris Hildenborough]</t>
  </si>
  <si>
    <t>VIMSS206178</t>
  </si>
  <si>
    <t>DVU0752 amino acid ABC transporter, amino acid-binding protein (TIGR) [Desulfovibrio vulgaris Hildenborough]</t>
  </si>
  <si>
    <t>VIMSS208438</t>
  </si>
  <si>
    <t>rpoB DNA-directed RNA polymerase, beta subunit (TIGR) [Desulfovibrio vulgaris Hildenborough]</t>
  </si>
  <si>
    <t>VIMSS208011</t>
  </si>
  <si>
    <t>pyk pyruvate kinase (TIGR) [Desulfovibrio vulgaris Hildenborough]</t>
  </si>
  <si>
    <t>VIMSS206985</t>
  </si>
  <si>
    <t>DVU1537 lipoprotein, putative (TIGR) [Desulfovibrio vulgaris Hildenborough]</t>
  </si>
  <si>
    <t>DsrK</t>
  </si>
  <si>
    <t>VIMSS206730</t>
  </si>
  <si>
    <t>DsrK Cytoplasmic, binds 2 [4Fe-4S] (Shelley Haveman) [Desulfovibrio vulgaris Hildenborough]</t>
  </si>
  <si>
    <t>VIMSS208433</t>
  </si>
  <si>
    <t>nusG transcription antitermination protein NusG (TIGR) [Desulfovibrio vulgaris Hildenborough]</t>
  </si>
  <si>
    <t>Aco</t>
  </si>
  <si>
    <t>VIMSS206498</t>
  </si>
  <si>
    <t>aco aconitate hydratase, putative (TIGR) [Desulfovibrio vulgaris Hildenborough]</t>
  </si>
  <si>
    <t>VIMSS208083</t>
  </si>
  <si>
    <t>DVU2585 methyl-accepting chemotaxis protein (TIGR) [Desulfovibrio vulgaris Hildenborough]</t>
  </si>
  <si>
    <t>VIMSS208708</t>
  </si>
  <si>
    <t>hup-4 DNA-binding protein HU (TIGR) [Desulfovibrio vulgaris Hildenborough]</t>
  </si>
  <si>
    <t>VIMSS208715</t>
  </si>
  <si>
    <t>engA GTP-binding protein EngA (TIGR) [Desulfovibrio vulgaris Hildenborough]</t>
  </si>
  <si>
    <t>VIMSS208424</t>
  </si>
  <si>
    <t>prfA peptide chain release factor 1 (TIGR) [Desulfovibrio vulgaris Hildenborough]</t>
  </si>
  <si>
    <t>VIMSS206809</t>
  </si>
  <si>
    <t>DVU1368 rhodanese-like domain protein (TIGR) [Desulfovibrio vulgaris Hildenborough]</t>
  </si>
  <si>
    <t>HdrA</t>
  </si>
  <si>
    <t>VIMSS207893</t>
  </si>
  <si>
    <t>hdrA heterodisulfide reductase, A subunit (TIGR) [Desulfovibrio vulgaris Hildenborough]</t>
  </si>
  <si>
    <t>VIMSS206649</t>
  </si>
  <si>
    <t>DVU1210 conserved hypothetical protein (TIGR) [Desulfovibrio vulgaris Hildenborough]</t>
  </si>
  <si>
    <t>VIMSS209359</t>
  </si>
  <si>
    <t>DVU0423 universal stress protein family (TIGR) [Desulfovibrio vulgaris Hildenborough]</t>
  </si>
  <si>
    <t>VIMSS207552</t>
  </si>
  <si>
    <t>cheB-2 protein-glutamate methylesterase CheB (TIGR) [Desulfovibrio vulgaris Hildenborough]</t>
  </si>
  <si>
    <t>VIMSS207060</t>
  </si>
  <si>
    <t>dapB dihydrodipicolinate reductase (TIGR) [Desulfovibrio vulgaris Hildenborough]</t>
  </si>
  <si>
    <t>VIMSS207247</t>
  </si>
  <si>
    <t>DVU1782 iron-sulfur cluster-binding protein (TIGR) [Desulfovibrio vulgaris Hildenborough]</t>
  </si>
  <si>
    <t>VIMSS206267</t>
  </si>
  <si>
    <t>ffh signal recognition particle protein (TIGR) [Desulfovibrio vulgaris Hildenborough]</t>
  </si>
  <si>
    <t>VIMSS209328</t>
  </si>
  <si>
    <t>DVU0392 aromatic aminotransferase (TIGR) [Desulfovibrio vulgaris Hildenborough]</t>
  </si>
  <si>
    <t>AckA</t>
  </si>
  <si>
    <t>VIMSS208544</t>
  </si>
  <si>
    <t>ackA acetate kinase (TIGR) [Desulfovibrio vulgaris Hildenborough]</t>
  </si>
  <si>
    <t>VIMSS206878</t>
  </si>
  <si>
    <t>DVU1434 hypothetical protein (TIGR) [Desulfovibrio vulgaris Hildenborough]</t>
  </si>
  <si>
    <t>VIMSS206234</t>
  </si>
  <si>
    <t>gatA glutamyl-tRNA(Gln) amidotransferase, A subunit (TIGR) [Desulfovibrio vulgaris Hildenborough]</t>
  </si>
  <si>
    <t>VIMSS209207</t>
  </si>
  <si>
    <t>DVU0273 conserved hypothetical protein (TIGR) [Desulfovibrio vulgaris Hildenborough]</t>
  </si>
  <si>
    <t>VIMSS208621</t>
  </si>
  <si>
    <t>pal peptidoglycan-associated lipoprotein, putative (TIGR) [Desulfovibrio vulgaris Hildenborough]</t>
  </si>
  <si>
    <t>AtpF1</t>
  </si>
  <si>
    <t>VIMSS206207</t>
  </si>
  <si>
    <t>atpF1 ATP synthase F0, B subunit, putative (TIGR) [Desulfovibrio vulgaris Hildenborough]</t>
  </si>
  <si>
    <t>VIMSS209157</t>
  </si>
  <si>
    <t>DVU0224 conserved hypothetical protein (TIGR) [Desulfovibrio vulgaris Hildenborough]</t>
  </si>
  <si>
    <t>VIMSS207386</t>
  </si>
  <si>
    <t>hysB periplasmic [NiFeSe] hydrogenase, small subunit (TIGR) [Desulfovibrio vulgaris Hildenborough]</t>
  </si>
  <si>
    <t>VIMSS209539</t>
  </si>
  <si>
    <t>DVU0595 conserved hypothetical protein (TIGR) [Desulfovibrio vulgaris Hildenborough]</t>
  </si>
  <si>
    <t>VIMSS207298</t>
  </si>
  <si>
    <t>ppsA phosphoenolpyruvate synthase, putative (TIGR) [Desulfovibrio vulgaris Hildenborough]</t>
  </si>
  <si>
    <t>VIMSS206637</t>
  </si>
  <si>
    <t>ribH riboflavin synthase, beta subunit (TIGR) [Desulfovibrio vulgaris Hildenborough]</t>
  </si>
  <si>
    <t>VIMSS207369</t>
  </si>
  <si>
    <t>Protein-coding gene peptidyl-prolyl cis-trans isomerase domain protein (TIGR) [Desulfovibrio vulgaris Hildenborough]</t>
  </si>
  <si>
    <t>VIMSS209389</t>
  </si>
  <si>
    <t>DVU0453 ATP-dependent DNA helicase, UvrD/REP family (TIGR) [Desulfovibrio vulgaris Hildenborough]</t>
  </si>
  <si>
    <t>VIMSS208631</t>
  </si>
  <si>
    <t>carA carbamoyl-phosphate synthase, small subunit (TIGR) [Desulfovibrio vulgaris Hildenborough]</t>
  </si>
  <si>
    <t>VIMSS209446</t>
  </si>
  <si>
    <t>infB translation initiation factor IF-2 (TIGR) [Desulfovibrio vulgaris Hildenborough]</t>
  </si>
  <si>
    <t>VIMSS206473</t>
  </si>
  <si>
    <t>DVU1039 lipoprotein, putative (TIGR) [Desulfovibrio vulgaris Hildenborough]</t>
  </si>
  <si>
    <t>DVU3071</t>
  </si>
  <si>
    <t>VIMSS208587</t>
  </si>
  <si>
    <t>DVU3071 oxidoreductase, FAD/iron-sulfur cluster-binding domain protein (TIGR) [Desulfovibrio vulgaris Hildenborough]</t>
  </si>
  <si>
    <t>VIMSS208435</t>
  </si>
  <si>
    <t>rplA ribosomal protein L1 (TIGR) [Desulfovibrio vulgaris Hildenborough]</t>
  </si>
  <si>
    <t>VIMSS208198</t>
  </si>
  <si>
    <t>DVU2697 hypothetical protein (TIGR) [Desulfovibrio vulgaris Hildenborough]</t>
  </si>
  <si>
    <t>VIMSS208448</t>
  </si>
  <si>
    <t>DVU2938 conserved hypothetical protein (TIGR) [Desulfovibrio vulgaris Hildenborough]</t>
  </si>
  <si>
    <t>VIMSS208492</t>
  </si>
  <si>
    <t>DVU2979 phosphatidylserine decarboxylase-related protein (TIGR) [Desulfovibrio vulgaris Hildenborough]</t>
  </si>
  <si>
    <t>VIMSS206634</t>
  </si>
  <si>
    <t>DVU1195 lipoprotein, putative (TIGR) [Desulfovibrio vulgaris Hildenborough]</t>
  </si>
  <si>
    <t>VIMSS207913</t>
  </si>
  <si>
    <t>DVU2422 nitroreductase family protein (TIGR) [Desulfovibrio vulgaris Hildenborough]</t>
  </si>
  <si>
    <t>VIMSS207308</t>
  </si>
  <si>
    <t>DVU1842 lipoprotein, putative (TIGR) [Desulfovibrio vulgaris Hildenborough]</t>
  </si>
  <si>
    <t>VIMSS207037</t>
  </si>
  <si>
    <t>ccmG thioredoxin family protein (TIGR) [Desulfovibrio vulgaris Hildenborough]</t>
  </si>
  <si>
    <t>DVU2401</t>
  </si>
  <si>
    <t>VIMSS207892</t>
  </si>
  <si>
    <t>DVU2401 hydrogenase, iron-sulfur cluster-binding subunit, putative (TIGR) [Desulfovibrio vulgaris Hildenborough]</t>
  </si>
  <si>
    <t>VIMSS207249</t>
  </si>
  <si>
    <t>DVU1784 oxidoreductase, short-chain dehydrogenase/reductase family (TIGR) [Desulfovibrio vulgaris Hildenborough]</t>
  </si>
  <si>
    <t>VIMSS206770</t>
  </si>
  <si>
    <t>rpsD ribosomal protein S4 (TIGR) [Desulfovibrio vulgaris Hildenborough]</t>
  </si>
  <si>
    <t>VIMSS207735</t>
  </si>
  <si>
    <t>DVU2250 AMP-binding protein (TIGR) [Desulfovibrio vulgaris Hildenborough]</t>
  </si>
  <si>
    <t>VIMSS209196</t>
  </si>
  <si>
    <t>DVU0262 hypothetical protein (TIGR) [Desulfovibrio vulgaris Hildenborough]</t>
  </si>
  <si>
    <t>VIMSS207422</t>
  </si>
  <si>
    <t>DVU1952 hypothetical protein (TIGR) [Desulfovibrio vulgaris Hildenborough]</t>
  </si>
  <si>
    <t>VIMSS206643</t>
  </si>
  <si>
    <t>fabF 3-oxoacyl-(acyl-carrier-protein) synthase II (TIGR) [Desulfovibrio vulgaris Hildenborough]</t>
  </si>
  <si>
    <t>VIMSS207284</t>
  </si>
  <si>
    <t>secD protein-export membrane protein SecD (TIGR) [Desulfovibrio vulgaris Hildenborough]</t>
  </si>
  <si>
    <t>VIMSS207864</t>
  </si>
  <si>
    <t>lysS lysyl-tRNA synthetase (TIGR) [Desulfovibrio vulgaris Hildenborough]</t>
  </si>
  <si>
    <t>VIMSS206892</t>
  </si>
  <si>
    <t>DVU1448 conserved hypothetical protein (TIGR) [Desulfovibrio vulgaris Hildenborough]</t>
  </si>
  <si>
    <t>VIMSS207021</t>
  </si>
  <si>
    <t>rho transcription termination factor Rho (TIGR) [Desulfovibrio vulgaris Hildenborough]</t>
  </si>
  <si>
    <t>VIMSS209572</t>
  </si>
  <si>
    <t>ilvN-1 acetolactate synthase, small subunit (TIGR) [Desulfovibrio vulgaris Hildenborough]</t>
  </si>
  <si>
    <t>VIMSS209004</t>
  </si>
  <si>
    <t>DVU0076 glycosyl transferase, group 2 family protein (TIGR) [Desulfovibrio vulgaris Hildenborough]</t>
  </si>
  <si>
    <t>VIMSS209090</t>
  </si>
  <si>
    <t>DVU0158 conserved hypothetical protein TIGR00104 (TIGR) [Desulfovibrio vulgaris Hildenborough]</t>
  </si>
  <si>
    <t>VIMSS207376</t>
  </si>
  <si>
    <t>ugd UDP-glucose 6-dehydrogenase (TIGR) [Desulfovibrio vulgaris Hildenborough]</t>
  </si>
  <si>
    <t>VIMSS208033</t>
  </si>
  <si>
    <t>rpmI ribosomal protein L35 (TIGR) [Desulfovibrio vulgaris Hildenborough]</t>
  </si>
  <si>
    <t>VIMSS206840</t>
  </si>
  <si>
    <t>bfr bacterioferritin (TIGR) [Desulfovibrio vulgaris Hildenborough]</t>
  </si>
  <si>
    <t>VIMSS207340</t>
  </si>
  <si>
    <t>clpB ATP-dependent Clp protease, ATP-binding subunit ClpB (TIGR) [Desulfovibrio vulgaris Hildenborough]</t>
  </si>
  <si>
    <t>VIMSS408342</t>
  </si>
  <si>
    <t>DVU1964 transcriptional regulator, rrf2 protein, putative (TIGR) [Desulfovibrio vulgaris Hildenborough]</t>
  </si>
  <si>
    <t>VIMSS208675</t>
  </si>
  <si>
    <t>glmS glucosamine--fructose-6-phosphate aminotransferase (isomerizing) (TIGR) [Desulfovibrio vulgaris Hildenborough]</t>
  </si>
  <si>
    <t>VIMSS207544</t>
  </si>
  <si>
    <t>DVU2070 TPR domain protein (TIGR) [Desulfovibrio vulgaris Hildenborough]</t>
  </si>
  <si>
    <t>AtpG</t>
  </si>
  <si>
    <t>VIMSS206203</t>
  </si>
  <si>
    <t>atpG ATP synthase, F1 gamma subunit (TIGR) [Desulfovibrio vulgaris Hildenborough]</t>
  </si>
  <si>
    <t>77 Protein-coding gene  [Desulfovibrio vulgaris Hildenborough]</t>
  </si>
  <si>
    <t>VIMSS208501</t>
  </si>
  <si>
    <t>pspA phage shock protein A (TIGR) [Desulfovibrio vulgaris Hildenborough]</t>
  </si>
  <si>
    <t>VIMSS206696</t>
  </si>
  <si>
    <t>DVU1257 RNA-binding protein (TIGR) [Desulfovibrio vulgaris Hildenborough]</t>
  </si>
  <si>
    <t>VIMSS207397</t>
  </si>
  <si>
    <t>ileS isoleucyl-tRNA synthetase (TIGR) [Desulfovibrio vulgaris Hildenborough]</t>
  </si>
  <si>
    <t>VIMSS208964</t>
  </si>
  <si>
    <t>DVU0036 hypothetical protein (TIGR) [Desulfovibrio vulgaris Hildenborough]</t>
  </si>
  <si>
    <t>VIMSS207135</t>
  </si>
  <si>
    <t>secG preprotein translocase, SecG subunit (TIGR) [Desulfovibrio vulgaris Hildenborough]</t>
  </si>
  <si>
    <t>VIMSS208280</t>
  </si>
  <si>
    <t>DVU2774 CBS domain protein/ACT domain protein (TIGR) [Desulfovibrio vulgaris Hildenborough]</t>
  </si>
  <si>
    <t>VIMSS206914</t>
  </si>
  <si>
    <t>rpsA ribosomal protein S1, putative (TIGR) [Desulfovibrio vulgaris Hildenborough]</t>
  </si>
  <si>
    <t>VIMSS208170</t>
  </si>
  <si>
    <t>DVU2671 HDIG/HD/KH domain protein (TIGR) [Desulfovibrio vulgaris Hildenborough]</t>
  </si>
  <si>
    <t>VIMSS206557</t>
  </si>
  <si>
    <t>DVU1121 hypothetical protein (TIGR) [Desulfovibrio vulgaris Hildenborough]</t>
  </si>
  <si>
    <t>VIMSS206768</t>
  </si>
  <si>
    <t>rpsM ribosomal protein S13 (TIGR) [Desulfovibrio vulgaris Hildenborough]</t>
  </si>
  <si>
    <t>VIMSS207986</t>
  </si>
  <si>
    <t>VIMSS206677</t>
  </si>
  <si>
    <t>DVU1238 amino acid ABC transporter, periplasmic amino acid-binding protein (TIGR) [Desulfovibrio vulgaris Hildenborough]</t>
  </si>
  <si>
    <t>VIMSS206126</t>
  </si>
  <si>
    <t>glcB malate synthase G (TIGR) [Desulfovibrio vulgaris Hildenborough]</t>
  </si>
  <si>
    <t>VIMSS208277</t>
  </si>
  <si>
    <t>DVU2771 conserved hypothetical protein (TIGR) [Desulfovibrio vulgaris Hildenborough]</t>
  </si>
  <si>
    <t>DVU0353</t>
  </si>
  <si>
    <t>VIMSS209287</t>
  </si>
  <si>
    <t>DVU0353 alcohol dehydrogenase, iron-containing (TIGR) [Desulfovibrio vulgaris Hildenborough]</t>
  </si>
  <si>
    <t>VIMSS207487</t>
  </si>
  <si>
    <t>fprA-1 metallo-beta-lactamase family protein (TIGR) [Desulfovibrio vulgaris Hildenborough]</t>
  </si>
  <si>
    <t>VIMSS206646</t>
  </si>
  <si>
    <t>fabH 3-oxoacyl-(acyl-carrier-protein) synthase III (TIGR) [Desulfovibrio vulgaris Hildenborough]</t>
  </si>
  <si>
    <t>VIMSS208027</t>
  </si>
  <si>
    <t>tkt transketolase (TIGR) [Desulfovibrio vulgaris Hildenborough]</t>
  </si>
  <si>
    <t>VIMSS208758</t>
  </si>
  <si>
    <t>purH IMP cyclohydrolase, putative (TIGR) [Desulfovibrio vulgaris Hildenborough]</t>
  </si>
  <si>
    <t>VIMSS206761</t>
  </si>
  <si>
    <t>rplR ribosomal protein L18 (TIGR) [Desulfovibrio vulgaris Hildenborough]</t>
  </si>
  <si>
    <t>AtpF</t>
  </si>
  <si>
    <t>VIMSS206206</t>
  </si>
  <si>
    <t>atpF2 ATP synthase F0, B subunit, putative (TIGR) [Desulfovibrio vulgaris Hildenborough]</t>
  </si>
  <si>
    <t>VIMSS206752</t>
  </si>
  <si>
    <t>rplP ribosomal protein L16 (TIGR) [Desulfovibrio vulgaris Hildenborough]</t>
  </si>
  <si>
    <t>VIMSS207835</t>
  </si>
  <si>
    <t>argD acetylornithine aminotransferase (TIGR) [Desulfovibrio vulgaris Hildenborough]</t>
  </si>
  <si>
    <t>VIMSS207305</t>
  </si>
  <si>
    <t>trx thioredoxin (TIGR) [Desulfovibrio vulgaris Hildenborough]</t>
  </si>
  <si>
    <t>VIMSS206753</t>
  </si>
  <si>
    <t>rpmC ribosomal protein L29 (TIGR) [Desulfovibrio vulgaris Hildenborough]</t>
  </si>
  <si>
    <t>VIMSS207022</t>
  </si>
  <si>
    <t>DVU1572 transcriptional regulator, CarD family (TIGR) [Desulfovibrio vulgaris Hildenborough]</t>
  </si>
  <si>
    <t>VIMSS208393</t>
  </si>
  <si>
    <t>DVU2884 peptidase, M18 family (TIGR) [Desulfovibrio vulgaris Hildenborough]</t>
  </si>
  <si>
    <t>VIMSS206427</t>
  </si>
  <si>
    <t>DVU0995 ThiJ/PfpI family protein (TIGR) [Desulfovibrio vulgaris Hildenborough]</t>
  </si>
  <si>
    <t>VIMSS207304</t>
  </si>
  <si>
    <t>trxB-2 thioredoxin reductase (TIGR) [Desulfovibrio vulgaris Hildenborough]</t>
  </si>
  <si>
    <t>VIMSS209092</t>
  </si>
  <si>
    <t>DVU0160 carbohydrate isomerase, KpsF/GutQ family (TIGR) [Desulfovibrio vulgaris Hildenborough]</t>
  </si>
  <si>
    <t>VIMSS207423</t>
  </si>
  <si>
    <t>proA gamma-glutamyl phosphate reductase (TIGR) [Desulfovibrio vulgaris Hildenborough]</t>
  </si>
  <si>
    <t>VIMSS206785</t>
  </si>
  <si>
    <t>znuA periplasmic component of zinc ABC transporter (Dmitry Rodionov) [Desulfovibrio vulgaris Hildenborough]</t>
  </si>
  <si>
    <t>VIMSS207064</t>
  </si>
  <si>
    <t>DVU1613 pyridine nucleotide-disulfide oxidoreductase (TIGR) [Desulfovibrio vulgaris Hildenborough]</t>
  </si>
  <si>
    <t>VIMSS207980</t>
  </si>
  <si>
    <t>DVU2483 cytochrome c family protein (TIGR) [Desulfovibrio vulgaris Hildenborough]</t>
  </si>
  <si>
    <t>VIMSS207110</t>
  </si>
  <si>
    <t>DVU1651 conserved hypothetical protein (TIGR) [Desulfovibrio vulgaris Hildenborough]</t>
  </si>
  <si>
    <t>VIMSS207820</t>
  </si>
  <si>
    <t>ndk nucleoside diphosphate kinase (TIGR) [Desulfovibrio vulgaris Hildenborough]</t>
  </si>
  <si>
    <t>VIMSS207030</t>
  </si>
  <si>
    <t>cysS cysteinyl-tRNA synthetase (TIGR) [Desulfovibrio vulgaris Hildenborough]</t>
  </si>
  <si>
    <t>VIMSS209106</t>
  </si>
  <si>
    <t>phsA thiosulfate reductase (Shelley Haveman) [Desulfovibrio vulgaris Hildenborough]</t>
  </si>
  <si>
    <t>VIMSS209334</t>
  </si>
  <si>
    <t>DVU0398 HMGL-like domain protein (TIGR) [Desulfovibrio vulgaris Hildenborough]</t>
  </si>
  <si>
    <t>VIMSS207380</t>
  </si>
  <si>
    <t>DVU1911 CBS domain protein (TIGR) [Desulfovibrio vulgaris Hildenborough]</t>
  </si>
  <si>
    <t>VIMSS207907</t>
  </si>
  <si>
    <t>DVU2416 conserved hypothetical protein (TIGR) [Desulfovibrio vulgaris Hildenborough]</t>
  </si>
  <si>
    <t>VIMSS206386</t>
  </si>
  <si>
    <t>DVU0954 organic solvent tolerance protein, putative (TIGR) [Desulfovibrio vulgaris Hildenborough]</t>
  </si>
  <si>
    <t>VIMSS208016</t>
  </si>
  <si>
    <t>rpsI ribosomal protein S9 (TIGR) [Desulfovibrio vulgaris Hildenborough]</t>
  </si>
  <si>
    <t>VIMSS208183</t>
  </si>
  <si>
    <t>DVU2683 L-lactate permease family protein (TIGR) [Desulfovibrio vulgaris Hildenborough]</t>
  </si>
  <si>
    <t>VIMSS207382</t>
  </si>
  <si>
    <t>DVU1913 aspartate kinase, monofunctional class (TIGR) [Desulfovibrio vulgaris Hildenborough]</t>
  </si>
  <si>
    <t>VIMSS208303</t>
  </si>
  <si>
    <t>DVU2797 NADH:quinone oxidoreductase subunit RnfB (Shelley Haveman) [Desulfovibrio vulgaris Hildenborough]</t>
  </si>
  <si>
    <t>VIMSS207731</t>
  </si>
  <si>
    <t>DVU2246 S1 RNA binding domain protein (TIGR) [Desulfovibrio vulgaris Hildenborough]</t>
  </si>
  <si>
    <t>VIMSS208085</t>
  </si>
  <si>
    <t>DVU2586 ABC transporter, ATP-binding protein (TIGR) [Desulfovibrio vulgaris Hildenborough]</t>
  </si>
  <si>
    <t>VIMSS208907</t>
  </si>
  <si>
    <t>DVU3379 ribonucleoside-diphosphate reductase (TIGR) [Desulfovibrio vulgaris Hildenborough]</t>
  </si>
  <si>
    <t>VIMSS207548</t>
  </si>
  <si>
    <t>DVU2074 chemotaxis protein CheW (TIGR) [Desulfovibrio vulgaris Hildenborough]</t>
  </si>
  <si>
    <t>VIMSS208072</t>
  </si>
  <si>
    <t>DVU2575 peptidase, M20/M25/M40 family (TIGR) [Desulfovibrio vulgaris Hildenborough]</t>
  </si>
  <si>
    <t>VIMSS208928</t>
  </si>
  <si>
    <t>dnaN DNA polymerase III, beta subunit (TIGR) [Desulfovibrio vulgaris Hildenborough]</t>
  </si>
  <si>
    <t>VIMSS206094</t>
  </si>
  <si>
    <t>DVU0671 conserved hypothetical protein (TIGR) [Desulfovibrio vulgaris Hildenborough]</t>
  </si>
  <si>
    <t>VIMSS207025</t>
  </si>
  <si>
    <t>prsA ribose-phosphate pyrophosphokinase (TIGR) [Desulfovibrio vulgaris Hildenborough]</t>
  </si>
  <si>
    <t>VIMSS208894</t>
  </si>
  <si>
    <t>aspS aspartyl-tRNA synthetase (TIGR) [Desulfovibrio vulgaris Hildenborough]</t>
  </si>
  <si>
    <t>VIMSS209399</t>
  </si>
  <si>
    <t>aroA 3-phosphoshikimate 1-carboxyvinyltransferase (TIGR) [Desulfovibrio vulgaris Hildenborough]</t>
  </si>
  <si>
    <t>VIMSS207418</t>
  </si>
  <si>
    <t>DVU1948 conserved hypothetical protein (TIGR) [Desulfovibrio vulgaris Hildenborough]</t>
  </si>
  <si>
    <t>VIMSS207360</t>
  </si>
  <si>
    <t>DVU1893 ATP-dependent protease, putative (TIGR) [Desulfovibrio vulgaris Hildenborough]</t>
  </si>
  <si>
    <t>VIMSS408312</t>
  </si>
  <si>
    <t>DsrM Inner membrane protein binds 2 heme b (Shelley Haveman) [Desulfovibrio vulgaris Hildenborough]</t>
  </si>
  <si>
    <t>VIMSS206512</t>
  </si>
  <si>
    <t>yidC inner membrane protein, 60 kDa (TIGR) [Desulfovibrio vulgaris Hildenborough]</t>
  </si>
  <si>
    <t>VIMSS206109</t>
  </si>
  <si>
    <t>rfbB phosphomannomutase (TIGR) [Desulfovibrio vulgaris Hildenborough]</t>
  </si>
  <si>
    <t>VIMSS206867</t>
  </si>
  <si>
    <t>lpdA 2-oxoglutarate dehydrogenase, E3 component, lipoamide dehydrogenase (TIGR) [Desulfovibrio vulgaris Hildenborough]</t>
  </si>
  <si>
    <t>VIMSS209262</t>
  </si>
  <si>
    <t>DVU0328 glycosyl transferase, group 1 family protein (TIGR) [Desulfovibrio vulgaris Hildenborough]</t>
  </si>
  <si>
    <t>VIMSS209274</t>
  </si>
  <si>
    <t>DVU0340 acetyltransferase, CysE/LacA/LpxA/NodL family (TIGR) [Desulfovibrio vulgaris Hildenborough]</t>
  </si>
  <si>
    <t>VIMSS206818</t>
  </si>
  <si>
    <t>ilvB-2 acetolactate synthase, large subunit, biosynthetic type (TIGR) [Desulfovibrio vulgaris Hildenborough]</t>
  </si>
  <si>
    <t>VIMSS207415</t>
  </si>
  <si>
    <t>oorA pyruvate ferredoxin oxidoreductase, alpha subunit, putative (TIGR) [Desulfovibrio vulgaris Hildenborough]</t>
  </si>
  <si>
    <t>VIMSS207368</t>
  </si>
  <si>
    <t>DVU1900 conserved hypothetical protein (TIGR) [Desulfovibrio vulgaris Hildenborough]</t>
  </si>
  <si>
    <t>VIMSS206529</t>
  </si>
  <si>
    <t>argH argininosuccinate lyase (TIGR) [Desulfovibrio vulgaris Hildenborough]</t>
  </si>
  <si>
    <t>VIMSS206531</t>
  </si>
  <si>
    <t>argF ornithine carbamoyltransferase (TIGR) [Desulfovibrio vulgaris Hildenborough]</t>
  </si>
  <si>
    <t>VIMSS207456</t>
  </si>
  <si>
    <t>DVU1985 conserved domain protein (TIGR) [Desulfovibrio vulgaris Hildenborough]</t>
  </si>
  <si>
    <t>VIMSS208693</t>
  </si>
  <si>
    <t>VIMSS208580</t>
  </si>
  <si>
    <t>DVU3065 AMP-binding enzyme family protein (TIGR) [Desulfovibrio vulgaris Hildenborough]</t>
  </si>
  <si>
    <t>VIMSS208276</t>
  </si>
  <si>
    <t>DVU2770 response regulator (TIGR) [Desulfovibrio vulgaris Hildenborough]</t>
  </si>
  <si>
    <t>VIMSS209433</t>
  </si>
  <si>
    <t>polA DNA polymerase I (TIGR) [Desulfovibrio vulgaris Hildenborough]</t>
  </si>
  <si>
    <t>VIMSS206667</t>
  </si>
  <si>
    <t>tpX thiol peroxidase (TIGR) [Desulfovibrio vulgaris Hildenborough]</t>
  </si>
  <si>
    <t>VIMSS208030</t>
  </si>
  <si>
    <t>pheT phenylalanyl-tRNA synthetase, beta subunit (TIGR) [Desulfovibrio vulgaris Hildenborough]</t>
  </si>
  <si>
    <t>VIMSS209239</t>
  </si>
  <si>
    <t>fd II ferredoxin II (Sean Caffrey) [Desulfovibrio vulgaris Hildenborough]</t>
  </si>
  <si>
    <t>VIMSS207724</t>
  </si>
  <si>
    <t>DVU2240 hydantoinase/oxoprolinase family protein (TIGR) [Desulfovibrio vulgaris Hildenborough]</t>
  </si>
  <si>
    <t>VIMSS207334</t>
  </si>
  <si>
    <t>dapA dihydrodipicolinate synthase (TIGR) [Desulfovibrio vulgaris Hildenborough]</t>
  </si>
  <si>
    <t>VIMSS207117</t>
  </si>
  <si>
    <t>DVU1658 transaldolase, putative (TIGR) [Desulfovibrio vulgaris Hildenborough]</t>
  </si>
  <si>
    <t>VIMSS207223</t>
  </si>
  <si>
    <t>DVU1758 lipoprotein, putative (TIGR) [Desulfovibrio vulgaris Hildenborough]</t>
  </si>
  <si>
    <t>VIMSS206456</t>
  </si>
  <si>
    <t>DVU1022 SUF system FeS assembly ATPase SufC, putative (TIGR) [Desulfovibrio vulgaris Hildenborough]</t>
  </si>
  <si>
    <t>VIMSS207812</t>
  </si>
  <si>
    <t>merP mercuric transport protein periplasmic component (TIGR) [Desulfovibrio vulgaris Hildenborough]</t>
  </si>
  <si>
    <t>VIMSS208333</t>
  </si>
  <si>
    <t>DVU2824 formate acetyltransferase (TIGR) [Desulfovibrio vulgaris Hildenborough]</t>
  </si>
  <si>
    <t>VIMSS208270</t>
  </si>
  <si>
    <t>Protein-coding gene TPR/GGDEF domain protein (TIGR) [Desulfovibrio vulgaris Hildenborough]</t>
  </si>
  <si>
    <t>VIMSS207537</t>
  </si>
  <si>
    <t>fabK oxidoreductase, 2-nitropropane dioxygenase family (TIGR) [Desulfovibrio vulgaris Hildenborough]</t>
  </si>
  <si>
    <t>VIMSS207317</t>
  </si>
  <si>
    <t>DVU1851 peptidase, M23/M37 family (TIGR) [Desulfovibrio vulgaris Hildenborough]</t>
  </si>
  <si>
    <t>VIMSS208929</t>
  </si>
  <si>
    <t>gyrB DNA gyrase, B subunit (TIGR) [Desulfovibrio vulgaris Hildenborough]</t>
  </si>
  <si>
    <t>VIMSS207073</t>
  </si>
  <si>
    <t>purQ phosphoribosylformylglycinamidine synthase I (TIGR) [Desulfovibrio vulgaris Hildenborough]</t>
  </si>
  <si>
    <t>VIMSS209019</t>
  </si>
  <si>
    <t>wcaG GDP-fucose synthetase (TIGR) [Desulfovibrio vulgaris Hildenborough]</t>
  </si>
  <si>
    <t>VIMSS208077</t>
  </si>
  <si>
    <t>DVU2579 TPR domain protein (TIGR) [Desulfovibrio vulgaris Hildenborough]</t>
  </si>
  <si>
    <t>VIMSS207656</t>
  </si>
  <si>
    <t>DVU2175 adenine specific DNA methyltransferase, putative (TIGR) [Desulfovibrio vulgaris Hildenborough]</t>
  </si>
  <si>
    <t>VIMSS207794</t>
  </si>
  <si>
    <t>DVU2307 C4-type zinc finger protein, DksA/TraR family (TIGR) [Desulfovibrio vulgaris Hildenborough]</t>
  </si>
  <si>
    <t>VIMSS208596</t>
  </si>
  <si>
    <t>DVU3080 transcriptional regulator, putative (TIGR) [Desulfovibrio vulgaris Hildenborough]</t>
  </si>
  <si>
    <t>VIMSS206312</t>
  </si>
  <si>
    <t>ftrB conserved hypothetical protein (TIGR) [Desulfovibrio vulgaris Hildenborough]</t>
  </si>
  <si>
    <t>VIMSS207550</t>
  </si>
  <si>
    <t>cheR-2 chemotaxis protein methyltransferase (TIGR) [Desulfovibrio vulgaris Hildenborough]</t>
  </si>
  <si>
    <t>VIMSS209386</t>
  </si>
  <si>
    <t>ribF riboflavin biosynthesis protein RibF (TIGR) [Desulfovibrio vulgaris Hildenborough]</t>
  </si>
  <si>
    <t>VIMSS207136</t>
  </si>
  <si>
    <t>tpiA triosephosphate isomerase (TIGR) [Desulfovibrio vulgaris Hildenborough]</t>
  </si>
  <si>
    <t>VIMSS209438</t>
  </si>
  <si>
    <t>DVU0501 conserved hypothetical protein (TIGR) [Desulfovibrio vulgaris Hildenborough]</t>
  </si>
  <si>
    <t>VIMSS208034</t>
  </si>
  <si>
    <t>infC translation initiation factor IF-3 (TIGR) [Desulfovibrio vulgaris Hildenborough]</t>
  </si>
  <si>
    <t>VIMSS209401</t>
  </si>
  <si>
    <t>trpE anthranilate synthase, component I (TIGR) [Desulfovibrio vulgaris Hildenborough]</t>
  </si>
  <si>
    <t>VIMSS207894</t>
  </si>
  <si>
    <t>hdrB heterodisulfide reductase, B subunit (TIGR) [Desulfovibrio vulgaris Hildenborough]</t>
  </si>
  <si>
    <t>VIMSS207911</t>
  </si>
  <si>
    <t>DVU2420 conserved hypothetical protein (TIGR) [Desulfovibrio vulgaris Hildenborough]</t>
  </si>
  <si>
    <t>VIMSS408337</t>
  </si>
  <si>
    <t>DVU1704 conserved hypothetical protein (TIGR) [Desulfovibrio vulgaris Hildenborough]</t>
  </si>
  <si>
    <t>VIMSS207151</t>
  </si>
  <si>
    <t>DVU1692 hypothetical protein (TIGR) [Desulfovibrio vulgaris Hildenborough]</t>
  </si>
  <si>
    <t>VIMSS207353</t>
  </si>
  <si>
    <t>DVU1887 hypothetical protein (TIGR) [Desulfovibrio vulgaris Hildenborough]</t>
  </si>
  <si>
    <t>VIMSS206980</t>
  </si>
  <si>
    <t>coaD pantetheine-phosphate adenylyltransferase (TIGR) [Desulfovibrio vulgaris Hildenborough]</t>
  </si>
  <si>
    <t>VIMSS208777</t>
  </si>
  <si>
    <t>DVU3253 phenylacetate-coenzyme A ligase, putative (TIGR) [Desulfovibrio vulgaris Hildenborough]</t>
  </si>
  <si>
    <t>VIMSS206630</t>
  </si>
  <si>
    <t>lon ATP-dependent protease La, putative (TIGR) [Desulfovibrio vulgaris Hildenborough]</t>
  </si>
  <si>
    <t>VIMSS206281</t>
  </si>
  <si>
    <t>DVU0854 NirD protein, putative (TIGR) [Desulfovibrio vulgaris Hildenborough]</t>
  </si>
  <si>
    <t>VIMSS208220</t>
  </si>
  <si>
    <t>DVU2717 hypothetical protein (TIGR) [Desulfovibrio vulgaris Hildenborough]</t>
  </si>
  <si>
    <t>VIMSS208882</t>
  </si>
  <si>
    <t>ebs SPFH domain/Band 7 family protein (TIGR) [Desulfovibrio vulgaris Hildenborough]</t>
  </si>
  <si>
    <t>VIMSS208766</t>
  </si>
  <si>
    <t>dnaJ dnaJ protein (TIGR) [Desulfovibrio vulgaris Hildenborough]</t>
  </si>
  <si>
    <t>VIMSS206283</t>
  </si>
  <si>
    <t>hemB porphobilinogen synthase (TIGR) [Desulfovibrio vulgaris Hildenborough]</t>
  </si>
  <si>
    <t>VIMSS208656</t>
  </si>
  <si>
    <t>fabG oxidoreductase, short chain dehydrogenase/reductase family (TIGR) [Desulfovibrio vulgaris Hildenborough]</t>
  </si>
  <si>
    <t>VIMSS206871</t>
  </si>
  <si>
    <t>DVU1427 response regulator (TIGR) [Desulfovibrio vulgaris Hildenborough]</t>
  </si>
  <si>
    <t>VIMSS208261</t>
  </si>
  <si>
    <t>DVU2755 conserved hypothetical protein (TIGR) [Desulfovibrio vulgaris Hildenborough]</t>
  </si>
  <si>
    <t>VIMSS206221</t>
  </si>
  <si>
    <t>fabI enoyl-(acyl-carrier-protein) reductase (TIGR) [Desulfovibrio vulgaris Hildenborough]</t>
  </si>
  <si>
    <t>VIMSS207040</t>
  </si>
  <si>
    <t>DVU1589 hypothetical protein (TIGR) [Desulfovibrio vulgaris Hildenborough]</t>
  </si>
  <si>
    <t>61 qrcA quinone reductase complex, A subunit (Morgan Price) [Desulfovibrio vulgaris Hildenborough]</t>
  </si>
  <si>
    <t>VIMSS208049</t>
  </si>
  <si>
    <t>gltX-2 glutamyl-tRNA synthetase (TIGR) [Desulfovibrio vulgaris Hildenborough]</t>
  </si>
  <si>
    <t>VIMSS206681</t>
  </si>
  <si>
    <t>vacJhomolog vacJ lipoprotein, putative (TIGR) [Desulfovibrio vulgaris Hildenborough]</t>
  </si>
  <si>
    <t>VIMSS207417</t>
  </si>
  <si>
    <t>oorC pyruvate ferredoxin oxidoreductase, gamma subunit, putative (TIGR) [Desulfovibrio vulgaris Hildenborough]</t>
  </si>
  <si>
    <t>VIMSS207028</t>
  </si>
  <si>
    <t>hslV ATP-dependent protease hslV (TIGR) [Desulfovibrio vulgaris Hildenborough]</t>
  </si>
  <si>
    <t>VIMSS207568</t>
  </si>
  <si>
    <t>thiH thiH protein (TIGR) [Desulfovibrio vulgaris Hildenborough]</t>
  </si>
  <si>
    <t>VIMSS206285</t>
  </si>
  <si>
    <t>nirJ-1 radical SAM domain protein (TIGR) [Desulfovibrio vulgaris Hildenborough]</t>
  </si>
  <si>
    <t>VIMSS208287</t>
  </si>
  <si>
    <t>DVU2781 hypothetical protein (TIGR) [Desulfovibrio vulgaris Hildenborough]</t>
  </si>
  <si>
    <t>VIMSS209175</t>
  </si>
  <si>
    <t>DVU0242 SEC-C motif domain protein (TIGR) [Desulfovibrio vulgaris Hildenborough]</t>
  </si>
  <si>
    <t>VIMSS209437</t>
  </si>
  <si>
    <t>selB selenocysteine-specific translation elongation factor (TIGR) [Desulfovibrio vulgaris Hildenborough]</t>
  </si>
  <si>
    <t>VIMSS208875</t>
  </si>
  <si>
    <t>DVU3348 pyruvate ferredoxin/flavodoxin oxidoreductase, beta subunit, putative (TIGR) [Desulfovibrio vulgaris Hildenborough]</t>
  </si>
  <si>
    <t>VIMSS207105</t>
  </si>
  <si>
    <t>lysA-1 diaminopimelate decarboxylase (TIGR) [Desulfovibrio vulgaris Hildenborough]</t>
  </si>
  <si>
    <t>VIMSS207390</t>
  </si>
  <si>
    <t>hynB-1 periplasmic [NiFe] hydrogenase, small subunit, isozyme 1 (TIGR) [Desulfovibrio vulgaris Hildenborough]</t>
  </si>
  <si>
    <t>VIMSS206827</t>
  </si>
  <si>
    <t>pyrR pyrimidine operon regulatory protein (TIGR) [Desulfovibrio vulgaris Hildenborough]</t>
  </si>
  <si>
    <t>VIMSS207620</t>
  </si>
  <si>
    <t>fba fructose-1,6-bisphosphate aldolase, class II (TIGR) [Desulfovibrio vulgaris Hildenborough]</t>
  </si>
  <si>
    <t>VIMSS206424</t>
  </si>
  <si>
    <t>cheV-3 chemotaxis protein CheV (TIGR) [Desulfovibrio vulgaris Hildenborough]</t>
  </si>
  <si>
    <t>VIMSS208300</t>
  </si>
  <si>
    <t>DVU2794 NADH:quinone oxidoreductase subunit RnfG (Shelley Haveman) [Desulfovibrio vulgaris Hildenborough]</t>
  </si>
  <si>
    <t>VIMSS208024</t>
  </si>
  <si>
    <t>DVU2527 transcriptional regulator, putative (TIGR) [Desulfovibrio vulgaris Hildenborough]</t>
  </si>
  <si>
    <t>VIMSS206661</t>
  </si>
  <si>
    <t>DVU1222 hypothetical protein (TIGR) [Desulfovibrio vulgaris Hildenborough]</t>
  </si>
  <si>
    <t>VIMSS207127</t>
  </si>
  <si>
    <t>lolA outer membrane lipoprotein carrier protein, putative (TIGR) [Desulfovibrio vulgaris Hildenborough]</t>
  </si>
  <si>
    <t>VIMSS208167</t>
  </si>
  <si>
    <t>glmU UDP-N-acetylglucosamine pyrophosphorylase, putative (TIGR) [Desulfovibrio vulgaris Hildenborough]</t>
  </si>
  <si>
    <t>VIMSS209524</t>
  </si>
  <si>
    <t>DVU0581 response regulator/anti-anti-sigma factor (TIGR) [Desulfovibrio vulgaris Hildenborough]</t>
  </si>
  <si>
    <t>VIMSS208354</t>
  </si>
  <si>
    <t>hit HIT family protein (TIGR) [Desulfovibrio vulgaris Hildenborough]</t>
  </si>
  <si>
    <t>VIMSS206682</t>
  </si>
  <si>
    <t>DVU1243 conserved hypothetical protein (TIGR) [Desulfovibrio vulgaris Hildenborough]</t>
  </si>
  <si>
    <t>VIMSS209056</t>
  </si>
  <si>
    <t>b3486 ABC transporter, ATP-binding protein (TIGR) [Desulfovibrio vulgaris Hildenborough]</t>
  </si>
  <si>
    <t>VIMSS208703</t>
  </si>
  <si>
    <t>dcrA methyl-accepting chemotaxis protein DcrA (TIGR) [Desulfovibrio vulgaris Hildenborough]</t>
  </si>
  <si>
    <t>VIMSS209044</t>
  </si>
  <si>
    <t>hisG ATP phosphoribosyltransferase (TIGR) [Desulfovibrio vulgaris Hildenborough]</t>
  </si>
  <si>
    <t>VIMSS207309</t>
  </si>
  <si>
    <t>DVU1843 hypothetical protein (TIGR) [Desulfovibrio vulgaris Hildenborough]</t>
  </si>
  <si>
    <t>VIMSS207795</t>
  </si>
  <si>
    <t>DVU2308 conserved hypothetical protein TIGR00022 (TIGR) [Desulfovibrio vulgaris Hildenborough]</t>
  </si>
  <si>
    <t>VIMSS208637</t>
  </si>
  <si>
    <t>DVU3119 AMP-binding enzyme family protein (TIGR) [Desulfovibrio vulgaris Hildenborough]</t>
  </si>
  <si>
    <t>VIMSS208714</t>
  </si>
  <si>
    <t>Protein-coding gene DNA-binding domain, excisionase family (TIGR) [Desulfovibrio vulgaris Hildenborough]</t>
  </si>
  <si>
    <t>VIMSS206223</t>
  </si>
  <si>
    <t>hisD histidinol dehydrogenase (TIGR) [Desulfovibrio vulgaris Hildenborough]</t>
  </si>
  <si>
    <t>VIMSS209179</t>
  </si>
  <si>
    <t>DVU0246 pyruvate phosphate dikinase, PEP/pyruvate binding domain protein (TIGR) [Desulfovibrio vulgaris Hildenborough]</t>
  </si>
  <si>
    <t>VIMSS206969</t>
  </si>
  <si>
    <t>DVU1520 hypothetical protein (TIGR) [Desulfovibrio vulgaris Hildenborough]</t>
  </si>
  <si>
    <t>VIMSS208151</t>
  </si>
  <si>
    <t>DVU2652 hypothetical protein (TIGR) [Desulfovibrio vulgaris Hildenborough]</t>
  </si>
  <si>
    <t>VIMSS209483</t>
  </si>
  <si>
    <t>DVU0544 hypothetical protein (TIGR) [Desulfovibrio vulgaris Hildenborough]</t>
  </si>
  <si>
    <t>VIMSS207400</t>
  </si>
  <si>
    <t>DVU1930 TPR domain protein (TIGR) [Desulfovibrio vulgaris Hildenborough]</t>
  </si>
  <si>
    <t>VIMSS208962</t>
  </si>
  <si>
    <t>DVU0034 DSBA-like thioredoxin domain protein (TIGR) [Desulfovibrio vulgaris Hildenborough]</t>
  </si>
  <si>
    <t>VIMSS209173</t>
  </si>
  <si>
    <t>VIMSS208604</t>
  </si>
  <si>
    <t>deaD ATP-dependent RNA helicase, DEAD/DEAH box family (TIGR) [Desulfovibrio vulgaris Hildenborough]</t>
  </si>
  <si>
    <t>VIMSS206439</t>
  </si>
  <si>
    <t>DVU1005 hypothetical protein (TIGR) [Desulfovibrio vulgaris Hildenborough]</t>
  </si>
  <si>
    <t>22 Protein-coding gene  [Desulfovibrio vulgaris Hildenborough]</t>
  </si>
  <si>
    <t>VIMSS207804</t>
  </si>
  <si>
    <t>DVU2317 methyl-accepting chemotaxis protein, putative (TIGR) [Desulfovibrio vulgaris Hildenborough]</t>
  </si>
  <si>
    <t>VIMSS408364</t>
  </si>
  <si>
    <t>Protein-coding gene phosphoenolpyruvate synthase-related protein (TIGR) [Desulfovibrio vulgaris Hildenborough]</t>
  </si>
  <si>
    <t>VIMSS206125</t>
  </si>
  <si>
    <t>DVU0700 methyl-accepting chemotaxis protein (TIGR) [Desulfovibrio vulgaris Hildenborough]</t>
  </si>
  <si>
    <t>VIMSS207807</t>
  </si>
  <si>
    <t>DVU2320 3-octaprenyl-4-hydroxybenzoate carboxy-lyase family protein (TIGR) [Desulfovibrio vulgaris Hildenborough]</t>
  </si>
  <si>
    <t>VIMSS209192</t>
  </si>
  <si>
    <t>DVU0258 sensory box histidine kinase/response regulator (TIGR) [Desulfovibrio vulgaris Hildenborough]</t>
  </si>
  <si>
    <t>VIMSS207535</t>
  </si>
  <si>
    <t>DVU2062 ATP-dependent DNA helicase, UvrD/REP family (TIGR) [Desulfovibrio vulgaris Hildenborough]</t>
  </si>
  <si>
    <t>VIMSS206179</t>
  </si>
  <si>
    <t>DVU0753 amino acid ABC transporter, ATP-binding protein (TIGR) [Desulfovibrio vulgaris Hildenborough]</t>
  </si>
  <si>
    <t>VIMSS208765</t>
  </si>
  <si>
    <t>rpoZ DNA-directed RNA polymerase, omega subunit (TIGR) [Desulfovibrio vulgaris Hildenborough]</t>
  </si>
  <si>
    <t>VIMSS207063</t>
  </si>
  <si>
    <t>DVU1612 ACT domain protein (TIGR) [Desulfovibrio vulgaris Hildenborough]</t>
  </si>
  <si>
    <t>VIMSS208681</t>
  </si>
  <si>
    <t>DVU3161 ABC transporter, ATP-binding protein (TIGR) [Desulfovibrio vulgaris Hildenborough]</t>
  </si>
  <si>
    <t>VIMSS207452</t>
  </si>
  <si>
    <t>DVU1981 conserved hypothetical protein (TIGR) [Desulfovibrio vulgaris Hildenborough]</t>
  </si>
  <si>
    <t>VIMSS206855</t>
  </si>
  <si>
    <t>DVU1412 D-isomer specific 2-hydroxyacid dehydrogenase family protein (TIGR) [Desulfovibrio vulgaris Hildenborough]</t>
  </si>
  <si>
    <t>VIMSS207251</t>
  </si>
  <si>
    <t>DVU1786 GGDEF domain protein (TIGR) [Desulfovibrio vulgaris Hildenborough]</t>
  </si>
  <si>
    <t>VIMSS208840</t>
  </si>
  <si>
    <t>DVU3314 peptidase, U32 family (TIGR) [Desulfovibrio vulgaris Hildenborough]</t>
  </si>
  <si>
    <t>VIMSS209489</t>
  </si>
  <si>
    <t>livG high-affinity branched-chain amino acid ABC transporter, ATP binding protein (TIGR) [Desulfovibrio vulgaris Hildenborough]</t>
  </si>
  <si>
    <t>VIMSS208510</t>
  </si>
  <si>
    <t>DVU2997 hypothetical protein (TIGR) [Desulfovibrio vulgaris Hildenborough]</t>
  </si>
  <si>
    <t>VIMSS206076</t>
  </si>
  <si>
    <t>DVU0655 PHP domain protein (TIGR) [Desulfovibrio vulgaris Hildenborough]</t>
  </si>
  <si>
    <t>VIMSS209084</t>
  </si>
  <si>
    <t>ppsA phosphoenolpyruvate synthase-related protein (TIGR) [Desulfovibrio vulgaris Hildenborough]</t>
  </si>
  <si>
    <t>VIMSS208659</t>
  </si>
  <si>
    <t>DVU3140 capsular polysaccharide transport protein, putative (TIGR) [Desulfovibrio vulgaris Hildenborough]</t>
  </si>
  <si>
    <t>VIMSS207885</t>
  </si>
  <si>
    <t>ntrC1 sigma-54 dependent transcriptional regulator/response regulator (TIGR) [Desulfovibrio vulgaris Hildenborough]</t>
  </si>
  <si>
    <t>VIMSS206437</t>
  </si>
  <si>
    <t>DVU1003 dnaJ domain protein (TIGR) [Desulfovibrio vulgaris Hildenborough]</t>
  </si>
  <si>
    <t>VIMSS206856</t>
  </si>
  <si>
    <t>DVU1413 conserved hypothetical protein (TIGR) [Desulfovibrio vulgaris Hildenborough]</t>
  </si>
  <si>
    <t>VIMSS207366</t>
  </si>
  <si>
    <t>glyQ glycyl-tRNA synthetase, alpha subunit (TIGR) [Desulfovibrio vulgaris Hildenborough]</t>
  </si>
  <si>
    <t>VIMSS209585</t>
  </si>
  <si>
    <t>pomB chemotaxis protein PomB (TIGR) [Desulfovibrio vulgaris Hildenborough]</t>
  </si>
  <si>
    <t>VIMSS206777</t>
  </si>
  <si>
    <t>clpP ATP-dependent Clp protease, proteolytic subunit (TIGR) [Desulfovibrio vulgaris Hildenborough]</t>
  </si>
  <si>
    <t>VIMSS208614</t>
  </si>
  <si>
    <t>DVU3097 outer membrane efflux protein (TIGR) [Desulfovibrio vulgaris Hildenborough]</t>
  </si>
  <si>
    <t>VIMSS207971</t>
  </si>
  <si>
    <t>gltA glutamate synthase, small subunit (TIGR) [Desulfovibrio vulgaris Hildenborough]</t>
  </si>
  <si>
    <t>VIMSS207451</t>
  </si>
  <si>
    <t>DVU1980 hypothetical protein (TIGR) [Desulfovibrio vulgaris Hildenborough]</t>
  </si>
  <si>
    <t>VIMSS209331</t>
  </si>
  <si>
    <t>VIMSS209271</t>
  </si>
  <si>
    <t>DVU0337 hypothetical protein (TIGR) [Desulfovibrio vulgaris Hildenborough]</t>
  </si>
  <si>
    <t>VIMSS207209</t>
  </si>
  <si>
    <t>DVU1747 ATPase, histidine kinase-, DNA gyrase B-, and HSP90-like domain protein (TIGR) [Desulfovibrio vulgaris Hildenborough]</t>
  </si>
  <si>
    <t>VIMSS207352</t>
  </si>
  <si>
    <t>DVU1886 hypothetical protein (TIGR) [Desulfovibrio vulgaris Hildenborough]</t>
  </si>
  <si>
    <t>VIMSS207007</t>
  </si>
  <si>
    <t>mop aldehyde oxidoreductase (TIGR) [Desulfovibrio vulgaris Hildenborough]</t>
  </si>
  <si>
    <t>VIMSS206272</t>
  </si>
  <si>
    <t>ApsB adenylylsulphate reductase, beta subunit (TIGR) [Desulfovibrio vulgaris Hildenborough]</t>
  </si>
  <si>
    <t>VIMSS208601</t>
  </si>
  <si>
    <t>DVU3085 hypothetical protein (TIGR) [Desulfovibrio vulgaris Hildenborough]</t>
  </si>
  <si>
    <t>VIMSS209490</t>
  </si>
  <si>
    <t>livF high-affinity branched-chain amino acid ABC transporter ATP-binding protein (TIGR) [Desulfovibrio vulgaris Hildenborough]</t>
  </si>
  <si>
    <t>VIMSS206141</t>
  </si>
  <si>
    <t>livF branched-chain amino acid ABC transporter, ATP-binding protein (TIGR) [Desulfovibrio vulgaris Hildenborough]</t>
  </si>
  <si>
    <t>VIMSS209257</t>
  </si>
  <si>
    <t>folD methylenetetrahydrofolate dehydrogenase/methenyltetrahydrofolate cyclohydrolase (TIGR) [Desulfovibrio vulgaris Hildenborough]</t>
  </si>
  <si>
    <t>VIMSS207855</t>
  </si>
  <si>
    <t>lpxA acyl-(acyl-carrier-protein)--UDP-N-acetylglucosamine O-acyltransferase (TIGR) [Desulfovibrio vulgaris Hildenborough]</t>
  </si>
  <si>
    <t>VIMSS209063</t>
  </si>
  <si>
    <t>DVU0132 membrane protein, putative (TIGR) [Desulfovibrio vulgaris Hildenborough]</t>
  </si>
  <si>
    <t>VIMSS206874</t>
  </si>
  <si>
    <t>DVU1430 peptidase, M16 family (TIGR) [Desulfovibrio vulgaris Hildenborough]</t>
  </si>
  <si>
    <t>VIMSS208348</t>
  </si>
  <si>
    <t>DVU2839 conserved hypothetical protein (TIGR) [Desulfovibrio vulgaris Hildenborough]</t>
  </si>
  <si>
    <t>VIMSS209344</t>
  </si>
  <si>
    <t>DVU0408 response regulator/sensory box/GGDEF domain/EAL domain protein (TIGR) [Desulfovibrio vulgaris Hildenborough]</t>
  </si>
  <si>
    <t>VIMSS209429</t>
  </si>
  <si>
    <t>argC N-acetyl-gamma-glutamyl-phosphate reductase (TIGR) [Desulfovibrio vulgaris Hildenborough]</t>
  </si>
  <si>
    <t>VIMSS207039</t>
  </si>
  <si>
    <t>hpt hypoxanthine phosphoribosyltransferase (TIGR) [Desulfovibrio vulgaris Hildenborough]</t>
  </si>
  <si>
    <t>VIMSS408372</t>
  </si>
  <si>
    <t>DVUA0049 polysaccharide biosynthesis family protein (TIGR) [Desulfovibrio vulgaris Hildenborough]</t>
  </si>
  <si>
    <t>VIMSS208531</t>
  </si>
  <si>
    <t>DVU3018 radical SAM domain protein (TIGR) [Desulfovibrio vulgaris Hildenborough]</t>
  </si>
  <si>
    <t>VIMSS208475</t>
  </si>
  <si>
    <t>DVU2962 sensor histidine kinase (TIGR) [Desulfovibrio vulgaris Hildenborough]</t>
  </si>
  <si>
    <t>VIMSS209577</t>
  </si>
  <si>
    <t>DVU0631 conserved hypothetical protein (TIGR) [Desulfovibrio vulgaris Hildenborough]</t>
  </si>
  <si>
    <t>VIMSS208574</t>
  </si>
  <si>
    <t>ftsY signal recognition particle-docking protein FtsY (TIGR) [Desulfovibrio vulgaris Hildenborough]</t>
  </si>
  <si>
    <t>VIMSS207057</t>
  </si>
  <si>
    <t>DVU1606 potassium uptake protein, TrkA family (TIGR) [Desulfovibrio vulgaris Hildenborough]</t>
  </si>
  <si>
    <t>VIMSS206407</t>
  </si>
  <si>
    <t>DVU0975 conserved hypothetical protein (TIGR) [Desulfovibrio vulgaris Hildenborough]</t>
  </si>
  <si>
    <t>VIMSS207939</t>
  </si>
  <si>
    <t>panB 3-methyl-2-oxobutanoate hydroxymethyltransferase (TIGR) [Desulfovibrio vulgaris Hildenborough]</t>
  </si>
  <si>
    <t>VIMSS208979</t>
  </si>
  <si>
    <t>Protein-coding gene conserved hypothetical protein TIGR00044 (TIGR) [Desulfovibrio vulgaris Hildenborough]</t>
  </si>
  <si>
    <t>VIMSS207696</t>
  </si>
  <si>
    <t>DVU2212 conserved hypothetical protein (TIGR) [Desulfovibrio vulgaris Hildenborough]</t>
  </si>
  <si>
    <t>VIMSS208453</t>
  </si>
  <si>
    <t>pyrE orotate phosphoribosyltransferase (TIGR) [Desulfovibrio vulgaris Hildenborough]</t>
  </si>
  <si>
    <t>VIMSS207932</t>
  </si>
  <si>
    <t>DVU2439 efflux transporter, RND family, MFP subunit (TIGR) [Desulfovibrio vulgaris Hildenborough]</t>
  </si>
  <si>
    <t>VIMSS207327</t>
  </si>
  <si>
    <t>prfB peptide chain release factor 2, programmed frameshift (TIGR) [Desulfovibrio vulgaris Hildenborough]</t>
  </si>
  <si>
    <t>VIMSS209553</t>
  </si>
  <si>
    <t>DVU0609 lipoprotein, putative (TIGR) [Desulfovibrio vulgaris Hildenborough]</t>
  </si>
  <si>
    <t>VIMSS207792</t>
  </si>
  <si>
    <t>DVU2305 conserved hypothetical protein (TIGR) [Desulfovibrio vulgaris Hildenborough]</t>
  </si>
  <si>
    <t>VIMSS207768</t>
  </si>
  <si>
    <t>DVU2282 hypothetical protein (TIGR) [Desulfovibrio vulgaris Hildenborough]</t>
  </si>
  <si>
    <t>VIMSS206912</t>
  </si>
  <si>
    <t>hslU heat shock protein HslVU, ATPase subunit HslU (TIGR) [Desulfovibrio vulgaris Hildenborough]</t>
  </si>
  <si>
    <t>VIMSS207080</t>
  </si>
  <si>
    <t>rpoN RNA polymerase sigma-54 factor (TIGR) [Desulfovibrio vulgaris Hildenborough]</t>
  </si>
  <si>
    <t>VIMSS209534</t>
  </si>
  <si>
    <t>VIMSS206330</t>
  </si>
  <si>
    <t>DVU0902 TPR domain protein (TIGR) [Desulfovibrio vulgaris Hildenborough]</t>
  </si>
  <si>
    <t>VIMSS209230</t>
  </si>
  <si>
    <t>DVU0296 peptidase, M24 family (TIGR) [Desulfovibrio vulgaris Hildenborough]</t>
  </si>
  <si>
    <t>VIMSS206292</t>
  </si>
  <si>
    <t>DVU0864 glycoprotease family protein, putative (TIGR) [Desulfovibrio vulgaris Hildenborough]</t>
  </si>
  <si>
    <t>VIMSS206538</t>
  </si>
  <si>
    <t>DVU1103 baseplate assembly protein, putative (TIGR) [Desulfovibrio vulgaris Hildenborough]</t>
  </si>
  <si>
    <t>VIMSS208144</t>
  </si>
  <si>
    <t>DVU2645 Na+/H+ antiporter family protein (TIGR) [Desulfovibrio vulgaris Hildenborough]</t>
  </si>
  <si>
    <t>VIMSS207610</t>
  </si>
  <si>
    <t>DVU2133 membrane protein, putative (TIGR) [Desulfovibrio vulgaris Hildenborough]</t>
  </si>
  <si>
    <t>VIMSS207319</t>
  </si>
  <si>
    <t>DVU1854 hypothetical protein (TIGR) [Desulfovibrio vulgaris Hildenborough]</t>
  </si>
  <si>
    <t>VIMSS206519</t>
  </si>
  <si>
    <t>pstB-1 phosphate ABC transporter, ATP-binding protein (TIGR) [Desulfovibrio vulgaris Hildenborough]</t>
  </si>
  <si>
    <t>VIMSS207410</t>
  </si>
  <si>
    <t>glpA anaerobic glycerol-3-phosphate dehydrogenase, A subunit, putative (TIGR) [Desulfovibrio vulgaris Hildenborough]</t>
  </si>
  <si>
    <t>VIMSS208694</t>
  </si>
  <si>
    <t>DVU3173 hypothetical protein (TIGR) [Desulfovibrio vulgaris Hildenborough]</t>
  </si>
  <si>
    <t>VIMSS209076</t>
  </si>
  <si>
    <t>rfaE cytidyltransferase-related domain protein (TIGR) [Desulfovibrio vulgaris Hildenborough]</t>
  </si>
  <si>
    <t>VIMSS206754</t>
  </si>
  <si>
    <t>rpsQ ribosomal protein S17 (TIGR) [Desulfovibrio vulgaris Hildenborough]</t>
  </si>
  <si>
    <t>VIMSS208736</t>
  </si>
  <si>
    <t>DVU3214 phosphoenolpyruvate synthase-related protein (TIGR) [Desulfovibrio vulgaris Hildenborough]</t>
  </si>
  <si>
    <t>VIMSS209058</t>
  </si>
  <si>
    <t>DVU0128 membrane protein, putative (TIGR) [Desulfovibrio vulgaris Hildenborough]</t>
  </si>
  <si>
    <t>VIMSS206282</t>
  </si>
  <si>
    <t>Protein-coding gene radical SAM domain protein (TIGR) [Desulfovibrio vulgaris Hildenborough]</t>
  </si>
  <si>
    <t>VIMSS207515</t>
  </si>
  <si>
    <t>Protein-coding gene Fic family protein (TIGR) [Desulfovibrio vulgaris Hildenborough]</t>
  </si>
  <si>
    <t>VIMSS207125</t>
  </si>
  <si>
    <t>efp translation elongation factor P (TIGR) [Desulfovibrio vulgaris Hildenborough]</t>
  </si>
  <si>
    <t>VIMSS208010</t>
  </si>
  <si>
    <t>mraZ conserved hypothetical protein TIGR00242 (TIGR) [Desulfovibrio vulgaris Hildenborough]</t>
  </si>
  <si>
    <t>VIMSS206404</t>
  </si>
  <si>
    <t>DVU0972 HD domain protein (TIGR) [Desulfovibrio vulgaris Hildenborough]</t>
  </si>
  <si>
    <t>VIMSS208127</t>
  </si>
  <si>
    <t>DVU2628 TPR domain protein (TIGR) [Desulfovibrio vulgaris Hildenborough]</t>
  </si>
  <si>
    <t>VIMSS206231</t>
  </si>
  <si>
    <t>DVU0805 hypothetical protein (TIGR) [Desulfovibrio vulgaris Hildenborough]</t>
  </si>
  <si>
    <t>VIMSS408300</t>
  </si>
  <si>
    <t>acs acetyl-CoA synthetase (TIGR) [Desulfovibrio vulgaris Hildenborough]</t>
  </si>
  <si>
    <t>VIMSS209294</t>
  </si>
  <si>
    <t>ilvB-1 acetolactate synthase, large subunit, biosynthetic type (TIGR) [Desulfovibrio vulgaris Hildenborough]</t>
  </si>
  <si>
    <t>VIMSS206514</t>
  </si>
  <si>
    <t>trmE tRNA modification GTPase TrmE (TIGR) [Desulfovibrio vulgaris Hildenborough]</t>
  </si>
  <si>
    <t>VIMSS208721</t>
  </si>
  <si>
    <t>recR recombination protein RecR (TIGR) [Desulfovibrio vulgaris Hildenborough]</t>
  </si>
  <si>
    <t>VIMSS206906</t>
  </si>
  <si>
    <t>hemA glutamyl-tRNA reductase (TIGR) [Desulfovibrio vulgaris Hildenborough]</t>
  </si>
  <si>
    <t>VIMSS206798</t>
  </si>
  <si>
    <t>DVU1356 HD domain protein (TIGR) [Desulfovibrio vulgaris Hildenborough]</t>
  </si>
  <si>
    <t>VIMSS208432</t>
  </si>
  <si>
    <t>secE preprotein translocase, SecE subunit (TIGR) [Desulfovibrio vulgaris Hildenborough]</t>
  </si>
  <si>
    <t>VIMSS206065</t>
  </si>
  <si>
    <t>cobI precorrin-2 C20-methyltransferase (TIGR) [Desulfovibrio vulgaris Hildenborough]</t>
  </si>
  <si>
    <t>VIMSS207613</t>
  </si>
  <si>
    <t>DVU2136 hypothetical protein (TIGR) [Desulfovibrio vulgaris Hildenborough]</t>
  </si>
  <si>
    <t>VIMSS206257</t>
  </si>
  <si>
    <t>ptsI phosphoenolpyruvate-protein phosphotransferase (TIGR) [Desulfovibrio vulgaris Hildenborough]</t>
  </si>
  <si>
    <t>VIMSS207616</t>
  </si>
  <si>
    <t>aphA histone deacetylase family protein (TIGR) [Desulfovibrio vulgaris Hildenborough]</t>
  </si>
  <si>
    <t>VIMSS207450</t>
  </si>
  <si>
    <t>DVU1979 ABC transporter, ATP-binding protein (TIGR) [Desulfovibrio vulgaris Hildenborough]</t>
  </si>
  <si>
    <t>VIMSS207370</t>
  </si>
  <si>
    <t>DVU1902 conserved hypothetical protein (TIGR) [Desulfovibrio vulgaris Hildenborough]</t>
  </si>
  <si>
    <t>VIMSS207233</t>
  </si>
  <si>
    <t>DVU1768 GTP-binding protein (TIGR) [Desulfovibrio vulgaris Hildenborough]</t>
  </si>
  <si>
    <t>VIMSS208802</t>
  </si>
  <si>
    <t>VIMSS207530</t>
  </si>
  <si>
    <t>DVU2057 conserved hypothetical protein (TIGR) [Desulfovibrio vulgaris Hildenborough]</t>
  </si>
  <si>
    <t>VIMSS206323</t>
  </si>
  <si>
    <t>recD helicase, RecD/TraA family (TIGR) [Desulfovibrio vulgaris Hildenborough]</t>
  </si>
  <si>
    <t>VIMSS206463</t>
  </si>
  <si>
    <t>hisC histidinol-phosphate aminotransferase (TIGR) [Desulfovibrio vulgaris Hildenborough]</t>
  </si>
  <si>
    <t>VIMSS209115</t>
  </si>
  <si>
    <t>DVU0182 radical SAM domain protein (TIGR) [Desulfovibrio vulgaris Hildenborough]</t>
  </si>
  <si>
    <t>VIMSS207694</t>
  </si>
  <si>
    <t>DVU2210 TPR domain protein (TIGR) [Desulfovibrio vulgaris Hildenborough]</t>
  </si>
  <si>
    <t>VIMSS209430</t>
  </si>
  <si>
    <t>DVU0493 hypothetical protein (TIGR) [Desulfovibrio vulgaris Hildenborough]</t>
  </si>
  <si>
    <t>VIMSS206849</t>
  </si>
  <si>
    <t>purM phosphoribosylformylglycinamidine cyclo-ligase (TIGR) [Desulfovibrio vulgaris Hildenborough]</t>
  </si>
  <si>
    <t>VIMSS208003</t>
  </si>
  <si>
    <t>murD UDP-N-acetylmuramoylalanine--D-glutamate ligase (TIGR) [Desulfovibrio vulgaris Hildenborough]</t>
  </si>
  <si>
    <t>VIMSS208186</t>
  </si>
  <si>
    <t>DVU2686 peptidase, S24 family (TIGR) [Desulfovibrio vulgaris Hildenborough]</t>
  </si>
  <si>
    <t>VIMSS206340</t>
  </si>
  <si>
    <t>DVU0912 conserved domain protein (TIGR) [Desulfovibrio vulgaris Hildenborough]</t>
  </si>
  <si>
    <t>VIMSS209067</t>
  </si>
  <si>
    <t>DVU0136 hypothetical protein (TIGR) [Desulfovibrio vulgaris Hildenborough]</t>
  </si>
  <si>
    <t>VIMSS207838</t>
  </si>
  <si>
    <t>gid gid protein (TIGR) [Desulfovibrio vulgaris Hildenborough]</t>
  </si>
  <si>
    <t>VIMSS209273</t>
  </si>
  <si>
    <t>DVU0338 hydrolase, haloacid dehalogenase-like family (TIGR) [Desulfovibrio vulgaris Hildenborough]</t>
  </si>
  <si>
    <t>VIMSS207711</t>
  </si>
  <si>
    <t>DVU2227 hypothetical protein (TIGR) [Desulfovibrio vulgaris Hildenborough]</t>
  </si>
  <si>
    <t>VIMSS206991</t>
  </si>
  <si>
    <t>hrpB ATP-dependent helicase HrpB (TIGR) [Desulfovibrio vulgaris Hildenborough]</t>
  </si>
  <si>
    <t>VIMSS206790</t>
  </si>
  <si>
    <t>xseB exodeoxyribonuclease VII, small subunit (TIGR) [Desulfovibrio vulgaris Hildenborough]</t>
  </si>
  <si>
    <t>VIMSS207987</t>
  </si>
  <si>
    <t>DVU2490 Histidinol phosphatase (Natalia Ivanova) [Desulfovibrio vulgaris Hildenborough]</t>
  </si>
  <si>
    <t>VIMSS209516</t>
  </si>
  <si>
    <t>creA creA protein (TIGR) [Desulfovibrio vulgaris Hildenborough]</t>
  </si>
  <si>
    <t>VIMSS209049</t>
  </si>
  <si>
    <t>DVU0119 sensor histidine kinase (TIGR) [Desulfovibrio vulgaris Hildenborough]</t>
  </si>
  <si>
    <t>VIMSS208012</t>
  </si>
  <si>
    <t>DVU2515 HD domain protein (TIGR) [Desulfovibrio vulgaris Hildenborough]</t>
  </si>
  <si>
    <t>VIMSS207364</t>
  </si>
  <si>
    <t>rpsT ribosomal protein S20 (TIGR) [Desulfovibrio vulgaris Hildenborough]</t>
  </si>
  <si>
    <t>VIMSS207723</t>
  </si>
  <si>
    <t>DVU2239 glycosyl hydrolase, family 3 (TIGR) [Desulfovibrio vulgaris Hildenborough]</t>
  </si>
  <si>
    <t>VIMSS207419</t>
  </si>
  <si>
    <t>nifA-1 nif-specific regulatory protein (TIGR) [Desulfovibrio vulgaris Hildenborough]</t>
  </si>
  <si>
    <t>VIMSS208862</t>
  </si>
  <si>
    <t>kdpD potassium channel histidine kinase domain protein/universal stress protein (TIGR) [Desulfovibrio vulgaris Hildenborough]</t>
  </si>
  <si>
    <t>VIMSS208271</t>
  </si>
  <si>
    <t>DVU2765 metallo-beta-lactamase family protein (TIGR) [Desulfovibrio vulgaris Hildenborough]</t>
  </si>
  <si>
    <t>VIMSS207347</t>
  </si>
  <si>
    <t>phoH phoH family protein (TIGR) [Desulfovibrio vulgaris Hildenborough]</t>
  </si>
  <si>
    <t>VIMSS206833</t>
  </si>
  <si>
    <t>DVU1390 hypothetical protein (TIGR) [Desulfovibrio vulgaris Hildenborough]</t>
  </si>
  <si>
    <t>VIMSS207346</t>
  </si>
  <si>
    <t>DVU1880 hypothetical protein (TIGR) [Desulfovibrio vulgaris Hildenborough]</t>
  </si>
  <si>
    <t>VIMSS207372</t>
  </si>
  <si>
    <t>cheW-2 chemotaxis protein CheW (TIGR) [Desulfovibrio vulgaris Hildenborough]</t>
  </si>
  <si>
    <t>VIMSS206658</t>
  </si>
  <si>
    <t>DVU1219 conserved hypothetical protein (TIGR) [Desulfovibrio vulgaris Hildenborough]</t>
  </si>
  <si>
    <t>VIMSS206691</t>
  </si>
  <si>
    <t>DVU1252 membrane protein, putative (TIGR) [Desulfovibrio vulgaris Hildenborough]</t>
  </si>
  <si>
    <t>VIMSS209108</t>
  </si>
  <si>
    <t>DVU0175 tungsten formylmethanofuran dehydrogenase family protein/molybdopterin binding protein (TIGR) [Desulfovibrio vulgaris Hildenborough]</t>
  </si>
  <si>
    <t>VIMSS206808</t>
  </si>
  <si>
    <t>DVU1366 lipoprotein, putative (TIGR) [Desulfovibrio vulgaris Hildenborough]</t>
  </si>
  <si>
    <t>VIMSS207274</t>
  </si>
  <si>
    <t>nadB L-aspartate oxidase (TIGR) [Desulfovibrio vulgaris Hildenborough]</t>
  </si>
  <si>
    <t>VIMSS207409</t>
  </si>
  <si>
    <t>DVU1939 anaerobic glycerol-3-phosphate dehydrogenase, B subunit, putative (TIGR) [Desulfovibrio vulgaris Hildenborough]</t>
  </si>
  <si>
    <t>VIMSS207541</t>
  </si>
  <si>
    <t>DVU2068 HD domain protein (TIGR) [Desulfovibrio vulgaris Hildenborough]</t>
  </si>
  <si>
    <t>VIMSS206362</t>
  </si>
  <si>
    <t>thiD phosphomethylpyrimidine kinase (TIGR) [Desulfovibrio vulgaris Hildenborough]</t>
  </si>
  <si>
    <t>VIMSS208516</t>
  </si>
  <si>
    <t>DVU3003 radical SAM domain protein (TIGR) [Desulfovibrio vulgaris Hildenborough]</t>
  </si>
  <si>
    <t>VIMSS207713</t>
  </si>
  <si>
    <t>motA-2 chemotaxis protein MotA (TIGR) [Desulfovibrio vulgaris Hildenborough]</t>
  </si>
  <si>
    <t>VIMSS208278</t>
  </si>
  <si>
    <t>DVU2772 conserved hypothetical protein (TIGR) [Desulfovibrio vulgaris Hildenborough]</t>
  </si>
  <si>
    <t>VIMSS206732</t>
  </si>
  <si>
    <t>VIMSS207843</t>
  </si>
  <si>
    <t>trmH tRNA (guanosine-2-O-)-methyltransferase (TIGR) [Desulfovibrio vulgaris Hildenborough]</t>
  </si>
  <si>
    <t>VIMSS208118</t>
  </si>
  <si>
    <t>DVU2619 conserved hypothetical protein (TIGR) [Desulfovibrio vulgaris Hildenborough]</t>
  </si>
  <si>
    <t>VIMSS208835</t>
  </si>
  <si>
    <t>DVU3308 metallo-beta-lactamase family protein (TIGR) [Desulfovibrio vulgaris Hildenborough]</t>
  </si>
  <si>
    <t>VIMSS207388</t>
  </si>
  <si>
    <t>DVU1919 hydrogenase expression/formation protein, putative (TIGR) [Desulfovibrio vulgaris Hildenborough]</t>
  </si>
  <si>
    <t>VIMSS207107</t>
  </si>
  <si>
    <t>mutS DNA mismatch repair protein MutS (TIGR) [Desulfovibrio vulgaris Hildenborough]</t>
  </si>
  <si>
    <t>VIMSS206490</t>
  </si>
  <si>
    <t>nikO component of nickel ABC transport system (Dmitry Rodionov) [Desulfovibrio vulgaris Hildenborough]</t>
  </si>
  <si>
    <t>VIMSS207739</t>
  </si>
  <si>
    <t>thyX thymidylate synthase ThyX (TIGR) [Desulfovibrio vulgaris Hildenborough]</t>
  </si>
  <si>
    <t>VIMSS206370</t>
  </si>
  <si>
    <t>DVU0939 conserved hypothetical protein (TIGR) [Desulfovibrio vulgaris Hildenborough]</t>
  </si>
  <si>
    <t>VIMSS206472</t>
  </si>
  <si>
    <t>hisA phosphoribosylformimino-5-aminoimidazole carboxamide ribotide isomerase (TIGR) [Desulfovibrio vulgaris Hildenborough]</t>
  </si>
  <si>
    <t>VIMSS207082</t>
  </si>
  <si>
    <t>ptsN PTS system, IIA component (TIGR) [Desulfovibrio vulgaris Hildenborough]</t>
  </si>
  <si>
    <t>VIMSS206383</t>
  </si>
  <si>
    <t>moeA-2 molybdopterin biosynthesis MoeA protein, putative (TIGR) [Desulfovibrio vulgaris Hildenborough]</t>
  </si>
  <si>
    <t>VIMSS208975</t>
  </si>
  <si>
    <t>DVU0047 flagellar protein FliL (TIGR) [Desulfovibrio vulgaris Hildenborough]</t>
  </si>
  <si>
    <t>VIMSS208053</t>
  </si>
  <si>
    <t>DVU2556 hypothetical protein (TIGR) [Desulfovibrio vulgaris Hildenborough]</t>
  </si>
  <si>
    <t>VIMSS208687</t>
  </si>
  <si>
    <t>DVU3167 heme biosynthesis protein, putative (TIGR) [Desulfovibrio vulgaris Hildenborough]</t>
  </si>
  <si>
    <t>VIMSS206168</t>
  </si>
  <si>
    <t>DVU0742 hypothetical protein (TIGR) [Desulfovibrio vulgaris Hildenborough]</t>
  </si>
  <si>
    <t>VIMSS207237</t>
  </si>
  <si>
    <t>gltD pyridine nucleotide-disulfide oxidoreductase (TIGR) [Desulfovibrio vulgaris Hildenborough]</t>
  </si>
  <si>
    <t>VIMSS208586</t>
  </si>
  <si>
    <t>DVU3070 conserved hypothetical protein (TIGR) [Desulfovibrio vulgaris Hildenborough]</t>
  </si>
  <si>
    <t>VIMSS209462</t>
  </si>
  <si>
    <t>flgM negative regulator of flagellin synthesis FlgM (TIGR) [Desulfovibrio vulgaris Hildenborough]</t>
  </si>
  <si>
    <t>VIMSS206162</t>
  </si>
  <si>
    <t>purN phosphoribosylglycinamide formyltransferase (TIGR) [Desulfovibrio vulgaris Hildenborough]</t>
  </si>
  <si>
    <t>VIMSS209420</t>
  </si>
  <si>
    <t>DVU0484 ABC transporter, ATP-binding protein (TIGR) [Desulfovibrio vulgaris Hildenborough]</t>
  </si>
  <si>
    <t>VIMSS209470</t>
  </si>
  <si>
    <t>hmcF HmcF, 52.7 kd protein in hmc operon (voordouw) [Desulfovibrio vulgaris Hildenborough]</t>
  </si>
  <si>
    <t>VIMSS206806</t>
  </si>
  <si>
    <t>rfbB dTDP-glucose 4,6-dehydratase (TIGR) [Desulfovibrio vulgaris Hildenborough]</t>
  </si>
  <si>
    <t>VIMSS207032</t>
  </si>
  <si>
    <t>DVU1581 hypothetical protein (TIGR) [Desulfovibrio vulgaris Hildenborough]</t>
  </si>
  <si>
    <t>VIMSS207841</t>
  </si>
  <si>
    <t>Protein-coding gene glycosyl transferase, group 2 family protein (TIGR) [Desulfovibrio vulgaris Hildenborough]</t>
  </si>
  <si>
    <t>VIMSS206876</t>
  </si>
  <si>
    <t>DVU1432 radical SAM domain protein (TIGR) [Desulfovibrio vulgaris Hildenborough]</t>
  </si>
  <si>
    <t>VIMSS206850</t>
  </si>
  <si>
    <t>DVU1408 hypothetical protein (TIGR) [Desulfovibrio vulgaris Hildenborough]</t>
  </si>
  <si>
    <t>VIMSS209353</t>
  </si>
  <si>
    <t>speA arginine decarboxylase (TIGR) [Desulfovibrio vulgaris Hildenborough]</t>
  </si>
  <si>
    <t>VIMSS206215</t>
  </si>
  <si>
    <t>mreC rod shape-determining protein MreC (TIGR) [Desulfovibrio vulgaris Hildenborough]</t>
  </si>
  <si>
    <t>VIMSS209283</t>
  </si>
  <si>
    <t>DVU0349 NeuB family protein (TIGR) [Desulfovibrio vulgaris Hildenborough]</t>
  </si>
  <si>
    <t>VIMSS206712</t>
  </si>
  <si>
    <t>DVU1273 bacterial type II/III secretion system protein (TIGR) [Desulfovibrio vulgaris Hildenborough]</t>
  </si>
  <si>
    <t>VIMSS207710</t>
  </si>
  <si>
    <t>accC acetyl-CoA carboxylase, biotin carboxylase, putative (TIGR) [Desulfovibrio vulgaris Hildenborough]</t>
  </si>
  <si>
    <t>VIMSS208423</t>
  </si>
  <si>
    <t>DVU2913 lipoprotein, putative (TIGR) [Desulfovibrio vulgaris Hildenborough]</t>
  </si>
  <si>
    <t>VIMSS208042</t>
  </si>
  <si>
    <t>DVU2545 alcohol dehydrogenase, iron-containing (TIGR) [Desulfovibrio vulgaris Hildenborough]</t>
  </si>
  <si>
    <t>VIMSS206495</t>
  </si>
  <si>
    <t>DVU1061 glycosyl transferase, group 1 family protein (TIGR) [Desulfovibrio vulgaris Hildenborough]</t>
  </si>
  <si>
    <t>VIMSS208135</t>
  </si>
  <si>
    <t>DVU2636 hypothetical protein (TIGR) [Desulfovibrio vulgaris Hildenborough]</t>
  </si>
  <si>
    <t>VIMSS207617</t>
  </si>
  <si>
    <t>tmk thymidylate kinase (TIGR) [Desulfovibrio vulgaris Hildenborough]</t>
  </si>
  <si>
    <t>VIMSS208519</t>
  </si>
  <si>
    <t>spsF polysaccharide biosynthesis protein/methyltransferase, putative (TIGR) [Desulfovibrio vulgaris Hildenborough]</t>
  </si>
  <si>
    <t>VIMSS209701</t>
  </si>
  <si>
    <t>DVUA0022 ABC transporter, ATP-binding protein (TIGR) [Desulfovibrio vulgaris Hildenborough]</t>
  </si>
  <si>
    <t>VIMSS207981</t>
  </si>
  <si>
    <t>DVU2484 cytochrome c family protein (TIGR) [Desulfovibrio vulgaris Hildenborough]</t>
  </si>
  <si>
    <t>VIMSS207018</t>
  </si>
  <si>
    <t>ftn ferritin (TIGR) [Desulfovibrio vulgaris Hildenborough]</t>
  </si>
  <si>
    <t>VIMSS208745</t>
  </si>
  <si>
    <t>aspB aspartate aminotransferase (TIGR) [Desulfovibrio vulgaris Hildenborough]</t>
  </si>
  <si>
    <t>VIMSS207069</t>
  </si>
  <si>
    <t>DVU1618 iojap-related protein (TIGR) [Desulfovibrio vulgaris Hildenborough]</t>
  </si>
  <si>
    <t>VIMSS206324</t>
  </si>
  <si>
    <t>DVU0896 lipoprotein, NLP/P60 family (TIGR) [Desulfovibrio vulgaris Hildenborough]</t>
  </si>
  <si>
    <t>VIMSS208634</t>
  </si>
  <si>
    <t>prfC peptide chain release factor 3 (TIGR) [Desulfovibrio vulgaris Hildenborough]</t>
  </si>
  <si>
    <t>VIMSS206908</t>
  </si>
  <si>
    <t>cysG-1 siroheme synthase, N-terminal domain protein (TIGR) [Desulfovibrio vulgaris Hildenborough]</t>
  </si>
  <si>
    <t>VIMSS408311</t>
  </si>
  <si>
    <t>plsX fatty acid/phospholipid synthesis protein PlsX (TIGR) [Desulfovibrio vulgaris Hildenborough]</t>
  </si>
  <si>
    <t>VIMSS209236</t>
  </si>
  <si>
    <t>DVU0302 chemotaxis protein CheX, putative (TIGR) [Desulfovibrio vulgaris Hildenborough]</t>
  </si>
  <si>
    <t>VIMSS207083</t>
  </si>
  <si>
    <t>DVU1631 conserved hypothetical protein (TIGR) [Desulfovibrio vulgaris Hildenborough]</t>
  </si>
  <si>
    <t>VIMSS207293</t>
  </si>
  <si>
    <t>gidA glucose inhibited division protein A (TIGR) [Desulfovibrio vulgaris Hildenborough]</t>
  </si>
  <si>
    <t>VIMSS206067</t>
  </si>
  <si>
    <t>fepC iron compound ABC transporter, ATP-binding protein (TIGR) [Desulfovibrio vulgaris Hildenborough]</t>
  </si>
  <si>
    <t>VIMSS206075</t>
  </si>
  <si>
    <t>DVU0654 peptidase, U32 family (TIGR) [Desulfovibrio vulgaris Hildenborough]</t>
  </si>
  <si>
    <t>VIMSS206185</t>
  </si>
  <si>
    <t>DVU0759 peptidase, M29 family (TIGR) [Desulfovibrio vulgaris Hildenborough]</t>
  </si>
  <si>
    <t>VIMSS208961</t>
  </si>
  <si>
    <t>DVU0033 isochorismatase family protein (TIGR) [Desulfovibrio vulgaris Hildenborough]</t>
  </si>
  <si>
    <t>VIMSS206462</t>
  </si>
  <si>
    <t>cmk cytidylate kinase (TIGR) [Desulfovibrio vulgaris Hildenborough]</t>
  </si>
  <si>
    <t>VIMSS209299</t>
  </si>
  <si>
    <t>DVU0365 conserved hypothetical protein (TIGR) [Desulfovibrio vulgaris Hildenborough]</t>
  </si>
  <si>
    <t>VIMSS208780</t>
  </si>
  <si>
    <t>mutM formamidopyrimidine-DNA glycosylase (TIGR) [Desulfovibrio vulgaris Hildenborough]</t>
  </si>
  <si>
    <t>VIMSS207850</t>
  </si>
  <si>
    <t>thiM hydroxyethylthiazole kinase (TIGR) [Desulfovibrio vulgaris Hildenborough]</t>
  </si>
  <si>
    <t>VIMSS207727</t>
  </si>
  <si>
    <t>glgB 1,4-alpha-glucan branching enzyme (TIGR) [Desulfovibrio vulgaris Hildenborough]</t>
  </si>
  <si>
    <t>VIMSS207941</t>
  </si>
  <si>
    <t>panC pantoate--beta-alanine ligase (TIGR) [Desulfovibrio vulgaris Hildenborough]</t>
  </si>
  <si>
    <t>VIMSS207426</t>
  </si>
  <si>
    <t>DVU1956 heptosyltransferase family protein (TIGR) [Desulfovibrio vulgaris Hildenborough]</t>
  </si>
  <si>
    <t>VIMSS207536</t>
  </si>
  <si>
    <t>DVU2063 conserved hypothetical protein (TIGR) [Desulfovibrio vulgaris Hildenborough]</t>
  </si>
  <si>
    <t>VIMSS207598</t>
  </si>
  <si>
    <t>DVU2121 response regulator (TIGR) [Desulfovibrio vulgaris Hildenborough]</t>
  </si>
  <si>
    <t>VIMSS206147</t>
  </si>
  <si>
    <t>DVU0722 response regulator (TIGR) [Desulfovibrio vulgaris Hildenborough]</t>
  </si>
  <si>
    <t>VIMSS206318</t>
  </si>
  <si>
    <t>hom homoserine dehydrogenase (TIGR) [Desulfovibrio vulgaris Hildenborough]</t>
  </si>
  <si>
    <t>VIMSS208870</t>
  </si>
  <si>
    <t>DVU3344 hypothetical protein (TIGR) [Desulfovibrio vulgaris Hildenborough]</t>
  </si>
  <si>
    <t>VIMSS208841</t>
  </si>
  <si>
    <t>pyrK dihydroorotate dehydrogenase, electron transfer subunit (TIGR) [Desulfovibrio vulgaris Hildenborough]</t>
  </si>
  <si>
    <t>VIMSS207416</t>
  </si>
  <si>
    <t>oorB pyruvate ferredoxin oxidoreductase, beta subunit, putative (TIGR) [Desulfovibrio vulgaris Hildenborough]</t>
  </si>
  <si>
    <t>VIMSS208997</t>
  </si>
  <si>
    <t>DVU0069 hypothetical protein (TIGR) [Desulfovibrio vulgaris Hildenborough]</t>
  </si>
  <si>
    <t>VIMSS206684</t>
  </si>
  <si>
    <t>DVU1245 ABC transporter, ATP-binding protein (TIGR) [Desulfovibrio vulgaris Hildenborough]</t>
  </si>
  <si>
    <t>VIMSS206331</t>
  </si>
  <si>
    <t>DVU0903 HD domain protein (TIGR) [Desulfovibrio vulgaris Hildenborough]</t>
  </si>
  <si>
    <t>VIMSS208515</t>
  </si>
  <si>
    <t>DVU3002 conserved domain protein (TIGR) [Desulfovibrio vulgaris Hildenborough]</t>
  </si>
  <si>
    <t>VIMSS207106</t>
  </si>
  <si>
    <t>DVU1648 lipoprotein, putative (TIGR) [Desulfovibrio vulgaris Hildenborough]</t>
  </si>
  <si>
    <t>VIMSS207999</t>
  </si>
  <si>
    <t>murB UDP-N-acetylenolpyruvoylglucosamine reductase (TIGR) [Desulfovibrio vulgaris Hildenborough]</t>
  </si>
  <si>
    <t>VIMSS209579</t>
  </si>
  <si>
    <t>DVU0633 penicillin-binding protein (TIGR) [Desulfovibrio vulgaris Hildenborough]</t>
  </si>
  <si>
    <t>VIMSS207559</t>
  </si>
  <si>
    <t>DVU2085 Snf2 family protein (TIGR) [Desulfovibrio vulgaris Hildenborough]</t>
  </si>
  <si>
    <t>VIMSS207273</t>
  </si>
  <si>
    <t>nadA quinolinate synthetase complex, subunit A (TIGR) [Desulfovibrio vulgaris Hildenborough]</t>
  </si>
  <si>
    <t>VIMSS208719</t>
  </si>
  <si>
    <t>dnaZX DNA polymerase III, gamma and tau subunits, putative (TIGR) [Desulfovibrio vulgaris Hildenborough]</t>
  </si>
  <si>
    <t>VIMSS207112</t>
  </si>
  <si>
    <t>DVU1653 polyA polymerase family protein (TIGR) [Desulfovibrio vulgaris Hildenborough]</t>
  </si>
  <si>
    <t>VIMSS208700</t>
  </si>
  <si>
    <t>ispB octaprenyl-diphosphate synthase (TIGR) [Desulfovibrio vulgaris Hildenborough]</t>
  </si>
  <si>
    <t>VIMSS207168</t>
  </si>
  <si>
    <t>hsdM type I restriction-modification system, M subunit (TIGR) [Desulfovibrio vulgaris Hildenborough]</t>
  </si>
  <si>
    <t>VIMSS208603</t>
  </si>
  <si>
    <t>cobH precorrin-8X methylmutase (TIGR) [Desulfovibrio vulgaris Hildenborough]</t>
  </si>
  <si>
    <t>VIMSS206992</t>
  </si>
  <si>
    <t>Protein-coding gene mechanosensitive ion channel family protein (TIGR) [Desulfovibrio vulgaris Hildenborough]</t>
  </si>
  <si>
    <t>VIMSS208890</t>
  </si>
  <si>
    <t>sun sun protein (TIGR) [Desulfovibrio vulgaris Hildenborough]</t>
  </si>
  <si>
    <t>VIMSS206916</t>
  </si>
  <si>
    <t>VIMSS206249</t>
  </si>
  <si>
    <t>DVU0822 hypothetical protein (TIGR) [Desulfovibrio vulgaris Hildenborough]</t>
  </si>
  <si>
    <t>VIMSS209229</t>
  </si>
  <si>
    <t>DVU0295 amine oxidase, flavin-containing (TIGR) [Desulfovibrio vulgaris Hildenborough]</t>
  </si>
  <si>
    <t>VIMSS207404</t>
  </si>
  <si>
    <t>phnE phosphonate ABC transporter, permease protein (TIGR) [Desulfovibrio vulgaris Hildenborough]</t>
  </si>
  <si>
    <t>VIMSS207754</t>
  </si>
  <si>
    <t>DVU2269 hypothetical protein (TIGR) [Desulfovibrio vulgaris Hildenborough]</t>
  </si>
  <si>
    <t>VIMSS207790</t>
  </si>
  <si>
    <t>DVU2303 conserved domain protein (TIGR) [Desulfovibrio vulgaris Hildenborough]</t>
  </si>
  <si>
    <t>VIMSS208447</t>
  </si>
  <si>
    <t>DVU2937 TPR domain protein/response regulator receiver domain protein (TIGR) [Desulfovibrio vulgaris Hildenborough]</t>
  </si>
  <si>
    <t>VIMSS208241</t>
  </si>
  <si>
    <t>paaK-3 phenylacetate-coenzyme A ligase (TIGR) [Desulfovibrio vulgaris Hildenborough]</t>
  </si>
  <si>
    <t>VIMSS208000</t>
  </si>
  <si>
    <t>murC UDP-N-acetylmuramate--alanine ligase (TIGR) [Desulfovibrio vulgaris Hildenborough]</t>
  </si>
  <si>
    <t>VIMSS208341</t>
  </si>
  <si>
    <t>DVU2832 transcriptional regulator cII, putative (TIGR) [Desulfovibrio vulgaris Hildenborough]</t>
  </si>
  <si>
    <t>VIMSS209246</t>
  </si>
  <si>
    <t>fliG flagellar motor switch protein FliG (TIGR) [Desulfovibrio vulgaris Hildenborough]</t>
  </si>
  <si>
    <t>VIMSS207010</t>
  </si>
  <si>
    <t>DVU1561 molybdenum-binding protein, HTH domain (TIGR) [Desulfovibrio vulgaris Hildenborough]</t>
  </si>
  <si>
    <t>VIMSS206483</t>
  </si>
  <si>
    <t>DVU1049 ABC transporter, ATP-binding protein (TIGR) [Desulfovibrio vulgaris Hildenborough]</t>
  </si>
  <si>
    <t>VIMSS208880</t>
  </si>
  <si>
    <t>coaBC phosphopantothenoylcysteine decarboxylase/phosphopantothenate--cysteine ligase (TIGR) [Desulfovibrio vulgaris Hildenborough]</t>
  </si>
  <si>
    <t>VIMSS208576</t>
  </si>
  <si>
    <t>DVU3061 sensory box histidine kinase (TIGR) [Desulfovibrio vulgaris Hildenborough]</t>
  </si>
  <si>
    <t>VIMSS207254</t>
  </si>
  <si>
    <t>dnaG DNA primase (TIGR) [Desulfovibrio vulgaris Hildenborough]</t>
  </si>
  <si>
    <t>VIMSS208028</t>
  </si>
  <si>
    <t>rpe ribulose-phosphate 3-epimerase (TIGR) [Desulfovibrio vulgaris Hildenborough]</t>
  </si>
  <si>
    <t>VIMSS207453</t>
  </si>
  <si>
    <t>rhlE ATP-dependent RNA helicase RhlE (TIGR) [Desulfovibrio vulgaris Hildenborough]</t>
  </si>
  <si>
    <t>VIMSS208707</t>
  </si>
  <si>
    <t>DVU3186 hypothetical protein (TIGR) [Desulfovibrio vulgaris Hildenborough]</t>
  </si>
  <si>
    <t>VIMSS208616</t>
  </si>
  <si>
    <t>tolQ-2 tolQ protein (TIGR) [Desulfovibrio vulgaris Hildenborough]</t>
  </si>
  <si>
    <t>VIMSS207045</t>
  </si>
  <si>
    <t>cheA-1 chemotaxis protein CheA (TIGR) [Desulfovibrio vulgaris Hildenborough]</t>
  </si>
  <si>
    <t>VIMSS207120</t>
  </si>
  <si>
    <t>DVU1661 hypothetical protein (TIGR) [Desulfovibrio vulgaris Hildenborough]</t>
  </si>
  <si>
    <t>VIMSS206721</t>
  </si>
  <si>
    <t>DVU1281 conserved hypothetical protein (TIGR) [Desulfovibrio vulgaris Hildenborough]</t>
  </si>
  <si>
    <t>VIMSS208732</t>
  </si>
  <si>
    <t>thrC threonine synthase (TIGR) [Desulfovibrio vulgaris Hildenborough]</t>
  </si>
  <si>
    <t>VIMSS206629</t>
  </si>
  <si>
    <t>DVU1190 sensory box/GGDEF domain/EAL domain protein (TIGR) [Desulfovibrio vulgaris Hildenborough]</t>
  </si>
  <si>
    <t>VIMSS208782</t>
  </si>
  <si>
    <t>murA UDP-N-acetylglucosamine 1-carboxyvinyltransferase (TIGR) [Desulfovibrio vulgaris Hildenborough]</t>
  </si>
  <si>
    <t>VIMSS206293</t>
  </si>
  <si>
    <t>DVU0865 membrane-associated zinc metalloprotease, putative (TIGR) [Desulfovibrio vulgaris Hildenborough]</t>
  </si>
  <si>
    <t>38 Protein-coding gene  [Desulfovibrio vulgaris Hildenborough]</t>
  </si>
  <si>
    <t>VIMSS208411</t>
  </si>
  <si>
    <t>pyrB aspartate carbamoyltransferase (TIGR) [Desulfovibrio vulgaris Hildenborough]</t>
  </si>
  <si>
    <t>VIMSS208263</t>
  </si>
  <si>
    <t>DVU2757 radical SAM domain protein (TIGR) [Desulfovibrio vulgaris Hildenborough]</t>
  </si>
  <si>
    <t>21 Protein-coding gene  [Desulfovibrio vulgaris Hildenborough]</t>
  </si>
  <si>
    <t>VIMSS207944</t>
  </si>
  <si>
    <t>DVU2451 L-lactate permease family protein (TIGR) [Desulfovibrio vulgaris Hildenborough]</t>
  </si>
  <si>
    <t>VIMSS208677</t>
  </si>
  <si>
    <t>VIMSS208172</t>
  </si>
  <si>
    <t>glpA anaerobic glycerol-3-phosphate dehydrogenase, subunit A, truncation (TIGR) [Desulfovibrio vulgaris Hildenborough]</t>
  </si>
  <si>
    <t>VIMSS206146</t>
  </si>
  <si>
    <t>Protein-coding gene sensory box histidine kinase (TIGR) [Desulfovibrio vulgaris Hildenborough]</t>
  </si>
  <si>
    <t>VIMSS207292</t>
  </si>
  <si>
    <t>DVU1827 acetylornithine deacetylase/succinyl-diaminopimelate desuccinylase family protein (TIGR) [Desulfovibrio vulgaris Hildenborough]</t>
  </si>
  <si>
    <t>VIMSS207256</t>
  </si>
  <si>
    <t>DVU1791 GatB/Yqey family protein (TIGR) [Desulfovibrio vulgaris Hildenborough]</t>
  </si>
  <si>
    <t>VIMSS208970</t>
  </si>
  <si>
    <t>Protein-coding gene RNA methyltransferase, TrmH family, group 3 (TIGR) [Desulfovibrio vulgaris Hildenborough]</t>
  </si>
  <si>
    <t>VIMSS206200</t>
  </si>
  <si>
    <t>DVU0773 hypothetical protein (TIGR) [Desulfovibrio vulgaris Hildenborough]</t>
  </si>
  <si>
    <t>VIMSS206683</t>
  </si>
  <si>
    <t>DVU1244 conserved hypothetical protein (TIGR) [Desulfovibrio vulgaris Hildenborough]</t>
  </si>
  <si>
    <t>VIMSS206662</t>
  </si>
  <si>
    <t>Protein-coding gene conserved hypothetical protein (TIGR) [Desulfovibrio vulgaris Hildenborough]</t>
  </si>
  <si>
    <t>VIMSS209270</t>
  </si>
  <si>
    <t>VIMSS208729</t>
  </si>
  <si>
    <t>DVU3207 RNB-like family protein (TIGR) [Desulfovibrio vulgaris Hildenborough]</t>
  </si>
  <si>
    <t>VIMSS208269</t>
  </si>
  <si>
    <t>DVU2764 nitroreductase family protein (TIGR) [Desulfovibrio vulgaris Hildenborough]</t>
  </si>
  <si>
    <t>VIMSS208134</t>
  </si>
  <si>
    <t>DVU2635 glycosyl transferase, group 1 family protein (TIGR) [Desulfovibrio vulgaris Hildenborough]</t>
  </si>
  <si>
    <t>VIMSS207966</t>
  </si>
  <si>
    <t>DVU2471 oxidoreductase, selenocysteine-containing (TIGR) [Desulfovibrio vulgaris Hildenborough]</t>
  </si>
  <si>
    <t>VIMSS207912</t>
  </si>
  <si>
    <t>dmpI 4-oxalocrotonate tautomerase family protein (TIGR) [Desulfovibrio vulgaris Hildenborough]</t>
  </si>
  <si>
    <t>VIMSS207459</t>
  </si>
  <si>
    <t>uvrA excinuclease ABC, A subunit (TIGR) [Desulfovibrio vulgaris Hildenborough]</t>
  </si>
  <si>
    <t>VIMSS209040</t>
  </si>
  <si>
    <t>ntrC sigma-54 dependent transcriptional regulator/response regulator (TIGR) [Desulfovibrio vulgaris Hildenborough]</t>
  </si>
  <si>
    <t>VIMSS206715</t>
  </si>
  <si>
    <t>DVU1276 hypothetical protein (TIGR) [Desulfovibrio vulgaris Hildenborough]</t>
  </si>
  <si>
    <t>VIMSS206815</t>
  </si>
  <si>
    <t>divIVA cell-division initiation protein DivIVA (TIGR) [Desulfovibrio vulgaris Hildenborough]</t>
  </si>
  <si>
    <t>VIMSS206304</t>
  </si>
  <si>
    <t>DVU0876 metallo-beta-lactamase family protein (TIGR) [Desulfovibrio vulgaris Hildenborough]</t>
  </si>
  <si>
    <t>VIMSS209088</t>
  </si>
  <si>
    <t>pcrA ATP-dependent DNA helicase, UvrD/REP family (TIGR) [Desulfovibrio vulgaris Hildenborough]</t>
  </si>
  <si>
    <t>VIMSS206403</t>
  </si>
  <si>
    <t>DVU0971 molybdenum cofactor biosynthesis protein (TIGR) [Desulfovibrio vulgaris Hildenborough]</t>
  </si>
  <si>
    <t>VIMSS209678</t>
  </si>
  <si>
    <t>DVUA0045 aminotransferase, DegT/DnrJ/EryC1/StrS family (TIGR) [Desulfovibrio vulgaris Hildenborough]</t>
  </si>
  <si>
    <t>VIMSS208655</t>
  </si>
  <si>
    <t>DVU3136 nitroreductase family protein (TIGR) [Desulfovibrio vulgaris Hildenborough]</t>
  </si>
  <si>
    <t>VIMSS206595</t>
  </si>
  <si>
    <t>DVU1157 sensory box histidine kinase (TIGR) [Desulfovibrio vulgaris Hildenborough]</t>
  </si>
  <si>
    <t>VIMSS209461</t>
  </si>
  <si>
    <t>yviF conserved hypothetical protein (TIGR) [Desulfovibrio vulgaris Hildenborough]</t>
  </si>
  <si>
    <t>VIMSS206723</t>
  </si>
  <si>
    <t>glmM phosphoglucosamine mutase (TIGR) [Desulfovibrio vulgaris Hildenborough]</t>
  </si>
  <si>
    <t>VIMSS209573</t>
  </si>
  <si>
    <t>ptB phosphotransbutyrylase (TIGR) [Desulfovibrio vulgaris Hildenborough]</t>
  </si>
  <si>
    <t>VIMSS207953</t>
  </si>
  <si>
    <t>DVU2459 hypothetical protein (TIGR) [Desulfovibrio vulgaris Hildenborough]</t>
  </si>
  <si>
    <t>VIMSS206195</t>
  </si>
  <si>
    <t>murI glutamate racemase (TIGR) [Desulfovibrio vulgaris Hildenborough]</t>
  </si>
  <si>
    <t>VIMSS209346</t>
  </si>
  <si>
    <t>DVU0410 hypothetical protein (TIGR) [Desulfovibrio vulgaris Hildenborough]</t>
  </si>
  <si>
    <t>VIMSS207967</t>
  </si>
  <si>
    <t>DVU2472 conserved hypothetical protein (TIGR) [Desulfovibrio vulgaris Hildenborough]</t>
  </si>
  <si>
    <t>VIMSS206378</t>
  </si>
  <si>
    <t>DVU0946 sigma-54 dependent transcriptional regulator/response regulator (TIGR) [Desulfovibrio vulgaris Hildenborough]</t>
  </si>
  <si>
    <t>VIMSS208617</t>
  </si>
  <si>
    <t>tolR biopolymer transport protein, ExbD/TolR family (TIGR) [Desulfovibrio vulgaris Hildenborough]</t>
  </si>
  <si>
    <t>VIMSS207463</t>
  </si>
  <si>
    <t>DVU1991 hypothetical protein (TIGR) [Desulfovibrio vulgaris Hildenborough]</t>
  </si>
  <si>
    <t>VIMSS209459</t>
  </si>
  <si>
    <t>csrA carbon storage regulator (TIGR) [Desulfovibrio vulgaris Hildenborough]</t>
  </si>
  <si>
    <t>VIMSS208646</t>
  </si>
  <si>
    <t>pqiB paraquat-inducible protein B (TIGR) [Desulfovibrio vulgaris Hildenborough]</t>
  </si>
  <si>
    <t>VIMSS209285</t>
  </si>
  <si>
    <t>DVU0351 cytidine 5monophosphate N-acetylneuraminic acid synthetase, putative/polysaccharide biosynthesis protein (TIGR) [Desulfovibrio vulgaris Hildenborough]</t>
  </si>
  <si>
    <t>VIMSS207958</t>
  </si>
  <si>
    <t>DVU2464 hypothetical protein (TIGR) [Desulfovibrio vulgaris Hildenborough]</t>
  </si>
  <si>
    <t>VIMSS207786</t>
  </si>
  <si>
    <t>proV glycine/betaine/L-proline ABC transporter, ATP binding protein (TIGR) [Desulfovibrio vulgaris Hildenborough]</t>
  </si>
  <si>
    <t>VIMSS207817</t>
  </si>
  <si>
    <t>E.coliMinDlike) MRP family protein (TIGR) [Desulfovibrio vulgaris Hildenborough]</t>
  </si>
  <si>
    <t>VIMSS207411</t>
  </si>
  <si>
    <t>DVU1941 HAD-superfamily hydrolase, subfamily IIA (TIGR) [Desulfovibrio vulgaris Hildenborough]</t>
  </si>
  <si>
    <t>VIMSS209686</t>
  </si>
  <si>
    <t>DVUA0036 TPR domain protein (TIGR) [Desulfovibrio vulgaris Hildenborough]</t>
  </si>
  <si>
    <t>VIMSS208989</t>
  </si>
  <si>
    <t>DVU0061 multidrug resistance protein, putative (TIGR) [Desulfovibrio vulgaris Hildenborough]</t>
  </si>
  <si>
    <t>VIMSS208262</t>
  </si>
  <si>
    <t>DVU2756 radical SAM domain protein (TIGR) [Desulfovibrio vulgaris Hildenborough]</t>
  </si>
  <si>
    <t>VIMSS208910</t>
  </si>
  <si>
    <t>zraS sensor protein ZraS (TIGR) [Desulfovibrio vulgaris Hildenborough]</t>
  </si>
  <si>
    <t>VIMSS208503</t>
  </si>
  <si>
    <t>moeA molybdopterin biosynthesis MoeA protein (TIGR) [Desulfovibrio vulgaris Hildenborough]</t>
  </si>
  <si>
    <t>VIMSS207628</t>
  </si>
  <si>
    <t>DVU2149 conserved hypothetical protein (TIGR) [Desulfovibrio vulgaris Hildenborough]</t>
  </si>
  <si>
    <t>VIMSS206621</t>
  </si>
  <si>
    <t>DVU1181 response regulator (TIGR) [Desulfovibrio vulgaris Hildenborough]</t>
  </si>
  <si>
    <t>VIMSS206505</t>
  </si>
  <si>
    <t>rbsA branched chain amino acid ABC transporter, ATP-binding protein (TIGR) [Desulfovibrio vulgaris Hildenborough]</t>
  </si>
  <si>
    <t>VIMSS209227</t>
  </si>
  <si>
    <t>DVU0292 hypothetical protein (TIGR) [Desulfovibrio vulgaris Hildenborough]</t>
  </si>
  <si>
    <t>VIMSS207707</t>
  </si>
  <si>
    <t>DVU2223 hypothetical protein (TIGR) [Desulfovibrio vulgaris Hildenborough]</t>
  </si>
  <si>
    <t>VIMSS209521</t>
  </si>
  <si>
    <t>DVU0578 formate dehydrogenase accessory protein FdhD, putative (TIGR) [Desulfovibrio vulgaris Hildenborough]</t>
  </si>
  <si>
    <t>VIMSS209373</t>
  </si>
  <si>
    <t>DVU0437 efflux transporter, RND family, MFP subunit (TIGR) [Desulfovibrio vulgaris Hildenborough]</t>
  </si>
  <si>
    <t>VIMSS207412</t>
  </si>
  <si>
    <t>DVU1942 DAK2 domain/degV family protein (TIGR) [Desulfovibrio vulgaris Hildenborough]</t>
  </si>
  <si>
    <t>VIMSS209370</t>
  </si>
  <si>
    <t>mnhA Ech hydrogenase, subunit EchA, putative (TIGR) [Desulfovibrio vulgaris Hildenborough]</t>
  </si>
  <si>
    <t>VIMSS209009</t>
  </si>
  <si>
    <t>DVU0081 sensory box histidine kinase/response regulator (TIGR) [Desulfovibrio vulgaris Hildenborough]</t>
  </si>
  <si>
    <t>VIMSS208991</t>
  </si>
  <si>
    <t>DVU0063 transcriptional regulator, MarR family (TIGR) [Desulfovibrio vulgaris Hildenborough]</t>
  </si>
  <si>
    <t>VIMSS207313</t>
  </si>
  <si>
    <t>DVU1847 conserved hypothetical protein (TIGR) [Desulfovibrio vulgaris Hildenborough]</t>
  </si>
  <si>
    <t>VIMSS208742</t>
  </si>
  <si>
    <t>atoC sigma-54 dependent transcriptional regulator/response regulator (TIGR) [Desulfovibrio vulgaris Hildenborough]</t>
  </si>
  <si>
    <t>VIMSS207051</t>
  </si>
  <si>
    <t>DVU1600 adenylate cyclase (TIGR) [Desulfovibrio vulgaris Hildenborough]</t>
  </si>
  <si>
    <t>VIMSS207994</t>
  </si>
  <si>
    <t>DVU2497 lipoprotein, putative (TIGR) [Desulfovibrio vulgaris Hildenborough]</t>
  </si>
  <si>
    <t>VIMSS209542</t>
  </si>
  <si>
    <t>DVU0598 carbon starvation protein A, putative (TIGR) [Desulfovibrio vulgaris Hildenborough]</t>
  </si>
  <si>
    <t>VIMSS207425</t>
  </si>
  <si>
    <t>DVU1955 TPR domain protein (TIGR) [Desulfovibrio vulgaris Hildenborough]</t>
  </si>
  <si>
    <t>VIMSS209099</t>
  </si>
  <si>
    <t>oppD oligopeptide/dipeptide ABC transporter, ATP-binding protein (TIGR) [Desulfovibrio vulgaris Hildenborough]</t>
  </si>
  <si>
    <t>VIMSS208158</t>
  </si>
  <si>
    <t>DVU2659 exsB protein (TIGR) [Desulfovibrio vulgaris Hildenborough]</t>
  </si>
  <si>
    <t>VIMSS209477</t>
  </si>
  <si>
    <t>DVU0538 AP endonuclease, family 2 (TIGR) [Desulfovibrio vulgaris Hildenborough]</t>
  </si>
  <si>
    <t>VIMSS208949</t>
  </si>
  <si>
    <t>Protein-coding gene conserved domain protein (TIGR) [Desulfovibrio vulgaris Hildenborough]</t>
  </si>
  <si>
    <t>VIMSS207603</t>
  </si>
  <si>
    <t>DVU2126 hypothetical protein (TIGR) [Desulfovibrio vulgaris Hildenborough]</t>
  </si>
  <si>
    <t>VIMSS209528</t>
  </si>
  <si>
    <t>DVU0585 conserved hypothetical protein (TIGR) [Desulfovibrio vulgaris Hildenborough]</t>
  </si>
  <si>
    <t>VIMSS207144</t>
  </si>
  <si>
    <t>DVU1685 conserved hypothetical protein TIGR00046 (TIGR) [Desulfovibrio vulgaris Hildenborough]</t>
  </si>
  <si>
    <t>VIMSS207053</t>
  </si>
  <si>
    <t>clpA ATP-dependent Clp protease, ATP-binding subunit ClpA (TIGR) [Desulfovibrio vulgaris Hildenborough]</t>
  </si>
  <si>
    <t>VIMSS207333</t>
  </si>
  <si>
    <t>dapF diaminopimelate epimerase (TIGR) [Desulfovibrio vulgaris Hildenborough]</t>
  </si>
  <si>
    <t>VIMSS208695</t>
  </si>
  <si>
    <t>ubiE ubiquinone/menaquinone biosynthesis methlytransferase UbiE (TIGR) [Desulfovibrio vulgaris Hildenborough]</t>
  </si>
  <si>
    <t>VIMSS209611</t>
  </si>
  <si>
    <t>DVUA0112 type III secretion system protein, YscC family (TIGR) [Desulfovibrio vulgaris Hildenborough]</t>
  </si>
  <si>
    <t>VIMSS208345</t>
  </si>
  <si>
    <t>DVU2836 hypothetical protein (TIGR) [Desulfovibrio vulgaris Hildenborough]</t>
  </si>
  <si>
    <t>VIMSS207307</t>
  </si>
  <si>
    <t>fbp fructose-1,6-bisphosphatase (TIGR) [Desulfovibrio vulgaris Hildenborough]</t>
  </si>
  <si>
    <t>VIMSS206336</t>
  </si>
  <si>
    <t>DVU0908 iron-sulfur cluster-binding protein, putative (TIGR) [Desulfovibrio vulgaris Hildenborough]</t>
  </si>
  <si>
    <t>VIMSS206128</t>
  </si>
  <si>
    <t>lepA GTP-binding protein LepA (TIGR) [Desulfovibrio vulgaris Hildenborough]</t>
  </si>
  <si>
    <t>VIMSS207957</t>
  </si>
  <si>
    <t>recN DNA repair protein RecN (TIGR) [Desulfovibrio vulgaris Hildenborough]</t>
  </si>
  <si>
    <t>VIMSS207056</t>
  </si>
  <si>
    <t>uvrB excinuclease ABC, B subunit (TIGR) [Desulfovibrio vulgaris Hildenborough]</t>
  </si>
  <si>
    <t>VIMSS206434</t>
  </si>
  <si>
    <t>DVU1000 peptidase, M24 family (TIGR) [Desulfovibrio vulgaris Hildenborough]</t>
  </si>
  <si>
    <t>VIMSS208570</t>
  </si>
  <si>
    <t>rne ribonuclease, Rne/Rng family (TIGR) [Desulfovibrio vulgaris Hildenborough]</t>
  </si>
  <si>
    <t>VIMSS208630</t>
  </si>
  <si>
    <t>DVU3112 TPR domain protein (TIGR) [Desulfovibrio vulgaris Hildenborough]</t>
  </si>
  <si>
    <t>VIMSS206235</t>
  </si>
  <si>
    <t>gatC glutamyl-tRNA(Gln) amidotransferase, C subunit (TIGR) [Desulfovibrio vulgaris Hildenborough]</t>
  </si>
  <si>
    <t>VIMSS208253</t>
  </si>
  <si>
    <t>DVU2747 hypothetical protein (TIGR) [Desulfovibrio vulgaris Hildenborough]</t>
  </si>
  <si>
    <t>VIMSS207371</t>
  </si>
  <si>
    <t>mfd transcription-repair coupling factor (TIGR) [Desulfovibrio vulgaris Hildenborough]</t>
  </si>
  <si>
    <t>VIMSS206690</t>
  </si>
  <si>
    <t>DVU1251 hypothetical protein (TIGR) [Desulfovibrio vulgaris Hildenborough]</t>
  </si>
  <si>
    <t>VIMSS208517</t>
  </si>
  <si>
    <t>VIMSS207062</t>
  </si>
  <si>
    <t>DVU1611 molybdopterin oxidoreductase domain protein (TIGR) [Desulfovibrio vulgaris Hildenborough]</t>
  </si>
  <si>
    <t>VIMSS206248</t>
  </si>
  <si>
    <t>DVU0821 conserved hypothetical protein (TIGR) [Desulfovibrio vulgaris Hildenborough]</t>
  </si>
  <si>
    <t>VIMSS208807</t>
  </si>
  <si>
    <t>DVU3282 ADP-ribosylglycohydrolase family protein (TIGR) [Desulfovibrio vulgaris Hildenborough]</t>
  </si>
  <si>
    <t>VIMSS209104</t>
  </si>
  <si>
    <t>patB hemolysin-related protein (TIGR) [Desulfovibrio vulgaris Hildenborough]</t>
  </si>
  <si>
    <t>VIMSS206078</t>
  </si>
  <si>
    <t>DVU0656 conserved hypothetical protein (TIGR) [Desulfovibrio vulgaris Hildenborough]</t>
  </si>
  <si>
    <t>VIMSS206110</t>
  </si>
  <si>
    <t>DVU0686 iron-sulfur cluster-binding protein (TIGR) [Desulfovibrio vulgaris Hildenborough]</t>
  </si>
  <si>
    <t>VIMSS207840</t>
  </si>
  <si>
    <t>DVU2352 glycosyl transferase, group 2 family protein (TIGR) [Desulfovibrio vulgaris Hildenborough]</t>
  </si>
  <si>
    <t>VIMSS207839</t>
  </si>
  <si>
    <t>DVU2351 hypothetical protein (TIGR) [Desulfovibrio vulgaris Hildenborough]</t>
  </si>
  <si>
    <t>VIMSS209337</t>
  </si>
  <si>
    <t>VIMSS209406</t>
  </si>
  <si>
    <t>trpB-2 tryptophan synthase, beta subunit (TIGR) [Desulfovibrio vulgaris Hildenborough]</t>
  </si>
  <si>
    <t>42 Protein-coding gene  [Desulfovibrio vulgaris Hildenborough]</t>
  </si>
  <si>
    <t>VIMSS208132</t>
  </si>
  <si>
    <t>Protein-coding gene transcriptional regulator, putative (TIGR) [Desulfovibrio vulgaris Hildenborough]</t>
  </si>
  <si>
    <t>VIMSS207549</t>
  </si>
  <si>
    <t>parA ParA family protein (TIGR) [Desulfovibrio vulgaris Hildenborough]</t>
  </si>
  <si>
    <t>VIMSS208671</t>
  </si>
  <si>
    <t>DVU3152 sensory box histidine kinase (TIGR) [Desulfovibrio vulgaris Hildenborough]</t>
  </si>
  <si>
    <t>VIMSS206263</t>
  </si>
  <si>
    <t>trmD tRNA (guanine-N1)-methyltransferase (TIGR) [Desulfovibrio vulgaris Hildenborough]</t>
  </si>
  <si>
    <t>VIMSS208792</t>
  </si>
  <si>
    <t>DVU3268 conserved hypothetical protein (TIGR) [Desulfovibrio vulgaris Hildenborough]</t>
  </si>
  <si>
    <t>VIMSS208497</t>
  </si>
  <si>
    <t>DVU2984 conserved hypothetical protein (TIGR) [Desulfovibrio vulgaris Hildenborough]</t>
  </si>
  <si>
    <t>VIMSS208444</t>
  </si>
  <si>
    <t>ntrX sigma-54 dependent transcriptional regulator/response regulator (TIGR) [Desulfovibrio vulgaris Hildenborough]</t>
  </si>
  <si>
    <t>VIMSS206287</t>
  </si>
  <si>
    <t>VIMSS206775</t>
  </si>
  <si>
    <t>DVU1333 hypothetical protein (TIGR) [Desulfovibrio vulgaris Hildenborough]</t>
  </si>
  <si>
    <t>VIMSS208449</t>
  </si>
  <si>
    <t>DVU2939 conserved hypothetical protein (TIGR) [Desulfovibrio vulgaris Hildenborough]</t>
  </si>
  <si>
    <t>VIMSS206397</t>
  </si>
  <si>
    <t>DVU0965 hypothetical protein (TIGR) [Desulfovibrio vulgaris Hildenborough]</t>
  </si>
  <si>
    <t>VIMSS207306</t>
  </si>
  <si>
    <t>gcp metalloendopeptidase, putative, glycoprotease family (TIGR) [Desulfovibrio vulgaris Hildenborough]</t>
  </si>
  <si>
    <t>VIMSS209487</t>
  </si>
  <si>
    <t>livH high-affinity branched-chain amino acid ABC transporter, permease protein (TIGR) [Desulfovibrio vulgaris Hildenborough]</t>
  </si>
  <si>
    <t>VIMSS209385</t>
  </si>
  <si>
    <t>DVU0449 sensor/response regulator (TIGR) [Desulfovibrio vulgaris Hildenborough]</t>
  </si>
  <si>
    <t>VIMSS209392</t>
  </si>
  <si>
    <t>DVU0456 DHH family protein (TIGR) [Desulfovibrio vulgaris Hildenborough]</t>
  </si>
  <si>
    <t>VIMSS206452</t>
  </si>
  <si>
    <t>rtxD type I secretion membrane fusion protein, HlyD family (TIGR) [Desulfovibrio vulgaris Hildenborough]</t>
  </si>
  <si>
    <t>VIMSS208821</t>
  </si>
  <si>
    <t>areC aldehyde dehydrogenase (NADP) family protein (TIGR) [Desulfovibrio vulgaris Hildenborough]</t>
  </si>
  <si>
    <t>VIMSS208482</t>
  </si>
  <si>
    <t>DVU2969 acetoacetyl-CoA synthase (TIGR) [Desulfovibrio vulgaris Hildenborough]</t>
  </si>
  <si>
    <t>VIMSS208788</t>
  </si>
  <si>
    <t>DVU3264 tartrate dehydratase alpha subunit, putative (TIGR) [Desulfovibrio vulgaris Hildenborough]</t>
  </si>
  <si>
    <t>VIMSS408294</t>
  </si>
  <si>
    <t>DVU0483 DNA mismatch repair protein MutL, putative (TIGR) [Desulfovibrio vulgaris Hildenborough]</t>
  </si>
  <si>
    <t>VIMSS208052</t>
  </si>
  <si>
    <t>DVU2555 MATE efflux family protein (TIGR) [Desulfovibrio vulgaris Hildenborough]</t>
  </si>
  <si>
    <t>VIMSS208264</t>
  </si>
  <si>
    <t>DVU2758 conserved hypothetical protein (TIGR) [Desulfovibrio vulgaris Hildenborough]</t>
  </si>
  <si>
    <t>VIMSS207492</t>
  </si>
  <si>
    <t>DVU2019 conserved hypothetical protein (TIGR) [Desulfovibrio vulgaris Hildenborough]</t>
  </si>
  <si>
    <t>VIMSS206784</t>
  </si>
  <si>
    <t>znuB ATPase component of zinc ABC transporter (Dmitry Rodionov) [Desulfovibrio vulgaris Hildenborough]</t>
  </si>
  <si>
    <t>VIMSS208635</t>
  </si>
  <si>
    <t>DVU3117 hypothetical protein (TIGR) [Desulfovibrio vulgaris Hildenborough]</t>
  </si>
  <si>
    <t>VIMSS206719</t>
  </si>
  <si>
    <t>folP dihydropteroate synthase (TIGR) [Desulfovibrio vulgaris Hildenborough]</t>
  </si>
  <si>
    <t>VIMSS206418</t>
  </si>
  <si>
    <t>DVU0987 heavy metal-binding domain protein (TIGR) [Desulfovibrio vulgaris Hildenborough]</t>
  </si>
  <si>
    <t>VIMSS206256</t>
  </si>
  <si>
    <t>smpB SsrA-binding protein (TIGR) [Desulfovibrio vulgaris Hildenborough]</t>
  </si>
  <si>
    <t>VIMSS206532</t>
  </si>
  <si>
    <t>DVU1097 conserved hypothetical protein (TIGR) [Desulfovibrio vulgaris Hildenborough]</t>
  </si>
  <si>
    <t>VIMSS208489</t>
  </si>
  <si>
    <t>DVU2976 conserved hypothetical protein (TIGR) [Desulfovibrio vulgaris Hildenborough]</t>
  </si>
  <si>
    <t>VIMSS408322</t>
  </si>
  <si>
    <t>DVU1486 tail fiber protein, truncation (TIGR) [Desulfovibrio vulgaris Hildenborough]</t>
  </si>
  <si>
    <t>VIMSS206239</t>
  </si>
  <si>
    <t>grpE heat shock protein GrpE (TIGR) [Desulfovibrio vulgaris Hildenborough]</t>
  </si>
  <si>
    <t>VIMSS208685</t>
  </si>
  <si>
    <t>DVU3165 conserved domain protein (TIGR) [Desulfovibrio vulgaris Hildenborough]</t>
  </si>
  <si>
    <t>VIMSS206435</t>
  </si>
  <si>
    <t>b0965 coenzyme A binding protein (TIGR) [Desulfovibrio vulgaris Hildenborough]</t>
  </si>
  <si>
    <t>VIMSS208058</t>
  </si>
  <si>
    <t>DVU2561 oxidoreductase, short chain dehydrogenase/reductase family (TIGR) [Desulfovibrio vulgaris Hildenborough]</t>
  </si>
  <si>
    <t>VIMSS207281</t>
  </si>
  <si>
    <t>VIMSS209265</t>
  </si>
  <si>
    <t>DVU0331 sensory box histidine kinase, putative (TIGR) [Desulfovibrio vulgaris Hildenborough]</t>
  </si>
  <si>
    <t>VIMSS208667</t>
  </si>
  <si>
    <t>malQ 4-alpha-glucanotransferase (TIGR) [Desulfovibrio vulgaris Hildenborough]</t>
  </si>
  <si>
    <t>VIMSS208984</t>
  </si>
  <si>
    <t>cheV-1 chemotaxis protein CheV (TIGR) [Desulfovibrio vulgaris Hildenborough]</t>
  </si>
  <si>
    <t>VIMSS208528</t>
  </si>
  <si>
    <t>DVU3015 conserved domain protein (TIGR) [Desulfovibrio vulgaris Hildenborough]</t>
  </si>
  <si>
    <t>VIMSS206814</t>
  </si>
  <si>
    <t>DVU1372 membrane protein, putative (TIGR) [Desulfovibrio vulgaris Hildenborough]</t>
  </si>
  <si>
    <t>VIMSS208546</t>
  </si>
  <si>
    <t>DVU3032 conserved hypothetical protein (TIGR) [Desulfovibrio vulgaris Hildenborough]</t>
  </si>
  <si>
    <t>VIMSS208006</t>
  </si>
  <si>
    <t>murE UDP-N-acetylmuramoylalanyl-D-glutamate-2,6-diaminopimelate ligase (TIGR) [Desulfovibrio vulgaris Hildenborough]</t>
  </si>
  <si>
    <t>VIMSS208618</t>
  </si>
  <si>
    <t>DVU3101 tonB protein, putative (TIGR) [Desulfovibrio vulgaris Hildenborough]</t>
  </si>
  <si>
    <t>VIMSS208674</t>
  </si>
  <si>
    <t>dcrH methyl-accepting chemotaxis protein DcrH (TIGR) [Desulfovibrio vulgaris Hildenborough]</t>
  </si>
  <si>
    <t>VIMSS209520</t>
  </si>
  <si>
    <t>DVU0577 formate dehydrogenase formation protein FdhE, putative (TIGR) [Desulfovibrio vulgaris Hildenborough]</t>
  </si>
  <si>
    <t>VIMSS207245</t>
  </si>
  <si>
    <t>DVU1780 conserved hypothetical protein (TIGR) [Desulfovibrio vulgaris Hildenborough]</t>
  </si>
  <si>
    <t>VIMSS209013</t>
  </si>
  <si>
    <t>trpB-1 tryptophan synthase, beta subunit (TIGR) [Desulfovibrio vulgaris Hildenborough]</t>
  </si>
  <si>
    <t>VIMSS206413</t>
  </si>
  <si>
    <t>ptsI multiphosphoryl transfer protein, putative (TIGR) [Desulfovibrio vulgaris Hildenborough]</t>
  </si>
  <si>
    <t>VIMSS208509</t>
  </si>
  <si>
    <t>DVU2996 NAD-dependent epimerase/dehydratase family protein (TIGR) [Desulfovibrio vulgaris Hildenborough]</t>
  </si>
  <si>
    <t>VIMSS207718</t>
  </si>
  <si>
    <t>DVU2234 conserved hypothetical protein TIGR00275 (TIGR) [Desulfovibrio vulgaris Hildenborough]</t>
  </si>
  <si>
    <t>VIMSS209116</t>
  </si>
  <si>
    <t>DVU0183 methyl-accepting chemotaxis protein (TIGR) [Desulfovibrio vulgaris Hildenborough]</t>
  </si>
  <si>
    <t>VIMSS209021</t>
  </si>
  <si>
    <t>DVU0092 sensory box histidine kinase (TIGR) [Desulfovibrio vulgaris Hildenborough]</t>
  </si>
  <si>
    <t>VIMSS208663</t>
  </si>
  <si>
    <t>DVU3144 cytochrome c family protein (TIGR) [Desulfovibrio vulgaris Hildenborough]</t>
  </si>
  <si>
    <t>VIMSS207590</t>
  </si>
  <si>
    <t>VIMSS207246</t>
  </si>
  <si>
    <t>DVU1781 conserved hypothetical protein (TIGR) [Desulfovibrio vulgaris Hildenborough]</t>
  </si>
  <si>
    <t>VIMSS208888</t>
  </si>
  <si>
    <t>rfaE ADP-heptose synthase, putative (TIGR) [Desulfovibrio vulgaris Hildenborough]</t>
  </si>
  <si>
    <t>VIMSS208893</t>
  </si>
  <si>
    <t>def polypeptide deformylase (TIGR) [Desulfovibrio vulgaris Hildenborough]</t>
  </si>
  <si>
    <t>VIMSS208771</t>
  </si>
  <si>
    <t>DVU3247 efflux transporter, RND family, MFP subunit (TIGR) [Desulfovibrio vulgaris Hildenborough]</t>
  </si>
  <si>
    <t>VIMSS207725</t>
  </si>
  <si>
    <t>pdxA pyridoxal phosphate biosynthetic protein PdxA (TIGR) [Desulfovibrio vulgaris Hildenborough]</t>
  </si>
  <si>
    <t>VIMSS208115</t>
  </si>
  <si>
    <t>DVU2616 sensory box histidine kinase/response regulator (TIGR) [Desulfovibrio vulgaris Hildenborough]</t>
  </si>
  <si>
    <t>VIMSS208564</t>
  </si>
  <si>
    <t>DVU3049 hemerythrin family protein (TIGR) [Desulfovibrio vulgaris Hildenborough]</t>
  </si>
  <si>
    <t>VIMSS209336</t>
  </si>
  <si>
    <t>DVU0400 hypothetical protein (TIGR) [Desulfovibrio vulgaris Hildenborough]</t>
  </si>
  <si>
    <t>VIMSS209070</t>
  </si>
  <si>
    <t>DVU0138 response regulator (TIGR) [Desulfovibrio vulgaris Hildenborough]</t>
  </si>
  <si>
    <t>VIMSS206242</t>
  </si>
  <si>
    <t>DVU0815 AsmA family protein (TIGR) [Desulfovibrio vulgaris Hildenborough]</t>
  </si>
  <si>
    <t>VIMSS208994</t>
  </si>
  <si>
    <t>DVU0066 cytidine/deoxycytidylate deaminase domain protein (TIGR) [Desulfovibrio vulgaris Hildenborough]</t>
  </si>
  <si>
    <t>VIMSS206845</t>
  </si>
  <si>
    <t>DVU1402 transcriptional regulator, LysR family (TIGR) [Desulfovibrio vulgaris Hildenborough]</t>
  </si>
  <si>
    <t>VIMSS206875</t>
  </si>
  <si>
    <t>DVU1431 hpt domain protein/STAS domain protein (TIGR) [Desulfovibrio vulgaris Hildenborough]</t>
  </si>
  <si>
    <t>VIMSS208067</t>
  </si>
  <si>
    <t>pleD GGDEF domain/HAMP domain protein (TIGR) [Desulfovibrio vulgaris Hildenborough]</t>
  </si>
  <si>
    <t>VIMSS209002</t>
  </si>
  <si>
    <t>DVU0074 polysaccharide biosynthesis domain protein (TIGR) [Desulfovibrio vulgaris Hildenborough]</t>
  </si>
  <si>
    <t>VIMSS209147</t>
  </si>
  <si>
    <t>DVU0214 tail/DNA circulation protein, putative (TIGR) [Desulfovibrio vulgaris Hildenborough]</t>
  </si>
  <si>
    <t>VIMSS408338</t>
  </si>
  <si>
    <t>DVU1748 conserved hypothetical protein (TIGR) [Desulfovibrio vulgaris Hildenborough]</t>
  </si>
  <si>
    <t>89 Protein-coding gene  [Desulfovibrio vulgaris Hildenborough]</t>
  </si>
  <si>
    <t>VIMSS207972</t>
  </si>
  <si>
    <t>pstS phosphate ABC transporter, periplasmic phosphate-binding protein, putative (TIGR) [Desulfovibrio vulgaris Hildenborough]</t>
  </si>
  <si>
    <t>VIMSS206709</t>
  </si>
  <si>
    <t>pilT-1 twitching motility protein (TIGR) [Desulfovibrio vulgaris Hildenborough]</t>
  </si>
  <si>
    <t>VIMSS207688</t>
  </si>
  <si>
    <t>tnaA tryptophanase (TIGR) [Desulfovibrio vulgaris Hildenborough]</t>
  </si>
  <si>
    <t>VIMSS209010</t>
  </si>
  <si>
    <t>DVU0082 conserved hypothetical protein (TIGR) [Desulfovibrio vulgaris Hildenborough]</t>
  </si>
  <si>
    <t>VIMSS209576</t>
  </si>
  <si>
    <t>DVU0630 hypothetical protein (TIGR) [Desulfovibrio vulgaris Hildenborough]</t>
  </si>
  <si>
    <t>47 Protein-coding gene  [Desulfovibrio vulgaris Hildenborough]</t>
  </si>
  <si>
    <t>VIMSS408329</t>
  </si>
  <si>
    <t>DVU1510 hypothetical protein (TIGR) [Desulfovibrio vulgaris Hildenborough]</t>
  </si>
  <si>
    <t>VIMSS207580</t>
  </si>
  <si>
    <t>DVU2104 iron-sulfur cluster-binding/ATPase domain protein (TIGR) [Desulfovibrio vulgaris Hildenborough]</t>
  </si>
  <si>
    <t>VIMSS208347</t>
  </si>
  <si>
    <t>DVU2838 conserved hypothetical protein (TIGR) [Desulfovibrio vulgaris Hildenborough]</t>
  </si>
  <si>
    <t>VIMSS408321</t>
  </si>
  <si>
    <t>DVU1485 hypothetical protein (TIGR) [Desulfovibrio vulgaris Hildenborough]</t>
  </si>
  <si>
    <t>VIMSS206945</t>
  </si>
  <si>
    <t>DVU1500 major capsid protein, HK97 family (TIGR) [Desulfovibrio vulgaris Hildenborough]</t>
  </si>
  <si>
    <t>VIMSS208013</t>
  </si>
  <si>
    <t>DVU2516 CBS domain protein (TIGR) [Desulfovibrio vulgaris Hildenborough]</t>
  </si>
  <si>
    <t>VIMSS209130</t>
  </si>
  <si>
    <t>DVU0197 phage portal protein, lambda family (TIGR) [Desulfovibrio vulgaris Hildenborough]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</si>
</sst>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E+00"/>
    <numFmt numFmtId="165" formatCode="0.000E+00"/>
    <numFmt numFmtId="166" formatCode="0.000"/>
    <numFmt numFmtId="167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166" fontId="0" fillId="0" borderId="0" xfId="0" applyNumberForma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1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/>
    <xf numFmtId="167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 vertical="center"/>
    </xf>
    <xf numFmtId="11" fontId="0" fillId="0" borderId="0" xfId="0" applyNumberFormat="1" applyFill="1"/>
    <xf numFmtId="11" fontId="0" fillId="0" borderId="0" xfId="0" applyNumberFormat="1" applyFill="1" applyAlignment="1">
      <alignment horizontal="center" vertical="center" wrapText="1"/>
    </xf>
    <xf numFmtId="1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center" vertical="center"/>
    </xf>
    <xf numFmtId="11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7" fontId="0" fillId="2" borderId="0" xfId="0" applyNumberForma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tx1"/>
                </a:solidFill>
                <a:latin typeface="Calibri" panose="020F0502020204030204" pitchFamily="34" charset="0"/>
                <a:ea typeface="+mj-ea"/>
                <a:cs typeface="Calibri" panose="020F0502020204030204" pitchFamily="34" charset="0"/>
              </a:defRPr>
            </a:pPr>
            <a:r>
              <a:rPr lang="en-US" sz="1600" b="1" i="0" u="none" strike="noStrike" cap="none" normalizeH="0" baseline="0">
                <a:solidFill>
                  <a:schemeClr val="tx1"/>
                </a:solidFill>
                <a:effectLst/>
              </a:rPr>
              <a:t>All Proteins (n = 276) Detected in All Replicates (n = 5)</a:t>
            </a:r>
            <a:endParaRPr lang="en-US" b="1">
              <a:solidFill>
                <a:schemeClr val="tx1"/>
              </a:solidFill>
              <a:latin typeface="Calibri" panose="020F0502020204030204" pitchFamily="34" charset="0"/>
              <a:cs typeface="Calibri" panose="020F0502020204030204" pitchFamily="34" charset="0"/>
            </a:endParaRPr>
          </a:p>
        </c:rich>
      </c:tx>
      <c:layout>
        <c:manualLayout>
          <c:xMode val="edge"/>
          <c:yMode val="edge"/>
          <c:x val="0.23127907468597614"/>
          <c:y val="3.8001873185930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tx1"/>
              </a:solidFill>
              <a:latin typeface="Calibri" panose="020F0502020204030204" pitchFamily="34" charset="0"/>
              <a:ea typeface="+mj-ea"/>
              <a:cs typeface="Calibri" panose="020F050202020403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379897100170481E-2"/>
          <c:y val="0.1514090601231865"/>
          <c:w val="0.88520744367266624"/>
          <c:h val="0.77312350722825451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wt07_proteome!$J$5:$J$639</c:f>
                <c:numCache>
                  <c:formatCode>General</c:formatCode>
                  <c:ptCount val="635"/>
                  <c:pt idx="0">
                    <c:v>0.50959162713774642</c:v>
                  </c:pt>
                  <c:pt idx="1">
                    <c:v>0.46818544508836901</c:v>
                  </c:pt>
                  <c:pt idx="2">
                    <c:v>0.47571579464464075</c:v>
                  </c:pt>
                  <c:pt idx="3">
                    <c:v>0.41345519319355162</c:v>
                  </c:pt>
                  <c:pt idx="4">
                    <c:v>0.62519183763191788</c:v>
                  </c:pt>
                  <c:pt idx="5">
                    <c:v>0.38402491958882251</c:v>
                  </c:pt>
                  <c:pt idx="6">
                    <c:v>0.25167320949579064</c:v>
                  </c:pt>
                  <c:pt idx="7">
                    <c:v>0.2719120456691706</c:v>
                  </c:pt>
                  <c:pt idx="8">
                    <c:v>0.2154928760301566</c:v>
                  </c:pt>
                  <c:pt idx="9">
                    <c:v>0.53666590668515235</c:v>
                  </c:pt>
                  <c:pt idx="10">
                    <c:v>0.21742068790216101</c:v>
                  </c:pt>
                  <c:pt idx="11">
                    <c:v>0.40446878933330854</c:v>
                  </c:pt>
                  <c:pt idx="12">
                    <c:v>0.36122441028751023</c:v>
                  </c:pt>
                  <c:pt idx="13">
                    <c:v>0.34845482330181199</c:v>
                  </c:pt>
                  <c:pt idx="14">
                    <c:v>0.36628053219982915</c:v>
                  </c:pt>
                  <c:pt idx="15">
                    <c:v>0.30124390691097963</c:v>
                  </c:pt>
                  <c:pt idx="16">
                    <c:v>0.31655208401410023</c:v>
                  </c:pt>
                  <c:pt idx="17">
                    <c:v>0.26304178909146292</c:v>
                  </c:pt>
                  <c:pt idx="18">
                    <c:v>0.61421353271024814</c:v>
                  </c:pt>
                  <c:pt idx="19">
                    <c:v>0.22998947442008905</c:v>
                  </c:pt>
                  <c:pt idx="20">
                    <c:v>0.4245384300909773</c:v>
                  </c:pt>
                  <c:pt idx="21">
                    <c:v>0.36863776324790348</c:v>
                  </c:pt>
                  <c:pt idx="22">
                    <c:v>0.28035878401964359</c:v>
                  </c:pt>
                  <c:pt idx="23">
                    <c:v>0.18078798122127346</c:v>
                  </c:pt>
                  <c:pt idx="24">
                    <c:v>0.20863490145502295</c:v>
                  </c:pt>
                  <c:pt idx="25">
                    <c:v>0.41158864106343884</c:v>
                  </c:pt>
                  <c:pt idx="26">
                    <c:v>0.32932957792266065</c:v>
                  </c:pt>
                  <c:pt idx="27">
                    <c:v>0.18368809117052148</c:v>
                  </c:pt>
                  <c:pt idx="28">
                    <c:v>0.40198976362190153</c:v>
                  </c:pt>
                  <c:pt idx="29">
                    <c:v>0.19244690273451107</c:v>
                  </c:pt>
                  <c:pt idx="30">
                    <c:v>0.31380519667313062</c:v>
                  </c:pt>
                  <c:pt idx="31">
                    <c:v>0.30801362835527696</c:v>
                  </c:pt>
                  <c:pt idx="32">
                    <c:v>0.1827684098818263</c:v>
                  </c:pt>
                  <c:pt idx="33">
                    <c:v>0.15629621280549477</c:v>
                  </c:pt>
                  <c:pt idx="34">
                    <c:v>0.28444271953360756</c:v>
                  </c:pt>
                  <c:pt idx="35">
                    <c:v>0.21584213593591042</c:v>
                  </c:pt>
                  <c:pt idx="36">
                    <c:v>0.26844316348896335</c:v>
                  </c:pt>
                  <c:pt idx="37">
                    <c:v>0.10811519471879552</c:v>
                  </c:pt>
                  <c:pt idx="38">
                    <c:v>0.72072435218971342</c:v>
                  </c:pt>
                  <c:pt idx="39">
                    <c:v>0.30823918582611104</c:v>
                  </c:pt>
                  <c:pt idx="40">
                    <c:v>0.50940096325368012</c:v>
                  </c:pt>
                  <c:pt idx="41">
                    <c:v>0.44335583643280801</c:v>
                  </c:pt>
                  <c:pt idx="42">
                    <c:v>9.3827373841125397E-2</c:v>
                  </c:pt>
                  <c:pt idx="43">
                    <c:v>0.18647493931588222</c:v>
                  </c:pt>
                  <c:pt idx="44">
                    <c:v>2.2149956352068029E-2</c:v>
                  </c:pt>
                  <c:pt idx="45">
                    <c:v>0.40098994430891438</c:v>
                  </c:pt>
                  <c:pt idx="46">
                    <c:v>0.10804246100749286</c:v>
                  </c:pt>
                  <c:pt idx="47">
                    <c:v>0.24888254166323948</c:v>
                  </c:pt>
                  <c:pt idx="48">
                    <c:v>0.22738848158213557</c:v>
                  </c:pt>
                  <c:pt idx="49">
                    <c:v>0.20090794094633238</c:v>
                  </c:pt>
                  <c:pt idx="50">
                    <c:v>0.17413370001700146</c:v>
                  </c:pt>
                  <c:pt idx="51">
                    <c:v>0.40475621850013083</c:v>
                  </c:pt>
                  <c:pt idx="52">
                    <c:v>0.12779825315371263</c:v>
                  </c:pt>
                  <c:pt idx="53">
                    <c:v>0.29737698684201935</c:v>
                  </c:pt>
                  <c:pt idx="54">
                    <c:v>0.34247169520991738</c:v>
                  </c:pt>
                  <c:pt idx="55">
                    <c:v>0.16854728497393165</c:v>
                  </c:pt>
                  <c:pt idx="56">
                    <c:v>0.34235865679204536</c:v>
                  </c:pt>
                  <c:pt idx="57">
                    <c:v>0.22082856911022272</c:v>
                  </c:pt>
                  <c:pt idx="58">
                    <c:v>4.3953860536889169E-2</c:v>
                  </c:pt>
                  <c:pt idx="59">
                    <c:v>0.20959548090495067</c:v>
                  </c:pt>
                  <c:pt idx="60">
                    <c:v>0.25394993254666626</c:v>
                  </c:pt>
                  <c:pt idx="61">
                    <c:v>0.41669076571069341</c:v>
                  </c:pt>
                  <c:pt idx="62">
                    <c:v>0.30349217138324192</c:v>
                  </c:pt>
                  <c:pt idx="63">
                    <c:v>6.1804541015169911E-2</c:v>
                  </c:pt>
                  <c:pt idx="64">
                    <c:v>0.21101091891250734</c:v>
                  </c:pt>
                  <c:pt idx="65">
                    <c:v>0.37409971393809227</c:v>
                  </c:pt>
                  <c:pt idx="66">
                    <c:v>0.27765893236185879</c:v>
                  </c:pt>
                  <c:pt idx="67">
                    <c:v>0.13069677252153275</c:v>
                  </c:pt>
                  <c:pt idx="68">
                    <c:v>7.1851996336099441E-2</c:v>
                  </c:pt>
                  <c:pt idx="69">
                    <c:v>3.1613774418234708E-2</c:v>
                  </c:pt>
                  <c:pt idx="70">
                    <c:v>0.26047043782217461</c:v>
                  </c:pt>
                  <c:pt idx="71">
                    <c:v>0.23700247742135491</c:v>
                  </c:pt>
                  <c:pt idx="72">
                    <c:v>9.0170057469578929E-2</c:v>
                  </c:pt>
                  <c:pt idx="73">
                    <c:v>8.6985516520312917E-2</c:v>
                  </c:pt>
                  <c:pt idx="74">
                    <c:v>4.6815603696172367E-2</c:v>
                  </c:pt>
                  <c:pt idx="75">
                    <c:v>0.3413481151358943</c:v>
                  </c:pt>
                  <c:pt idx="76">
                    <c:v>0.16608490021466546</c:v>
                  </c:pt>
                  <c:pt idx="77">
                    <c:v>0.33378161790931876</c:v>
                  </c:pt>
                  <c:pt idx="78">
                    <c:v>0.17311569797222418</c:v>
                  </c:pt>
                  <c:pt idx="79">
                    <c:v>0.19606943223758672</c:v>
                  </c:pt>
                  <c:pt idx="80">
                    <c:v>4.0307493697222564E-2</c:v>
                  </c:pt>
                  <c:pt idx="81">
                    <c:v>0.27043812303520626</c:v>
                  </c:pt>
                  <c:pt idx="82">
                    <c:v>7.8599619912212607E-2</c:v>
                  </c:pt>
                  <c:pt idx="83">
                    <c:v>0.12833040563361872</c:v>
                  </c:pt>
                  <c:pt idx="84">
                    <c:v>0.31230383372145121</c:v>
                  </c:pt>
                  <c:pt idx="85">
                    <c:v>0.16084204848921763</c:v>
                  </c:pt>
                  <c:pt idx="86">
                    <c:v>0.20029092145747998</c:v>
                  </c:pt>
                  <c:pt idx="87">
                    <c:v>0.31106078536226561</c:v>
                  </c:pt>
                  <c:pt idx="88">
                    <c:v>0.15916616253426133</c:v>
                  </c:pt>
                  <c:pt idx="89">
                    <c:v>7.3992346537396267E-2</c:v>
                  </c:pt>
                  <c:pt idx="90">
                    <c:v>0.14578676166142218</c:v>
                  </c:pt>
                  <c:pt idx="91">
                    <c:v>0.14059720854808969</c:v>
                  </c:pt>
                  <c:pt idx="92">
                    <c:v>0.21632793077070009</c:v>
                  </c:pt>
                  <c:pt idx="93">
                    <c:v>0.21456534310528166</c:v>
                  </c:pt>
                  <c:pt idx="94">
                    <c:v>7.4712402440953493E-2</c:v>
                  </c:pt>
                  <c:pt idx="95">
                    <c:v>0.21727438443021974</c:v>
                  </c:pt>
                  <c:pt idx="96">
                    <c:v>9.2535290853533195E-2</c:v>
                  </c:pt>
                  <c:pt idx="97">
                    <c:v>0.12766564942809272</c:v>
                  </c:pt>
                  <c:pt idx="98">
                    <c:v>0.10258016048268458</c:v>
                  </c:pt>
                  <c:pt idx="99">
                    <c:v>8.5623522567104149E-2</c:v>
                  </c:pt>
                  <c:pt idx="100">
                    <c:v>0.19078626861478343</c:v>
                  </c:pt>
                  <c:pt idx="101">
                    <c:v>0.18268695789950332</c:v>
                  </c:pt>
                  <c:pt idx="102">
                    <c:v>4.4254295011864953E-2</c:v>
                  </c:pt>
                  <c:pt idx="103">
                    <c:v>2.3772163148986607E-2</c:v>
                  </c:pt>
                  <c:pt idx="104">
                    <c:v>5.8066198402734782E-3</c:v>
                  </c:pt>
                  <c:pt idx="105">
                    <c:v>3.8467342436018626E-2</c:v>
                  </c:pt>
                  <c:pt idx="106">
                    <c:v>5.6030326038923441E-3</c:v>
                  </c:pt>
                  <c:pt idx="107">
                    <c:v>7.0386073487575779E-2</c:v>
                  </c:pt>
                  <c:pt idx="108">
                    <c:v>2.0184754511928651E-2</c:v>
                  </c:pt>
                  <c:pt idx="109">
                    <c:v>4.2789197912691951E-2</c:v>
                  </c:pt>
                  <c:pt idx="110">
                    <c:v>2.2106722400738424E-2</c:v>
                  </c:pt>
                  <c:pt idx="111">
                    <c:v>1.123709044987355E-2</c:v>
                  </c:pt>
                  <c:pt idx="112">
                    <c:v>2.9321540531786944E-2</c:v>
                  </c:pt>
                  <c:pt idx="113">
                    <c:v>8.6166179215799391E-3</c:v>
                  </c:pt>
                  <c:pt idx="114">
                    <c:v>1.0624531675608553E-2</c:v>
                  </c:pt>
                  <c:pt idx="115">
                    <c:v>2.8476456594083402E-3</c:v>
                  </c:pt>
                  <c:pt idx="116">
                    <c:v>3.0632290167640955E-3</c:v>
                  </c:pt>
                  <c:pt idx="117">
                    <c:v>1.0476219877588922E-2</c:v>
                  </c:pt>
                  <c:pt idx="118">
                    <c:v>4.2096288291150284E-3</c:v>
                  </c:pt>
                  <c:pt idx="119">
                    <c:v>1.5813797760560851E-2</c:v>
                  </c:pt>
                  <c:pt idx="120">
                    <c:v>2.1779429377730766E-2</c:v>
                  </c:pt>
                  <c:pt idx="121">
                    <c:v>5.1688460704731433E-3</c:v>
                  </c:pt>
                  <c:pt idx="122">
                    <c:v>1.442228794021066E-3</c:v>
                  </c:pt>
                  <c:pt idx="123">
                    <c:v>6.2418914621851451E-2</c:v>
                  </c:pt>
                  <c:pt idx="124">
                    <c:v>3.8320176069164866E-2</c:v>
                  </c:pt>
                  <c:pt idx="125">
                    <c:v>4.2514243235145945E-2</c:v>
                  </c:pt>
                  <c:pt idx="126">
                    <c:v>4.7417967094746771E-2</c:v>
                  </c:pt>
                  <c:pt idx="127">
                    <c:v>8.3703372318293487E-2</c:v>
                  </c:pt>
                  <c:pt idx="128">
                    <c:v>7.0351390566081473E-2</c:v>
                  </c:pt>
                  <c:pt idx="129">
                    <c:v>5.355286471235797E-2</c:v>
                  </c:pt>
                  <c:pt idx="130">
                    <c:v>7.0900614791101879E-2</c:v>
                  </c:pt>
                  <c:pt idx="131">
                    <c:v>5.1784999158589889E-2</c:v>
                  </c:pt>
                  <c:pt idx="132">
                    <c:v>0.10967242777471997</c:v>
                  </c:pt>
                  <c:pt idx="133">
                    <c:v>0.12471553769642095</c:v>
                  </c:pt>
                  <c:pt idx="134">
                    <c:v>0.3721052630751655</c:v>
                  </c:pt>
                  <c:pt idx="135">
                    <c:v>0.34334267433335397</c:v>
                  </c:pt>
                  <c:pt idx="136">
                    <c:v>0.11974395668473602</c:v>
                  </c:pt>
                  <c:pt idx="137">
                    <c:v>8.9376126128866779E-2</c:v>
                  </c:pt>
                  <c:pt idx="138">
                    <c:v>7.2759371486266614E-2</c:v>
                  </c:pt>
                  <c:pt idx="139">
                    <c:v>0.16372635724910239</c:v>
                  </c:pt>
                  <c:pt idx="140">
                    <c:v>9.2421611421721631E-2</c:v>
                  </c:pt>
                  <c:pt idx="141">
                    <c:v>6.7506375291944351E-2</c:v>
                  </c:pt>
                  <c:pt idx="142">
                    <c:v>0.12850929262279989</c:v>
                  </c:pt>
                  <c:pt idx="143">
                    <c:v>7.8859949762176945E-2</c:v>
                  </c:pt>
                  <c:pt idx="144">
                    <c:v>3.8250750416534883E-2</c:v>
                  </c:pt>
                  <c:pt idx="145">
                    <c:v>0.34592658550224992</c:v>
                  </c:pt>
                  <c:pt idx="146">
                    <c:v>0.14406210519845336</c:v>
                  </c:pt>
                  <c:pt idx="147">
                    <c:v>0.18918740518212607</c:v>
                  </c:pt>
                  <c:pt idx="148">
                    <c:v>0.12190901621279585</c:v>
                  </c:pt>
                  <c:pt idx="149">
                    <c:v>0.11885261137802305</c:v>
                  </c:pt>
                  <c:pt idx="150">
                    <c:v>0.15691353589032295</c:v>
                  </c:pt>
                  <c:pt idx="151">
                    <c:v>0.4079496642120905</c:v>
                  </c:pt>
                  <c:pt idx="152">
                    <c:v>0.33131584489954441</c:v>
                  </c:pt>
                  <c:pt idx="153">
                    <c:v>0.16793302714539543</c:v>
                  </c:pt>
                  <c:pt idx="154">
                    <c:v>0.19469238791538229</c:v>
                  </c:pt>
                  <c:pt idx="155">
                    <c:v>0.18518665232977535</c:v>
                  </c:pt>
                  <c:pt idx="156">
                    <c:v>9.175274464384732E-2</c:v>
                  </c:pt>
                  <c:pt idx="157">
                    <c:v>0.14886322211334441</c:v>
                  </c:pt>
                  <c:pt idx="158">
                    <c:v>0.25065511131449764</c:v>
                  </c:pt>
                  <c:pt idx="159">
                    <c:v>0.14839179368647151</c:v>
                  </c:pt>
                  <c:pt idx="160">
                    <c:v>9.8121786476579209E-2</c:v>
                  </c:pt>
                  <c:pt idx="161">
                    <c:v>0.21348118309704997</c:v>
                  </c:pt>
                  <c:pt idx="162">
                    <c:v>8.1345340026666033E-2</c:v>
                  </c:pt>
                  <c:pt idx="163">
                    <c:v>0.30095508269018934</c:v>
                  </c:pt>
                  <c:pt idx="164">
                    <c:v>0.12574918247394826</c:v>
                  </c:pt>
                  <c:pt idx="165">
                    <c:v>0.20240586019659593</c:v>
                  </c:pt>
                  <c:pt idx="166">
                    <c:v>0.14591821900625707</c:v>
                  </c:pt>
                  <c:pt idx="167">
                    <c:v>0.31936349011310994</c:v>
                  </c:pt>
                  <c:pt idx="168">
                    <c:v>0.11627070190849112</c:v>
                  </c:pt>
                  <c:pt idx="169">
                    <c:v>0.11649145594371824</c:v>
                  </c:pt>
                  <c:pt idx="170">
                    <c:v>0.16877699931312809</c:v>
                  </c:pt>
                  <c:pt idx="171">
                    <c:v>0.27109717243101794</c:v>
                  </c:pt>
                  <c:pt idx="172">
                    <c:v>0.1469247707844073</c:v>
                  </c:pt>
                  <c:pt idx="173">
                    <c:v>0.15813668947089551</c:v>
                  </c:pt>
                  <c:pt idx="174">
                    <c:v>0.19616789528921191</c:v>
                  </c:pt>
                  <c:pt idx="175">
                    <c:v>0.49565198791709475</c:v>
                  </c:pt>
                  <c:pt idx="176">
                    <c:v>0.39705471211157639</c:v>
                  </c:pt>
                  <c:pt idx="177">
                    <c:v>0.31606170715595888</c:v>
                  </c:pt>
                  <c:pt idx="178">
                    <c:v>0.16836970374819069</c:v>
                  </c:pt>
                  <c:pt idx="179">
                    <c:v>7.713433977410554E-2</c:v>
                  </c:pt>
                  <c:pt idx="180">
                    <c:v>6.8371600707262642E-2</c:v>
                  </c:pt>
                  <c:pt idx="181">
                    <c:v>0.3035013324531981</c:v>
                  </c:pt>
                  <c:pt idx="182">
                    <c:v>0.11561238180763272</c:v>
                  </c:pt>
                  <c:pt idx="183">
                    <c:v>0.41323941161243666</c:v>
                  </c:pt>
                  <c:pt idx="184">
                    <c:v>0.21900340380377994</c:v>
                  </c:pt>
                  <c:pt idx="185">
                    <c:v>0.26153320847451467</c:v>
                  </c:pt>
                  <c:pt idx="186">
                    <c:v>0.2004804554350049</c:v>
                  </c:pt>
                  <c:pt idx="187">
                    <c:v>0.43859095813815985</c:v>
                  </c:pt>
                  <c:pt idx="188">
                    <c:v>0.16797744529903028</c:v>
                  </c:pt>
                  <c:pt idx="189">
                    <c:v>0.31185252830356436</c:v>
                  </c:pt>
                  <c:pt idx="190">
                    <c:v>7.7812826577602287E-2</c:v>
                  </c:pt>
                  <c:pt idx="191">
                    <c:v>0.26608722420258579</c:v>
                  </c:pt>
                  <c:pt idx="192">
                    <c:v>0.16446246782150387</c:v>
                  </c:pt>
                  <c:pt idx="193">
                    <c:v>0.20698485662162114</c:v>
                  </c:pt>
                  <c:pt idx="194">
                    <c:v>0.27728947559188472</c:v>
                  </c:pt>
                  <c:pt idx="195">
                    <c:v>0.12045800182524191</c:v>
                  </c:pt>
                  <c:pt idx="196">
                    <c:v>0.2817101814486766</c:v>
                  </c:pt>
                  <c:pt idx="197">
                    <c:v>0.6622093699149425</c:v>
                  </c:pt>
                  <c:pt idx="198">
                    <c:v>0.39563949950822885</c:v>
                  </c:pt>
                  <c:pt idx="199">
                    <c:v>0.3045157993983123</c:v>
                  </c:pt>
                  <c:pt idx="200">
                    <c:v>0.17353384641311173</c:v>
                  </c:pt>
                  <c:pt idx="201">
                    <c:v>0.13646691428669389</c:v>
                  </c:pt>
                  <c:pt idx="202">
                    <c:v>0.28638614048936273</c:v>
                  </c:pt>
                  <c:pt idx="203">
                    <c:v>0.10678282335761666</c:v>
                  </c:pt>
                  <c:pt idx="204">
                    <c:v>0.48473853679235679</c:v>
                  </c:pt>
                  <c:pt idx="205">
                    <c:v>0.31028777272345903</c:v>
                  </c:pt>
                  <c:pt idx="206">
                    <c:v>0.31329618080120258</c:v>
                  </c:pt>
                  <c:pt idx="207">
                    <c:v>0.23440583381553598</c:v>
                  </c:pt>
                  <c:pt idx="208">
                    <c:v>0.19986223890627824</c:v>
                  </c:pt>
                  <c:pt idx="209">
                    <c:v>0.74973124133872171</c:v>
                  </c:pt>
                  <c:pt idx="210">
                    <c:v>0.27949564563382145</c:v>
                  </c:pt>
                  <c:pt idx="211">
                    <c:v>0.47708320784973646</c:v>
                  </c:pt>
                  <c:pt idx="212">
                    <c:v>0.32286213932527502</c:v>
                  </c:pt>
                  <c:pt idx="213">
                    <c:v>0.47718153267174729</c:v>
                  </c:pt>
                  <c:pt idx="214">
                    <c:v>0.35257033616557892</c:v>
                  </c:pt>
                  <c:pt idx="215">
                    <c:v>0.36042098221885527</c:v>
                  </c:pt>
                  <c:pt idx="216">
                    <c:v>0.64358650561252906</c:v>
                  </c:pt>
                  <c:pt idx="217">
                    <c:v>0.7860821364216225</c:v>
                  </c:pt>
                  <c:pt idx="218">
                    <c:v>0.3542697812544342</c:v>
                  </c:pt>
                  <c:pt idx="219">
                    <c:v>0.37404885274597649</c:v>
                  </c:pt>
                  <c:pt idx="220">
                    <c:v>0.47915367955358268</c:v>
                  </c:pt>
                  <c:pt idx="221">
                    <c:v>0.13197402429370061</c:v>
                  </c:pt>
                  <c:pt idx="222">
                    <c:v>0.2999809884403481</c:v>
                  </c:pt>
                  <c:pt idx="223">
                    <c:v>0.19748511458734699</c:v>
                  </c:pt>
                  <c:pt idx="224">
                    <c:v>0.29091161524342479</c:v>
                  </c:pt>
                  <c:pt idx="225">
                    <c:v>0.17474442423531628</c:v>
                  </c:pt>
                  <c:pt idx="226">
                    <c:v>0.2652593789119998</c:v>
                  </c:pt>
                  <c:pt idx="227">
                    <c:v>0.28973405325322032</c:v>
                  </c:pt>
                  <c:pt idx="228">
                    <c:v>0.38737754875231156</c:v>
                  </c:pt>
                  <c:pt idx="229">
                    <c:v>0.31284526469387147</c:v>
                  </c:pt>
                  <c:pt idx="230">
                    <c:v>0.27787289349886463</c:v>
                  </c:pt>
                  <c:pt idx="231">
                    <c:v>0.32741314772762092</c:v>
                  </c:pt>
                  <c:pt idx="232">
                    <c:v>0.34247202238418883</c:v>
                  </c:pt>
                  <c:pt idx="233">
                    <c:v>0.51621130911970403</c:v>
                  </c:pt>
                  <c:pt idx="234">
                    <c:v>0.39352908765271283</c:v>
                  </c:pt>
                  <c:pt idx="235">
                    <c:v>0.31978541360499962</c:v>
                  </c:pt>
                  <c:pt idx="236">
                    <c:v>0.2600040616358254</c:v>
                  </c:pt>
                  <c:pt idx="237">
                    <c:v>0.31461115777041476</c:v>
                  </c:pt>
                  <c:pt idx="238">
                    <c:v>0.15716878752986882</c:v>
                  </c:pt>
                  <c:pt idx="239">
                    <c:v>0.34700403827332549</c:v>
                  </c:pt>
                  <c:pt idx="240">
                    <c:v>0.28982180980359323</c:v>
                  </c:pt>
                  <c:pt idx="241">
                    <c:v>0.59825956581691642</c:v>
                  </c:pt>
                  <c:pt idx="242">
                    <c:v>7.298099587488116E-2</c:v>
                  </c:pt>
                  <c:pt idx="243">
                    <c:v>0.17258647614326836</c:v>
                  </c:pt>
                  <c:pt idx="244">
                    <c:v>0.59353082303889593</c:v>
                  </c:pt>
                  <c:pt idx="245">
                    <c:v>0.33808417132494339</c:v>
                  </c:pt>
                  <c:pt idx="246">
                    <c:v>0.70878526715871482</c:v>
                  </c:pt>
                  <c:pt idx="247">
                    <c:v>0.51474475106013662</c:v>
                  </c:pt>
                  <c:pt idx="248">
                    <c:v>0.55572186523550982</c:v>
                  </c:pt>
                  <c:pt idx="249">
                    <c:v>0.35303198107441641</c:v>
                  </c:pt>
                  <c:pt idx="250">
                    <c:v>0.41089413739227276</c:v>
                  </c:pt>
                  <c:pt idx="251">
                    <c:v>9.5059171247829019E-2</c:v>
                  </c:pt>
                  <c:pt idx="252">
                    <c:v>0.62066229572452614</c:v>
                  </c:pt>
                  <c:pt idx="253">
                    <c:v>0.320812579529418</c:v>
                  </c:pt>
                  <c:pt idx="254">
                    <c:v>0.37636505055759711</c:v>
                  </c:pt>
                  <c:pt idx="255">
                    <c:v>0.92514756631667261</c:v>
                  </c:pt>
                  <c:pt idx="256">
                    <c:v>0.11136738348874455</c:v>
                  </c:pt>
                  <c:pt idx="257">
                    <c:v>0.3495385234977974</c:v>
                  </c:pt>
                  <c:pt idx="258">
                    <c:v>0.34859077162189317</c:v>
                  </c:pt>
                  <c:pt idx="259">
                    <c:v>0.56710674893359259</c:v>
                  </c:pt>
                  <c:pt idx="260">
                    <c:v>0.69693853473078304</c:v>
                  </c:pt>
                  <c:pt idx="261">
                    <c:v>0.32220124726667088</c:v>
                  </c:pt>
                  <c:pt idx="262">
                    <c:v>0.25893843412201051</c:v>
                  </c:pt>
                  <c:pt idx="263">
                    <c:v>0.33953360092638379</c:v>
                  </c:pt>
                  <c:pt idx="264">
                    <c:v>0.14255898287693866</c:v>
                  </c:pt>
                  <c:pt idx="265">
                    <c:v>0.3992587549070421</c:v>
                  </c:pt>
                  <c:pt idx="266">
                    <c:v>0.41597411293784786</c:v>
                  </c:pt>
                  <c:pt idx="267">
                    <c:v>0.25205198793017003</c:v>
                  </c:pt>
                  <c:pt idx="268">
                    <c:v>0.35162058440466648</c:v>
                  </c:pt>
                  <c:pt idx="269">
                    <c:v>0.69046167753737653</c:v>
                  </c:pt>
                  <c:pt idx="270">
                    <c:v>0.70184411457059037</c:v>
                  </c:pt>
                  <c:pt idx="271">
                    <c:v>0.40156195298073827</c:v>
                  </c:pt>
                  <c:pt idx="272">
                    <c:v>0.26054039165649406</c:v>
                  </c:pt>
                  <c:pt idx="273">
                    <c:v>0.33145148986399237</c:v>
                  </c:pt>
                  <c:pt idx="274">
                    <c:v>0.43956327692219282</c:v>
                  </c:pt>
                  <c:pt idx="275">
                    <c:v>0.19770965578278019</c:v>
                  </c:pt>
                  <c:pt idx="276">
                    <c:v>0.58542682200819585</c:v>
                  </c:pt>
                  <c:pt idx="277">
                    <c:v>0.62573671567300437</c:v>
                  </c:pt>
                  <c:pt idx="278">
                    <c:v>0.39349163453433528</c:v>
                  </c:pt>
                  <c:pt idx="279">
                    <c:v>0.58437076251753717</c:v>
                  </c:pt>
                  <c:pt idx="280">
                    <c:v>0.27781917440871057</c:v>
                  </c:pt>
                  <c:pt idx="281">
                    <c:v>0.25451243483738073</c:v>
                  </c:pt>
                  <c:pt idx="282">
                    <c:v>0.18042071175888774</c:v>
                  </c:pt>
                  <c:pt idx="283">
                    <c:v>0.39389773389203481</c:v>
                  </c:pt>
                  <c:pt idx="284">
                    <c:v>0.10325538202157679</c:v>
                  </c:pt>
                  <c:pt idx="285">
                    <c:v>9.3343817632896398E-2</c:v>
                  </c:pt>
                  <c:pt idx="286">
                    <c:v>0.45303457707155903</c:v>
                  </c:pt>
                  <c:pt idx="287">
                    <c:v>0.27272132133250687</c:v>
                  </c:pt>
                  <c:pt idx="288">
                    <c:v>0.10573944595740645</c:v>
                  </c:pt>
                  <c:pt idx="289">
                    <c:v>0.44901914332898085</c:v>
                  </c:pt>
                  <c:pt idx="290">
                    <c:v>0.27936096257749554</c:v>
                  </c:pt>
                  <c:pt idx="291">
                    <c:v>0.32315590211525019</c:v>
                  </c:pt>
                  <c:pt idx="292">
                    <c:v>0.16610795869758274</c:v>
                  </c:pt>
                  <c:pt idx="293">
                    <c:v>0.62816799246425858</c:v>
                  </c:pt>
                  <c:pt idx="294">
                    <c:v>0.28536762815676403</c:v>
                  </c:pt>
                  <c:pt idx="295">
                    <c:v>0.37330294170382633</c:v>
                  </c:pt>
                  <c:pt idx="296">
                    <c:v>0.43560119548744974</c:v>
                  </c:pt>
                  <c:pt idx="297">
                    <c:v>0.44568088215408486</c:v>
                  </c:pt>
                  <c:pt idx="298">
                    <c:v>5.6626506700375036E-2</c:v>
                  </c:pt>
                  <c:pt idx="299">
                    <c:v>0.65576899301760516</c:v>
                  </c:pt>
                  <c:pt idx="300">
                    <c:v>0.36020265073523272</c:v>
                  </c:pt>
                  <c:pt idx="301">
                    <c:v>0.46224362798729662</c:v>
                  </c:pt>
                  <c:pt idx="302">
                    <c:v>0.10309254918130523</c:v>
                  </c:pt>
                  <c:pt idx="303">
                    <c:v>0.49208180233061899</c:v>
                  </c:pt>
                  <c:pt idx="304">
                    <c:v>0.14513355041040857</c:v>
                  </c:pt>
                  <c:pt idx="305">
                    <c:v>0.32249833793810934</c:v>
                  </c:pt>
                  <c:pt idx="306">
                    <c:v>0.4262651024979931</c:v>
                  </c:pt>
                  <c:pt idx="307">
                    <c:v>0.36740908109886461</c:v>
                  </c:pt>
                  <c:pt idx="308">
                    <c:v>0.26660819566355148</c:v>
                  </c:pt>
                  <c:pt idx="309">
                    <c:v>0.3025109160318652</c:v>
                  </c:pt>
                  <c:pt idx="310">
                    <c:v>4.5865041105797089E-2</c:v>
                  </c:pt>
                  <c:pt idx="311">
                    <c:v>0.50471714901927178</c:v>
                  </c:pt>
                  <c:pt idx="312">
                    <c:v>0.3053274334231747</c:v>
                  </c:pt>
                  <c:pt idx="313">
                    <c:v>0.36543916394291304</c:v>
                  </c:pt>
                  <c:pt idx="314">
                    <c:v>0.18633975247131132</c:v>
                  </c:pt>
                  <c:pt idx="315">
                    <c:v>0.22974462452257036</c:v>
                  </c:pt>
                  <c:pt idx="316">
                    <c:v>0.40520186828601823</c:v>
                  </c:pt>
                  <c:pt idx="317">
                    <c:v>0.1441099389343016</c:v>
                  </c:pt>
                  <c:pt idx="318">
                    <c:v>0.14054198169214682</c:v>
                  </c:pt>
                  <c:pt idx="319">
                    <c:v>3.1061071018612068E-3</c:v>
                  </c:pt>
                  <c:pt idx="320">
                    <c:v>0.48225201276091328</c:v>
                  </c:pt>
                  <c:pt idx="321">
                    <c:v>0.17431575497996055</c:v>
                  </c:pt>
                  <c:pt idx="322">
                    <c:v>6.0513028402369703E-2</c:v>
                  </c:pt>
                  <c:pt idx="323">
                    <c:v>9.501611657879748E-2</c:v>
                  </c:pt>
                  <c:pt idx="324">
                    <c:v>0.25036788138492461</c:v>
                  </c:pt>
                  <c:pt idx="325">
                    <c:v>5.2610932215269669E-2</c:v>
                  </c:pt>
                  <c:pt idx="326">
                    <c:v>0.12899609464324777</c:v>
                  </c:pt>
                  <c:pt idx="327">
                    <c:v>1.1500685818088953E-3</c:v>
                  </c:pt>
                  <c:pt idx="328">
                    <c:v>2.2150033798103829E-2</c:v>
                  </c:pt>
                  <c:pt idx="329">
                    <c:v>2.0652102751504864E-2</c:v>
                  </c:pt>
                  <c:pt idx="330">
                    <c:v>0.10758902206448845</c:v>
                  </c:pt>
                  <c:pt idx="331">
                    <c:v>7.0105867643983022E-2</c:v>
                  </c:pt>
                  <c:pt idx="332">
                    <c:v>2.3290139953081618E-2</c:v>
                  </c:pt>
                  <c:pt idx="333">
                    <c:v>1.4460039342801904E-2</c:v>
                  </c:pt>
                  <c:pt idx="334">
                    <c:v>5.6707244988010878E-2</c:v>
                  </c:pt>
                  <c:pt idx="335">
                    <c:v>7.4392958871092839E-3</c:v>
                  </c:pt>
                  <c:pt idx="336">
                    <c:v>1.2340324858095438E-2</c:v>
                  </c:pt>
                  <c:pt idx="337">
                    <c:v>1.8831077630692687E-2</c:v>
                  </c:pt>
                  <c:pt idx="338">
                    <c:v>1.7112011546820665E-2</c:v>
                  </c:pt>
                  <c:pt idx="339">
                    <c:v>0.11738422846450086</c:v>
                  </c:pt>
                  <c:pt idx="340">
                    <c:v>6.6462967688896007E-2</c:v>
                  </c:pt>
                  <c:pt idx="341">
                    <c:v>5.7908453545173648E-2</c:v>
                  </c:pt>
                  <c:pt idx="342">
                    <c:v>3.4580365283867921E-3</c:v>
                  </c:pt>
                  <c:pt idx="343">
                    <c:v>2.5200666367064955E-2</c:v>
                  </c:pt>
                  <c:pt idx="344">
                    <c:v>6.5727434932708523E-2</c:v>
                  </c:pt>
                  <c:pt idx="345">
                    <c:v>4.1550835580130868E-2</c:v>
                  </c:pt>
                  <c:pt idx="346">
                    <c:v>4.8449135127460526E-2</c:v>
                  </c:pt>
                  <c:pt idx="347">
                    <c:v>0.19724501492652619</c:v>
                  </c:pt>
                  <c:pt idx="348">
                    <c:v>0.32793439318323864</c:v>
                  </c:pt>
                  <c:pt idx="349">
                    <c:v>1.1586495199224635E-3</c:v>
                  </c:pt>
                  <c:pt idx="350">
                    <c:v>2.1687081033920398E-2</c:v>
                  </c:pt>
                  <c:pt idx="351">
                    <c:v>5.7087869582598365E-2</c:v>
                  </c:pt>
                  <c:pt idx="352">
                    <c:v>0.49232744608227091</c:v>
                  </c:pt>
                  <c:pt idx="353">
                    <c:v>0.11713478571007414</c:v>
                  </c:pt>
                  <c:pt idx="354">
                    <c:v>0.38528241011616737</c:v>
                  </c:pt>
                  <c:pt idx="355">
                    <c:v>6.480272443963396E-2</c:v>
                  </c:pt>
                  <c:pt idx="356">
                    <c:v>0.16502648356758334</c:v>
                  </c:pt>
                  <c:pt idx="357">
                    <c:v>0.15067382180739447</c:v>
                  </c:pt>
                  <c:pt idx="358">
                    <c:v>2.6047525526414848E-2</c:v>
                  </c:pt>
                  <c:pt idx="359">
                    <c:v>0.15469446357344291</c:v>
                  </c:pt>
                  <c:pt idx="360">
                    <c:v>3.1687028522949447E-2</c:v>
                  </c:pt>
                  <c:pt idx="361">
                    <c:v>0.18237754873147899</c:v>
                  </c:pt>
                  <c:pt idx="362">
                    <c:v>0.27612525215811951</c:v>
                  </c:pt>
                  <c:pt idx="363">
                    <c:v>0.1913615686495041</c:v>
                  </c:pt>
                  <c:pt idx="364">
                    <c:v>0.25765033831106521</c:v>
                  </c:pt>
                  <c:pt idx="365">
                    <c:v>0.18220791388041452</c:v>
                  </c:pt>
                  <c:pt idx="366">
                    <c:v>0.3401180340088481</c:v>
                  </c:pt>
                  <c:pt idx="367">
                    <c:v>2.3060958189874574E-2</c:v>
                  </c:pt>
                  <c:pt idx="368">
                    <c:v>0.24897102226871731</c:v>
                  </c:pt>
                  <c:pt idx="369">
                    <c:v>0.3799723132275391</c:v>
                  </c:pt>
                  <c:pt idx="370">
                    <c:v>8.6643186688084642E-2</c:v>
                  </c:pt>
                  <c:pt idx="371">
                    <c:v>0.32059090916720423</c:v>
                  </c:pt>
                  <c:pt idx="372">
                    <c:v>7.9968565391944024E-2</c:v>
                  </c:pt>
                  <c:pt idx="373">
                    <c:v>0.45131445763180572</c:v>
                  </c:pt>
                  <c:pt idx="374">
                    <c:v>0.34544945444799402</c:v>
                  </c:pt>
                  <c:pt idx="375">
                    <c:v>0.14785822580094377</c:v>
                  </c:pt>
                  <c:pt idx="376">
                    <c:v>8.6484996274581782E-2</c:v>
                  </c:pt>
                  <c:pt idx="377">
                    <c:v>0.34749945201185994</c:v>
                  </c:pt>
                  <c:pt idx="378">
                    <c:v>0.37841925291521428</c:v>
                  </c:pt>
                  <c:pt idx="379">
                    <c:v>0.13038337483224338</c:v>
                  </c:pt>
                  <c:pt idx="380">
                    <c:v>0.49354745575348635</c:v>
                  </c:pt>
                  <c:pt idx="381">
                    <c:v>0.16227062228353767</c:v>
                  </c:pt>
                  <c:pt idx="382">
                    <c:v>0.14456593153754244</c:v>
                  </c:pt>
                  <c:pt idx="383">
                    <c:v>0.39009303240595128</c:v>
                  </c:pt>
                  <c:pt idx="384">
                    <c:v>0.11423254440411872</c:v>
                  </c:pt>
                  <c:pt idx="385">
                    <c:v>3.751157941789552E-2</c:v>
                  </c:pt>
                  <c:pt idx="386">
                    <c:v>0.26299333171734274</c:v>
                  </c:pt>
                  <c:pt idx="387">
                    <c:v>0.30214379506916605</c:v>
                  </c:pt>
                  <c:pt idx="388">
                    <c:v>8.6138755521947594E-2</c:v>
                  </c:pt>
                  <c:pt idx="389">
                    <c:v>0.82844043071612516</c:v>
                  </c:pt>
                  <c:pt idx="390">
                    <c:v>0.24253307337558783</c:v>
                  </c:pt>
                  <c:pt idx="391">
                    <c:v>0.20316679022436959</c:v>
                  </c:pt>
                  <c:pt idx="392">
                    <c:v>0.25257038195342824</c:v>
                  </c:pt>
                  <c:pt idx="393">
                    <c:v>0.41753202785284804</c:v>
                  </c:pt>
                  <c:pt idx="394">
                    <c:v>0.82521705895494113</c:v>
                  </c:pt>
                  <c:pt idx="395">
                    <c:v>0.37732743630655885</c:v>
                  </c:pt>
                  <c:pt idx="396">
                    <c:v>0.37982715698546793</c:v>
                  </c:pt>
                  <c:pt idx="397">
                    <c:v>0.20694885095937474</c:v>
                  </c:pt>
                  <c:pt idx="398">
                    <c:v>0.47601448931840273</c:v>
                  </c:pt>
                  <c:pt idx="399">
                    <c:v>0.20416308546081499</c:v>
                  </c:pt>
                  <c:pt idx="400">
                    <c:v>0.47003798332908925</c:v>
                  </c:pt>
                  <c:pt idx="401">
                    <c:v>0.10620856801803913</c:v>
                  </c:pt>
                  <c:pt idx="402">
                    <c:v>1.0644002529145506</c:v>
                  </c:pt>
                  <c:pt idx="403">
                    <c:v>0.18430090187241266</c:v>
                  </c:pt>
                  <c:pt idx="404">
                    <c:v>0.62751474065297008</c:v>
                  </c:pt>
                  <c:pt idx="405">
                    <c:v>0.1110733433258812</c:v>
                  </c:pt>
                  <c:pt idx="406">
                    <c:v>1.0498719700835235</c:v>
                  </c:pt>
                  <c:pt idx="407">
                    <c:v>0.29476106182914735</c:v>
                  </c:pt>
                  <c:pt idx="408">
                    <c:v>0.32389556929161439</c:v>
                  </c:pt>
                  <c:pt idx="409">
                    <c:v>0.36097681153264632</c:v>
                  </c:pt>
                  <c:pt idx="410">
                    <c:v>0.60709334529520809</c:v>
                  </c:pt>
                  <c:pt idx="411">
                    <c:v>1.3819124639379763</c:v>
                  </c:pt>
                  <c:pt idx="412">
                    <c:v>0.24350665661012053</c:v>
                  </c:pt>
                  <c:pt idx="413">
                    <c:v>0.74667210918758975</c:v>
                  </c:pt>
                  <c:pt idx="414">
                    <c:v>0.53407394626287996</c:v>
                  </c:pt>
                  <c:pt idx="415">
                    <c:v>0.19791075118641979</c:v>
                  </c:pt>
                  <c:pt idx="416">
                    <c:v>0.36872268048493534</c:v>
                  </c:pt>
                  <c:pt idx="417">
                    <c:v>0.62073787105687117</c:v>
                  </c:pt>
                  <c:pt idx="418">
                    <c:v>0.17316750530351288</c:v>
                  </c:pt>
                  <c:pt idx="419">
                    <c:v>0.52435428142961826</c:v>
                  </c:pt>
                  <c:pt idx="420">
                    <c:v>0.67261335825298396</c:v>
                  </c:pt>
                  <c:pt idx="421">
                    <c:v>0.31978200429053028</c:v>
                  </c:pt>
                  <c:pt idx="422">
                    <c:v>0.11618108656006704</c:v>
                  </c:pt>
                  <c:pt idx="423">
                    <c:v>0.25038806499173089</c:v>
                  </c:pt>
                  <c:pt idx="424">
                    <c:v>0.3765767127979267</c:v>
                  </c:pt>
                  <c:pt idx="425">
                    <c:v>0.35659628762747353</c:v>
                  </c:pt>
                  <c:pt idx="426">
                    <c:v>0.25578258607042859</c:v>
                  </c:pt>
                  <c:pt idx="427">
                    <c:v>0.22061142199703263</c:v>
                  </c:pt>
                  <c:pt idx="428">
                    <c:v>0.18875689350905148</c:v>
                  </c:pt>
                  <c:pt idx="429">
                    <c:v>0.44267317153183178</c:v>
                  </c:pt>
                  <c:pt idx="430">
                    <c:v>0.13710022501110616</c:v>
                  </c:pt>
                  <c:pt idx="431">
                    <c:v>4.8000240521420115E-2</c:v>
                  </c:pt>
                  <c:pt idx="432">
                    <c:v>0.34624546222022273</c:v>
                  </c:pt>
                  <c:pt idx="433">
                    <c:v>0.21128553816554418</c:v>
                  </c:pt>
                  <c:pt idx="434">
                    <c:v>0.16768648150119092</c:v>
                  </c:pt>
                  <c:pt idx="435">
                    <c:v>0.13550753601241128</c:v>
                  </c:pt>
                  <c:pt idx="436">
                    <c:v>0.39623852986319735</c:v>
                  </c:pt>
                  <c:pt idx="437">
                    <c:v>0.30370379096065775</c:v>
                  </c:pt>
                  <c:pt idx="438">
                    <c:v>0.11966841231454098</c:v>
                  </c:pt>
                  <c:pt idx="439">
                    <c:v>3.0300976421844227E-2</c:v>
                  </c:pt>
                  <c:pt idx="440">
                    <c:v>6.5274651280940843E-2</c:v>
                  </c:pt>
                  <c:pt idx="441">
                    <c:v>0.11417156044672937</c:v>
                  </c:pt>
                  <c:pt idx="442">
                    <c:v>0.21770585318612304</c:v>
                  </c:pt>
                  <c:pt idx="443">
                    <c:v>0.127129692573106</c:v>
                  </c:pt>
                  <c:pt idx="444">
                    <c:v>5.7724729572458465E-2</c:v>
                  </c:pt>
                  <c:pt idx="445">
                    <c:v>4.1222076579417864E-2</c:v>
                  </c:pt>
                  <c:pt idx="446">
                    <c:v>5.4637611456312858E-2</c:v>
                  </c:pt>
                  <c:pt idx="447">
                    <c:v>0.15308287306226961</c:v>
                  </c:pt>
                  <c:pt idx="448">
                    <c:v>0.10304997207598779</c:v>
                  </c:pt>
                  <c:pt idx="449">
                    <c:v>2.495330505198989E-2</c:v>
                  </c:pt>
                  <c:pt idx="450">
                    <c:v>6.8206545593824358E-2</c:v>
                  </c:pt>
                  <c:pt idx="451">
                    <c:v>0.13700595954393946</c:v>
                  </c:pt>
                  <c:pt idx="452">
                    <c:v>0.17138887443678411</c:v>
                  </c:pt>
                  <c:pt idx="453">
                    <c:v>8.194153012870041E-2</c:v>
                  </c:pt>
                  <c:pt idx="454">
                    <c:v>0.28230632850177606</c:v>
                  </c:pt>
                  <c:pt idx="455">
                    <c:v>2.4297361007872133E-2</c:v>
                  </c:pt>
                  <c:pt idx="456">
                    <c:v>0.12037619339710787</c:v>
                  </c:pt>
                  <c:pt idx="457">
                    <c:v>8.7821688575302204E-2</c:v>
                  </c:pt>
                  <c:pt idx="458">
                    <c:v>0.23199429096827565</c:v>
                  </c:pt>
                  <c:pt idx="459">
                    <c:v>2.5983571482950968E-2</c:v>
                  </c:pt>
                  <c:pt idx="460">
                    <c:v>0.10539599401452152</c:v>
                  </c:pt>
                  <c:pt idx="461">
                    <c:v>8.8200226950155072E-3</c:v>
                  </c:pt>
                  <c:pt idx="462">
                    <c:v>4.2272629618449437E-2</c:v>
                  </c:pt>
                  <c:pt idx="463">
                    <c:v>1.8696555757292725E-2</c:v>
                  </c:pt>
                  <c:pt idx="464">
                    <c:v>2.6886209549003788E-2</c:v>
                  </c:pt>
                  <c:pt idx="465">
                    <c:v>2.1440461927507266E-2</c:v>
                  </c:pt>
                  <c:pt idx="466">
                    <c:v>1.8081233201470474E-2</c:v>
                  </c:pt>
                  <c:pt idx="467">
                    <c:v>2.2031825297750508E-3</c:v>
                  </c:pt>
                  <c:pt idx="468">
                    <c:v>6.0941098419236103E-2</c:v>
                  </c:pt>
                  <c:pt idx="469">
                    <c:v>0.24864670174410144</c:v>
                  </c:pt>
                  <c:pt idx="470">
                    <c:v>2.6385286215898921E-2</c:v>
                  </c:pt>
                  <c:pt idx="471">
                    <c:v>7.2901956761791592E-2</c:v>
                  </c:pt>
                  <c:pt idx="472">
                    <c:v>5.3217970194005829E-2</c:v>
                  </c:pt>
                  <c:pt idx="473">
                    <c:v>7.0573691289907814E-2</c:v>
                  </c:pt>
                  <c:pt idx="474">
                    <c:v>4.8381072378108833E-2</c:v>
                  </c:pt>
                  <c:pt idx="475">
                    <c:v>6.8299737805416816E-2</c:v>
                  </c:pt>
                  <c:pt idx="476">
                    <c:v>0.23435577436803959</c:v>
                  </c:pt>
                  <c:pt idx="477">
                    <c:v>0.13833683710531425</c:v>
                  </c:pt>
                  <c:pt idx="478">
                    <c:v>0.18519707168947255</c:v>
                  </c:pt>
                  <c:pt idx="479">
                    <c:v>0.32309374104463245</c:v>
                  </c:pt>
                  <c:pt idx="480">
                    <c:v>9.4607300462072288E-2</c:v>
                  </c:pt>
                  <c:pt idx="481">
                    <c:v>5.9993952242740949E-2</c:v>
                  </c:pt>
                  <c:pt idx="482">
                    <c:v>0.25446658387480087</c:v>
                  </c:pt>
                  <c:pt idx="483">
                    <c:v>0.36932488711161537</c:v>
                  </c:pt>
                  <c:pt idx="484">
                    <c:v>0.11066812057945265</c:v>
                  </c:pt>
                  <c:pt idx="485">
                    <c:v>0.12762728576996052</c:v>
                  </c:pt>
                  <c:pt idx="486">
                    <c:v>0.21356919424179255</c:v>
                  </c:pt>
                  <c:pt idx="487">
                    <c:v>0.13333772472206518</c:v>
                  </c:pt>
                  <c:pt idx="488">
                    <c:v>0.36379195243106016</c:v>
                  </c:pt>
                  <c:pt idx="489">
                    <c:v>0.27017646006309171</c:v>
                  </c:pt>
                  <c:pt idx="490">
                    <c:v>1.0359255323366796E-3</c:v>
                  </c:pt>
                  <c:pt idx="491">
                    <c:v>0.39151251342107668</c:v>
                  </c:pt>
                  <c:pt idx="492">
                    <c:v>0.23512395267941352</c:v>
                  </c:pt>
                  <c:pt idx="493">
                    <c:v>6.3947011934732276E-2</c:v>
                  </c:pt>
                  <c:pt idx="494">
                    <c:v>0.2316814895717276</c:v>
                  </c:pt>
                  <c:pt idx="495">
                    <c:v>0.6898467038673155</c:v>
                  </c:pt>
                  <c:pt idx="496">
                    <c:v>0.31814179868274572</c:v>
                  </c:pt>
                  <c:pt idx="497">
                    <c:v>0.33165768859063693</c:v>
                  </c:pt>
                  <c:pt idx="498">
                    <c:v>0.96027890872282995</c:v>
                  </c:pt>
                  <c:pt idx="499">
                    <c:v>8.3268301360456987E-2</c:v>
                  </c:pt>
                  <c:pt idx="500">
                    <c:v>0.20148298194899558</c:v>
                  </c:pt>
                  <c:pt idx="501">
                    <c:v>0.45253014442549416</c:v>
                  </c:pt>
                  <c:pt idx="502">
                    <c:v>0.17019395233380097</c:v>
                  </c:pt>
                  <c:pt idx="503">
                    <c:v>0.641353938595708</c:v>
                  </c:pt>
                  <c:pt idx="504">
                    <c:v>0.42067394646034256</c:v>
                  </c:pt>
                  <c:pt idx="505">
                    <c:v>0.28149651897613914</c:v>
                  </c:pt>
                  <c:pt idx="506">
                    <c:v>0.58383182573986581</c:v>
                  </c:pt>
                  <c:pt idx="507">
                    <c:v>0.62812234901628738</c:v>
                  </c:pt>
                  <c:pt idx="508">
                    <c:v>0.45157186090509049</c:v>
                  </c:pt>
                  <c:pt idx="509">
                    <c:v>0.92490620048895844</c:v>
                  </c:pt>
                  <c:pt idx="510">
                    <c:v>0.26325324043148396</c:v>
                  </c:pt>
                  <c:pt idx="511">
                    <c:v>0.24277184371599303</c:v>
                  </c:pt>
                  <c:pt idx="512">
                    <c:v>0.32444947005116226</c:v>
                  </c:pt>
                  <c:pt idx="513">
                    <c:v>1.0040700013399841</c:v>
                  </c:pt>
                  <c:pt idx="514">
                    <c:v>0.53983326573084756</c:v>
                  </c:pt>
                  <c:pt idx="515">
                    <c:v>0.63716233828091862</c:v>
                  </c:pt>
                  <c:pt idx="516">
                    <c:v>0.43571459578408656</c:v>
                  </c:pt>
                  <c:pt idx="517">
                    <c:v>0.13083433376333278</c:v>
                  </c:pt>
                  <c:pt idx="518">
                    <c:v>0.80356975572648204</c:v>
                  </c:pt>
                  <c:pt idx="519">
                    <c:v>1.1764848874518814</c:v>
                  </c:pt>
                  <c:pt idx="520">
                    <c:v>0.28572339481031966</c:v>
                  </c:pt>
                  <c:pt idx="521">
                    <c:v>0.5040215300946963</c:v>
                  </c:pt>
                  <c:pt idx="522">
                    <c:v>0.55698392328834356</c:v>
                  </c:pt>
                  <c:pt idx="523">
                    <c:v>3.2152822888630448</c:v>
                  </c:pt>
                  <c:pt idx="524">
                    <c:v>0.80502682049489227</c:v>
                  </c:pt>
                  <c:pt idx="525">
                    <c:v>0.37019767980521778</c:v>
                  </c:pt>
                  <c:pt idx="526">
                    <c:v>0.21378771759905363</c:v>
                  </c:pt>
                  <c:pt idx="527">
                    <c:v>0.17265790461823796</c:v>
                  </c:pt>
                  <c:pt idx="528">
                    <c:v>0.35080177916214694</c:v>
                  </c:pt>
                  <c:pt idx="529">
                    <c:v>0.37389353518897805</c:v>
                  </c:pt>
                  <c:pt idx="530">
                    <c:v>5.6815490409300062E-2</c:v>
                  </c:pt>
                  <c:pt idx="531">
                    <c:v>0.39780020083659573</c:v>
                  </c:pt>
                  <c:pt idx="532">
                    <c:v>0.93367047529962599</c:v>
                  </c:pt>
                  <c:pt idx="533">
                    <c:v>0.44422536955929953</c:v>
                  </c:pt>
                  <c:pt idx="534">
                    <c:v>0.13547240175003838</c:v>
                  </c:pt>
                  <c:pt idx="535">
                    <c:v>0.12055099874767655</c:v>
                  </c:pt>
                  <c:pt idx="536">
                    <c:v>0.28683930382022654</c:v>
                  </c:pt>
                  <c:pt idx="537">
                    <c:v>0.36346624664421545</c:v>
                  </c:pt>
                  <c:pt idx="538">
                    <c:v>0.71813934949907599</c:v>
                  </c:pt>
                  <c:pt idx="539">
                    <c:v>0.44036986170126596</c:v>
                  </c:pt>
                  <c:pt idx="540">
                    <c:v>0.47780586467935948</c:v>
                  </c:pt>
                  <c:pt idx="541">
                    <c:v>0.59151717450402241</c:v>
                  </c:pt>
                  <c:pt idx="542">
                    <c:v>0.25978365472611642</c:v>
                  </c:pt>
                  <c:pt idx="543">
                    <c:v>2.2975459679412698</c:v>
                  </c:pt>
                  <c:pt idx="544">
                    <c:v>0.28261780576176948</c:v>
                  </c:pt>
                  <c:pt idx="545">
                    <c:v>0.10829658306622772</c:v>
                  </c:pt>
                  <c:pt idx="546">
                    <c:v>0.14410697530782254</c:v>
                  </c:pt>
                  <c:pt idx="547">
                    <c:v>0.30381528001169567</c:v>
                  </c:pt>
                  <c:pt idx="548">
                    <c:v>0.54344180080469429</c:v>
                  </c:pt>
                  <c:pt idx="549">
                    <c:v>0.61077461255352117</c:v>
                  </c:pt>
                  <c:pt idx="550">
                    <c:v>0.20490007095927981</c:v>
                  </c:pt>
                  <c:pt idx="551">
                    <c:v>2.5804875165552399E-4</c:v>
                  </c:pt>
                  <c:pt idx="552">
                    <c:v>7.9009527968679896E-2</c:v>
                  </c:pt>
                  <c:pt idx="553">
                    <c:v>0.19341654207415795</c:v>
                  </c:pt>
                  <c:pt idx="554">
                    <c:v>0.40890852468771149</c:v>
                  </c:pt>
                  <c:pt idx="555">
                    <c:v>6.7436119168782407E-2</c:v>
                  </c:pt>
                  <c:pt idx="556">
                    <c:v>0.27106967404846177</c:v>
                  </c:pt>
                  <c:pt idx="557">
                    <c:v>2.2413461665377551E-2</c:v>
                  </c:pt>
                  <c:pt idx="558">
                    <c:v>7.564972626754414E-2</c:v>
                  </c:pt>
                  <c:pt idx="559">
                    <c:v>0.25975435500894728</c:v>
                  </c:pt>
                  <c:pt idx="560">
                    <c:v>0.39958120233520716</c:v>
                  </c:pt>
                  <c:pt idx="561">
                    <c:v>0.22710197536760876</c:v>
                  </c:pt>
                  <c:pt idx="562">
                    <c:v>7.6624309866176535E-2</c:v>
                  </c:pt>
                  <c:pt idx="563">
                    <c:v>5.5304192699909211E-3</c:v>
                  </c:pt>
                  <c:pt idx="564">
                    <c:v>0.39628225168142722</c:v>
                  </c:pt>
                  <c:pt idx="565">
                    <c:v>7.5561408211266751E-2</c:v>
                  </c:pt>
                  <c:pt idx="566">
                    <c:v>8.4229981497875653E-2</c:v>
                  </c:pt>
                  <c:pt idx="567">
                    <c:v>0.14954555676326811</c:v>
                  </c:pt>
                  <c:pt idx="568">
                    <c:v>1.9406856035719233E-2</c:v>
                  </c:pt>
                  <c:pt idx="569">
                    <c:v>3.7871234961322053E-2</c:v>
                  </c:pt>
                  <c:pt idx="570">
                    <c:v>0.15891085487290885</c:v>
                  </c:pt>
                  <c:pt idx="571">
                    <c:v>8.2991447428093987E-3</c:v>
                  </c:pt>
                  <c:pt idx="572">
                    <c:v>0.11746119131621777</c:v>
                  </c:pt>
                  <c:pt idx="573">
                    <c:v>0.14479240883011146</c:v>
                  </c:pt>
                  <c:pt idx="574">
                    <c:v>0.15905993012276556</c:v>
                  </c:pt>
                  <c:pt idx="575">
                    <c:v>1.5789729955063937E-2</c:v>
                  </c:pt>
                  <c:pt idx="576">
                    <c:v>6.6407022674268831E-2</c:v>
                  </c:pt>
                  <c:pt idx="577">
                    <c:v>0.35141735370148092</c:v>
                  </c:pt>
                  <c:pt idx="578">
                    <c:v>5.7094160049951152E-2</c:v>
                  </c:pt>
                  <c:pt idx="579">
                    <c:v>0.15998670613057914</c:v>
                  </c:pt>
                  <c:pt idx="580">
                    <c:v>1.1493431534186126E-2</c:v>
                  </c:pt>
                  <c:pt idx="581">
                    <c:v>9.0493285933553862E-3</c:v>
                  </c:pt>
                  <c:pt idx="582">
                    <c:v>9.615636551747693E-3</c:v>
                  </c:pt>
                  <c:pt idx="583">
                    <c:v>6.2644509283776878E-2</c:v>
                  </c:pt>
                  <c:pt idx="584">
                    <c:v>2.7735413503681907E-3</c:v>
                  </c:pt>
                  <c:pt idx="585">
                    <c:v>1.4855767702114369E-2</c:v>
                  </c:pt>
                  <c:pt idx="586">
                    <c:v>6.9253438636170214E-2</c:v>
                  </c:pt>
                  <c:pt idx="587">
                    <c:v>0.23177511842503637</c:v>
                  </c:pt>
                  <c:pt idx="588">
                    <c:v>0.1020288940818659</c:v>
                  </c:pt>
                  <c:pt idx="589">
                    <c:v>5.9885134567394235E-2</c:v>
                  </c:pt>
                  <c:pt idx="590">
                    <c:v>3.8112171571731177E-2</c:v>
                  </c:pt>
                  <c:pt idx="591">
                    <c:v>0.48499794969182036</c:v>
                  </c:pt>
                  <c:pt idx="592">
                    <c:v>6.0584492298507424E-2</c:v>
                  </c:pt>
                  <c:pt idx="593">
                    <c:v>3.2817961229223147E-2</c:v>
                  </c:pt>
                  <c:pt idx="594">
                    <c:v>9.8306205843003494E-2</c:v>
                  </c:pt>
                  <c:pt idx="595">
                    <c:v>0.1744170751956248</c:v>
                  </c:pt>
                  <c:pt idx="596">
                    <c:v>0.14709761470519675</c:v>
                  </c:pt>
                  <c:pt idx="597">
                    <c:v>3.7626740583026806E-2</c:v>
                  </c:pt>
                  <c:pt idx="598">
                    <c:v>8.7038548460274708E-3</c:v>
                  </c:pt>
                  <c:pt idx="599">
                    <c:v>0.96666719820080038</c:v>
                  </c:pt>
                  <c:pt idx="600">
                    <c:v>0.5840306457234683</c:v>
                  </c:pt>
                  <c:pt idx="601">
                    <c:v>0.21083126617990666</c:v>
                  </c:pt>
                  <c:pt idx="602">
                    <c:v>0.32625500031870602</c:v>
                  </c:pt>
                  <c:pt idx="603">
                    <c:v>0.59118761273118969</c:v>
                  </c:pt>
                  <c:pt idx="604">
                    <c:v>0.20454270137692313</c:v>
                  </c:pt>
                  <c:pt idx="605">
                    <c:v>0.75151720542001743</c:v>
                  </c:pt>
                  <c:pt idx="606">
                    <c:v>0.10600827861138273</c:v>
                  </c:pt>
                  <c:pt idx="607">
                    <c:v>0.10816570902997294</c:v>
                  </c:pt>
                  <c:pt idx="608">
                    <c:v>0.39474025014826952</c:v>
                  </c:pt>
                  <c:pt idx="609">
                    <c:v>0.55964114247355312</c:v>
                  </c:pt>
                  <c:pt idx="610">
                    <c:v>2.3649544034343745E-2</c:v>
                  </c:pt>
                  <c:pt idx="611">
                    <c:v>1.1654294667713307</c:v>
                  </c:pt>
                  <c:pt idx="612">
                    <c:v>0.62365206548010788</c:v>
                  </c:pt>
                  <c:pt idx="613">
                    <c:v>0.14625219749005802</c:v>
                  </c:pt>
                  <c:pt idx="614">
                    <c:v>0.20770779827457359</c:v>
                  </c:pt>
                  <c:pt idx="615">
                    <c:v>0.25011451201598117</c:v>
                  </c:pt>
                  <c:pt idx="616">
                    <c:v>0.16119343397135863</c:v>
                  </c:pt>
                  <c:pt idx="617">
                    <c:v>0.49719402535989121</c:v>
                  </c:pt>
                  <c:pt idx="618">
                    <c:v>0.61853747079555543</c:v>
                  </c:pt>
                  <c:pt idx="619">
                    <c:v>0.47048055281196166</c:v>
                  </c:pt>
                  <c:pt idx="620">
                    <c:v>0.16492720002336378</c:v>
                  </c:pt>
                  <c:pt idx="621">
                    <c:v>0.20737023698950699</c:v>
                  </c:pt>
                  <c:pt idx="622">
                    <c:v>6.3711664511074285E-3</c:v>
                  </c:pt>
                  <c:pt idx="623">
                    <c:v>0.35425416551150946</c:v>
                  </c:pt>
                  <c:pt idx="624">
                    <c:v>0.24902534681164992</c:v>
                  </c:pt>
                  <c:pt idx="625">
                    <c:v>0.4043637810800994</c:v>
                  </c:pt>
                  <c:pt idx="626">
                    <c:v>0.53278177516158332</c:v>
                  </c:pt>
                  <c:pt idx="627">
                    <c:v>5.8683006973205207E-3</c:v>
                  </c:pt>
                  <c:pt idx="628">
                    <c:v>0.29412546658756517</c:v>
                  </c:pt>
                  <c:pt idx="629">
                    <c:v>0.31069687943045582</c:v>
                  </c:pt>
                  <c:pt idx="630">
                    <c:v>0.24506547784460911</c:v>
                  </c:pt>
                  <c:pt idx="631">
                    <c:v>0.42500050639408909</c:v>
                  </c:pt>
                  <c:pt idx="632">
                    <c:v>8.3911836504467416E-2</c:v>
                  </c:pt>
                  <c:pt idx="633">
                    <c:v>0.83358190024702394</c:v>
                  </c:pt>
                  <c:pt idx="634">
                    <c:v>0.7338656221619253</c:v>
                  </c:pt>
                </c:numCache>
              </c:numRef>
            </c:plus>
            <c:minus>
              <c:numRef>
                <c:f>wt07_proteome!$J$5:$J$639</c:f>
                <c:numCache>
                  <c:formatCode>General</c:formatCode>
                  <c:ptCount val="635"/>
                  <c:pt idx="0">
                    <c:v>0.50959162713774642</c:v>
                  </c:pt>
                  <c:pt idx="1">
                    <c:v>0.46818544508836901</c:v>
                  </c:pt>
                  <c:pt idx="2">
                    <c:v>0.47571579464464075</c:v>
                  </c:pt>
                  <c:pt idx="3">
                    <c:v>0.41345519319355162</c:v>
                  </c:pt>
                  <c:pt idx="4">
                    <c:v>0.62519183763191788</c:v>
                  </c:pt>
                  <c:pt idx="5">
                    <c:v>0.38402491958882251</c:v>
                  </c:pt>
                  <c:pt idx="6">
                    <c:v>0.25167320949579064</c:v>
                  </c:pt>
                  <c:pt idx="7">
                    <c:v>0.2719120456691706</c:v>
                  </c:pt>
                  <c:pt idx="8">
                    <c:v>0.2154928760301566</c:v>
                  </c:pt>
                  <c:pt idx="9">
                    <c:v>0.53666590668515235</c:v>
                  </c:pt>
                  <c:pt idx="10">
                    <c:v>0.21742068790216101</c:v>
                  </c:pt>
                  <c:pt idx="11">
                    <c:v>0.40446878933330854</c:v>
                  </c:pt>
                  <c:pt idx="12">
                    <c:v>0.36122441028751023</c:v>
                  </c:pt>
                  <c:pt idx="13">
                    <c:v>0.34845482330181199</c:v>
                  </c:pt>
                  <c:pt idx="14">
                    <c:v>0.36628053219982915</c:v>
                  </c:pt>
                  <c:pt idx="15">
                    <c:v>0.30124390691097963</c:v>
                  </c:pt>
                  <c:pt idx="16">
                    <c:v>0.31655208401410023</c:v>
                  </c:pt>
                  <c:pt idx="17">
                    <c:v>0.26304178909146292</c:v>
                  </c:pt>
                  <c:pt idx="18">
                    <c:v>0.61421353271024814</c:v>
                  </c:pt>
                  <c:pt idx="19">
                    <c:v>0.22998947442008905</c:v>
                  </c:pt>
                  <c:pt idx="20">
                    <c:v>0.4245384300909773</c:v>
                  </c:pt>
                  <c:pt idx="21">
                    <c:v>0.36863776324790348</c:v>
                  </c:pt>
                  <c:pt idx="22">
                    <c:v>0.28035878401964359</c:v>
                  </c:pt>
                  <c:pt idx="23">
                    <c:v>0.18078798122127346</c:v>
                  </c:pt>
                  <c:pt idx="24">
                    <c:v>0.20863490145502295</c:v>
                  </c:pt>
                  <c:pt idx="25">
                    <c:v>0.41158864106343884</c:v>
                  </c:pt>
                  <c:pt idx="26">
                    <c:v>0.32932957792266065</c:v>
                  </c:pt>
                  <c:pt idx="27">
                    <c:v>0.18368809117052148</c:v>
                  </c:pt>
                  <c:pt idx="28">
                    <c:v>0.40198976362190153</c:v>
                  </c:pt>
                  <c:pt idx="29">
                    <c:v>0.19244690273451107</c:v>
                  </c:pt>
                  <c:pt idx="30">
                    <c:v>0.31380519667313062</c:v>
                  </c:pt>
                  <c:pt idx="31">
                    <c:v>0.30801362835527696</c:v>
                  </c:pt>
                  <c:pt idx="32">
                    <c:v>0.1827684098818263</c:v>
                  </c:pt>
                  <c:pt idx="33">
                    <c:v>0.15629621280549477</c:v>
                  </c:pt>
                  <c:pt idx="34">
                    <c:v>0.28444271953360756</c:v>
                  </c:pt>
                  <c:pt idx="35">
                    <c:v>0.21584213593591042</c:v>
                  </c:pt>
                  <c:pt idx="36">
                    <c:v>0.26844316348896335</c:v>
                  </c:pt>
                  <c:pt idx="37">
                    <c:v>0.10811519471879552</c:v>
                  </c:pt>
                  <c:pt idx="38">
                    <c:v>0.72072435218971342</c:v>
                  </c:pt>
                  <c:pt idx="39">
                    <c:v>0.30823918582611104</c:v>
                  </c:pt>
                  <c:pt idx="40">
                    <c:v>0.50940096325368012</c:v>
                  </c:pt>
                  <c:pt idx="41">
                    <c:v>0.44335583643280801</c:v>
                  </c:pt>
                  <c:pt idx="42">
                    <c:v>9.3827373841125397E-2</c:v>
                  </c:pt>
                  <c:pt idx="43">
                    <c:v>0.18647493931588222</c:v>
                  </c:pt>
                  <c:pt idx="44">
                    <c:v>2.2149956352068029E-2</c:v>
                  </c:pt>
                  <c:pt idx="45">
                    <c:v>0.40098994430891438</c:v>
                  </c:pt>
                  <c:pt idx="46">
                    <c:v>0.10804246100749286</c:v>
                  </c:pt>
                  <c:pt idx="47">
                    <c:v>0.24888254166323948</c:v>
                  </c:pt>
                  <c:pt idx="48">
                    <c:v>0.22738848158213557</c:v>
                  </c:pt>
                  <c:pt idx="49">
                    <c:v>0.20090794094633238</c:v>
                  </c:pt>
                  <c:pt idx="50">
                    <c:v>0.17413370001700146</c:v>
                  </c:pt>
                  <c:pt idx="51">
                    <c:v>0.40475621850013083</c:v>
                  </c:pt>
                  <c:pt idx="52">
                    <c:v>0.12779825315371263</c:v>
                  </c:pt>
                  <c:pt idx="53">
                    <c:v>0.29737698684201935</c:v>
                  </c:pt>
                  <c:pt idx="54">
                    <c:v>0.34247169520991738</c:v>
                  </c:pt>
                  <c:pt idx="55">
                    <c:v>0.16854728497393165</c:v>
                  </c:pt>
                  <c:pt idx="56">
                    <c:v>0.34235865679204536</c:v>
                  </c:pt>
                  <c:pt idx="57">
                    <c:v>0.22082856911022272</c:v>
                  </c:pt>
                  <c:pt idx="58">
                    <c:v>4.3953860536889169E-2</c:v>
                  </c:pt>
                  <c:pt idx="59">
                    <c:v>0.20959548090495067</c:v>
                  </c:pt>
                  <c:pt idx="60">
                    <c:v>0.25394993254666626</c:v>
                  </c:pt>
                  <c:pt idx="61">
                    <c:v>0.41669076571069341</c:v>
                  </c:pt>
                  <c:pt idx="62">
                    <c:v>0.30349217138324192</c:v>
                  </c:pt>
                  <c:pt idx="63">
                    <c:v>6.1804541015169911E-2</c:v>
                  </c:pt>
                  <c:pt idx="64">
                    <c:v>0.21101091891250734</c:v>
                  </c:pt>
                  <c:pt idx="65">
                    <c:v>0.37409971393809227</c:v>
                  </c:pt>
                  <c:pt idx="66">
                    <c:v>0.27765893236185879</c:v>
                  </c:pt>
                  <c:pt idx="67">
                    <c:v>0.13069677252153275</c:v>
                  </c:pt>
                  <c:pt idx="68">
                    <c:v>7.1851996336099441E-2</c:v>
                  </c:pt>
                  <c:pt idx="69">
                    <c:v>3.1613774418234708E-2</c:v>
                  </c:pt>
                  <c:pt idx="70">
                    <c:v>0.26047043782217461</c:v>
                  </c:pt>
                  <c:pt idx="71">
                    <c:v>0.23700247742135491</c:v>
                  </c:pt>
                  <c:pt idx="72">
                    <c:v>9.0170057469578929E-2</c:v>
                  </c:pt>
                  <c:pt idx="73">
                    <c:v>8.6985516520312917E-2</c:v>
                  </c:pt>
                  <c:pt idx="74">
                    <c:v>4.6815603696172367E-2</c:v>
                  </c:pt>
                  <c:pt idx="75">
                    <c:v>0.3413481151358943</c:v>
                  </c:pt>
                  <c:pt idx="76">
                    <c:v>0.16608490021466546</c:v>
                  </c:pt>
                  <c:pt idx="77">
                    <c:v>0.33378161790931876</c:v>
                  </c:pt>
                  <c:pt idx="78">
                    <c:v>0.17311569797222418</c:v>
                  </c:pt>
                  <c:pt idx="79">
                    <c:v>0.19606943223758672</c:v>
                  </c:pt>
                  <c:pt idx="80">
                    <c:v>4.0307493697222564E-2</c:v>
                  </c:pt>
                  <c:pt idx="81">
                    <c:v>0.27043812303520626</c:v>
                  </c:pt>
                  <c:pt idx="82">
                    <c:v>7.8599619912212607E-2</c:v>
                  </c:pt>
                  <c:pt idx="83">
                    <c:v>0.12833040563361872</c:v>
                  </c:pt>
                  <c:pt idx="84">
                    <c:v>0.31230383372145121</c:v>
                  </c:pt>
                  <c:pt idx="85">
                    <c:v>0.16084204848921763</c:v>
                  </c:pt>
                  <c:pt idx="86">
                    <c:v>0.20029092145747998</c:v>
                  </c:pt>
                  <c:pt idx="87">
                    <c:v>0.31106078536226561</c:v>
                  </c:pt>
                  <c:pt idx="88">
                    <c:v>0.15916616253426133</c:v>
                  </c:pt>
                  <c:pt idx="89">
                    <c:v>7.3992346537396267E-2</c:v>
                  </c:pt>
                  <c:pt idx="90">
                    <c:v>0.14578676166142218</c:v>
                  </c:pt>
                  <c:pt idx="91">
                    <c:v>0.14059720854808969</c:v>
                  </c:pt>
                  <c:pt idx="92">
                    <c:v>0.21632793077070009</c:v>
                  </c:pt>
                  <c:pt idx="93">
                    <c:v>0.21456534310528166</c:v>
                  </c:pt>
                  <c:pt idx="94">
                    <c:v>7.4712402440953493E-2</c:v>
                  </c:pt>
                  <c:pt idx="95">
                    <c:v>0.21727438443021974</c:v>
                  </c:pt>
                  <c:pt idx="96">
                    <c:v>9.2535290853533195E-2</c:v>
                  </c:pt>
                  <c:pt idx="97">
                    <c:v>0.12766564942809272</c:v>
                  </c:pt>
                  <c:pt idx="98">
                    <c:v>0.10258016048268458</c:v>
                  </c:pt>
                  <c:pt idx="99">
                    <c:v>8.5623522567104149E-2</c:v>
                  </c:pt>
                  <c:pt idx="100">
                    <c:v>0.19078626861478343</c:v>
                  </c:pt>
                  <c:pt idx="101">
                    <c:v>0.18268695789950332</c:v>
                  </c:pt>
                  <c:pt idx="102">
                    <c:v>4.4254295011864953E-2</c:v>
                  </c:pt>
                  <c:pt idx="103">
                    <c:v>2.3772163148986607E-2</c:v>
                  </c:pt>
                  <c:pt idx="104">
                    <c:v>5.8066198402734782E-3</c:v>
                  </c:pt>
                  <c:pt idx="105">
                    <c:v>3.8467342436018626E-2</c:v>
                  </c:pt>
                  <c:pt idx="106">
                    <c:v>5.6030326038923441E-3</c:v>
                  </c:pt>
                  <c:pt idx="107">
                    <c:v>7.0386073487575779E-2</c:v>
                  </c:pt>
                  <c:pt idx="108">
                    <c:v>2.0184754511928651E-2</c:v>
                  </c:pt>
                  <c:pt idx="109">
                    <c:v>4.2789197912691951E-2</c:v>
                  </c:pt>
                  <c:pt idx="110">
                    <c:v>2.2106722400738424E-2</c:v>
                  </c:pt>
                  <c:pt idx="111">
                    <c:v>1.123709044987355E-2</c:v>
                  </c:pt>
                  <c:pt idx="112">
                    <c:v>2.9321540531786944E-2</c:v>
                  </c:pt>
                  <c:pt idx="113">
                    <c:v>8.6166179215799391E-3</c:v>
                  </c:pt>
                  <c:pt idx="114">
                    <c:v>1.0624531675608553E-2</c:v>
                  </c:pt>
                  <c:pt idx="115">
                    <c:v>2.8476456594083402E-3</c:v>
                  </c:pt>
                  <c:pt idx="116">
                    <c:v>3.0632290167640955E-3</c:v>
                  </c:pt>
                  <c:pt idx="117">
                    <c:v>1.0476219877588922E-2</c:v>
                  </c:pt>
                  <c:pt idx="118">
                    <c:v>4.2096288291150284E-3</c:v>
                  </c:pt>
                  <c:pt idx="119">
                    <c:v>1.5813797760560851E-2</c:v>
                  </c:pt>
                  <c:pt idx="120">
                    <c:v>2.1779429377730766E-2</c:v>
                  </c:pt>
                  <c:pt idx="121">
                    <c:v>5.1688460704731433E-3</c:v>
                  </c:pt>
                  <c:pt idx="122">
                    <c:v>1.442228794021066E-3</c:v>
                  </c:pt>
                  <c:pt idx="123">
                    <c:v>6.2418914621851451E-2</c:v>
                  </c:pt>
                  <c:pt idx="124">
                    <c:v>3.8320176069164866E-2</c:v>
                  </c:pt>
                  <c:pt idx="125">
                    <c:v>4.2514243235145945E-2</c:v>
                  </c:pt>
                  <c:pt idx="126">
                    <c:v>4.7417967094746771E-2</c:v>
                  </c:pt>
                  <c:pt idx="127">
                    <c:v>8.3703372318293487E-2</c:v>
                  </c:pt>
                  <c:pt idx="128">
                    <c:v>7.0351390566081473E-2</c:v>
                  </c:pt>
                  <c:pt idx="129">
                    <c:v>5.355286471235797E-2</c:v>
                  </c:pt>
                  <c:pt idx="130">
                    <c:v>7.0900614791101879E-2</c:v>
                  </c:pt>
                  <c:pt idx="131">
                    <c:v>5.1784999158589889E-2</c:v>
                  </c:pt>
                  <c:pt idx="132">
                    <c:v>0.10967242777471997</c:v>
                  </c:pt>
                  <c:pt idx="133">
                    <c:v>0.12471553769642095</c:v>
                  </c:pt>
                  <c:pt idx="134">
                    <c:v>0.3721052630751655</c:v>
                  </c:pt>
                  <c:pt idx="135">
                    <c:v>0.34334267433335397</c:v>
                  </c:pt>
                  <c:pt idx="136">
                    <c:v>0.11974395668473602</c:v>
                  </c:pt>
                  <c:pt idx="137">
                    <c:v>8.9376126128866779E-2</c:v>
                  </c:pt>
                  <c:pt idx="138">
                    <c:v>7.2759371486266614E-2</c:v>
                  </c:pt>
                  <c:pt idx="139">
                    <c:v>0.16372635724910239</c:v>
                  </c:pt>
                  <c:pt idx="140">
                    <c:v>9.2421611421721631E-2</c:v>
                  </c:pt>
                  <c:pt idx="141">
                    <c:v>6.7506375291944351E-2</c:v>
                  </c:pt>
                  <c:pt idx="142">
                    <c:v>0.12850929262279989</c:v>
                  </c:pt>
                  <c:pt idx="143">
                    <c:v>7.8859949762176945E-2</c:v>
                  </c:pt>
                  <c:pt idx="144">
                    <c:v>3.8250750416534883E-2</c:v>
                  </c:pt>
                  <c:pt idx="145">
                    <c:v>0.34592658550224992</c:v>
                  </c:pt>
                  <c:pt idx="146">
                    <c:v>0.14406210519845336</c:v>
                  </c:pt>
                  <c:pt idx="147">
                    <c:v>0.18918740518212607</c:v>
                  </c:pt>
                  <c:pt idx="148">
                    <c:v>0.12190901621279585</c:v>
                  </c:pt>
                  <c:pt idx="149">
                    <c:v>0.11885261137802305</c:v>
                  </c:pt>
                  <c:pt idx="150">
                    <c:v>0.15691353589032295</c:v>
                  </c:pt>
                  <c:pt idx="151">
                    <c:v>0.4079496642120905</c:v>
                  </c:pt>
                  <c:pt idx="152">
                    <c:v>0.33131584489954441</c:v>
                  </c:pt>
                  <c:pt idx="153">
                    <c:v>0.16793302714539543</c:v>
                  </c:pt>
                  <c:pt idx="154">
                    <c:v>0.19469238791538229</c:v>
                  </c:pt>
                  <c:pt idx="155">
                    <c:v>0.18518665232977535</c:v>
                  </c:pt>
                  <c:pt idx="156">
                    <c:v>9.175274464384732E-2</c:v>
                  </c:pt>
                  <c:pt idx="157">
                    <c:v>0.14886322211334441</c:v>
                  </c:pt>
                  <c:pt idx="158">
                    <c:v>0.25065511131449764</c:v>
                  </c:pt>
                  <c:pt idx="159">
                    <c:v>0.14839179368647151</c:v>
                  </c:pt>
                  <c:pt idx="160">
                    <c:v>9.8121786476579209E-2</c:v>
                  </c:pt>
                  <c:pt idx="161">
                    <c:v>0.21348118309704997</c:v>
                  </c:pt>
                  <c:pt idx="162">
                    <c:v>8.1345340026666033E-2</c:v>
                  </c:pt>
                  <c:pt idx="163">
                    <c:v>0.30095508269018934</c:v>
                  </c:pt>
                  <c:pt idx="164">
                    <c:v>0.12574918247394826</c:v>
                  </c:pt>
                  <c:pt idx="165">
                    <c:v>0.20240586019659593</c:v>
                  </c:pt>
                  <c:pt idx="166">
                    <c:v>0.14591821900625707</c:v>
                  </c:pt>
                  <c:pt idx="167">
                    <c:v>0.31936349011310994</c:v>
                  </c:pt>
                  <c:pt idx="168">
                    <c:v>0.11627070190849112</c:v>
                  </c:pt>
                  <c:pt idx="169">
                    <c:v>0.11649145594371824</c:v>
                  </c:pt>
                  <c:pt idx="170">
                    <c:v>0.16877699931312809</c:v>
                  </c:pt>
                  <c:pt idx="171">
                    <c:v>0.27109717243101794</c:v>
                  </c:pt>
                  <c:pt idx="172">
                    <c:v>0.1469247707844073</c:v>
                  </c:pt>
                  <c:pt idx="173">
                    <c:v>0.15813668947089551</c:v>
                  </c:pt>
                  <c:pt idx="174">
                    <c:v>0.19616789528921191</c:v>
                  </c:pt>
                  <c:pt idx="175">
                    <c:v>0.49565198791709475</c:v>
                  </c:pt>
                  <c:pt idx="176">
                    <c:v>0.39705471211157639</c:v>
                  </c:pt>
                  <c:pt idx="177">
                    <c:v>0.31606170715595888</c:v>
                  </c:pt>
                  <c:pt idx="178">
                    <c:v>0.16836970374819069</c:v>
                  </c:pt>
                  <c:pt idx="179">
                    <c:v>7.713433977410554E-2</c:v>
                  </c:pt>
                  <c:pt idx="180">
                    <c:v>6.8371600707262642E-2</c:v>
                  </c:pt>
                  <c:pt idx="181">
                    <c:v>0.3035013324531981</c:v>
                  </c:pt>
                  <c:pt idx="182">
                    <c:v>0.11561238180763272</c:v>
                  </c:pt>
                  <c:pt idx="183">
                    <c:v>0.41323941161243666</c:v>
                  </c:pt>
                  <c:pt idx="184">
                    <c:v>0.21900340380377994</c:v>
                  </c:pt>
                  <c:pt idx="185">
                    <c:v>0.26153320847451467</c:v>
                  </c:pt>
                  <c:pt idx="186">
                    <c:v>0.2004804554350049</c:v>
                  </c:pt>
                  <c:pt idx="187">
                    <c:v>0.43859095813815985</c:v>
                  </c:pt>
                  <c:pt idx="188">
                    <c:v>0.16797744529903028</c:v>
                  </c:pt>
                  <c:pt idx="189">
                    <c:v>0.31185252830356436</c:v>
                  </c:pt>
                  <c:pt idx="190">
                    <c:v>7.7812826577602287E-2</c:v>
                  </c:pt>
                  <c:pt idx="191">
                    <c:v>0.26608722420258579</c:v>
                  </c:pt>
                  <c:pt idx="192">
                    <c:v>0.16446246782150387</c:v>
                  </c:pt>
                  <c:pt idx="193">
                    <c:v>0.20698485662162114</c:v>
                  </c:pt>
                  <c:pt idx="194">
                    <c:v>0.27728947559188472</c:v>
                  </c:pt>
                  <c:pt idx="195">
                    <c:v>0.12045800182524191</c:v>
                  </c:pt>
                  <c:pt idx="196">
                    <c:v>0.2817101814486766</c:v>
                  </c:pt>
                  <c:pt idx="197">
                    <c:v>0.6622093699149425</c:v>
                  </c:pt>
                  <c:pt idx="198">
                    <c:v>0.39563949950822885</c:v>
                  </c:pt>
                  <c:pt idx="199">
                    <c:v>0.3045157993983123</c:v>
                  </c:pt>
                  <c:pt idx="200">
                    <c:v>0.17353384641311173</c:v>
                  </c:pt>
                  <c:pt idx="201">
                    <c:v>0.13646691428669389</c:v>
                  </c:pt>
                  <c:pt idx="202">
                    <c:v>0.28638614048936273</c:v>
                  </c:pt>
                  <c:pt idx="203">
                    <c:v>0.10678282335761666</c:v>
                  </c:pt>
                  <c:pt idx="204">
                    <c:v>0.48473853679235679</c:v>
                  </c:pt>
                  <c:pt idx="205">
                    <c:v>0.31028777272345903</c:v>
                  </c:pt>
                  <c:pt idx="206">
                    <c:v>0.31329618080120258</c:v>
                  </c:pt>
                  <c:pt idx="207">
                    <c:v>0.23440583381553598</c:v>
                  </c:pt>
                  <c:pt idx="208">
                    <c:v>0.19986223890627824</c:v>
                  </c:pt>
                  <c:pt idx="209">
                    <c:v>0.74973124133872171</c:v>
                  </c:pt>
                  <c:pt idx="210">
                    <c:v>0.27949564563382145</c:v>
                  </c:pt>
                  <c:pt idx="211">
                    <c:v>0.47708320784973646</c:v>
                  </c:pt>
                  <c:pt idx="212">
                    <c:v>0.32286213932527502</c:v>
                  </c:pt>
                  <c:pt idx="213">
                    <c:v>0.47718153267174729</c:v>
                  </c:pt>
                  <c:pt idx="214">
                    <c:v>0.35257033616557892</c:v>
                  </c:pt>
                  <c:pt idx="215">
                    <c:v>0.36042098221885527</c:v>
                  </c:pt>
                  <c:pt idx="216">
                    <c:v>0.64358650561252906</c:v>
                  </c:pt>
                  <c:pt idx="217">
                    <c:v>0.7860821364216225</c:v>
                  </c:pt>
                  <c:pt idx="218">
                    <c:v>0.3542697812544342</c:v>
                  </c:pt>
                  <c:pt idx="219">
                    <c:v>0.37404885274597649</c:v>
                  </c:pt>
                  <c:pt idx="220">
                    <c:v>0.47915367955358268</c:v>
                  </c:pt>
                  <c:pt idx="221">
                    <c:v>0.13197402429370061</c:v>
                  </c:pt>
                  <c:pt idx="222">
                    <c:v>0.2999809884403481</c:v>
                  </c:pt>
                  <c:pt idx="223">
                    <c:v>0.19748511458734699</c:v>
                  </c:pt>
                  <c:pt idx="224">
                    <c:v>0.29091161524342479</c:v>
                  </c:pt>
                  <c:pt idx="225">
                    <c:v>0.17474442423531628</c:v>
                  </c:pt>
                  <c:pt idx="226">
                    <c:v>0.2652593789119998</c:v>
                  </c:pt>
                  <c:pt idx="227">
                    <c:v>0.28973405325322032</c:v>
                  </c:pt>
                  <c:pt idx="228">
                    <c:v>0.38737754875231156</c:v>
                  </c:pt>
                  <c:pt idx="229">
                    <c:v>0.31284526469387147</c:v>
                  </c:pt>
                  <c:pt idx="230">
                    <c:v>0.27787289349886463</c:v>
                  </c:pt>
                  <c:pt idx="231">
                    <c:v>0.32741314772762092</c:v>
                  </c:pt>
                  <c:pt idx="232">
                    <c:v>0.34247202238418883</c:v>
                  </c:pt>
                  <c:pt idx="233">
                    <c:v>0.51621130911970403</c:v>
                  </c:pt>
                  <c:pt idx="234">
                    <c:v>0.39352908765271283</c:v>
                  </c:pt>
                  <c:pt idx="235">
                    <c:v>0.31978541360499962</c:v>
                  </c:pt>
                  <c:pt idx="236">
                    <c:v>0.2600040616358254</c:v>
                  </c:pt>
                  <c:pt idx="237">
                    <c:v>0.31461115777041476</c:v>
                  </c:pt>
                  <c:pt idx="238">
                    <c:v>0.15716878752986882</c:v>
                  </c:pt>
                  <c:pt idx="239">
                    <c:v>0.34700403827332549</c:v>
                  </c:pt>
                  <c:pt idx="240">
                    <c:v>0.28982180980359323</c:v>
                  </c:pt>
                  <c:pt idx="241">
                    <c:v>0.59825956581691642</c:v>
                  </c:pt>
                  <c:pt idx="242">
                    <c:v>7.298099587488116E-2</c:v>
                  </c:pt>
                  <c:pt idx="243">
                    <c:v>0.17258647614326836</c:v>
                  </c:pt>
                  <c:pt idx="244">
                    <c:v>0.59353082303889593</c:v>
                  </c:pt>
                  <c:pt idx="245">
                    <c:v>0.33808417132494339</c:v>
                  </c:pt>
                  <c:pt idx="246">
                    <c:v>0.70878526715871482</c:v>
                  </c:pt>
                  <c:pt idx="247">
                    <c:v>0.51474475106013662</c:v>
                  </c:pt>
                  <c:pt idx="248">
                    <c:v>0.55572186523550982</c:v>
                  </c:pt>
                  <c:pt idx="249">
                    <c:v>0.35303198107441641</c:v>
                  </c:pt>
                  <c:pt idx="250">
                    <c:v>0.41089413739227276</c:v>
                  </c:pt>
                  <c:pt idx="251">
                    <c:v>9.5059171247829019E-2</c:v>
                  </c:pt>
                  <c:pt idx="252">
                    <c:v>0.62066229572452614</c:v>
                  </c:pt>
                  <c:pt idx="253">
                    <c:v>0.320812579529418</c:v>
                  </c:pt>
                  <c:pt idx="254">
                    <c:v>0.37636505055759711</c:v>
                  </c:pt>
                  <c:pt idx="255">
                    <c:v>0.92514756631667261</c:v>
                  </c:pt>
                  <c:pt idx="256">
                    <c:v>0.11136738348874455</c:v>
                  </c:pt>
                  <c:pt idx="257">
                    <c:v>0.3495385234977974</c:v>
                  </c:pt>
                  <c:pt idx="258">
                    <c:v>0.34859077162189317</c:v>
                  </c:pt>
                  <c:pt idx="259">
                    <c:v>0.56710674893359259</c:v>
                  </c:pt>
                  <c:pt idx="260">
                    <c:v>0.69693853473078304</c:v>
                  </c:pt>
                  <c:pt idx="261">
                    <c:v>0.32220124726667088</c:v>
                  </c:pt>
                  <c:pt idx="262">
                    <c:v>0.25893843412201051</c:v>
                  </c:pt>
                  <c:pt idx="263">
                    <c:v>0.33953360092638379</c:v>
                  </c:pt>
                  <c:pt idx="264">
                    <c:v>0.14255898287693866</c:v>
                  </c:pt>
                  <c:pt idx="265">
                    <c:v>0.3992587549070421</c:v>
                  </c:pt>
                  <c:pt idx="266">
                    <c:v>0.41597411293784786</c:v>
                  </c:pt>
                  <c:pt idx="267">
                    <c:v>0.25205198793017003</c:v>
                  </c:pt>
                  <c:pt idx="268">
                    <c:v>0.35162058440466648</c:v>
                  </c:pt>
                  <c:pt idx="269">
                    <c:v>0.69046167753737653</c:v>
                  </c:pt>
                  <c:pt idx="270">
                    <c:v>0.70184411457059037</c:v>
                  </c:pt>
                  <c:pt idx="271">
                    <c:v>0.40156195298073827</c:v>
                  </c:pt>
                  <c:pt idx="272">
                    <c:v>0.26054039165649406</c:v>
                  </c:pt>
                  <c:pt idx="273">
                    <c:v>0.33145148986399237</c:v>
                  </c:pt>
                  <c:pt idx="274">
                    <c:v>0.43956327692219282</c:v>
                  </c:pt>
                  <c:pt idx="275">
                    <c:v>0.19770965578278019</c:v>
                  </c:pt>
                  <c:pt idx="276">
                    <c:v>0.58542682200819585</c:v>
                  </c:pt>
                  <c:pt idx="277">
                    <c:v>0.62573671567300437</c:v>
                  </c:pt>
                  <c:pt idx="278">
                    <c:v>0.39349163453433528</c:v>
                  </c:pt>
                  <c:pt idx="279">
                    <c:v>0.58437076251753717</c:v>
                  </c:pt>
                  <c:pt idx="280">
                    <c:v>0.27781917440871057</c:v>
                  </c:pt>
                  <c:pt idx="281">
                    <c:v>0.25451243483738073</c:v>
                  </c:pt>
                  <c:pt idx="282">
                    <c:v>0.18042071175888774</c:v>
                  </c:pt>
                  <c:pt idx="283">
                    <c:v>0.39389773389203481</c:v>
                  </c:pt>
                  <c:pt idx="284">
                    <c:v>0.10325538202157679</c:v>
                  </c:pt>
                  <c:pt idx="285">
                    <c:v>9.3343817632896398E-2</c:v>
                  </c:pt>
                  <c:pt idx="286">
                    <c:v>0.45303457707155903</c:v>
                  </c:pt>
                  <c:pt idx="287">
                    <c:v>0.27272132133250687</c:v>
                  </c:pt>
                  <c:pt idx="288">
                    <c:v>0.10573944595740645</c:v>
                  </c:pt>
                  <c:pt idx="289">
                    <c:v>0.44901914332898085</c:v>
                  </c:pt>
                  <c:pt idx="290">
                    <c:v>0.27936096257749554</c:v>
                  </c:pt>
                  <c:pt idx="291">
                    <c:v>0.32315590211525019</c:v>
                  </c:pt>
                  <c:pt idx="292">
                    <c:v>0.16610795869758274</c:v>
                  </c:pt>
                  <c:pt idx="293">
                    <c:v>0.62816799246425858</c:v>
                  </c:pt>
                  <c:pt idx="294">
                    <c:v>0.28536762815676403</c:v>
                  </c:pt>
                  <c:pt idx="295">
                    <c:v>0.37330294170382633</c:v>
                  </c:pt>
                  <c:pt idx="296">
                    <c:v>0.43560119548744974</c:v>
                  </c:pt>
                  <c:pt idx="297">
                    <c:v>0.44568088215408486</c:v>
                  </c:pt>
                  <c:pt idx="298">
                    <c:v>5.6626506700375036E-2</c:v>
                  </c:pt>
                  <c:pt idx="299">
                    <c:v>0.65576899301760516</c:v>
                  </c:pt>
                  <c:pt idx="300">
                    <c:v>0.36020265073523272</c:v>
                  </c:pt>
                  <c:pt idx="301">
                    <c:v>0.46224362798729662</c:v>
                  </c:pt>
                  <c:pt idx="302">
                    <c:v>0.10309254918130523</c:v>
                  </c:pt>
                  <c:pt idx="303">
                    <c:v>0.49208180233061899</c:v>
                  </c:pt>
                  <c:pt idx="304">
                    <c:v>0.14513355041040857</c:v>
                  </c:pt>
                  <c:pt idx="305">
                    <c:v>0.32249833793810934</c:v>
                  </c:pt>
                  <c:pt idx="306">
                    <c:v>0.4262651024979931</c:v>
                  </c:pt>
                  <c:pt idx="307">
                    <c:v>0.36740908109886461</c:v>
                  </c:pt>
                  <c:pt idx="308">
                    <c:v>0.26660819566355148</c:v>
                  </c:pt>
                  <c:pt idx="309">
                    <c:v>0.3025109160318652</c:v>
                  </c:pt>
                  <c:pt idx="310">
                    <c:v>4.5865041105797089E-2</c:v>
                  </c:pt>
                  <c:pt idx="311">
                    <c:v>0.50471714901927178</c:v>
                  </c:pt>
                  <c:pt idx="312">
                    <c:v>0.3053274334231747</c:v>
                  </c:pt>
                  <c:pt idx="313">
                    <c:v>0.36543916394291304</c:v>
                  </c:pt>
                  <c:pt idx="314">
                    <c:v>0.18633975247131132</c:v>
                  </c:pt>
                  <c:pt idx="315">
                    <c:v>0.22974462452257036</c:v>
                  </c:pt>
                  <c:pt idx="316">
                    <c:v>0.40520186828601823</c:v>
                  </c:pt>
                  <c:pt idx="317">
                    <c:v>0.1441099389343016</c:v>
                  </c:pt>
                  <c:pt idx="318">
                    <c:v>0.14054198169214682</c:v>
                  </c:pt>
                  <c:pt idx="319">
                    <c:v>3.1061071018612068E-3</c:v>
                  </c:pt>
                  <c:pt idx="320">
                    <c:v>0.48225201276091328</c:v>
                  </c:pt>
                  <c:pt idx="321">
                    <c:v>0.17431575497996055</c:v>
                  </c:pt>
                  <c:pt idx="322">
                    <c:v>6.0513028402369703E-2</c:v>
                  </c:pt>
                  <c:pt idx="323">
                    <c:v>9.501611657879748E-2</c:v>
                  </c:pt>
                  <c:pt idx="324">
                    <c:v>0.25036788138492461</c:v>
                  </c:pt>
                  <c:pt idx="325">
                    <c:v>5.2610932215269669E-2</c:v>
                  </c:pt>
                  <c:pt idx="326">
                    <c:v>0.12899609464324777</c:v>
                  </c:pt>
                  <c:pt idx="327">
                    <c:v>1.1500685818088953E-3</c:v>
                  </c:pt>
                  <c:pt idx="328">
                    <c:v>2.2150033798103829E-2</c:v>
                  </c:pt>
                  <c:pt idx="329">
                    <c:v>2.0652102751504864E-2</c:v>
                  </c:pt>
                  <c:pt idx="330">
                    <c:v>0.10758902206448845</c:v>
                  </c:pt>
                  <c:pt idx="331">
                    <c:v>7.0105867643983022E-2</c:v>
                  </c:pt>
                  <c:pt idx="332">
                    <c:v>2.3290139953081618E-2</c:v>
                  </c:pt>
                  <c:pt idx="333">
                    <c:v>1.4460039342801904E-2</c:v>
                  </c:pt>
                  <c:pt idx="334">
                    <c:v>5.6707244988010878E-2</c:v>
                  </c:pt>
                  <c:pt idx="335">
                    <c:v>7.4392958871092839E-3</c:v>
                  </c:pt>
                  <c:pt idx="336">
                    <c:v>1.2340324858095438E-2</c:v>
                  </c:pt>
                  <c:pt idx="337">
                    <c:v>1.8831077630692687E-2</c:v>
                  </c:pt>
                  <c:pt idx="338">
                    <c:v>1.7112011546820665E-2</c:v>
                  </c:pt>
                  <c:pt idx="339">
                    <c:v>0.11738422846450086</c:v>
                  </c:pt>
                  <c:pt idx="340">
                    <c:v>6.6462967688896007E-2</c:v>
                  </c:pt>
                  <c:pt idx="341">
                    <c:v>5.7908453545173648E-2</c:v>
                  </c:pt>
                  <c:pt idx="342">
                    <c:v>3.4580365283867921E-3</c:v>
                  </c:pt>
                  <c:pt idx="343">
                    <c:v>2.5200666367064955E-2</c:v>
                  </c:pt>
                  <c:pt idx="344">
                    <c:v>6.5727434932708523E-2</c:v>
                  </c:pt>
                  <c:pt idx="345">
                    <c:v>4.1550835580130868E-2</c:v>
                  </c:pt>
                  <c:pt idx="346">
                    <c:v>4.8449135127460526E-2</c:v>
                  </c:pt>
                  <c:pt idx="347">
                    <c:v>0.19724501492652619</c:v>
                  </c:pt>
                  <c:pt idx="348">
                    <c:v>0.32793439318323864</c:v>
                  </c:pt>
                  <c:pt idx="349">
                    <c:v>1.1586495199224635E-3</c:v>
                  </c:pt>
                  <c:pt idx="350">
                    <c:v>2.1687081033920398E-2</c:v>
                  </c:pt>
                  <c:pt idx="351">
                    <c:v>5.7087869582598365E-2</c:v>
                  </c:pt>
                  <c:pt idx="352">
                    <c:v>0.49232744608227091</c:v>
                  </c:pt>
                  <c:pt idx="353">
                    <c:v>0.11713478571007414</c:v>
                  </c:pt>
                  <c:pt idx="354">
                    <c:v>0.38528241011616737</c:v>
                  </c:pt>
                  <c:pt idx="355">
                    <c:v>6.480272443963396E-2</c:v>
                  </c:pt>
                  <c:pt idx="356">
                    <c:v>0.16502648356758334</c:v>
                  </c:pt>
                  <c:pt idx="357">
                    <c:v>0.15067382180739447</c:v>
                  </c:pt>
                  <c:pt idx="358">
                    <c:v>2.6047525526414848E-2</c:v>
                  </c:pt>
                  <c:pt idx="359">
                    <c:v>0.15469446357344291</c:v>
                  </c:pt>
                  <c:pt idx="360">
                    <c:v>3.1687028522949447E-2</c:v>
                  </c:pt>
                  <c:pt idx="361">
                    <c:v>0.18237754873147899</c:v>
                  </c:pt>
                  <c:pt idx="362">
                    <c:v>0.27612525215811951</c:v>
                  </c:pt>
                  <c:pt idx="363">
                    <c:v>0.1913615686495041</c:v>
                  </c:pt>
                  <c:pt idx="364">
                    <c:v>0.25765033831106521</c:v>
                  </c:pt>
                  <c:pt idx="365">
                    <c:v>0.18220791388041452</c:v>
                  </c:pt>
                  <c:pt idx="366">
                    <c:v>0.3401180340088481</c:v>
                  </c:pt>
                  <c:pt idx="367">
                    <c:v>2.3060958189874574E-2</c:v>
                  </c:pt>
                  <c:pt idx="368">
                    <c:v>0.24897102226871731</c:v>
                  </c:pt>
                  <c:pt idx="369">
                    <c:v>0.3799723132275391</c:v>
                  </c:pt>
                  <c:pt idx="370">
                    <c:v>8.6643186688084642E-2</c:v>
                  </c:pt>
                  <c:pt idx="371">
                    <c:v>0.32059090916720423</c:v>
                  </c:pt>
                  <c:pt idx="372">
                    <c:v>7.9968565391944024E-2</c:v>
                  </c:pt>
                  <c:pt idx="373">
                    <c:v>0.45131445763180572</c:v>
                  </c:pt>
                  <c:pt idx="374">
                    <c:v>0.34544945444799402</c:v>
                  </c:pt>
                  <c:pt idx="375">
                    <c:v>0.14785822580094377</c:v>
                  </c:pt>
                  <c:pt idx="376">
                    <c:v>8.6484996274581782E-2</c:v>
                  </c:pt>
                  <c:pt idx="377">
                    <c:v>0.34749945201185994</c:v>
                  </c:pt>
                  <c:pt idx="378">
                    <c:v>0.37841925291521428</c:v>
                  </c:pt>
                  <c:pt idx="379">
                    <c:v>0.13038337483224338</c:v>
                  </c:pt>
                  <c:pt idx="380">
                    <c:v>0.49354745575348635</c:v>
                  </c:pt>
                  <c:pt idx="381">
                    <c:v>0.16227062228353767</c:v>
                  </c:pt>
                  <c:pt idx="382">
                    <c:v>0.14456593153754244</c:v>
                  </c:pt>
                  <c:pt idx="383">
                    <c:v>0.39009303240595128</c:v>
                  </c:pt>
                  <c:pt idx="384">
                    <c:v>0.11423254440411872</c:v>
                  </c:pt>
                  <c:pt idx="385">
                    <c:v>3.751157941789552E-2</c:v>
                  </c:pt>
                  <c:pt idx="386">
                    <c:v>0.26299333171734274</c:v>
                  </c:pt>
                  <c:pt idx="387">
                    <c:v>0.30214379506916605</c:v>
                  </c:pt>
                  <c:pt idx="388">
                    <c:v>8.6138755521947594E-2</c:v>
                  </c:pt>
                  <c:pt idx="389">
                    <c:v>0.82844043071612516</c:v>
                  </c:pt>
                  <c:pt idx="390">
                    <c:v>0.24253307337558783</c:v>
                  </c:pt>
                  <c:pt idx="391">
                    <c:v>0.20316679022436959</c:v>
                  </c:pt>
                  <c:pt idx="392">
                    <c:v>0.25257038195342824</c:v>
                  </c:pt>
                  <c:pt idx="393">
                    <c:v>0.41753202785284804</c:v>
                  </c:pt>
                  <c:pt idx="394">
                    <c:v>0.82521705895494113</c:v>
                  </c:pt>
                  <c:pt idx="395">
                    <c:v>0.37732743630655885</c:v>
                  </c:pt>
                  <c:pt idx="396">
                    <c:v>0.37982715698546793</c:v>
                  </c:pt>
                  <c:pt idx="397">
                    <c:v>0.20694885095937474</c:v>
                  </c:pt>
                  <c:pt idx="398">
                    <c:v>0.47601448931840273</c:v>
                  </c:pt>
                  <c:pt idx="399">
                    <c:v>0.20416308546081499</c:v>
                  </c:pt>
                  <c:pt idx="400">
                    <c:v>0.47003798332908925</c:v>
                  </c:pt>
                  <c:pt idx="401">
                    <c:v>0.10620856801803913</c:v>
                  </c:pt>
                  <c:pt idx="402">
                    <c:v>1.0644002529145506</c:v>
                  </c:pt>
                  <c:pt idx="403">
                    <c:v>0.18430090187241266</c:v>
                  </c:pt>
                  <c:pt idx="404">
                    <c:v>0.62751474065297008</c:v>
                  </c:pt>
                  <c:pt idx="405">
                    <c:v>0.1110733433258812</c:v>
                  </c:pt>
                  <c:pt idx="406">
                    <c:v>1.0498719700835235</c:v>
                  </c:pt>
                  <c:pt idx="407">
                    <c:v>0.29476106182914735</c:v>
                  </c:pt>
                  <c:pt idx="408">
                    <c:v>0.32389556929161439</c:v>
                  </c:pt>
                  <c:pt idx="409">
                    <c:v>0.36097681153264632</c:v>
                  </c:pt>
                  <c:pt idx="410">
                    <c:v>0.60709334529520809</c:v>
                  </c:pt>
                  <c:pt idx="411">
                    <c:v>1.3819124639379763</c:v>
                  </c:pt>
                  <c:pt idx="412">
                    <c:v>0.24350665661012053</c:v>
                  </c:pt>
                  <c:pt idx="413">
                    <c:v>0.74667210918758975</c:v>
                  </c:pt>
                  <c:pt idx="414">
                    <c:v>0.53407394626287996</c:v>
                  </c:pt>
                  <c:pt idx="415">
                    <c:v>0.19791075118641979</c:v>
                  </c:pt>
                  <c:pt idx="416">
                    <c:v>0.36872268048493534</c:v>
                  </c:pt>
                  <c:pt idx="417">
                    <c:v>0.62073787105687117</c:v>
                  </c:pt>
                  <c:pt idx="418">
                    <c:v>0.17316750530351288</c:v>
                  </c:pt>
                  <c:pt idx="419">
                    <c:v>0.52435428142961826</c:v>
                  </c:pt>
                  <c:pt idx="420">
                    <c:v>0.67261335825298396</c:v>
                  </c:pt>
                  <c:pt idx="421">
                    <c:v>0.31978200429053028</c:v>
                  </c:pt>
                  <c:pt idx="422">
                    <c:v>0.11618108656006704</c:v>
                  </c:pt>
                  <c:pt idx="423">
                    <c:v>0.25038806499173089</c:v>
                  </c:pt>
                  <c:pt idx="424">
                    <c:v>0.3765767127979267</c:v>
                  </c:pt>
                  <c:pt idx="425">
                    <c:v>0.35659628762747353</c:v>
                  </c:pt>
                  <c:pt idx="426">
                    <c:v>0.25578258607042859</c:v>
                  </c:pt>
                  <c:pt idx="427">
                    <c:v>0.22061142199703263</c:v>
                  </c:pt>
                  <c:pt idx="428">
                    <c:v>0.18875689350905148</c:v>
                  </c:pt>
                  <c:pt idx="429">
                    <c:v>0.44267317153183178</c:v>
                  </c:pt>
                  <c:pt idx="430">
                    <c:v>0.13710022501110616</c:v>
                  </c:pt>
                  <c:pt idx="431">
                    <c:v>4.8000240521420115E-2</c:v>
                  </c:pt>
                  <c:pt idx="432">
                    <c:v>0.34624546222022273</c:v>
                  </c:pt>
                  <c:pt idx="433">
                    <c:v>0.21128553816554418</c:v>
                  </c:pt>
                  <c:pt idx="434">
                    <c:v>0.16768648150119092</c:v>
                  </c:pt>
                  <c:pt idx="435">
                    <c:v>0.13550753601241128</c:v>
                  </c:pt>
                  <c:pt idx="436">
                    <c:v>0.39623852986319735</c:v>
                  </c:pt>
                  <c:pt idx="437">
                    <c:v>0.30370379096065775</c:v>
                  </c:pt>
                  <c:pt idx="438">
                    <c:v>0.11966841231454098</c:v>
                  </c:pt>
                  <c:pt idx="439">
                    <c:v>3.0300976421844227E-2</c:v>
                  </c:pt>
                  <c:pt idx="440">
                    <c:v>6.5274651280940843E-2</c:v>
                  </c:pt>
                  <c:pt idx="441">
                    <c:v>0.11417156044672937</c:v>
                  </c:pt>
                  <c:pt idx="442">
                    <c:v>0.21770585318612304</c:v>
                  </c:pt>
                  <c:pt idx="443">
                    <c:v>0.127129692573106</c:v>
                  </c:pt>
                  <c:pt idx="444">
                    <c:v>5.7724729572458465E-2</c:v>
                  </c:pt>
                  <c:pt idx="445">
                    <c:v>4.1222076579417864E-2</c:v>
                  </c:pt>
                  <c:pt idx="446">
                    <c:v>5.4637611456312858E-2</c:v>
                  </c:pt>
                  <c:pt idx="447">
                    <c:v>0.15308287306226961</c:v>
                  </c:pt>
                  <c:pt idx="448">
                    <c:v>0.10304997207598779</c:v>
                  </c:pt>
                  <c:pt idx="449">
                    <c:v>2.495330505198989E-2</c:v>
                  </c:pt>
                  <c:pt idx="450">
                    <c:v>6.8206545593824358E-2</c:v>
                  </c:pt>
                  <c:pt idx="451">
                    <c:v>0.13700595954393946</c:v>
                  </c:pt>
                  <c:pt idx="452">
                    <c:v>0.17138887443678411</c:v>
                  </c:pt>
                  <c:pt idx="453">
                    <c:v>8.194153012870041E-2</c:v>
                  </c:pt>
                  <c:pt idx="454">
                    <c:v>0.28230632850177606</c:v>
                  </c:pt>
                  <c:pt idx="455">
                    <c:v>2.4297361007872133E-2</c:v>
                  </c:pt>
                  <c:pt idx="456">
                    <c:v>0.12037619339710787</c:v>
                  </c:pt>
                  <c:pt idx="457">
                    <c:v>8.7821688575302204E-2</c:v>
                  </c:pt>
                  <c:pt idx="458">
                    <c:v>0.23199429096827565</c:v>
                  </c:pt>
                  <c:pt idx="459">
                    <c:v>2.5983571482950968E-2</c:v>
                  </c:pt>
                  <c:pt idx="460">
                    <c:v>0.10539599401452152</c:v>
                  </c:pt>
                  <c:pt idx="461">
                    <c:v>8.8200226950155072E-3</c:v>
                  </c:pt>
                  <c:pt idx="462">
                    <c:v>4.2272629618449437E-2</c:v>
                  </c:pt>
                  <c:pt idx="463">
                    <c:v>1.8696555757292725E-2</c:v>
                  </c:pt>
                  <c:pt idx="464">
                    <c:v>2.6886209549003788E-2</c:v>
                  </c:pt>
                  <c:pt idx="465">
                    <c:v>2.1440461927507266E-2</c:v>
                  </c:pt>
                  <c:pt idx="466">
                    <c:v>1.8081233201470474E-2</c:v>
                  </c:pt>
                  <c:pt idx="467">
                    <c:v>2.2031825297750508E-3</c:v>
                  </c:pt>
                  <c:pt idx="468">
                    <c:v>6.0941098419236103E-2</c:v>
                  </c:pt>
                  <c:pt idx="469">
                    <c:v>0.24864670174410144</c:v>
                  </c:pt>
                  <c:pt idx="470">
                    <c:v>2.6385286215898921E-2</c:v>
                  </c:pt>
                  <c:pt idx="471">
                    <c:v>7.2901956761791592E-2</c:v>
                  </c:pt>
                  <c:pt idx="472">
                    <c:v>5.3217970194005829E-2</c:v>
                  </c:pt>
                  <c:pt idx="473">
                    <c:v>7.0573691289907814E-2</c:v>
                  </c:pt>
                  <c:pt idx="474">
                    <c:v>4.8381072378108833E-2</c:v>
                  </c:pt>
                  <c:pt idx="475">
                    <c:v>6.8299737805416816E-2</c:v>
                  </c:pt>
                  <c:pt idx="476">
                    <c:v>0.23435577436803959</c:v>
                  </c:pt>
                  <c:pt idx="477">
                    <c:v>0.13833683710531425</c:v>
                  </c:pt>
                  <c:pt idx="478">
                    <c:v>0.18519707168947255</c:v>
                  </c:pt>
                  <c:pt idx="479">
                    <c:v>0.32309374104463245</c:v>
                  </c:pt>
                  <c:pt idx="480">
                    <c:v>9.4607300462072288E-2</c:v>
                  </c:pt>
                  <c:pt idx="481">
                    <c:v>5.9993952242740949E-2</c:v>
                  </c:pt>
                  <c:pt idx="482">
                    <c:v>0.25446658387480087</c:v>
                  </c:pt>
                  <c:pt idx="483">
                    <c:v>0.36932488711161537</c:v>
                  </c:pt>
                  <c:pt idx="484">
                    <c:v>0.11066812057945265</c:v>
                  </c:pt>
                  <c:pt idx="485">
                    <c:v>0.12762728576996052</c:v>
                  </c:pt>
                  <c:pt idx="486">
                    <c:v>0.21356919424179255</c:v>
                  </c:pt>
                  <c:pt idx="487">
                    <c:v>0.13333772472206518</c:v>
                  </c:pt>
                  <c:pt idx="488">
                    <c:v>0.36379195243106016</c:v>
                  </c:pt>
                  <c:pt idx="489">
                    <c:v>0.27017646006309171</c:v>
                  </c:pt>
                  <c:pt idx="490">
                    <c:v>1.0359255323366796E-3</c:v>
                  </c:pt>
                  <c:pt idx="491">
                    <c:v>0.39151251342107668</c:v>
                  </c:pt>
                  <c:pt idx="492">
                    <c:v>0.23512395267941352</c:v>
                  </c:pt>
                  <c:pt idx="493">
                    <c:v>6.3947011934732276E-2</c:v>
                  </c:pt>
                  <c:pt idx="494">
                    <c:v>0.2316814895717276</c:v>
                  </c:pt>
                  <c:pt idx="495">
                    <c:v>0.6898467038673155</c:v>
                  </c:pt>
                  <c:pt idx="496">
                    <c:v>0.31814179868274572</c:v>
                  </c:pt>
                  <c:pt idx="497">
                    <c:v>0.33165768859063693</c:v>
                  </c:pt>
                  <c:pt idx="498">
                    <c:v>0.96027890872282995</c:v>
                  </c:pt>
                  <c:pt idx="499">
                    <c:v>8.3268301360456987E-2</c:v>
                  </c:pt>
                  <c:pt idx="500">
                    <c:v>0.20148298194899558</c:v>
                  </c:pt>
                  <c:pt idx="501">
                    <c:v>0.45253014442549416</c:v>
                  </c:pt>
                  <c:pt idx="502">
                    <c:v>0.17019395233380097</c:v>
                  </c:pt>
                  <c:pt idx="503">
                    <c:v>0.641353938595708</c:v>
                  </c:pt>
                  <c:pt idx="504">
                    <c:v>0.42067394646034256</c:v>
                  </c:pt>
                  <c:pt idx="505">
                    <c:v>0.28149651897613914</c:v>
                  </c:pt>
                  <c:pt idx="506">
                    <c:v>0.58383182573986581</c:v>
                  </c:pt>
                  <c:pt idx="507">
                    <c:v>0.62812234901628738</c:v>
                  </c:pt>
                  <c:pt idx="508">
                    <c:v>0.45157186090509049</c:v>
                  </c:pt>
                  <c:pt idx="509">
                    <c:v>0.92490620048895844</c:v>
                  </c:pt>
                  <c:pt idx="510">
                    <c:v>0.26325324043148396</c:v>
                  </c:pt>
                  <c:pt idx="511">
                    <c:v>0.24277184371599303</c:v>
                  </c:pt>
                  <c:pt idx="512">
                    <c:v>0.32444947005116226</c:v>
                  </c:pt>
                  <c:pt idx="513">
                    <c:v>1.0040700013399841</c:v>
                  </c:pt>
                  <c:pt idx="514">
                    <c:v>0.53983326573084756</c:v>
                  </c:pt>
                  <c:pt idx="515">
                    <c:v>0.63716233828091862</c:v>
                  </c:pt>
                  <c:pt idx="516">
                    <c:v>0.43571459578408656</c:v>
                  </c:pt>
                  <c:pt idx="517">
                    <c:v>0.13083433376333278</c:v>
                  </c:pt>
                  <c:pt idx="518">
                    <c:v>0.80356975572648204</c:v>
                  </c:pt>
                  <c:pt idx="519">
                    <c:v>1.1764848874518814</c:v>
                  </c:pt>
                  <c:pt idx="520">
                    <c:v>0.28572339481031966</c:v>
                  </c:pt>
                  <c:pt idx="521">
                    <c:v>0.5040215300946963</c:v>
                  </c:pt>
                  <c:pt idx="522">
                    <c:v>0.55698392328834356</c:v>
                  </c:pt>
                  <c:pt idx="523">
                    <c:v>3.2152822888630448</c:v>
                  </c:pt>
                  <c:pt idx="524">
                    <c:v>0.80502682049489227</c:v>
                  </c:pt>
                  <c:pt idx="525">
                    <c:v>0.37019767980521778</c:v>
                  </c:pt>
                  <c:pt idx="526">
                    <c:v>0.21378771759905363</c:v>
                  </c:pt>
                  <c:pt idx="527">
                    <c:v>0.17265790461823796</c:v>
                  </c:pt>
                  <c:pt idx="528">
                    <c:v>0.35080177916214694</c:v>
                  </c:pt>
                  <c:pt idx="529">
                    <c:v>0.37389353518897805</c:v>
                  </c:pt>
                  <c:pt idx="530">
                    <c:v>5.6815490409300062E-2</c:v>
                  </c:pt>
                  <c:pt idx="531">
                    <c:v>0.39780020083659573</c:v>
                  </c:pt>
                  <c:pt idx="532">
                    <c:v>0.93367047529962599</c:v>
                  </c:pt>
                  <c:pt idx="533">
                    <c:v>0.44422536955929953</c:v>
                  </c:pt>
                  <c:pt idx="534">
                    <c:v>0.13547240175003838</c:v>
                  </c:pt>
                  <c:pt idx="535">
                    <c:v>0.12055099874767655</c:v>
                  </c:pt>
                  <c:pt idx="536">
                    <c:v>0.28683930382022654</c:v>
                  </c:pt>
                  <c:pt idx="537">
                    <c:v>0.36346624664421545</c:v>
                  </c:pt>
                  <c:pt idx="538">
                    <c:v>0.71813934949907599</c:v>
                  </c:pt>
                  <c:pt idx="539">
                    <c:v>0.44036986170126596</c:v>
                  </c:pt>
                  <c:pt idx="540">
                    <c:v>0.47780586467935948</c:v>
                  </c:pt>
                  <c:pt idx="541">
                    <c:v>0.59151717450402241</c:v>
                  </c:pt>
                  <c:pt idx="542">
                    <c:v>0.25978365472611642</c:v>
                  </c:pt>
                  <c:pt idx="543">
                    <c:v>2.2975459679412698</c:v>
                  </c:pt>
                  <c:pt idx="544">
                    <c:v>0.28261780576176948</c:v>
                  </c:pt>
                  <c:pt idx="545">
                    <c:v>0.10829658306622772</c:v>
                  </c:pt>
                  <c:pt idx="546">
                    <c:v>0.14410697530782254</c:v>
                  </c:pt>
                  <c:pt idx="547">
                    <c:v>0.30381528001169567</c:v>
                  </c:pt>
                  <c:pt idx="548">
                    <c:v>0.54344180080469429</c:v>
                  </c:pt>
                  <c:pt idx="549">
                    <c:v>0.61077461255352117</c:v>
                  </c:pt>
                  <c:pt idx="550">
                    <c:v>0.20490007095927981</c:v>
                  </c:pt>
                  <c:pt idx="551">
                    <c:v>2.5804875165552399E-4</c:v>
                  </c:pt>
                  <c:pt idx="552">
                    <c:v>7.9009527968679896E-2</c:v>
                  </c:pt>
                  <c:pt idx="553">
                    <c:v>0.19341654207415795</c:v>
                  </c:pt>
                  <c:pt idx="554">
                    <c:v>0.40890852468771149</c:v>
                  </c:pt>
                  <c:pt idx="555">
                    <c:v>6.7436119168782407E-2</c:v>
                  </c:pt>
                  <c:pt idx="556">
                    <c:v>0.27106967404846177</c:v>
                  </c:pt>
                  <c:pt idx="557">
                    <c:v>2.2413461665377551E-2</c:v>
                  </c:pt>
                  <c:pt idx="558">
                    <c:v>7.564972626754414E-2</c:v>
                  </c:pt>
                  <c:pt idx="559">
                    <c:v>0.25975435500894728</c:v>
                  </c:pt>
                  <c:pt idx="560">
                    <c:v>0.39958120233520716</c:v>
                  </c:pt>
                  <c:pt idx="561">
                    <c:v>0.22710197536760876</c:v>
                  </c:pt>
                  <c:pt idx="562">
                    <c:v>7.6624309866176535E-2</c:v>
                  </c:pt>
                  <c:pt idx="563">
                    <c:v>5.5304192699909211E-3</c:v>
                  </c:pt>
                  <c:pt idx="564">
                    <c:v>0.39628225168142722</c:v>
                  </c:pt>
                  <c:pt idx="565">
                    <c:v>7.5561408211266751E-2</c:v>
                  </c:pt>
                  <c:pt idx="566">
                    <c:v>8.4229981497875653E-2</c:v>
                  </c:pt>
                  <c:pt idx="567">
                    <c:v>0.14954555676326811</c:v>
                  </c:pt>
                  <c:pt idx="568">
                    <c:v>1.9406856035719233E-2</c:v>
                  </c:pt>
                  <c:pt idx="569">
                    <c:v>3.7871234961322053E-2</c:v>
                  </c:pt>
                  <c:pt idx="570">
                    <c:v>0.15891085487290885</c:v>
                  </c:pt>
                  <c:pt idx="571">
                    <c:v>8.2991447428093987E-3</c:v>
                  </c:pt>
                  <c:pt idx="572">
                    <c:v>0.11746119131621777</c:v>
                  </c:pt>
                  <c:pt idx="573">
                    <c:v>0.14479240883011146</c:v>
                  </c:pt>
                  <c:pt idx="574">
                    <c:v>0.15905993012276556</c:v>
                  </c:pt>
                  <c:pt idx="575">
                    <c:v>1.5789729955063937E-2</c:v>
                  </c:pt>
                  <c:pt idx="576">
                    <c:v>6.6407022674268831E-2</c:v>
                  </c:pt>
                  <c:pt idx="577">
                    <c:v>0.35141735370148092</c:v>
                  </c:pt>
                  <c:pt idx="578">
                    <c:v>5.7094160049951152E-2</c:v>
                  </c:pt>
                  <c:pt idx="579">
                    <c:v>0.15998670613057914</c:v>
                  </c:pt>
                  <c:pt idx="580">
                    <c:v>1.1493431534186126E-2</c:v>
                  </c:pt>
                  <c:pt idx="581">
                    <c:v>9.0493285933553862E-3</c:v>
                  </c:pt>
                  <c:pt idx="582">
                    <c:v>9.615636551747693E-3</c:v>
                  </c:pt>
                  <c:pt idx="583">
                    <c:v>6.2644509283776878E-2</c:v>
                  </c:pt>
                  <c:pt idx="584">
                    <c:v>2.7735413503681907E-3</c:v>
                  </c:pt>
                  <c:pt idx="585">
                    <c:v>1.4855767702114369E-2</c:v>
                  </c:pt>
                  <c:pt idx="586">
                    <c:v>6.9253438636170214E-2</c:v>
                  </c:pt>
                  <c:pt idx="587">
                    <c:v>0.23177511842503637</c:v>
                  </c:pt>
                  <c:pt idx="588">
                    <c:v>0.1020288940818659</c:v>
                  </c:pt>
                  <c:pt idx="589">
                    <c:v>5.9885134567394235E-2</c:v>
                  </c:pt>
                  <c:pt idx="590">
                    <c:v>3.8112171571731177E-2</c:v>
                  </c:pt>
                  <c:pt idx="591">
                    <c:v>0.48499794969182036</c:v>
                  </c:pt>
                  <c:pt idx="592">
                    <c:v>6.0584492298507424E-2</c:v>
                  </c:pt>
                  <c:pt idx="593">
                    <c:v>3.2817961229223147E-2</c:v>
                  </c:pt>
                  <c:pt idx="594">
                    <c:v>9.8306205843003494E-2</c:v>
                  </c:pt>
                  <c:pt idx="595">
                    <c:v>0.1744170751956248</c:v>
                  </c:pt>
                  <c:pt idx="596">
                    <c:v>0.14709761470519675</c:v>
                  </c:pt>
                  <c:pt idx="597">
                    <c:v>3.7626740583026806E-2</c:v>
                  </c:pt>
                  <c:pt idx="598">
                    <c:v>8.7038548460274708E-3</c:v>
                  </c:pt>
                  <c:pt idx="599">
                    <c:v>0.96666719820080038</c:v>
                  </c:pt>
                  <c:pt idx="600">
                    <c:v>0.5840306457234683</c:v>
                  </c:pt>
                  <c:pt idx="601">
                    <c:v>0.21083126617990666</c:v>
                  </c:pt>
                  <c:pt idx="602">
                    <c:v>0.32625500031870602</c:v>
                  </c:pt>
                  <c:pt idx="603">
                    <c:v>0.59118761273118969</c:v>
                  </c:pt>
                  <c:pt idx="604">
                    <c:v>0.20454270137692313</c:v>
                  </c:pt>
                  <c:pt idx="605">
                    <c:v>0.75151720542001743</c:v>
                  </c:pt>
                  <c:pt idx="606">
                    <c:v>0.10600827861138273</c:v>
                  </c:pt>
                  <c:pt idx="607">
                    <c:v>0.10816570902997294</c:v>
                  </c:pt>
                  <c:pt idx="608">
                    <c:v>0.39474025014826952</c:v>
                  </c:pt>
                  <c:pt idx="609">
                    <c:v>0.55964114247355312</c:v>
                  </c:pt>
                  <c:pt idx="610">
                    <c:v>2.3649544034343745E-2</c:v>
                  </c:pt>
                  <c:pt idx="611">
                    <c:v>1.1654294667713307</c:v>
                  </c:pt>
                  <c:pt idx="612">
                    <c:v>0.62365206548010788</c:v>
                  </c:pt>
                  <c:pt idx="613">
                    <c:v>0.14625219749005802</c:v>
                  </c:pt>
                  <c:pt idx="614">
                    <c:v>0.20770779827457359</c:v>
                  </c:pt>
                  <c:pt idx="615">
                    <c:v>0.25011451201598117</c:v>
                  </c:pt>
                  <c:pt idx="616">
                    <c:v>0.16119343397135863</c:v>
                  </c:pt>
                  <c:pt idx="617">
                    <c:v>0.49719402535989121</c:v>
                  </c:pt>
                  <c:pt idx="618">
                    <c:v>0.61853747079555543</c:v>
                  </c:pt>
                  <c:pt idx="619">
                    <c:v>0.47048055281196166</c:v>
                  </c:pt>
                  <c:pt idx="620">
                    <c:v>0.16492720002336378</c:v>
                  </c:pt>
                  <c:pt idx="621">
                    <c:v>0.20737023698950699</c:v>
                  </c:pt>
                  <c:pt idx="622">
                    <c:v>6.3711664511074285E-3</c:v>
                  </c:pt>
                  <c:pt idx="623">
                    <c:v>0.35425416551150946</c:v>
                  </c:pt>
                  <c:pt idx="624">
                    <c:v>0.24902534681164992</c:v>
                  </c:pt>
                  <c:pt idx="625">
                    <c:v>0.4043637810800994</c:v>
                  </c:pt>
                  <c:pt idx="626">
                    <c:v>0.53278177516158332</c:v>
                  </c:pt>
                  <c:pt idx="627">
                    <c:v>5.8683006973205207E-3</c:v>
                  </c:pt>
                  <c:pt idx="628">
                    <c:v>0.29412546658756517</c:v>
                  </c:pt>
                  <c:pt idx="629">
                    <c:v>0.31069687943045582</c:v>
                  </c:pt>
                  <c:pt idx="630">
                    <c:v>0.24506547784460911</c:v>
                  </c:pt>
                  <c:pt idx="631">
                    <c:v>0.42500050639408909</c:v>
                  </c:pt>
                  <c:pt idx="632">
                    <c:v>8.3911836504467416E-2</c:v>
                  </c:pt>
                  <c:pt idx="633">
                    <c:v>0.83358190024702394</c:v>
                  </c:pt>
                  <c:pt idx="634">
                    <c:v>0.7338656221619253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multiLvlStrRef>
              <c:f>wt07_proteome!$A$5:$B$277</c:f>
              <c:multiLvlStrCache>
                <c:ptCount val="273"/>
                <c:lvl>
                  <c:pt idx="0">
                    <c:v>VIMSS208542</c:v>
                  </c:pt>
                  <c:pt idx="1">
                    <c:v>VIMSS206411</c:v>
                  </c:pt>
                  <c:pt idx="2">
                    <c:v>VIMSS209186</c:v>
                  </c:pt>
                  <c:pt idx="3">
                    <c:v>VIMSS209532</c:v>
                  </c:pt>
                  <c:pt idx="4">
                    <c:v>VIMSS207685</c:v>
                  </c:pt>
                  <c:pt idx="5">
                    <c:v>VIMSS209306</c:v>
                  </c:pt>
                  <c:pt idx="6">
                    <c:v>VIMSS208552</c:v>
                  </c:pt>
                  <c:pt idx="7">
                    <c:v>VIMSS208921</c:v>
                  </c:pt>
                  <c:pt idx="8">
                    <c:v>VIMSS208282</c:v>
                  </c:pt>
                  <c:pt idx="9">
                    <c:v>VIMSS208651</c:v>
                  </c:pt>
                  <c:pt idx="10">
                    <c:v>VIMSS207465</c:v>
                  </c:pt>
                  <c:pt idx="11">
                    <c:v>VIMSS206225</c:v>
                  </c:pt>
                  <c:pt idx="12">
                    <c:v>VIMSS207978</c:v>
                  </c:pt>
                  <c:pt idx="13">
                    <c:v>VIMSS209513</c:v>
                  </c:pt>
                  <c:pt idx="14">
                    <c:v>VIMSS207895</c:v>
                  </c:pt>
                  <c:pt idx="15">
                    <c:v>VIMSS208040</c:v>
                  </c:pt>
                  <c:pt idx="16">
                    <c:v>VIMSS208653</c:v>
                  </c:pt>
                  <c:pt idx="17">
                    <c:v>VIMSS208498</c:v>
                  </c:pt>
                  <c:pt idx="18">
                    <c:v>VIMSS206373</c:v>
                  </c:pt>
                  <c:pt idx="19">
                    <c:v>VIMSS208539</c:v>
                  </c:pt>
                  <c:pt idx="20">
                    <c:v>VIMSS209531</c:v>
                  </c:pt>
                  <c:pt idx="21">
                    <c:v>VIMSS208734</c:v>
                  </c:pt>
                  <c:pt idx="22">
                    <c:v>VIMSS209170</c:v>
                  </c:pt>
                  <c:pt idx="23">
                    <c:v>VIMSS209535</c:v>
                  </c:pt>
                  <c:pt idx="24">
                    <c:v>VIMSS206193</c:v>
                  </c:pt>
                  <c:pt idx="25">
                    <c:v>VIMSS207486</c:v>
                  </c:pt>
                  <c:pt idx="26">
                    <c:v>VIMSS209486</c:v>
                  </c:pt>
                  <c:pt idx="27">
                    <c:v>VIMSS207335</c:v>
                  </c:pt>
                  <c:pt idx="28">
                    <c:v>VIMSS206866</c:v>
                  </c:pt>
                  <c:pt idx="29">
                    <c:v>VIMSS207391</c:v>
                  </c:pt>
                  <c:pt idx="30">
                    <c:v>VIMSS208611</c:v>
                  </c:pt>
                  <c:pt idx="31">
                    <c:v>VIMSS209552</c:v>
                  </c:pt>
                  <c:pt idx="32">
                    <c:v>VIMSS209193</c:v>
                  </c:pt>
                  <c:pt idx="33">
                    <c:v>VIMSS206787</c:v>
                  </c:pt>
                  <c:pt idx="34">
                    <c:v>VIMSS207891</c:v>
                  </c:pt>
                  <c:pt idx="35">
                    <c:v>VIMSS207976</c:v>
                  </c:pt>
                  <c:pt idx="36">
                    <c:v>VIMSS206276</c:v>
                  </c:pt>
                  <c:pt idx="37">
                    <c:v>VIMSS206216</c:v>
                  </c:pt>
                  <c:pt idx="38">
                    <c:v>VIMSS207114</c:v>
                  </c:pt>
                  <c:pt idx="39">
                    <c:v>VIMSS206275</c:v>
                  </c:pt>
                  <c:pt idx="40">
                    <c:v>VIMSS209368</c:v>
                  </c:pt>
                  <c:pt idx="41">
                    <c:v>VIMSS206381</c:v>
                  </c:pt>
                  <c:pt idx="42">
                    <c:v>VIMSS207532</c:v>
                  </c:pt>
                  <c:pt idx="43">
                    <c:v>VIMSS208290</c:v>
                  </c:pt>
                  <c:pt idx="44">
                    <c:v>VIMSS207816</c:v>
                  </c:pt>
                  <c:pt idx="45">
                    <c:v>VIMSS209195</c:v>
                  </c:pt>
                  <c:pt idx="46">
                    <c:v>VIMSS209275</c:v>
                  </c:pt>
                  <c:pt idx="47">
                    <c:v>VIMSS113992</c:v>
                  </c:pt>
                  <c:pt idx="48">
                    <c:v>VIMSS207323</c:v>
                  </c:pt>
                  <c:pt idx="49">
                    <c:v>VIMSS206099</c:v>
                  </c:pt>
                  <c:pt idx="50">
                    <c:v>VIMSS206137</c:v>
                  </c:pt>
                  <c:pt idx="51">
                    <c:v>VIMSS408350</c:v>
                  </c:pt>
                  <c:pt idx="52">
                    <c:v>VIMSS208711</c:v>
                  </c:pt>
                  <c:pt idx="53">
                    <c:v>VIMSS207551</c:v>
                  </c:pt>
                  <c:pt idx="54">
                    <c:v>VIMSS208045</c:v>
                  </c:pt>
                  <c:pt idx="55">
                    <c:v>VIMSS206366</c:v>
                  </c:pt>
                  <c:pt idx="56">
                    <c:v>VIMSS207358</c:v>
                  </c:pt>
                  <c:pt idx="57">
                    <c:v>VIMSS206447</c:v>
                  </c:pt>
                  <c:pt idx="58">
                    <c:v>VIMSS206728</c:v>
                  </c:pt>
                  <c:pt idx="59">
                    <c:v>VIMSS206274</c:v>
                  </c:pt>
                  <c:pt idx="60">
                    <c:v>VIMSS209507</c:v>
                  </c:pt>
                  <c:pt idx="61">
                    <c:v>VIMSS208845</c:v>
                  </c:pt>
                  <c:pt idx="62">
                    <c:v>VIMSS209571</c:v>
                  </c:pt>
                  <c:pt idx="63">
                    <c:v>VIMSS209367</c:v>
                  </c:pt>
                  <c:pt idx="64">
                    <c:v>VIMSS206736</c:v>
                  </c:pt>
                  <c:pt idx="65">
                    <c:v>VIMSS208697</c:v>
                  </c:pt>
                  <c:pt idx="66">
                    <c:v>VIMSS206913</c:v>
                  </c:pt>
                  <c:pt idx="67">
                    <c:v>VIMSS206446</c:v>
                  </c:pt>
                  <c:pt idx="68">
                    <c:v>VIMSS207575</c:v>
                  </c:pt>
                  <c:pt idx="69">
                    <c:v>VIMSS209448</c:v>
                  </c:pt>
                  <c:pt idx="70">
                    <c:v>VIMSS208988</c:v>
                  </c:pt>
                  <c:pt idx="71">
                    <c:v>VIMSS206238</c:v>
                  </c:pt>
                  <c:pt idx="72">
                    <c:v>VIMSS207920</c:v>
                  </c:pt>
                  <c:pt idx="73">
                    <c:v>VIMSS206252</c:v>
                  </c:pt>
                  <c:pt idx="74">
                    <c:v>VIMSS207699</c:v>
                  </c:pt>
                  <c:pt idx="75">
                    <c:v>VIMSS209256</c:v>
                  </c:pt>
                  <c:pt idx="76">
                    <c:v>VIMSS207796</c:v>
                  </c:pt>
                  <c:pt idx="77">
                    <c:v>VIMSS208413</c:v>
                  </c:pt>
                  <c:pt idx="78">
                    <c:v>VIMSS206278</c:v>
                  </c:pt>
                  <c:pt idx="79">
                    <c:v>VIMSS208688</c:v>
                  </c:pt>
                  <c:pt idx="80">
                    <c:v>VIMSS209037</c:v>
                  </c:pt>
                  <c:pt idx="81">
                    <c:v>VIMSS206454</c:v>
                  </c:pt>
                  <c:pt idx="82">
                    <c:v>VIMSS206149</c:v>
                  </c:pt>
                  <c:pt idx="83">
                    <c:v>VIMSS208990</c:v>
                  </c:pt>
                  <c:pt idx="84">
                    <c:v>VIMSS208543</c:v>
                  </c:pt>
                  <c:pt idx="85">
                    <c:v>VIMSS206718</c:v>
                  </c:pt>
                  <c:pt idx="86">
                    <c:v>VIMSS207861</c:v>
                  </c:pt>
                  <c:pt idx="87">
                    <c:v>VIMSS209200</c:v>
                  </c:pt>
                  <c:pt idx="88">
                    <c:v>VIMSS208563</c:v>
                  </c:pt>
                  <c:pt idx="89">
                    <c:v>VIMSS208682</c:v>
                  </c:pt>
                  <c:pt idx="90">
                    <c:v>VIMSS208900</c:v>
                  </c:pt>
                  <c:pt idx="91">
                    <c:v>VIMSS207890</c:v>
                  </c:pt>
                  <c:pt idx="92">
                    <c:v>VIMSS209397</c:v>
                  </c:pt>
                  <c:pt idx="93">
                    <c:v>VIMSS206309</c:v>
                  </c:pt>
                  <c:pt idx="94">
                    <c:v>VIMSS206398</c:v>
                  </c:pt>
                  <c:pt idx="95">
                    <c:v>VIMSS206882</c:v>
                  </c:pt>
                  <c:pt idx="96">
                    <c:v>VIMSS207805</c:v>
                  </c:pt>
                  <c:pt idx="97">
                    <c:v>VIMSS208547</c:v>
                  </c:pt>
                  <c:pt idx="98">
                    <c:v>VIMSS206697</c:v>
                  </c:pt>
                  <c:pt idx="99">
                    <c:v>VIMSS113991</c:v>
                  </c:pt>
                  <c:pt idx="100">
                    <c:v>VIMSS209440</c:v>
                  </c:pt>
                  <c:pt idx="101">
                    <c:v>VIMSS208718</c:v>
                  </c:pt>
                  <c:pt idx="102">
                    <c:v>VIMSS208541</c:v>
                  </c:pt>
                  <c:pt idx="103">
                    <c:v>VIMSS408359</c:v>
                  </c:pt>
                  <c:pt idx="104">
                    <c:v>VIMSS208931</c:v>
                  </c:pt>
                  <c:pt idx="105">
                    <c:v>VIMSS208298</c:v>
                  </c:pt>
                  <c:pt idx="106">
                    <c:v>VIMSS206817</c:v>
                  </c:pt>
                  <c:pt idx="107">
                    <c:v>VIMSS206499</c:v>
                  </c:pt>
                  <c:pt idx="108">
                    <c:v>VIMSS208244</c:v>
                  </c:pt>
                  <c:pt idx="109">
                    <c:v>VIMSS207299</c:v>
                  </c:pt>
                  <c:pt idx="110">
                    <c:v>VIMSS208275</c:v>
                  </c:pt>
                  <c:pt idx="111">
                    <c:v>VIMSS206915</c:v>
                  </c:pt>
                  <c:pt idx="112">
                    <c:v>VIMSS209551</c:v>
                  </c:pt>
                  <c:pt idx="113">
                    <c:v>VIMSS206204</c:v>
                  </c:pt>
                  <c:pt idx="114">
                    <c:v>VIMSS208887</c:v>
                  </c:pt>
                  <c:pt idx="115">
                    <c:v>VIMSS206129</c:v>
                  </c:pt>
                  <c:pt idx="116">
                    <c:v>VIMSS209424</c:v>
                  </c:pt>
                  <c:pt idx="117">
                    <c:v>VIMSS208768</c:v>
                  </c:pt>
                  <c:pt idx="118">
                    <c:v>VIMSS207889</c:v>
                  </c:pt>
                  <c:pt idx="119">
                    <c:v>VIMSS408333</c:v>
                  </c:pt>
                  <c:pt idx="120">
                    <c:v>VIMSS207997</c:v>
                  </c:pt>
                  <c:pt idx="121">
                    <c:v>VIMSS206977</c:v>
                  </c:pt>
                  <c:pt idx="122">
                    <c:v>VIMSS209340</c:v>
                  </c:pt>
                  <c:pt idx="123">
                    <c:v>VIMSS208876</c:v>
                  </c:pt>
                  <c:pt idx="124">
                    <c:v>VIMSS209339</c:v>
                  </c:pt>
                  <c:pt idx="125">
                    <c:v>VIMSS207942</c:v>
                  </c:pt>
                  <c:pt idx="126">
                    <c:v>VIMSS206619</c:v>
                  </c:pt>
                  <c:pt idx="127">
                    <c:v>VIMSS408341</c:v>
                  </c:pt>
                  <c:pt idx="128">
                    <c:v>VIMSS207823</c:v>
                  </c:pt>
                  <c:pt idx="129">
                    <c:v>VIMSS206525</c:v>
                  </c:pt>
                  <c:pt idx="130">
                    <c:v>VIMSS209000</c:v>
                  </c:pt>
                  <c:pt idx="131">
                    <c:v>VIMSS207421</c:v>
                  </c:pt>
                  <c:pt idx="132">
                    <c:v>VIMSS208457</c:v>
                  </c:pt>
                  <c:pt idx="133">
                    <c:v>VIMSS208946</c:v>
                  </c:pt>
                  <c:pt idx="134">
                    <c:v>VIMSS206854</c:v>
                  </c:pt>
                  <c:pt idx="135">
                    <c:v>VIMSS206107</c:v>
                  </c:pt>
                  <c:pt idx="136">
                    <c:v>VIMSS208438</c:v>
                  </c:pt>
                  <c:pt idx="137">
                    <c:v>VIMSS206730</c:v>
                  </c:pt>
                  <c:pt idx="138">
                    <c:v>VIMSS208436</c:v>
                  </c:pt>
                  <c:pt idx="139">
                    <c:v>VIMSS206985</c:v>
                  </c:pt>
                  <c:pt idx="140">
                    <c:v>VIMSS209253</c:v>
                  </c:pt>
                  <c:pt idx="141">
                    <c:v>VIMSS208433</c:v>
                  </c:pt>
                  <c:pt idx="142">
                    <c:v>VIMSS208439</c:v>
                  </c:pt>
                  <c:pt idx="143">
                    <c:v>VIMSS207447</c:v>
                  </c:pt>
                  <c:pt idx="144">
                    <c:v>VIMSS207813</c:v>
                  </c:pt>
                  <c:pt idx="145">
                    <c:v>VIMSS208708</c:v>
                  </c:pt>
                  <c:pt idx="146">
                    <c:v>VIMSS206319</c:v>
                  </c:pt>
                  <c:pt idx="147">
                    <c:v>VIMSS208715</c:v>
                  </c:pt>
                  <c:pt idx="148">
                    <c:v>VIMSS209338</c:v>
                  </c:pt>
                  <c:pt idx="149">
                    <c:v>VIMSS207067</c:v>
                  </c:pt>
                  <c:pt idx="150">
                    <c:v>VIMSS206234</c:v>
                  </c:pt>
                  <c:pt idx="151">
                    <c:v>VIMSS208621</c:v>
                  </c:pt>
                  <c:pt idx="152">
                    <c:v>VIMSS206498</c:v>
                  </c:pt>
                  <c:pt idx="153">
                    <c:v>VIMSS207893</c:v>
                  </c:pt>
                  <c:pt idx="154">
                    <c:v>VIMSS207407</c:v>
                  </c:pt>
                  <c:pt idx="155">
                    <c:v>VIMSS207298</c:v>
                  </c:pt>
                  <c:pt idx="156">
                    <c:v>VIMSS207715</c:v>
                  </c:pt>
                  <c:pt idx="157">
                    <c:v>VIMSS209398</c:v>
                  </c:pt>
                  <c:pt idx="158">
                    <c:v>VIMSS206637</c:v>
                  </c:pt>
                  <c:pt idx="159">
                    <c:v>VIMSS206187</c:v>
                  </c:pt>
                  <c:pt idx="160">
                    <c:v>VIMSS207369</c:v>
                  </c:pt>
                  <c:pt idx="161">
                    <c:v>VIMSS209446</c:v>
                  </c:pt>
                  <c:pt idx="162">
                    <c:v>VIMSS207402</c:v>
                  </c:pt>
                  <c:pt idx="163">
                    <c:v>VIMSS208435</c:v>
                  </c:pt>
                  <c:pt idx="164">
                    <c:v>VIMSS209322</c:v>
                  </c:pt>
                  <c:pt idx="165">
                    <c:v>VIMSS208198</c:v>
                  </c:pt>
                  <c:pt idx="166">
                    <c:v>VIMSS206771</c:v>
                  </c:pt>
                  <c:pt idx="167">
                    <c:v>VIMSS208544</c:v>
                  </c:pt>
                  <c:pt idx="168">
                    <c:v>VIMSS207782</c:v>
                  </c:pt>
                  <c:pt idx="169">
                    <c:v>VIMSS207896</c:v>
                  </c:pt>
                  <c:pt idx="170">
                    <c:v>VIMSS207365</c:v>
                  </c:pt>
                  <c:pt idx="171">
                    <c:v>VIMSS208448</c:v>
                  </c:pt>
                  <c:pt idx="172">
                    <c:v>VIMSS206770</c:v>
                  </c:pt>
                  <c:pt idx="173">
                    <c:v>VIMSS206820</c:v>
                  </c:pt>
                  <c:pt idx="174">
                    <c:v>VIMSS209102</c:v>
                  </c:pt>
                  <c:pt idx="175">
                    <c:v>VIMSS206207</c:v>
                  </c:pt>
                  <c:pt idx="176">
                    <c:v>VIMSS207422</c:v>
                  </c:pt>
                  <c:pt idx="177">
                    <c:v>VIMSS207376</c:v>
                  </c:pt>
                  <c:pt idx="178">
                    <c:v>VIMSS209396</c:v>
                  </c:pt>
                  <c:pt idx="179">
                    <c:v>VIMSS207736</c:v>
                  </c:pt>
                  <c:pt idx="180">
                    <c:v>VIMSS206400</c:v>
                  </c:pt>
                  <c:pt idx="181">
                    <c:v>VIMSS206840</c:v>
                  </c:pt>
                  <c:pt idx="182">
                    <c:v>VIMSS208462</c:v>
                  </c:pt>
                  <c:pt idx="183">
                    <c:v>VIMSS207340</c:v>
                  </c:pt>
                  <c:pt idx="184">
                    <c:v>VIMSS206748</c:v>
                  </c:pt>
                  <c:pt idx="185">
                    <c:v>VIMSS208587</c:v>
                  </c:pt>
                  <c:pt idx="186">
                    <c:v>VIMSS206091</c:v>
                  </c:pt>
                  <c:pt idx="187">
                    <c:v>VIMSS206696</c:v>
                  </c:pt>
                  <c:pt idx="188">
                    <c:v>VIMSS207919</c:v>
                  </c:pt>
                  <c:pt idx="189">
                    <c:v>VIMSS207397</c:v>
                  </c:pt>
                  <c:pt idx="190">
                    <c:v>VIMSS206266</c:v>
                  </c:pt>
                  <c:pt idx="191">
                    <c:v>VIMSS207135</c:v>
                  </c:pt>
                  <c:pt idx="192">
                    <c:v>VIMSS206390</c:v>
                  </c:pt>
                  <c:pt idx="193">
                    <c:v>VIMSS206455</c:v>
                  </c:pt>
                  <c:pt idx="194">
                    <c:v>VIMSS208430</c:v>
                  </c:pt>
                  <c:pt idx="195">
                    <c:v>VIMSS209441</c:v>
                  </c:pt>
                  <c:pt idx="196">
                    <c:v>VIMSS208669</c:v>
                  </c:pt>
                  <c:pt idx="197">
                    <c:v>VIMSS208280</c:v>
                  </c:pt>
                  <c:pt idx="198">
                    <c:v>VIMSS206914</c:v>
                  </c:pt>
                  <c:pt idx="199">
                    <c:v>VIMSS206899</c:v>
                  </c:pt>
                  <c:pt idx="200">
                    <c:v>VIMSS206760</c:v>
                  </c:pt>
                  <c:pt idx="201">
                    <c:v>VIMSS208437</c:v>
                  </c:pt>
                  <c:pt idx="202">
                    <c:v>VIMSS207621</c:v>
                  </c:pt>
                  <c:pt idx="203">
                    <c:v>VIMSS207709</c:v>
                  </c:pt>
                  <c:pt idx="204">
                    <c:v>VIMSS207892</c:v>
                  </c:pt>
                  <c:pt idx="205">
                    <c:v>VIMSS208170</c:v>
                  </c:pt>
                  <c:pt idx="206">
                    <c:v>VIMSS206501</c:v>
                  </c:pt>
                  <c:pt idx="207">
                    <c:v>VIMSS209029</c:v>
                  </c:pt>
                  <c:pt idx="208">
                    <c:v>VIMSS206108</c:v>
                  </c:pt>
                  <c:pt idx="209">
                    <c:v>VIMSS206203</c:v>
                  </c:pt>
                  <c:pt idx="210">
                    <c:v>VIMSS206746</c:v>
                  </c:pt>
                  <c:pt idx="211">
                    <c:v>VIMSS206557</c:v>
                  </c:pt>
                  <c:pt idx="212">
                    <c:v>VIMSS206724</c:v>
                  </c:pt>
                  <c:pt idx="213">
                    <c:v>VIMSS206768</c:v>
                  </c:pt>
                  <c:pt idx="214">
                    <c:v>VIMSS206677</c:v>
                  </c:pt>
                  <c:pt idx="215">
                    <c:v>VIMSS206745</c:v>
                  </c:pt>
                  <c:pt idx="216">
                    <c:v>VIMSS208277</c:v>
                  </c:pt>
                  <c:pt idx="217">
                    <c:v>VIMSS206646</c:v>
                  </c:pt>
                  <c:pt idx="218">
                    <c:v>VIMSS206742</c:v>
                  </c:pt>
                  <c:pt idx="219">
                    <c:v>VIMSS206301</c:v>
                  </c:pt>
                  <c:pt idx="220">
                    <c:v>VIMSS208027</c:v>
                  </c:pt>
                  <c:pt idx="221">
                    <c:v>VIMSS206747</c:v>
                  </c:pt>
                  <c:pt idx="222">
                    <c:v>VIMSS207024</c:v>
                  </c:pt>
                  <c:pt idx="223">
                    <c:v>VIMSS206761</c:v>
                  </c:pt>
                  <c:pt idx="224">
                    <c:v>VIMSS206752</c:v>
                  </c:pt>
                  <c:pt idx="225">
                    <c:v>VIMSS207088</c:v>
                  </c:pt>
                  <c:pt idx="226">
                    <c:v>VIMSS206978</c:v>
                  </c:pt>
                  <c:pt idx="227">
                    <c:v>VIMSS208434</c:v>
                  </c:pt>
                  <c:pt idx="228">
                    <c:v>VIMSS206202</c:v>
                  </c:pt>
                  <c:pt idx="229">
                    <c:v>VIMSS206757</c:v>
                  </c:pt>
                  <c:pt idx="230">
                    <c:v>VIMSS208035</c:v>
                  </c:pt>
                  <c:pt idx="231">
                    <c:v>VIMSS208720</c:v>
                  </c:pt>
                  <c:pt idx="232">
                    <c:v>VIMSS206779</c:v>
                  </c:pt>
                  <c:pt idx="233">
                    <c:v>VIMSS206302</c:v>
                  </c:pt>
                  <c:pt idx="234">
                    <c:v>VIMSS206744</c:v>
                  </c:pt>
                  <c:pt idx="235">
                    <c:v>VIMSS206786</c:v>
                  </c:pt>
                  <c:pt idx="236">
                    <c:v>VIMSS206530</c:v>
                  </c:pt>
                  <c:pt idx="237">
                    <c:v>VIMSS206762</c:v>
                  </c:pt>
                  <c:pt idx="238">
                    <c:v>VIMSS113991</c:v>
                  </c:pt>
                  <c:pt idx="239">
                    <c:v>VIMSS206776</c:v>
                  </c:pt>
                  <c:pt idx="240">
                    <c:v>VIMSS207344</c:v>
                  </c:pt>
                  <c:pt idx="241">
                    <c:v>VIMSS207835</c:v>
                  </c:pt>
                  <c:pt idx="242">
                    <c:v>VIMSS206756</c:v>
                  </c:pt>
                  <c:pt idx="243">
                    <c:v>VIMSS206740</c:v>
                  </c:pt>
                  <c:pt idx="244">
                    <c:v>VIMSS206298</c:v>
                  </c:pt>
                  <c:pt idx="245">
                    <c:v>VIMSS206118</c:v>
                  </c:pt>
                  <c:pt idx="246">
                    <c:v>VIMSS207305</c:v>
                  </c:pt>
                  <c:pt idx="247">
                    <c:v>VIMSS206769</c:v>
                  </c:pt>
                  <c:pt idx="248">
                    <c:v>VIMSS209287</c:v>
                  </c:pt>
                  <c:pt idx="249">
                    <c:v>VIMSS206206</c:v>
                  </c:pt>
                  <c:pt idx="250">
                    <c:v>VIMSS209094</c:v>
                  </c:pt>
                  <c:pt idx="251">
                    <c:v>VIMSS206375</c:v>
                  </c:pt>
                  <c:pt idx="252">
                    <c:v>VIMSS206385</c:v>
                  </c:pt>
                  <c:pt idx="253">
                    <c:v>VIMSS208912</c:v>
                  </c:pt>
                  <c:pt idx="254">
                    <c:v>VIMSS207291</c:v>
                  </c:pt>
                  <c:pt idx="255">
                    <c:v>VIMSS206753</c:v>
                  </c:pt>
                  <c:pt idx="256">
                    <c:v>VIMSS206751</c:v>
                  </c:pt>
                  <c:pt idx="257">
                    <c:v>VIMSS207448</c:v>
                  </c:pt>
                  <c:pt idx="258">
                    <c:v>VIMSS206388</c:v>
                  </c:pt>
                  <c:pt idx="259">
                    <c:v>VIMSS206755</c:v>
                  </c:pt>
                  <c:pt idx="260">
                    <c:v>VIMSS206478</c:v>
                  </c:pt>
                  <c:pt idx="261">
                    <c:v>VIMSS209260</c:v>
                  </c:pt>
                  <c:pt idx="262">
                    <c:v>VIMSS206358</c:v>
                  </c:pt>
                  <c:pt idx="263">
                    <c:v>VIMSS207852</c:v>
                  </c:pt>
                  <c:pt idx="264">
                    <c:v>VIMSS206739</c:v>
                  </c:pt>
                  <c:pt idx="265">
                    <c:v>VIMSS206642</c:v>
                  </c:pt>
                  <c:pt idx="266">
                    <c:v>VIMSS209278</c:v>
                  </c:pt>
                  <c:pt idx="267">
                    <c:v>VIMSS209475</c:v>
                  </c:pt>
                  <c:pt idx="268">
                    <c:v>VIMSS206459</c:v>
                  </c:pt>
                  <c:pt idx="269">
                    <c:v>VIMSS206750</c:v>
                  </c:pt>
                  <c:pt idx="270">
                    <c:v>VIMSS206465</c:v>
                  </c:pt>
                  <c:pt idx="271">
                    <c:v>VIMSS408301</c:v>
                  </c:pt>
                  <c:pt idx="272">
                    <c:v>VIMSS408298</c:v>
                  </c:pt>
                </c:lvl>
                <c:lvl>
                  <c:pt idx="0">
                    <c:v>DVU3028</c:v>
                  </c:pt>
                  <c:pt idx="1">
                    <c:v>VIMSS206411</c:v>
                  </c:pt>
                  <c:pt idx="2">
                    <c:v>DVU0253</c:v>
                  </c:pt>
                  <c:pt idx="3">
                    <c:v>HybA</c:v>
                  </c:pt>
                  <c:pt idx="4">
                    <c:v>VIMSS207685</c:v>
                  </c:pt>
                  <c:pt idx="5">
                    <c:v>VIMSS209306</c:v>
                  </c:pt>
                  <c:pt idx="6">
                    <c:v>VIMSS208552</c:v>
                  </c:pt>
                  <c:pt idx="7">
                    <c:v>GlnA</c:v>
                  </c:pt>
                  <c:pt idx="8">
                    <c:v>DsrC</c:v>
                  </c:pt>
                  <c:pt idx="9">
                    <c:v>DVU3132</c:v>
                  </c:pt>
                  <c:pt idx="10">
                    <c:v>CtpF</c:v>
                  </c:pt>
                  <c:pt idx="11">
                    <c:v>VIMSS206225</c:v>
                  </c:pt>
                  <c:pt idx="12">
                    <c:v>FdnG</c:v>
                  </c:pt>
                  <c:pt idx="13">
                    <c:v>Ald</c:v>
                  </c:pt>
                  <c:pt idx="14">
                    <c:v>VIMSS207895</c:v>
                  </c:pt>
                  <c:pt idx="15">
                    <c:v>VIMSS208040</c:v>
                  </c:pt>
                  <c:pt idx="16">
                    <c:v>GlpK</c:v>
                  </c:pt>
                  <c:pt idx="17">
                    <c:v>LeuB</c:v>
                  </c:pt>
                  <c:pt idx="18">
                    <c:v>VIMSS206373</c:v>
                  </c:pt>
                  <c:pt idx="19">
                    <c:v>Por</c:v>
                  </c:pt>
                  <c:pt idx="20">
                    <c:v>FdnG-1</c:v>
                  </c:pt>
                  <c:pt idx="21">
                    <c:v>Nox</c:v>
                  </c:pt>
                  <c:pt idx="22">
                    <c:v>SerS</c:v>
                  </c:pt>
                  <c:pt idx="23">
                    <c:v>McpD</c:v>
                  </c:pt>
                  <c:pt idx="24">
                    <c:v>VIMSS206193</c:v>
                  </c:pt>
                  <c:pt idx="25">
                    <c:v>DVU2013</c:v>
                  </c:pt>
                  <c:pt idx="26">
                    <c:v>VIMSS209486</c:v>
                  </c:pt>
                  <c:pt idx="27">
                    <c:v>VIMSS207335</c:v>
                  </c:pt>
                  <c:pt idx="28">
                    <c:v>OmpA</c:v>
                  </c:pt>
                  <c:pt idx="29">
                    <c:v>HynA</c:v>
                  </c:pt>
                  <c:pt idx="30">
                    <c:v>Rbr</c:v>
                  </c:pt>
                  <c:pt idx="31">
                    <c:v>VIMSS209552</c:v>
                  </c:pt>
                  <c:pt idx="32">
                    <c:v>VIMSS209193</c:v>
                  </c:pt>
                  <c:pt idx="33">
                    <c:v>ProS</c:v>
                  </c:pt>
                  <c:pt idx="34">
                    <c:v>DVU2400</c:v>
                  </c:pt>
                  <c:pt idx="35">
                    <c:v>FdoH</c:v>
                  </c:pt>
                  <c:pt idx="36">
                    <c:v>QmoB</c:v>
                  </c:pt>
                  <c:pt idx="37">
                    <c:v>MreB</c:v>
                  </c:pt>
                  <c:pt idx="38">
                    <c:v>VIMSS207114</c:v>
                  </c:pt>
                  <c:pt idx="39">
                    <c:v>QmoA</c:v>
                  </c:pt>
                  <c:pt idx="40">
                    <c:v>EchC</c:v>
                  </c:pt>
                  <c:pt idx="41">
                    <c:v>VIMSS206381</c:v>
                  </c:pt>
                  <c:pt idx="42">
                    <c:v>VIMSS207532</c:v>
                  </c:pt>
                  <c:pt idx="43">
                    <c:v>ildD</c:v>
                  </c:pt>
                  <c:pt idx="44">
                    <c:v>VIMSS207816</c:v>
                  </c:pt>
                  <c:pt idx="45">
                    <c:v>VIMSS209195</c:v>
                  </c:pt>
                  <c:pt idx="46">
                    <c:v>VIMSS209275</c:v>
                  </c:pt>
                  <c:pt idx="47">
                    <c:v>VIMSS113992</c:v>
                  </c:pt>
                  <c:pt idx="48">
                    <c:v>VIMSS207323</c:v>
                  </c:pt>
                  <c:pt idx="49">
                    <c:v>VIMSS206099</c:v>
                  </c:pt>
                  <c:pt idx="50">
                    <c:v>VIMSS206137</c:v>
                  </c:pt>
                  <c:pt idx="51">
                    <c:v>VIMSS408350</c:v>
                  </c:pt>
                  <c:pt idx="52">
                    <c:v>VIMSS208711</c:v>
                  </c:pt>
                  <c:pt idx="53">
                    <c:v>DVU2077</c:v>
                  </c:pt>
                  <c:pt idx="54">
                    <c:v>VIMSS208045</c:v>
                  </c:pt>
                  <c:pt idx="55">
                    <c:v>VIMSS206366</c:v>
                  </c:pt>
                  <c:pt idx="56">
                    <c:v>VIMSS207358</c:v>
                  </c:pt>
                  <c:pt idx="57">
                    <c:v>TolC</c:v>
                  </c:pt>
                  <c:pt idx="58">
                    <c:v>DsrO</c:v>
                  </c:pt>
                  <c:pt idx="59">
                    <c:v>ApsA</c:v>
                  </c:pt>
                  <c:pt idx="60">
                    <c:v>VIMSS209507</c:v>
                  </c:pt>
                  <c:pt idx="61">
                    <c:v>PutA</c:v>
                  </c:pt>
                  <c:pt idx="62">
                    <c:v>VIMSS209571</c:v>
                  </c:pt>
                  <c:pt idx="63">
                    <c:v>EchD</c:v>
                  </c:pt>
                  <c:pt idx="64">
                    <c:v>Sat</c:v>
                  </c:pt>
                  <c:pt idx="65">
                    <c:v>VIMSS208697</c:v>
                  </c:pt>
                  <c:pt idx="66">
                    <c:v>VIMSS206913</c:v>
                  </c:pt>
                  <c:pt idx="67">
                    <c:v>VIMSS206446</c:v>
                  </c:pt>
                  <c:pt idx="68">
                    <c:v>VIMSS207575</c:v>
                  </c:pt>
                  <c:pt idx="69">
                    <c:v>NusA</c:v>
                  </c:pt>
                  <c:pt idx="70">
                    <c:v>VIMSS208988</c:v>
                  </c:pt>
                  <c:pt idx="71">
                    <c:v>VIMSS206238</c:v>
                  </c:pt>
                  <c:pt idx="72">
                    <c:v>VIMSS207920</c:v>
                  </c:pt>
                  <c:pt idx="73">
                    <c:v>SecA</c:v>
                  </c:pt>
                  <c:pt idx="74">
                    <c:v>VIMSS207699</c:v>
                  </c:pt>
                  <c:pt idx="75">
                    <c:v>VIMSS209256</c:v>
                  </c:pt>
                  <c:pt idx="76">
                    <c:v>VIMSS207796</c:v>
                  </c:pt>
                  <c:pt idx="77">
                    <c:v>VIMSS208413</c:v>
                  </c:pt>
                  <c:pt idx="78">
                    <c:v>VIMSS206278</c:v>
                  </c:pt>
                  <c:pt idx="79">
                    <c:v>VIMSS208688</c:v>
                  </c:pt>
                  <c:pt idx="80">
                    <c:v>VIMSS209037</c:v>
                  </c:pt>
                  <c:pt idx="81">
                    <c:v>VIMSS206454</c:v>
                  </c:pt>
                  <c:pt idx="82">
                    <c:v>PurT</c:v>
                  </c:pt>
                  <c:pt idx="83">
                    <c:v>VIMSS208990</c:v>
                  </c:pt>
                  <c:pt idx="84">
                    <c:v>Pta</c:v>
                  </c:pt>
                  <c:pt idx="85">
                    <c:v>VIMSS206718</c:v>
                  </c:pt>
                  <c:pt idx="86">
                    <c:v>VIMSS207861</c:v>
                  </c:pt>
                  <c:pt idx="87">
                    <c:v>VIMSS209200</c:v>
                  </c:pt>
                  <c:pt idx="88">
                    <c:v>VIMSS208563</c:v>
                  </c:pt>
                  <c:pt idx="89">
                    <c:v>VIMSS208682</c:v>
                  </c:pt>
                  <c:pt idx="90">
                    <c:v>VIMSS208900</c:v>
                  </c:pt>
                  <c:pt idx="91">
                    <c:v>DVU2399</c:v>
                  </c:pt>
                  <c:pt idx="92">
                    <c:v>VIMSS209397</c:v>
                  </c:pt>
                  <c:pt idx="93">
                    <c:v>VIMSS206309</c:v>
                  </c:pt>
                  <c:pt idx="94">
                    <c:v>VIMSS206398</c:v>
                  </c:pt>
                  <c:pt idx="95">
                    <c:v>VIMSS206882</c:v>
                  </c:pt>
                  <c:pt idx="96">
                    <c:v>Rbr2</c:v>
                  </c:pt>
                  <c:pt idx="97">
                    <c:v>DVU3033</c:v>
                  </c:pt>
                  <c:pt idx="98">
                    <c:v>VIMSS206697</c:v>
                  </c:pt>
                  <c:pt idx="99">
                    <c:v>VIMSS113991</c:v>
                  </c:pt>
                  <c:pt idx="100">
                    <c:v>VIMSS209440</c:v>
                  </c:pt>
                  <c:pt idx="101">
                    <c:v>VIMSS208718</c:v>
                  </c:pt>
                  <c:pt idx="102">
                    <c:v>GlcD</c:v>
                  </c:pt>
                  <c:pt idx="103">
                    <c:v>VIMSS408359</c:v>
                  </c:pt>
                  <c:pt idx="104">
                    <c:v>QyrA</c:v>
                  </c:pt>
                  <c:pt idx="105">
                    <c:v>RnfC</c:v>
                  </c:pt>
                  <c:pt idx="106">
                    <c:v>VIMSS206817</c:v>
                  </c:pt>
                  <c:pt idx="107">
                    <c:v>VIMSS206499</c:v>
                  </c:pt>
                  <c:pt idx="108">
                    <c:v>VIMSS208244</c:v>
                  </c:pt>
                  <c:pt idx="109">
                    <c:v>Pyc</c:v>
                  </c:pt>
                  <c:pt idx="110">
                    <c:v>VIMSS208275</c:v>
                  </c:pt>
                  <c:pt idx="111">
                    <c:v>PpiC</c:v>
                  </c:pt>
                  <c:pt idx="112">
                    <c:v>VIMSS209551</c:v>
                  </c:pt>
                  <c:pt idx="113">
                    <c:v>AtpA</c:v>
                  </c:pt>
                  <c:pt idx="114">
                    <c:v>VIMSS208887</c:v>
                  </c:pt>
                  <c:pt idx="115">
                    <c:v>LepB</c:v>
                  </c:pt>
                  <c:pt idx="116">
                    <c:v>VIMSS209424</c:v>
                  </c:pt>
                  <c:pt idx="117">
                    <c:v>VIMSS208768</c:v>
                  </c:pt>
                  <c:pt idx="118">
                    <c:v>VIMSS207889</c:v>
                  </c:pt>
                  <c:pt idx="119">
                    <c:v>VIMSS408333</c:v>
                  </c:pt>
                  <c:pt idx="120">
                    <c:v>VIMSS207997</c:v>
                  </c:pt>
                  <c:pt idx="121">
                    <c:v>VIMSS206977</c:v>
                  </c:pt>
                  <c:pt idx="122">
                    <c:v>DsrD</c:v>
                  </c:pt>
                  <c:pt idx="123">
                    <c:v>DVU3349</c:v>
                  </c:pt>
                  <c:pt idx="124">
                    <c:v>DsrB</c:v>
                  </c:pt>
                  <c:pt idx="125">
                    <c:v>VIMSS207942</c:v>
                  </c:pt>
                  <c:pt idx="126">
                    <c:v>Aor</c:v>
                  </c:pt>
                  <c:pt idx="127">
                    <c:v>HysA</c:v>
                  </c:pt>
                  <c:pt idx="128">
                    <c:v>VIMSS207823</c:v>
                  </c:pt>
                  <c:pt idx="129">
                    <c:v>VIMSS206525</c:v>
                  </c:pt>
                  <c:pt idx="130">
                    <c:v>VIMSS209000</c:v>
                  </c:pt>
                  <c:pt idx="131">
                    <c:v>DVU1951</c:v>
                  </c:pt>
                  <c:pt idx="132">
                    <c:v>VIMSS208457</c:v>
                  </c:pt>
                  <c:pt idx="133">
                    <c:v>Ngr</c:v>
                  </c:pt>
                  <c:pt idx="134">
                    <c:v>VIMSS206854</c:v>
                  </c:pt>
                  <c:pt idx="135">
                    <c:v>VIMSS206107</c:v>
                  </c:pt>
                  <c:pt idx="136">
                    <c:v>VIMSS208438</c:v>
                  </c:pt>
                  <c:pt idx="137">
                    <c:v>DsrK</c:v>
                  </c:pt>
                  <c:pt idx="138">
                    <c:v>VIMSS208436</c:v>
                  </c:pt>
                  <c:pt idx="139">
                    <c:v>VIMSS206985</c:v>
                  </c:pt>
                  <c:pt idx="140">
                    <c:v>VIMSS209253</c:v>
                  </c:pt>
                  <c:pt idx="141">
                    <c:v>VIMSS208433</c:v>
                  </c:pt>
                  <c:pt idx="142">
                    <c:v>VIMSS208439</c:v>
                  </c:pt>
                  <c:pt idx="143">
                    <c:v>GroEL</c:v>
                  </c:pt>
                  <c:pt idx="144">
                    <c:v>VIMSS207813</c:v>
                  </c:pt>
                  <c:pt idx="145">
                    <c:v>VIMSS208708</c:v>
                  </c:pt>
                  <c:pt idx="146">
                    <c:v>VIMSS206319</c:v>
                  </c:pt>
                  <c:pt idx="147">
                    <c:v>VIMSS208715</c:v>
                  </c:pt>
                  <c:pt idx="148">
                    <c:v>DsrA</c:v>
                  </c:pt>
                  <c:pt idx="149">
                    <c:v>VIMSS207067</c:v>
                  </c:pt>
                  <c:pt idx="150">
                    <c:v>VIMSS206234</c:v>
                  </c:pt>
                  <c:pt idx="151">
                    <c:v>VIMSS208621</c:v>
                  </c:pt>
                  <c:pt idx="152">
                    <c:v>Aco</c:v>
                  </c:pt>
                  <c:pt idx="153">
                    <c:v>HdrA</c:v>
                  </c:pt>
                  <c:pt idx="154">
                    <c:v>VIMSS207407</c:v>
                  </c:pt>
                  <c:pt idx="155">
                    <c:v>VIMSS207298</c:v>
                  </c:pt>
                  <c:pt idx="156">
                    <c:v>TypA</c:v>
                  </c:pt>
                  <c:pt idx="157">
                    <c:v>VIMSS209398</c:v>
                  </c:pt>
                  <c:pt idx="158">
                    <c:v>VIMSS206637</c:v>
                  </c:pt>
                  <c:pt idx="159">
                    <c:v>VIMSS206187</c:v>
                  </c:pt>
                  <c:pt idx="160">
                    <c:v>VIMSS207369</c:v>
                  </c:pt>
                  <c:pt idx="161">
                    <c:v>VIMSS209446</c:v>
                  </c:pt>
                  <c:pt idx="162">
                    <c:v>Adk</c:v>
                  </c:pt>
                  <c:pt idx="163">
                    <c:v>VIMSS208435</c:v>
                  </c:pt>
                  <c:pt idx="164">
                    <c:v>GlnH</c:v>
                  </c:pt>
                  <c:pt idx="165">
                    <c:v>VIMSS208198</c:v>
                  </c:pt>
                  <c:pt idx="166">
                    <c:v>VIMSS206771</c:v>
                  </c:pt>
                  <c:pt idx="167">
                    <c:v>AckA</c:v>
                  </c:pt>
                  <c:pt idx="168">
                    <c:v>VIMSS207782</c:v>
                  </c:pt>
                  <c:pt idx="169">
                    <c:v>DVU2405</c:v>
                  </c:pt>
                  <c:pt idx="170">
                    <c:v>VIMSS207365</c:v>
                  </c:pt>
                  <c:pt idx="171">
                    <c:v>VIMSS208448</c:v>
                  </c:pt>
                  <c:pt idx="172">
                    <c:v>VIMSS206770</c:v>
                  </c:pt>
                  <c:pt idx="173">
                    <c:v>ilvC</c:v>
                  </c:pt>
                  <c:pt idx="174">
                    <c:v>VIMSS209102</c:v>
                  </c:pt>
                  <c:pt idx="175">
                    <c:v>AtpF1</c:v>
                  </c:pt>
                  <c:pt idx="176">
                    <c:v>VIMSS207422</c:v>
                  </c:pt>
                  <c:pt idx="177">
                    <c:v>VIMSS207376</c:v>
                  </c:pt>
                  <c:pt idx="178">
                    <c:v>VIMSS209396</c:v>
                  </c:pt>
                  <c:pt idx="179">
                    <c:v>VIMSS207736</c:v>
                  </c:pt>
                  <c:pt idx="180">
                    <c:v>VIMSS206400</c:v>
                  </c:pt>
                  <c:pt idx="181">
                    <c:v>VIMSS206840</c:v>
                  </c:pt>
                  <c:pt idx="182">
                    <c:v>GlnS</c:v>
                  </c:pt>
                  <c:pt idx="183">
                    <c:v>VIMSS207340</c:v>
                  </c:pt>
                  <c:pt idx="184">
                    <c:v>VIMSS206748</c:v>
                  </c:pt>
                  <c:pt idx="185">
                    <c:v>DVU3071</c:v>
                  </c:pt>
                  <c:pt idx="186">
                    <c:v>VIMSS206091</c:v>
                  </c:pt>
                  <c:pt idx="187">
                    <c:v>VIMSS206696</c:v>
                  </c:pt>
                  <c:pt idx="188">
                    <c:v>VIMSS207919</c:v>
                  </c:pt>
                  <c:pt idx="189">
                    <c:v>VIMSS207397</c:v>
                  </c:pt>
                  <c:pt idx="190">
                    <c:v>VIMSS206266</c:v>
                  </c:pt>
                  <c:pt idx="191">
                    <c:v>VIMSS207135</c:v>
                  </c:pt>
                  <c:pt idx="192">
                    <c:v>VIMSS206390</c:v>
                  </c:pt>
                  <c:pt idx="193">
                    <c:v>VIMSS206455</c:v>
                  </c:pt>
                  <c:pt idx="194">
                    <c:v>Tuf</c:v>
                  </c:pt>
                  <c:pt idx="195">
                    <c:v>VIMSS209441</c:v>
                  </c:pt>
                  <c:pt idx="196">
                    <c:v>RpsA</c:v>
                  </c:pt>
                  <c:pt idx="197">
                    <c:v>VIMSS208280</c:v>
                  </c:pt>
                  <c:pt idx="198">
                    <c:v>VIMSS206914</c:v>
                  </c:pt>
                  <c:pt idx="199">
                    <c:v>VIMSS206899</c:v>
                  </c:pt>
                  <c:pt idx="200">
                    <c:v>RplF</c:v>
                  </c:pt>
                  <c:pt idx="201">
                    <c:v>RplL</c:v>
                  </c:pt>
                  <c:pt idx="202">
                    <c:v>VIMSS207621</c:v>
                  </c:pt>
                  <c:pt idx="203">
                    <c:v>VIMSS207709</c:v>
                  </c:pt>
                  <c:pt idx="204">
                    <c:v>DVU2401</c:v>
                  </c:pt>
                  <c:pt idx="205">
                    <c:v>VIMSS208170</c:v>
                  </c:pt>
                  <c:pt idx="206">
                    <c:v>VIMSS206501</c:v>
                  </c:pt>
                  <c:pt idx="207">
                    <c:v>TonB</c:v>
                  </c:pt>
                  <c:pt idx="208">
                    <c:v>HflK</c:v>
                  </c:pt>
                  <c:pt idx="209">
                    <c:v>AtpG</c:v>
                  </c:pt>
                  <c:pt idx="210">
                    <c:v>VIMSS206746</c:v>
                  </c:pt>
                  <c:pt idx="211">
                    <c:v>VIMSS206557</c:v>
                  </c:pt>
                  <c:pt idx="212">
                    <c:v>VIMSS206724</c:v>
                  </c:pt>
                  <c:pt idx="213">
                    <c:v>VIMSS206768</c:v>
                  </c:pt>
                  <c:pt idx="214">
                    <c:v>VIMSS206677</c:v>
                  </c:pt>
                  <c:pt idx="215">
                    <c:v>VIMSS206745</c:v>
                  </c:pt>
                  <c:pt idx="216">
                    <c:v>VIMSS208277</c:v>
                  </c:pt>
                  <c:pt idx="217">
                    <c:v>VIMSS206646</c:v>
                  </c:pt>
                  <c:pt idx="218">
                    <c:v>FusA</c:v>
                  </c:pt>
                  <c:pt idx="219">
                    <c:v>VIMSS206301</c:v>
                  </c:pt>
                  <c:pt idx="220">
                    <c:v>VIMSS208027</c:v>
                  </c:pt>
                  <c:pt idx="221">
                    <c:v>RplW</c:v>
                  </c:pt>
                  <c:pt idx="222">
                    <c:v>VIMSS207024</c:v>
                  </c:pt>
                  <c:pt idx="223">
                    <c:v>VIMSS206761</c:v>
                  </c:pt>
                  <c:pt idx="224">
                    <c:v>VIMSS206752</c:v>
                  </c:pt>
                  <c:pt idx="225">
                    <c:v>PpaC</c:v>
                  </c:pt>
                  <c:pt idx="226">
                    <c:v>VIMSS206978</c:v>
                  </c:pt>
                  <c:pt idx="227">
                    <c:v>VIMSS208434</c:v>
                  </c:pt>
                  <c:pt idx="228">
                    <c:v>AtpD</c:v>
                  </c:pt>
                  <c:pt idx="229">
                    <c:v>VIMSS206757</c:v>
                  </c:pt>
                  <c:pt idx="230">
                    <c:v>ThrS</c:v>
                  </c:pt>
                  <c:pt idx="231">
                    <c:v>VIMSS208720</c:v>
                  </c:pt>
                  <c:pt idx="232">
                    <c:v>VIMSS206779</c:v>
                  </c:pt>
                  <c:pt idx="233">
                    <c:v>VIMSS206302</c:v>
                  </c:pt>
                  <c:pt idx="234">
                    <c:v>VIMSS206744</c:v>
                  </c:pt>
                  <c:pt idx="235">
                    <c:v>IspG</c:v>
                  </c:pt>
                  <c:pt idx="236">
                    <c:v>ArgG</c:v>
                  </c:pt>
                  <c:pt idx="237">
                    <c:v>RpsE</c:v>
                  </c:pt>
                  <c:pt idx="238">
                    <c:v>VIMSS113991</c:v>
                  </c:pt>
                  <c:pt idx="239">
                    <c:v>Tig</c:v>
                  </c:pt>
                  <c:pt idx="240">
                    <c:v>VIMSS207344</c:v>
                  </c:pt>
                  <c:pt idx="241">
                    <c:v>VIMSS207835</c:v>
                  </c:pt>
                  <c:pt idx="242">
                    <c:v>RplX</c:v>
                  </c:pt>
                  <c:pt idx="243">
                    <c:v>RpsG</c:v>
                  </c:pt>
                  <c:pt idx="244">
                    <c:v>VIMSS206298</c:v>
                  </c:pt>
                  <c:pt idx="245">
                    <c:v>QrcB</c:v>
                  </c:pt>
                  <c:pt idx="246">
                    <c:v>VIMSS207305</c:v>
                  </c:pt>
                  <c:pt idx="247">
                    <c:v>VIMSS206769</c:v>
                  </c:pt>
                  <c:pt idx="248">
                    <c:v>DVU0353</c:v>
                  </c:pt>
                  <c:pt idx="249">
                    <c:v>AtpF</c:v>
                  </c:pt>
                  <c:pt idx="250">
                    <c:v>CarB</c:v>
                  </c:pt>
                  <c:pt idx="251">
                    <c:v>VIMSS206375</c:v>
                  </c:pt>
                  <c:pt idx="252">
                    <c:v>VIMSS206385</c:v>
                  </c:pt>
                  <c:pt idx="253">
                    <c:v>ZraP</c:v>
                  </c:pt>
                  <c:pt idx="254">
                    <c:v>VIMSS207291</c:v>
                  </c:pt>
                  <c:pt idx="255">
                    <c:v>VIMSS206753</c:v>
                  </c:pt>
                  <c:pt idx="256">
                    <c:v>RpsC</c:v>
                  </c:pt>
                  <c:pt idx="257">
                    <c:v>GroES</c:v>
                  </c:pt>
                  <c:pt idx="258">
                    <c:v>VIMSS206388</c:v>
                  </c:pt>
                  <c:pt idx="259">
                    <c:v>VIMSS206755</c:v>
                  </c:pt>
                  <c:pt idx="260">
                    <c:v>VIMSS206478</c:v>
                  </c:pt>
                  <c:pt idx="261">
                    <c:v>VIMSS209260</c:v>
                  </c:pt>
                  <c:pt idx="262">
                    <c:v>RplU</c:v>
                  </c:pt>
                  <c:pt idx="263">
                    <c:v>VIMSS207852</c:v>
                  </c:pt>
                  <c:pt idx="264">
                    <c:v>RpsL</c:v>
                  </c:pt>
                  <c:pt idx="265">
                    <c:v>GlyA</c:v>
                  </c:pt>
                  <c:pt idx="266">
                    <c:v>VIMSS209278</c:v>
                  </c:pt>
                  <c:pt idx="267">
                    <c:v>HmcA</c:v>
                  </c:pt>
                  <c:pt idx="268">
                    <c:v>Upp</c:v>
                  </c:pt>
                  <c:pt idx="269">
                    <c:v>VIMSS206750</c:v>
                  </c:pt>
                  <c:pt idx="270">
                    <c:v>VIMSS206465</c:v>
                  </c:pt>
                  <c:pt idx="271">
                    <c:v>VIMSS408301</c:v>
                  </c:pt>
                  <c:pt idx="272">
                    <c:v>VIMSS408298</c:v>
                  </c:pt>
                </c:lvl>
              </c:multiLvlStrCache>
            </c:multiLvlStrRef>
          </c:cat>
          <c:val>
            <c:numRef>
              <c:f>wt07_proteome!$H$5:$H$277</c:f>
              <c:numCache>
                <c:formatCode>0.000</c:formatCode>
                <c:ptCount val="273"/>
                <c:pt idx="0">
                  <c:v>-1.5218569724589892</c:v>
                </c:pt>
                <c:pt idx="1">
                  <c:v>-1.4961027650942049</c:v>
                </c:pt>
                <c:pt idx="2">
                  <c:v>-1.39110856614335</c:v>
                </c:pt>
                <c:pt idx="3">
                  <c:v>-1.327729521262377</c:v>
                </c:pt>
                <c:pt idx="4">
                  <c:v>-1.2449075570836916</c:v>
                </c:pt>
                <c:pt idx="5">
                  <c:v>-1.2258026586438351</c:v>
                </c:pt>
                <c:pt idx="6">
                  <c:v>-1.2158146614906717</c:v>
                </c:pt>
                <c:pt idx="7">
                  <c:v>-1.2063424346994864</c:v>
                </c:pt>
                <c:pt idx="8" formatCode="0.00">
                  <c:v>-1.1300290273914377</c:v>
                </c:pt>
                <c:pt idx="9">
                  <c:v>-1.1207825142534862</c:v>
                </c:pt>
                <c:pt idx="10">
                  <c:v>-1.0309734825680317</c:v>
                </c:pt>
                <c:pt idx="11">
                  <c:v>-1.0144184048670066</c:v>
                </c:pt>
                <c:pt idx="12">
                  <c:v>-0.97668842117359755</c:v>
                </c:pt>
                <c:pt idx="13">
                  <c:v>-0.9752750393200379</c:v>
                </c:pt>
                <c:pt idx="14">
                  <c:v>-0.95420043294149248</c:v>
                </c:pt>
                <c:pt idx="15">
                  <c:v>-0.94947485357748795</c:v>
                </c:pt>
                <c:pt idx="16">
                  <c:v>-0.9224772788741552</c:v>
                </c:pt>
                <c:pt idx="17">
                  <c:v>-0.87812431817567815</c:v>
                </c:pt>
                <c:pt idx="18">
                  <c:v>-0.85366468553550612</c:v>
                </c:pt>
                <c:pt idx="19">
                  <c:v>-0.83393190275479001</c:v>
                </c:pt>
                <c:pt idx="20">
                  <c:v>-0.81606053326106631</c:v>
                </c:pt>
                <c:pt idx="21">
                  <c:v>-0.7965106762747941</c:v>
                </c:pt>
                <c:pt idx="22">
                  <c:v>-0.7897905248159468</c:v>
                </c:pt>
                <c:pt idx="23">
                  <c:v>-0.78205386938636856</c:v>
                </c:pt>
                <c:pt idx="24">
                  <c:v>-0.7608076708340098</c:v>
                </c:pt>
                <c:pt idx="25">
                  <c:v>-0.75596092507179868</c:v>
                </c:pt>
                <c:pt idx="26">
                  <c:v>-0.72141257851550611</c:v>
                </c:pt>
                <c:pt idx="27">
                  <c:v>-0.68808673270822862</c:v>
                </c:pt>
                <c:pt idx="28">
                  <c:v>-0.68332739624837724</c:v>
                </c:pt>
                <c:pt idx="29">
                  <c:v>-0.63091267908369808</c:v>
                </c:pt>
                <c:pt idx="30">
                  <c:v>-0.55667070984099387</c:v>
                </c:pt>
                <c:pt idx="31">
                  <c:v>-0.54487808711566277</c:v>
                </c:pt>
                <c:pt idx="32">
                  <c:v>-0.54033134563478213</c:v>
                </c:pt>
                <c:pt idx="33">
                  <c:v>-0.53687646097450714</c:v>
                </c:pt>
                <c:pt idx="34">
                  <c:v>-0.53301312270341106</c:v>
                </c:pt>
                <c:pt idx="35">
                  <c:v>-0.52734745036106934</c:v>
                </c:pt>
                <c:pt idx="36">
                  <c:v>-0.52392019119306465</c:v>
                </c:pt>
                <c:pt idx="37">
                  <c:v>-0.51974320009642516</c:v>
                </c:pt>
                <c:pt idx="38">
                  <c:v>-0.49621601140172278</c:v>
                </c:pt>
                <c:pt idx="39">
                  <c:v>-0.47950758427900825</c:v>
                </c:pt>
                <c:pt idx="40">
                  <c:v>-0.47663802669227456</c:v>
                </c:pt>
                <c:pt idx="41">
                  <c:v>-0.47395726195552967</c:v>
                </c:pt>
                <c:pt idx="42">
                  <c:v>-0.46790558852448155</c:v>
                </c:pt>
                <c:pt idx="43">
                  <c:v>-0.45152083707809604</c:v>
                </c:pt>
                <c:pt idx="44">
                  <c:v>-0.43110751305647332</c:v>
                </c:pt>
                <c:pt idx="45">
                  <c:v>-0.42972777899038761</c:v>
                </c:pt>
                <c:pt idx="46">
                  <c:v>-0.42915684491522643</c:v>
                </c:pt>
                <c:pt idx="47">
                  <c:v>-0.42493676971108102</c:v>
                </c:pt>
                <c:pt idx="48">
                  <c:v>-0.42248273439889161</c:v>
                </c:pt>
                <c:pt idx="49">
                  <c:v>-0.41386603974883779</c:v>
                </c:pt>
                <c:pt idx="50">
                  <c:v>-0.41123073880943417</c:v>
                </c:pt>
                <c:pt idx="51">
                  <c:v>-0.40570987724082386</c:v>
                </c:pt>
                <c:pt idx="52">
                  <c:v>-0.39751552501040427</c:v>
                </c:pt>
                <c:pt idx="53">
                  <c:v>-0.39602013949654574</c:v>
                </c:pt>
                <c:pt idx="54">
                  <c:v>-0.39260536907391247</c:v>
                </c:pt>
                <c:pt idx="55">
                  <c:v>-0.3786804340645023</c:v>
                </c:pt>
                <c:pt idx="56">
                  <c:v>-0.3781619310193336</c:v>
                </c:pt>
                <c:pt idx="57">
                  <c:v>-0.37494542349436111</c:v>
                </c:pt>
                <c:pt idx="58">
                  <c:v>-0.36967632529215666</c:v>
                </c:pt>
                <c:pt idx="59">
                  <c:v>-0.35322005627610653</c:v>
                </c:pt>
                <c:pt idx="60">
                  <c:v>-0.35055993641660571</c:v>
                </c:pt>
                <c:pt idx="61">
                  <c:v>-0.34493046414801487</c:v>
                </c:pt>
                <c:pt idx="62">
                  <c:v>-0.34361891345924006</c:v>
                </c:pt>
                <c:pt idx="63">
                  <c:v>-0.32289567493183502</c:v>
                </c:pt>
                <c:pt idx="64">
                  <c:v>-0.31943837870148134</c:v>
                </c:pt>
                <c:pt idx="65">
                  <c:v>-0.31020072036609658</c:v>
                </c:pt>
                <c:pt idx="66">
                  <c:v>-0.28909455805834361</c:v>
                </c:pt>
                <c:pt idx="67">
                  <c:v>-0.28245601142284632</c:v>
                </c:pt>
                <c:pt idx="68">
                  <c:v>-0.26961256238619175</c:v>
                </c:pt>
                <c:pt idx="69">
                  <c:v>-0.26625835824731026</c:v>
                </c:pt>
                <c:pt idx="70">
                  <c:v>-0.26583089633757018</c:v>
                </c:pt>
                <c:pt idx="71">
                  <c:v>-0.26548893210399788</c:v>
                </c:pt>
                <c:pt idx="72">
                  <c:v>-0.26548600266298444</c:v>
                </c:pt>
                <c:pt idx="73">
                  <c:v>-0.26422872772142264</c:v>
                </c:pt>
                <c:pt idx="74">
                  <c:v>-0.25486123281882889</c:v>
                </c:pt>
                <c:pt idx="75">
                  <c:v>-0.24765484647275129</c:v>
                </c:pt>
                <c:pt idx="76">
                  <c:v>-0.24464701946884035</c:v>
                </c:pt>
                <c:pt idx="77">
                  <c:v>-0.23214780864141815</c:v>
                </c:pt>
                <c:pt idx="78">
                  <c:v>-0.21659485049463484</c:v>
                </c:pt>
                <c:pt idx="79">
                  <c:v>-0.19680698975307803</c:v>
                </c:pt>
                <c:pt idx="80">
                  <c:v>-0.1957992697071968</c:v>
                </c:pt>
                <c:pt idx="81">
                  <c:v>-0.17408614562124028</c:v>
                </c:pt>
                <c:pt idx="82">
                  <c:v>-0.16823042164592372</c:v>
                </c:pt>
                <c:pt idx="83">
                  <c:v>-0.15297455283955311</c:v>
                </c:pt>
                <c:pt idx="84">
                  <c:v>-0.1494847770384552</c:v>
                </c:pt>
                <c:pt idx="85">
                  <c:v>-0.1485937397444291</c:v>
                </c:pt>
                <c:pt idx="86">
                  <c:v>-0.14782889920835038</c:v>
                </c:pt>
                <c:pt idx="87">
                  <c:v>-0.14750935996324363</c:v>
                </c:pt>
                <c:pt idx="88">
                  <c:v>-0.14460754371055223</c:v>
                </c:pt>
                <c:pt idx="89">
                  <c:v>-0.14418735958733941</c:v>
                </c:pt>
                <c:pt idx="90">
                  <c:v>-0.14271927740938181</c:v>
                </c:pt>
                <c:pt idx="91">
                  <c:v>-0.14219003718212544</c:v>
                </c:pt>
                <c:pt idx="92">
                  <c:v>-0.14158189586152614</c:v>
                </c:pt>
                <c:pt idx="93">
                  <c:v>-0.13830142872527693</c:v>
                </c:pt>
                <c:pt idx="94">
                  <c:v>-0.13758626295554571</c:v>
                </c:pt>
                <c:pt idx="95">
                  <c:v>-0.13719944368159223</c:v>
                </c:pt>
                <c:pt idx="96">
                  <c:v>-0.13393272294212427</c:v>
                </c:pt>
                <c:pt idx="97">
                  <c:v>-0.11808107573828162</c:v>
                </c:pt>
                <c:pt idx="98">
                  <c:v>-9.8486221635282853E-2</c:v>
                </c:pt>
                <c:pt idx="99">
                  <c:v>-9.5518909811626834E-2</c:v>
                </c:pt>
                <c:pt idx="100">
                  <c:v>-9.2547342851776362E-2</c:v>
                </c:pt>
                <c:pt idx="101">
                  <c:v>-7.6601169906370892E-2</c:v>
                </c:pt>
                <c:pt idx="102">
                  <c:v>-7.2730666234190805E-2</c:v>
                </c:pt>
                <c:pt idx="103">
                  <c:v>-6.7659883961084369E-2</c:v>
                </c:pt>
                <c:pt idx="104">
                  <c:v>-6.1997417087717721E-2</c:v>
                </c:pt>
                <c:pt idx="105">
                  <c:v>-5.9748116526042332E-2</c:v>
                </c:pt>
                <c:pt idx="106">
                  <c:v>-5.2143412803552579E-2</c:v>
                </c:pt>
                <c:pt idx="107">
                  <c:v>-5.1347252964328731E-2</c:v>
                </c:pt>
                <c:pt idx="108">
                  <c:v>-3.9175343568615677E-2</c:v>
                </c:pt>
                <c:pt idx="109">
                  <c:v>-3.8006005136482494E-2</c:v>
                </c:pt>
                <c:pt idx="110">
                  <c:v>-3.3610457487891841E-2</c:v>
                </c:pt>
                <c:pt idx="111">
                  <c:v>-2.8098161746740402E-2</c:v>
                </c:pt>
                <c:pt idx="112">
                  <c:v>-2.059674198116233E-2</c:v>
                </c:pt>
                <c:pt idx="113">
                  <c:v>-1.284333824512515E-2</c:v>
                </c:pt>
                <c:pt idx="114">
                  <c:v>-1.1673796205851161E-2</c:v>
                </c:pt>
                <c:pt idx="115">
                  <c:v>-9.6760311293480061E-3</c:v>
                </c:pt>
                <c:pt idx="116">
                  <c:v>-7.0135435830602777E-3</c:v>
                </c:pt>
                <c:pt idx="117">
                  <c:v>-6.1512631725725983E-3</c:v>
                </c:pt>
                <c:pt idx="118">
                  <c:v>2.1966470400547489E-3</c:v>
                </c:pt>
                <c:pt idx="119">
                  <c:v>5.7855692445909386E-3</c:v>
                </c:pt>
                <c:pt idx="120">
                  <c:v>1.6655603302528448E-2</c:v>
                </c:pt>
                <c:pt idx="121">
                  <c:v>1.7244653190337505E-2</c:v>
                </c:pt>
                <c:pt idx="122">
                  <c:v>1.827658421113568E-2</c:v>
                </c:pt>
                <c:pt idx="123">
                  <c:v>4.7082228267822435E-2</c:v>
                </c:pt>
                <c:pt idx="124">
                  <c:v>7.1586769337537368E-2</c:v>
                </c:pt>
                <c:pt idx="125">
                  <c:v>8.0305211335012089E-2</c:v>
                </c:pt>
                <c:pt idx="126">
                  <c:v>8.2211049365769132E-2</c:v>
                </c:pt>
                <c:pt idx="127">
                  <c:v>8.611121173119432E-2</c:v>
                </c:pt>
                <c:pt idx="128">
                  <c:v>8.7619755330060306E-2</c:v>
                </c:pt>
                <c:pt idx="129">
                  <c:v>8.7810075267514859E-2</c:v>
                </c:pt>
                <c:pt idx="130">
                  <c:v>9.1633281853500531E-2</c:v>
                </c:pt>
                <c:pt idx="131">
                  <c:v>9.8086726206482858E-2</c:v>
                </c:pt>
                <c:pt idx="132">
                  <c:v>9.863577738406569E-2</c:v>
                </c:pt>
                <c:pt idx="133">
                  <c:v>0.10702331652694352</c:v>
                </c:pt>
                <c:pt idx="134">
                  <c:v>0.11250540710718147</c:v>
                </c:pt>
                <c:pt idx="135">
                  <c:v>0.12259451111728935</c:v>
                </c:pt>
                <c:pt idx="136">
                  <c:v>0.12497864428218913</c:v>
                </c:pt>
                <c:pt idx="137">
                  <c:v>0.14280349539879247</c:v>
                </c:pt>
                <c:pt idx="138">
                  <c:v>0.15061448532133642</c:v>
                </c:pt>
                <c:pt idx="139">
                  <c:v>0.15325262074283735</c:v>
                </c:pt>
                <c:pt idx="140">
                  <c:v>0.15377455748442823</c:v>
                </c:pt>
                <c:pt idx="141">
                  <c:v>0.15516367791972746</c:v>
                </c:pt>
                <c:pt idx="142">
                  <c:v>0.16525525073903857</c:v>
                </c:pt>
                <c:pt idx="143">
                  <c:v>0.16589141458781498</c:v>
                </c:pt>
                <c:pt idx="144">
                  <c:v>0.16648738292747062</c:v>
                </c:pt>
                <c:pt idx="145">
                  <c:v>0.17586246484889265</c:v>
                </c:pt>
                <c:pt idx="146">
                  <c:v>0.17998593016126671</c:v>
                </c:pt>
                <c:pt idx="147">
                  <c:v>0.18263129429236299</c:v>
                </c:pt>
                <c:pt idx="148">
                  <c:v>0.1913129961913001</c:v>
                </c:pt>
                <c:pt idx="149">
                  <c:v>0.19864786756153638</c:v>
                </c:pt>
                <c:pt idx="150">
                  <c:v>0.20092522526638684</c:v>
                </c:pt>
                <c:pt idx="151">
                  <c:v>0.20953063623859638</c:v>
                </c:pt>
                <c:pt idx="152">
                  <c:v>0.21636501660692331</c:v>
                </c:pt>
                <c:pt idx="153">
                  <c:v>0.2168711941366416</c:v>
                </c:pt>
                <c:pt idx="154">
                  <c:v>0.21707801975456767</c:v>
                </c:pt>
                <c:pt idx="155">
                  <c:v>0.21808804592496042</c:v>
                </c:pt>
                <c:pt idx="156">
                  <c:v>0.22677731022892117</c:v>
                </c:pt>
                <c:pt idx="157">
                  <c:v>0.23209065413050015</c:v>
                </c:pt>
                <c:pt idx="158">
                  <c:v>0.23399656265909446</c:v>
                </c:pt>
                <c:pt idx="159">
                  <c:v>0.24111723111189351</c:v>
                </c:pt>
                <c:pt idx="160">
                  <c:v>0.24433946996784817</c:v>
                </c:pt>
                <c:pt idx="161">
                  <c:v>0.24848551607129074</c:v>
                </c:pt>
                <c:pt idx="162">
                  <c:v>0.24866020956651835</c:v>
                </c:pt>
                <c:pt idx="163">
                  <c:v>0.25022543082345872</c:v>
                </c:pt>
                <c:pt idx="164">
                  <c:v>0.25540776468365034</c:v>
                </c:pt>
                <c:pt idx="165">
                  <c:v>0.25561687012981299</c:v>
                </c:pt>
                <c:pt idx="166">
                  <c:v>0.2587641952081226</c:v>
                </c:pt>
                <c:pt idx="167">
                  <c:v>0.25938139715035563</c:v>
                </c:pt>
                <c:pt idx="168">
                  <c:v>0.26242454584536307</c:v>
                </c:pt>
                <c:pt idx="169">
                  <c:v>0.26254403610878146</c:v>
                </c:pt>
                <c:pt idx="170">
                  <c:v>0.26378504093246119</c:v>
                </c:pt>
                <c:pt idx="171">
                  <c:v>0.26746184562410058</c:v>
                </c:pt>
                <c:pt idx="172">
                  <c:v>0.26898777161313298</c:v>
                </c:pt>
                <c:pt idx="173">
                  <c:v>0.27344171344247115</c:v>
                </c:pt>
                <c:pt idx="174">
                  <c:v>0.27636223110694569</c:v>
                </c:pt>
                <c:pt idx="175">
                  <c:v>0.27742497348590373</c:v>
                </c:pt>
                <c:pt idx="176">
                  <c:v>0.28496803252056219</c:v>
                </c:pt>
                <c:pt idx="177">
                  <c:v>0.28911802630732136</c:v>
                </c:pt>
                <c:pt idx="178">
                  <c:v>0.2930624939157615</c:v>
                </c:pt>
                <c:pt idx="179">
                  <c:v>0.29821918604684322</c:v>
                </c:pt>
                <c:pt idx="180">
                  <c:v>0.29947668437562586</c:v>
                </c:pt>
                <c:pt idx="181">
                  <c:v>0.29997796808001131</c:v>
                </c:pt>
                <c:pt idx="182">
                  <c:v>0.30129610895953751</c:v>
                </c:pt>
                <c:pt idx="183">
                  <c:v>0.30149019696343599</c:v>
                </c:pt>
                <c:pt idx="184">
                  <c:v>0.31619294745215976</c:v>
                </c:pt>
                <c:pt idx="185">
                  <c:v>0.33360801413665631</c:v>
                </c:pt>
                <c:pt idx="186">
                  <c:v>0.34318053132389675</c:v>
                </c:pt>
                <c:pt idx="187">
                  <c:v>0.34416799949876054</c:v>
                </c:pt>
                <c:pt idx="188">
                  <c:v>0.34757853235257574</c:v>
                </c:pt>
                <c:pt idx="189">
                  <c:v>0.35924514633076582</c:v>
                </c:pt>
                <c:pt idx="190">
                  <c:v>0.36372269670190721</c:v>
                </c:pt>
                <c:pt idx="191">
                  <c:v>0.37763824494053877</c:v>
                </c:pt>
                <c:pt idx="192">
                  <c:v>0.37902030534919084</c:v>
                </c:pt>
                <c:pt idx="193">
                  <c:v>0.38427028259531326</c:v>
                </c:pt>
                <c:pt idx="194">
                  <c:v>0.39947114272771173</c:v>
                </c:pt>
                <c:pt idx="195">
                  <c:v>0.4036555760687825</c:v>
                </c:pt>
                <c:pt idx="196">
                  <c:v>0.40479497805999798</c:v>
                </c:pt>
                <c:pt idx="197">
                  <c:v>0.41199235051669025</c:v>
                </c:pt>
                <c:pt idx="198">
                  <c:v>0.41370259897189327</c:v>
                </c:pt>
                <c:pt idx="199">
                  <c:v>0.41718087185749814</c:v>
                </c:pt>
                <c:pt idx="200">
                  <c:v>0.4212752316244972</c:v>
                </c:pt>
                <c:pt idx="201">
                  <c:v>0.423685183339788</c:v>
                </c:pt>
                <c:pt idx="202">
                  <c:v>0.42546007457299795</c:v>
                </c:pt>
                <c:pt idx="203">
                  <c:v>0.43032609668297006</c:v>
                </c:pt>
                <c:pt idx="204">
                  <c:v>0.43804094790681675</c:v>
                </c:pt>
                <c:pt idx="205">
                  <c:v>0.43947186137542299</c:v>
                </c:pt>
                <c:pt idx="206">
                  <c:v>0.44028808466512215</c:v>
                </c:pt>
                <c:pt idx="207">
                  <c:v>0.44084634776728893</c:v>
                </c:pt>
                <c:pt idx="208">
                  <c:v>0.44485967125742559</c:v>
                </c:pt>
                <c:pt idx="209">
                  <c:v>0.46175731952689769</c:v>
                </c:pt>
                <c:pt idx="210">
                  <c:v>0.47324004744694287</c:v>
                </c:pt>
                <c:pt idx="211">
                  <c:v>0.49458430173110163</c:v>
                </c:pt>
                <c:pt idx="212">
                  <c:v>0.49532300232099907</c:v>
                </c:pt>
                <c:pt idx="213">
                  <c:v>0.49750292385766492</c:v>
                </c:pt>
                <c:pt idx="214">
                  <c:v>0.51687517195030286</c:v>
                </c:pt>
                <c:pt idx="215">
                  <c:v>0.53549538529987661</c:v>
                </c:pt>
                <c:pt idx="216">
                  <c:v>0.54081292935489966</c:v>
                </c:pt>
                <c:pt idx="217">
                  <c:v>0.54559855066842655</c:v>
                </c:pt>
                <c:pt idx="218">
                  <c:v>0.57501649431272261</c:v>
                </c:pt>
                <c:pt idx="219">
                  <c:v>0.57638803668607974</c:v>
                </c:pt>
                <c:pt idx="220">
                  <c:v>0.58030808545342816</c:v>
                </c:pt>
                <c:pt idx="221">
                  <c:v>0.59103484609607648</c:v>
                </c:pt>
                <c:pt idx="222">
                  <c:v>0.59265828841329271</c:v>
                </c:pt>
                <c:pt idx="223">
                  <c:v>0.59461802468160463</c:v>
                </c:pt>
                <c:pt idx="224">
                  <c:v>0.6005676525069622</c:v>
                </c:pt>
                <c:pt idx="225">
                  <c:v>0.6143675760302949</c:v>
                </c:pt>
                <c:pt idx="226">
                  <c:v>0.6168977770788846</c:v>
                </c:pt>
                <c:pt idx="227">
                  <c:v>0.61828787850447176</c:v>
                </c:pt>
                <c:pt idx="228">
                  <c:v>0.62903239857431481</c:v>
                </c:pt>
                <c:pt idx="229">
                  <c:v>0.63083240721871492</c:v>
                </c:pt>
                <c:pt idx="230">
                  <c:v>0.63697323115536575</c:v>
                </c:pt>
                <c:pt idx="231">
                  <c:v>0.63894332011400312</c:v>
                </c:pt>
                <c:pt idx="232">
                  <c:v>0.68515327012500959</c:v>
                </c:pt>
                <c:pt idx="233">
                  <c:v>0.68553374339534323</c:v>
                </c:pt>
                <c:pt idx="234">
                  <c:v>0.68561700068335263</c:v>
                </c:pt>
                <c:pt idx="235">
                  <c:v>0.68572381261867321</c:v>
                </c:pt>
                <c:pt idx="236">
                  <c:v>0.68693132130541534</c:v>
                </c:pt>
                <c:pt idx="237">
                  <c:v>0.68739807212626647</c:v>
                </c:pt>
                <c:pt idx="238">
                  <c:v>0.69852455729065155</c:v>
                </c:pt>
                <c:pt idx="239">
                  <c:v>0.69900182536410471</c:v>
                </c:pt>
                <c:pt idx="240">
                  <c:v>0.71672863377347262</c:v>
                </c:pt>
                <c:pt idx="241">
                  <c:v>0.71883891070068062</c:v>
                </c:pt>
                <c:pt idx="242">
                  <c:v>0.7263813861258519</c:v>
                </c:pt>
                <c:pt idx="243">
                  <c:v>0.73965853388366254</c:v>
                </c:pt>
                <c:pt idx="244">
                  <c:v>0.74907375806876919</c:v>
                </c:pt>
                <c:pt idx="245">
                  <c:v>0.74954035389656815</c:v>
                </c:pt>
                <c:pt idx="246">
                  <c:v>0.78097809502099846</c:v>
                </c:pt>
                <c:pt idx="247">
                  <c:v>0.81130378158950989</c:v>
                </c:pt>
                <c:pt idx="248">
                  <c:v>0.81693533155120746</c:v>
                </c:pt>
                <c:pt idx="249">
                  <c:v>0.82624573927998024</c:v>
                </c:pt>
                <c:pt idx="250">
                  <c:v>0.85235511460192348</c:v>
                </c:pt>
                <c:pt idx="251">
                  <c:v>0.86069593471562789</c:v>
                </c:pt>
                <c:pt idx="252">
                  <c:v>0.86664671551248007</c:v>
                </c:pt>
                <c:pt idx="253">
                  <c:v>0.87497035412817969</c:v>
                </c:pt>
                <c:pt idx="254">
                  <c:v>0.88815967019244457</c:v>
                </c:pt>
                <c:pt idx="255">
                  <c:v>0.89657665678939436</c:v>
                </c:pt>
                <c:pt idx="256">
                  <c:v>0.92893467762133886</c:v>
                </c:pt>
                <c:pt idx="257">
                  <c:v>0.93239737395683764</c:v>
                </c:pt>
                <c:pt idx="258">
                  <c:v>0.96671981110865279</c:v>
                </c:pt>
                <c:pt idx="259">
                  <c:v>0.99537490477251844</c:v>
                </c:pt>
                <c:pt idx="260">
                  <c:v>1.0233339622973028</c:v>
                </c:pt>
                <c:pt idx="261">
                  <c:v>1.0423901094885548</c:v>
                </c:pt>
                <c:pt idx="262">
                  <c:v>1.0688218067492889</c:v>
                </c:pt>
                <c:pt idx="263">
                  <c:v>1.1412400134641567</c:v>
                </c:pt>
                <c:pt idx="264">
                  <c:v>1.1428595851387986</c:v>
                </c:pt>
                <c:pt idx="265">
                  <c:v>1.1456582751914282</c:v>
                </c:pt>
                <c:pt idx="266">
                  <c:v>1.1493818163889451</c:v>
                </c:pt>
                <c:pt idx="267" formatCode="0.00">
                  <c:v>1.3005844988966393</c:v>
                </c:pt>
                <c:pt idx="268">
                  <c:v>1.3093631073740088</c:v>
                </c:pt>
                <c:pt idx="269">
                  <c:v>1.3212443860679595</c:v>
                </c:pt>
                <c:pt idx="270">
                  <c:v>1.4079488503512749</c:v>
                </c:pt>
                <c:pt idx="271">
                  <c:v>1.4123094632282192</c:v>
                </c:pt>
                <c:pt idx="272">
                  <c:v>1.7663647495314907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AE-A84B-A7CB-249A3DC99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033714512"/>
        <c:axId val="1098651456"/>
      </c:barChart>
      <c:catAx>
        <c:axId val="103371451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crossAx val="1098651456"/>
        <c:crosses val="autoZero"/>
        <c:auto val="1"/>
        <c:lblAlgn val="ctr"/>
        <c:lblOffset val="100"/>
        <c:noMultiLvlLbl val="0"/>
      </c:catAx>
      <c:valAx>
        <c:axId val="109865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</a:rPr>
                  <a:t>Weighted Abundance</a:t>
                </a:r>
                <a:r>
                  <a:rPr lang="en-US" sz="1400" baseline="0">
                    <a:solidFill>
                      <a:schemeClr val="tx1"/>
                    </a:solidFill>
                  </a:rPr>
                  <a:t> Ratio</a:t>
                </a:r>
                <a:endParaRPr lang="en-US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8.7523908243907489E-3"/>
              <c:y val="0.19954657417212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37145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1226</xdr:row>
      <xdr:rowOff>180504</xdr:rowOff>
    </xdr:from>
    <xdr:to>
      <xdr:col>3</xdr:col>
      <xdr:colOff>378349</xdr:colOff>
      <xdr:row>1244</xdr:row>
      <xdr:rowOff>34929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9A1802-3262-494C-B4BC-05EF145696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leavitt/Dropbox/Leavitt_Manuscripts/Leavitt_201x_wt.07_chemostat/wt.07_Dataframes_Tables_for_Pub/IPFG07_WT_ChemostatAnalysis_5r_Psig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_n5_signif"/>
      <sheetName val="all_n5_signif"/>
      <sheetName val="DvH1IPTL_WT-IPFG07_06-2016_alls"/>
      <sheetName val="NonNrG_n5_ln2(1&gt;&lt;-1)"/>
      <sheetName val="SOM_Figs"/>
      <sheetName val="Sheet3"/>
      <sheetName val="MSR_only"/>
      <sheetName val="energycompare"/>
      <sheetName val="energy_list"/>
      <sheetName val="Plots"/>
      <sheetName val="ALL_BH_0.0575_only"/>
    </sheetNames>
    <sheetDataSet>
      <sheetData sheetId="0"/>
      <sheetData sheetId="1"/>
      <sheetData sheetId="2">
        <row r="5">
          <cell r="A5" t="str">
            <v>VIMSS207601</v>
          </cell>
        </row>
      </sheetData>
      <sheetData sheetId="3"/>
      <sheetData sheetId="4"/>
      <sheetData sheetId="5"/>
      <sheetData sheetId="6"/>
      <sheetData sheetId="7"/>
      <sheetData sheetId="8">
        <row r="1">
          <cell r="A1" t="str">
            <v>VIMSS206088</v>
          </cell>
        </row>
        <row r="2">
          <cell r="A2" t="str">
            <v>VIMSS206110</v>
          </cell>
        </row>
        <row r="3">
          <cell r="A3" t="str">
            <v>VIMSS206111</v>
          </cell>
        </row>
        <row r="4">
          <cell r="A4" t="str">
            <v>VIMSS206116</v>
          </cell>
        </row>
        <row r="5">
          <cell r="A5" t="str">
            <v>VIMSS206117</v>
          </cell>
        </row>
        <row r="6">
          <cell r="A6" t="str">
            <v>VIMSS206118</v>
          </cell>
        </row>
        <row r="7">
          <cell r="A7" t="str">
            <v>VIMSS206126</v>
          </cell>
        </row>
        <row r="8">
          <cell r="A8" t="str">
            <v>VIMSS206201</v>
          </cell>
        </row>
        <row r="9">
          <cell r="A9" t="str">
            <v>VIMSS206202</v>
          </cell>
        </row>
        <row r="10">
          <cell r="A10" t="str">
            <v>VIMSS206203</v>
          </cell>
        </row>
        <row r="11">
          <cell r="A11" t="str">
            <v>VIMSS206204</v>
          </cell>
        </row>
        <row r="12">
          <cell r="A12" t="str">
            <v>VIMSS206205</v>
          </cell>
        </row>
        <row r="13">
          <cell r="A13" t="str">
            <v>VIMSS206206</v>
          </cell>
        </row>
        <row r="14">
          <cell r="A14" t="str">
            <v>VIMSS206207</v>
          </cell>
        </row>
        <row r="15">
          <cell r="A15" t="str">
            <v>VIMSS206253</v>
          </cell>
        </row>
        <row r="16">
          <cell r="A16" t="str">
            <v>VIMSS206254</v>
          </cell>
        </row>
        <row r="17">
          <cell r="A17" t="str">
            <v>VIMSS206272</v>
          </cell>
        </row>
        <row r="18">
          <cell r="A18" t="str">
            <v>VIMSS206274</v>
          </cell>
        </row>
        <row r="19">
          <cell r="A19" t="str">
            <v>VIMSS206275</v>
          </cell>
        </row>
        <row r="20">
          <cell r="A20" t="str">
            <v>VIMSS206276</v>
          </cell>
        </row>
        <row r="21">
          <cell r="A21" t="str">
            <v>VIMSS206277</v>
          </cell>
        </row>
        <row r="22">
          <cell r="A22" t="str">
            <v>VIMSS206312</v>
          </cell>
        </row>
        <row r="23">
          <cell r="A23" t="str">
            <v>VIMSS206347</v>
          </cell>
        </row>
        <row r="24">
          <cell r="A24" t="str">
            <v>VIMSS206348</v>
          </cell>
        </row>
        <row r="25">
          <cell r="A25" t="str">
            <v>VIMSS206433</v>
          </cell>
        </row>
        <row r="26">
          <cell r="A26" t="str">
            <v>VIMSS206471</v>
          </cell>
        </row>
        <row r="27">
          <cell r="A27" t="str">
            <v>VIMSS206498</v>
          </cell>
        </row>
        <row r="28">
          <cell r="A28" t="str">
            <v>VIMSS206516</v>
          </cell>
        </row>
        <row r="29">
          <cell r="A29" t="str">
            <v>VIMSS206603</v>
          </cell>
        </row>
        <row r="30">
          <cell r="A30" t="str">
            <v>VIMSS206619</v>
          </cell>
        </row>
        <row r="31">
          <cell r="A31" t="str">
            <v>VIMSS206631</v>
          </cell>
        </row>
        <row r="32">
          <cell r="A32" t="str">
            <v>VIMSS206659</v>
          </cell>
        </row>
        <row r="33">
          <cell r="A33" t="str">
            <v>VIMSS206727</v>
          </cell>
        </row>
        <row r="34">
          <cell r="A34" t="str">
            <v>VIMSS206728</v>
          </cell>
        </row>
        <row r="35">
          <cell r="A35" t="str">
            <v>VIMSS206730</v>
          </cell>
        </row>
        <row r="36">
          <cell r="A36" t="str">
            <v>VIMSS206855</v>
          </cell>
        </row>
        <row r="37">
          <cell r="A37" t="str">
            <v>VIMSS206867</v>
          </cell>
        </row>
        <row r="38">
          <cell r="A38" t="str">
            <v>VIMSS206876</v>
          </cell>
        </row>
        <row r="39">
          <cell r="A39" t="str">
            <v>VIMSS207006</v>
          </cell>
        </row>
        <row r="40">
          <cell r="A40" t="str">
            <v>VIMSS207007</v>
          </cell>
        </row>
        <row r="41">
          <cell r="A41" t="str">
            <v>VIMSS207019</v>
          </cell>
        </row>
        <row r="42">
          <cell r="A42" t="str">
            <v>VIMSS207020</v>
          </cell>
        </row>
        <row r="43">
          <cell r="A43" t="str">
            <v>VIMSS207037</v>
          </cell>
        </row>
        <row r="44">
          <cell r="A44" t="str">
            <v>VIMSS207062</v>
          </cell>
        </row>
        <row r="45">
          <cell r="A45" t="str">
            <v>VIMSS207065</v>
          </cell>
        </row>
        <row r="46">
          <cell r="A46" t="str">
            <v>VIMSS207068</v>
          </cell>
        </row>
        <row r="47">
          <cell r="A47" t="str">
            <v>VIMSS207088</v>
          </cell>
        </row>
        <row r="48">
          <cell r="A48" t="str">
            <v>VIMSS207247</v>
          </cell>
        </row>
        <row r="49">
          <cell r="A49" t="str">
            <v>VIMSS207248</v>
          </cell>
        </row>
        <row r="50">
          <cell r="A50" t="str">
            <v>VIMSS207277</v>
          </cell>
        </row>
        <row r="51">
          <cell r="A51" t="str">
            <v>VIMSS207279</v>
          </cell>
        </row>
        <row r="52">
          <cell r="A52" t="str">
            <v>VIMSS207280</v>
          </cell>
        </row>
        <row r="53">
          <cell r="A53" t="str">
            <v>VIMSS207282</v>
          </cell>
        </row>
        <row r="54">
          <cell r="A54" t="str">
            <v>VIMSS207299</v>
          </cell>
        </row>
        <row r="55">
          <cell r="A55" t="str">
            <v>VIMSS207386</v>
          </cell>
        </row>
        <row r="56">
          <cell r="A56" t="str">
            <v>VIMSS207388</v>
          </cell>
        </row>
        <row r="57">
          <cell r="A57" t="str">
            <v>VIMSS207390</v>
          </cell>
        </row>
        <row r="58">
          <cell r="A58" t="str">
            <v>VIMSS207391</v>
          </cell>
        </row>
        <row r="59">
          <cell r="A59" t="str">
            <v>VIMSS207392</v>
          </cell>
        </row>
        <row r="60">
          <cell r="A60" t="str">
            <v>VIMSS207401</v>
          </cell>
        </row>
        <row r="61">
          <cell r="A61" t="str">
            <v>VIMSS207410</v>
          </cell>
        </row>
        <row r="62">
          <cell r="A62" t="str">
            <v>VIMSS207414</v>
          </cell>
        </row>
        <row r="63">
          <cell r="A63" t="str">
            <v>VIMSS207415</v>
          </cell>
        </row>
        <row r="64">
          <cell r="A64" t="str">
            <v>VIMSS207416</v>
          </cell>
        </row>
        <row r="65">
          <cell r="A65" t="str">
            <v>VIMSS207417</v>
          </cell>
        </row>
        <row r="66">
          <cell r="A66" t="str">
            <v>VIMSS207420</v>
          </cell>
        </row>
        <row r="67">
          <cell r="A67" t="str">
            <v>VIMSS207421</v>
          </cell>
        </row>
        <row r="68">
          <cell r="A68" t="str">
            <v>VIMSS207445</v>
          </cell>
        </row>
        <row r="69">
          <cell r="A69" t="str">
            <v>VIMSS207449</v>
          </cell>
        </row>
        <row r="70">
          <cell r="A70" t="str">
            <v>VIMSS207486</v>
          </cell>
        </row>
        <row r="71">
          <cell r="A71" t="str">
            <v>VIMSS207487</v>
          </cell>
        </row>
        <row r="72">
          <cell r="A72" t="str">
            <v>VIMSS207551</v>
          </cell>
        </row>
        <row r="73">
          <cell r="A73" t="str">
            <v>VIMSS207573</v>
          </cell>
        </row>
        <row r="74">
          <cell r="A74" t="str">
            <v>VIMSS207579</v>
          </cell>
        </row>
        <row r="75">
          <cell r="A75" t="str">
            <v>VIMSS207580</v>
          </cell>
        </row>
        <row r="76">
          <cell r="A76" t="str">
            <v>VIMSS207586</v>
          </cell>
        </row>
        <row r="77">
          <cell r="A77" t="str">
            <v>VIMSS207614</v>
          </cell>
        </row>
        <row r="78">
          <cell r="A78" t="str">
            <v>VIMSS207685</v>
          </cell>
        </row>
        <row r="79">
          <cell r="A79" t="str">
            <v>VIMSS207757</v>
          </cell>
        </row>
        <row r="80">
          <cell r="A80" t="str">
            <v>VIMSS207771</v>
          </cell>
        </row>
        <row r="81">
          <cell r="A81" t="str">
            <v>VIMSS207772</v>
          </cell>
        </row>
        <row r="82">
          <cell r="A82" t="str">
            <v>VIMSS207774</v>
          </cell>
        </row>
        <row r="83">
          <cell r="A83" t="str">
            <v>VIMSS207775</v>
          </cell>
        </row>
        <row r="84">
          <cell r="A84" t="str">
            <v>VIMSS207776</v>
          </cell>
        </row>
        <row r="85">
          <cell r="A85" t="str">
            <v>VIMSS207777</v>
          </cell>
        </row>
        <row r="86">
          <cell r="A86" t="str">
            <v>VIMSS207778</v>
          </cell>
        </row>
        <row r="87">
          <cell r="A87" t="str">
            <v>VIMSS207780</v>
          </cell>
        </row>
        <row r="88">
          <cell r="A88" t="str">
            <v>VIMSS207805</v>
          </cell>
        </row>
        <row r="89">
          <cell r="A89" t="str">
            <v>VIMSS207848</v>
          </cell>
        </row>
        <row r="90">
          <cell r="A90" t="str">
            <v>VIMSS207887</v>
          </cell>
        </row>
        <row r="91">
          <cell r="A91" t="str">
            <v>VIMSS207890</v>
          </cell>
        </row>
        <row r="92">
          <cell r="A92" t="str">
            <v>VIMSS207892</v>
          </cell>
        </row>
        <row r="93">
          <cell r="A93" t="str">
            <v>VIMSS207893</v>
          </cell>
        </row>
        <row r="94">
          <cell r="A94" t="str">
            <v>VIMSS207894</v>
          </cell>
        </row>
        <row r="95">
          <cell r="A95" t="str">
            <v>VIMSS207896</v>
          </cell>
        </row>
        <row r="96">
          <cell r="A96" t="str">
            <v>VIMSS207913</v>
          </cell>
        </row>
        <row r="97">
          <cell r="A97" t="str">
            <v>VIMSS207944</v>
          </cell>
        </row>
        <row r="98">
          <cell r="A98" t="str">
            <v>VIMSS207966</v>
          </cell>
        </row>
        <row r="99">
          <cell r="A99" t="str">
            <v>VIMSS207970</v>
          </cell>
        </row>
        <row r="100">
          <cell r="A100" t="str">
            <v>VIMSS207976</v>
          </cell>
        </row>
        <row r="101">
          <cell r="A101" t="str">
            <v>VIMSS207978</v>
          </cell>
        </row>
        <row r="102">
          <cell r="A102" t="str">
            <v>VIMSS208022</v>
          </cell>
        </row>
        <row r="103">
          <cell r="A103" t="str">
            <v>VIMSS208023</v>
          </cell>
        </row>
        <row r="104">
          <cell r="A104" t="str">
            <v>VIMSS208040</v>
          </cell>
        </row>
        <row r="105">
          <cell r="A105" t="str">
            <v>VIMSS208041</v>
          </cell>
        </row>
        <row r="106">
          <cell r="A106" t="str">
            <v>VIMSS208042</v>
          </cell>
        </row>
        <row r="107">
          <cell r="A107" t="str">
            <v>VIMSS208144</v>
          </cell>
        </row>
        <row r="108">
          <cell r="A108" t="str">
            <v>VIMSS208172</v>
          </cell>
        </row>
        <row r="109">
          <cell r="A109" t="str">
            <v>VIMSS208173</v>
          </cell>
        </row>
        <row r="110">
          <cell r="A110" t="str">
            <v>VIMSS208179</v>
          </cell>
        </row>
        <row r="111">
          <cell r="A111" t="str">
            <v>VIMSS208183</v>
          </cell>
        </row>
        <row r="112">
          <cell r="A112" t="str">
            <v>VIMSS208260</v>
          </cell>
        </row>
        <row r="113">
          <cell r="A113" t="str">
            <v>VIMSS208269</v>
          </cell>
        </row>
        <row r="114">
          <cell r="A114" t="str">
            <v>VIMSS208290</v>
          </cell>
        </row>
        <row r="115">
          <cell r="A115" t="str">
            <v>VIMSS208299</v>
          </cell>
        </row>
        <row r="116">
          <cell r="A116" t="str">
            <v>VIMSS208300</v>
          </cell>
        </row>
        <row r="117">
          <cell r="A117" t="str">
            <v>VIMSS208301</v>
          </cell>
        </row>
        <row r="118">
          <cell r="A118" t="str">
            <v>VIMSS208302</v>
          </cell>
        </row>
        <row r="119">
          <cell r="A119" t="str">
            <v>VIMSS208303</v>
          </cell>
        </row>
        <row r="120">
          <cell r="A120" t="str">
            <v>VIMSS208319</v>
          </cell>
        </row>
        <row r="121">
          <cell r="A121" t="str">
            <v>VIMSS208320</v>
          </cell>
        </row>
        <row r="122">
          <cell r="A122" t="str">
            <v>VIMSS208333</v>
          </cell>
        </row>
        <row r="123">
          <cell r="A123" t="str">
            <v>VIMSS208394</v>
          </cell>
        </row>
        <row r="124">
          <cell r="A124" t="str">
            <v>VIMSS208415</v>
          </cell>
        </row>
        <row r="125">
          <cell r="A125" t="str">
            <v>VIMSS208483</v>
          </cell>
        </row>
        <row r="126">
          <cell r="A126" t="str">
            <v>VIMSS208498</v>
          </cell>
        </row>
        <row r="127">
          <cell r="A127" t="str">
            <v>VIMSS208529</v>
          </cell>
        </row>
        <row r="128">
          <cell r="A128" t="str">
            <v>VIMSS208532</v>
          </cell>
        </row>
        <row r="129">
          <cell r="A129" t="str">
            <v>VIMSS208539</v>
          </cell>
        </row>
        <row r="130">
          <cell r="A130" t="str">
            <v>VIMSS208540</v>
          </cell>
        </row>
        <row r="131">
          <cell r="A131" t="str">
            <v>VIMSS208541</v>
          </cell>
        </row>
        <row r="132">
          <cell r="A132" t="str">
            <v>VIMSS208542</v>
          </cell>
        </row>
        <row r="133">
          <cell r="A133" t="str">
            <v>VIMSS208544</v>
          </cell>
        </row>
        <row r="134">
          <cell r="A134" t="str">
            <v>VIMSS208547</v>
          </cell>
        </row>
        <row r="135">
          <cell r="A135" t="str">
            <v>VIMSS208556</v>
          </cell>
        </row>
        <row r="136">
          <cell r="A136" t="str">
            <v>VIMSS208569</v>
          </cell>
        </row>
        <row r="137">
          <cell r="A137" t="str">
            <v>VIMSS208587</v>
          </cell>
        </row>
        <row r="138">
          <cell r="A138" t="str">
            <v>VIMSS208607</v>
          </cell>
        </row>
        <row r="139">
          <cell r="A139" t="str">
            <v>VIMSS208610</v>
          </cell>
        </row>
        <row r="140">
          <cell r="A140" t="str">
            <v>VIMSS208611</v>
          </cell>
        </row>
        <row r="141">
          <cell r="A141" t="str">
            <v>VIMSS208626</v>
          </cell>
        </row>
        <row r="142">
          <cell r="A142" t="str">
            <v>VIMSS208627</v>
          </cell>
        </row>
        <row r="143">
          <cell r="A143" t="str">
            <v>VIMSS208628</v>
          </cell>
        </row>
        <row r="144">
          <cell r="A144" t="str">
            <v>VIMSS208651</v>
          </cell>
        </row>
        <row r="145">
          <cell r="A145" t="str">
            <v>VIMSS208653</v>
          </cell>
        </row>
        <row r="146">
          <cell r="A146" t="str">
            <v>VIMSS208655</v>
          </cell>
        </row>
        <row r="147">
          <cell r="A147" t="str">
            <v>VIMSS208662</v>
          </cell>
        </row>
        <row r="148">
          <cell r="A148" t="str">
            <v>VIMSS208664</v>
          </cell>
        </row>
        <row r="149">
          <cell r="A149" t="str">
            <v>VIMSS208679</v>
          </cell>
        </row>
        <row r="150">
          <cell r="A150" t="str">
            <v>VIMSS208704</v>
          </cell>
        </row>
        <row r="151">
          <cell r="A151" t="str">
            <v>VIMSS208705</v>
          </cell>
        </row>
        <row r="152">
          <cell r="A152" t="str">
            <v>VIMSS208706</v>
          </cell>
        </row>
        <row r="153">
          <cell r="A153" t="str">
            <v>VIMSS208786</v>
          </cell>
        </row>
        <row r="154">
          <cell r="A154" t="str">
            <v>VIMSS208787</v>
          </cell>
        </row>
        <row r="155">
          <cell r="A155" t="str">
            <v>VIMSS208788</v>
          </cell>
        </row>
        <row r="156">
          <cell r="A156" t="str">
            <v>VIMSS208789</v>
          </cell>
        </row>
        <row r="157">
          <cell r="A157" t="str">
            <v>VIMSS208794</v>
          </cell>
        </row>
        <row r="158">
          <cell r="A158" t="str">
            <v>VIMSS208795</v>
          </cell>
        </row>
        <row r="159">
          <cell r="A159" t="str">
            <v>VIMSS208800</v>
          </cell>
        </row>
        <row r="160">
          <cell r="A160" t="str">
            <v>VIMSS208810</v>
          </cell>
        </row>
        <row r="161">
          <cell r="A161" t="str">
            <v>VIMSS208821</v>
          </cell>
        </row>
        <row r="162">
          <cell r="A162" t="str">
            <v>VIMSS208841</v>
          </cell>
        </row>
        <row r="163">
          <cell r="A163" t="str">
            <v>VIMSS208845</v>
          </cell>
        </row>
        <row r="164">
          <cell r="A164" t="str">
            <v>VIMSS208874</v>
          </cell>
        </row>
        <row r="165">
          <cell r="A165" t="str">
            <v>VIMSS208875</v>
          </cell>
        </row>
        <row r="166">
          <cell r="A166" t="str">
            <v>VIMSS208876</v>
          </cell>
        </row>
        <row r="167">
          <cell r="A167" t="str">
            <v>VIMSS208946</v>
          </cell>
        </row>
        <row r="168">
          <cell r="A168" t="str">
            <v>VIMSS209008</v>
          </cell>
        </row>
        <row r="169">
          <cell r="A169" t="str">
            <v>VIMSS209056</v>
          </cell>
        </row>
        <row r="170">
          <cell r="A170" t="str">
            <v>VIMSS209057</v>
          </cell>
        </row>
        <row r="171">
          <cell r="A171" t="str">
            <v>VIMSS209105</v>
          </cell>
        </row>
        <row r="172">
          <cell r="A172" t="str">
            <v>VIMSS209106</v>
          </cell>
        </row>
        <row r="173">
          <cell r="A173" t="str">
            <v>VIMSS209109</v>
          </cell>
        </row>
        <row r="174">
          <cell r="A174" t="str">
            <v>VIMSS209186</v>
          </cell>
        </row>
        <row r="175">
          <cell r="A175" t="str">
            <v>VIMSS209198</v>
          </cell>
        </row>
        <row r="176">
          <cell r="A176" t="str">
            <v>VIMSS209239</v>
          </cell>
        </row>
        <row r="177">
          <cell r="A177" t="str">
            <v>VIMSS209272</v>
          </cell>
        </row>
        <row r="178">
          <cell r="A178" t="str">
            <v>VIMSS209287</v>
          </cell>
        </row>
        <row r="179">
          <cell r="A179" t="str">
            <v>VIMSS209308</v>
          </cell>
        </row>
        <row r="180">
          <cell r="A180" t="str">
            <v>VIMSS209309</v>
          </cell>
        </row>
        <row r="181">
          <cell r="A181" t="str">
            <v>VIMSS209317</v>
          </cell>
        </row>
        <row r="182">
          <cell r="A182" t="str">
            <v>VIMSS209326</v>
          </cell>
        </row>
        <row r="183">
          <cell r="A183" t="str">
            <v>VIMSS209338</v>
          </cell>
        </row>
        <row r="184">
          <cell r="A184" t="str">
            <v>VIMSS209339</v>
          </cell>
        </row>
        <row r="185">
          <cell r="A185" t="str">
            <v>VIMSS209350</v>
          </cell>
        </row>
        <row r="186">
          <cell r="A186" t="str">
            <v>VIMSS209366</v>
          </cell>
        </row>
        <row r="187">
          <cell r="A187" t="str">
            <v>VIMSS209368</v>
          </cell>
        </row>
        <row r="188">
          <cell r="A188" t="str">
            <v>VIMSS209369</v>
          </cell>
        </row>
        <row r="189">
          <cell r="A189" t="str">
            <v>VIMSS209370</v>
          </cell>
        </row>
        <row r="190">
          <cell r="A190" t="str">
            <v>VIMSS209413</v>
          </cell>
        </row>
        <row r="191">
          <cell r="A191" t="str">
            <v>VIMSS209435</v>
          </cell>
        </row>
        <row r="192">
          <cell r="A192" t="str">
            <v>VIMSS209470</v>
          </cell>
        </row>
        <row r="193">
          <cell r="A193" t="str">
            <v>VIMSS209473</v>
          </cell>
        </row>
        <row r="194">
          <cell r="A194" t="str">
            <v>VIMSS209474</v>
          </cell>
        </row>
        <row r="195">
          <cell r="A195" t="str">
            <v>VIMSS209521</v>
          </cell>
        </row>
        <row r="196">
          <cell r="A196" t="str">
            <v>VIMSS209528</v>
          </cell>
        </row>
        <row r="197">
          <cell r="A197" t="str">
            <v>VIMSS209531</v>
          </cell>
        </row>
        <row r="198">
          <cell r="A198" t="str">
            <v>VIMSS209532</v>
          </cell>
        </row>
        <row r="199">
          <cell r="A199" t="str">
            <v>VIMSS209544</v>
          </cell>
        </row>
        <row r="200">
          <cell r="A200" t="str">
            <v>VIMSS209570</v>
          </cell>
        </row>
        <row r="201">
          <cell r="A201" t="str">
            <v>VIMSS209573</v>
          </cell>
        </row>
        <row r="202">
          <cell r="A202" t="str">
            <v>VIMSS209574</v>
          </cell>
        </row>
        <row r="203">
          <cell r="A203" t="str">
            <v>VIMSS209623</v>
          </cell>
        </row>
        <row r="204">
          <cell r="A204" t="str">
            <v>VIMSS209711</v>
          </cell>
        </row>
        <row r="205">
          <cell r="A205" t="str">
            <v>VIMSS209712</v>
          </cell>
        </row>
        <row r="206">
          <cell r="A206" t="str">
            <v>VIMSS209713</v>
          </cell>
        </row>
        <row r="207">
          <cell r="A207" t="str">
            <v>VIMSS209715</v>
          </cell>
        </row>
        <row r="208">
          <cell r="A208" t="str">
            <v>VIMSS408312</v>
          </cell>
        </row>
        <row r="209">
          <cell r="A209" t="str">
            <v>VIMSS408341</v>
          </cell>
        </row>
        <row r="210">
          <cell r="A210" t="str">
            <v>VIMSS408369</v>
          </cell>
        </row>
        <row r="211">
          <cell r="A211" t="str">
            <v>VIMSS209367</v>
          </cell>
        </row>
        <row r="212">
          <cell r="A212" t="str">
            <v>VIMSS207891</v>
          </cell>
        </row>
        <row r="213">
          <cell r="A213" t="str">
            <v>VIMSS209340</v>
          </cell>
        </row>
        <row r="214">
          <cell r="A214" t="str">
            <v>VIMSS206736</v>
          </cell>
        </row>
        <row r="215">
          <cell r="A215" t="str">
            <v>VIMSS208734</v>
          </cell>
        </row>
        <row r="216">
          <cell r="A216" t="str">
            <v>VIMSS207234</v>
          </cell>
        </row>
        <row r="217">
          <cell r="A217" t="str">
            <v>VIMSS209475</v>
          </cell>
        </row>
        <row r="218">
          <cell r="A218" t="str">
            <v>VIMSS113991</v>
          </cell>
        </row>
        <row r="219">
          <cell r="A219" t="str">
            <v>VIMSS208874</v>
          </cell>
        </row>
        <row r="220">
          <cell r="A220" t="str">
            <v>VIMSS208543</v>
          </cell>
        </row>
        <row r="221">
          <cell r="A221" t="str">
            <v>VIMSS208298</v>
          </cell>
        </row>
        <row r="222">
          <cell r="A222" t="str">
            <v>VIMSS208282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45A9-6646-5741-877B-4BF373E7A990}">
  <dimension ref="A1:BJ1244"/>
  <sheetViews>
    <sheetView tabSelected="1" zoomScale="25" workbookViewId="0">
      <pane ySplit="1" topLeftCell="A2" activePane="bottomLeft" state="frozen"/>
      <selection pane="bottomLeft" activeCell="C5" sqref="C5"/>
    </sheetView>
  </sheetViews>
  <sheetFormatPr baseColWidth="10" defaultColWidth="8.83203125" defaultRowHeight="15"/>
  <cols>
    <col min="1" max="1" width="15.1640625" style="2" customWidth="1"/>
    <col min="2" max="2" width="13.5" style="2" customWidth="1"/>
    <col min="3" max="3" width="73.1640625" style="2" customWidth="1"/>
    <col min="4" max="4" width="9.83203125" style="7" customWidth="1"/>
    <col min="5" max="5" width="10.6640625" style="7" customWidth="1"/>
    <col min="6" max="6" width="14.33203125" style="33" customWidth="1"/>
    <col min="7" max="7" width="11.33203125" style="17" customWidth="1"/>
    <col min="8" max="8" width="13.5" style="7" customWidth="1"/>
    <col min="9" max="9" width="12.5" style="7" customWidth="1"/>
    <col min="10" max="10" width="16.1640625" style="7" customWidth="1"/>
    <col min="11" max="11" width="22.1640625" style="7" customWidth="1"/>
    <col min="12" max="12" width="10.33203125" style="10" customWidth="1"/>
    <col min="13" max="13" width="12.5" style="10" customWidth="1"/>
    <col min="14" max="14" width="16.1640625" style="16" customWidth="1"/>
    <col min="15" max="15" width="16.5" style="16" customWidth="1"/>
    <col min="16" max="17" width="13.83203125" style="33" customWidth="1"/>
    <col min="18" max="18" width="40.83203125" style="2" customWidth="1"/>
    <col min="19" max="19" width="22.33203125" style="2" customWidth="1"/>
    <col min="20" max="20" width="14" style="2" customWidth="1"/>
    <col min="21" max="21" width="15.83203125" style="2" customWidth="1"/>
    <col min="22" max="22" width="20.1640625" style="2" customWidth="1"/>
    <col min="23" max="23" width="14" style="2" customWidth="1"/>
    <col min="24" max="24" width="13" style="2" customWidth="1"/>
    <col min="25" max="25" width="15" style="2" customWidth="1"/>
    <col min="26" max="26" width="21.1640625" style="2" customWidth="1"/>
    <col min="27" max="27" width="42" style="2" customWidth="1"/>
    <col min="28" max="28" width="15.6640625" style="2" customWidth="1"/>
    <col min="29" max="29" width="16.6640625" style="2" customWidth="1"/>
    <col min="30" max="30" width="14.33203125" style="2" customWidth="1"/>
    <col min="31" max="31" width="18.33203125" style="2" customWidth="1"/>
    <col min="32" max="32" width="14.83203125" style="2" customWidth="1"/>
    <col min="33" max="33" width="14" style="2" customWidth="1"/>
    <col min="34" max="34" width="14.6640625" style="2" customWidth="1"/>
    <col min="35" max="35" width="14" style="2" customWidth="1"/>
    <col min="36" max="36" width="16.33203125" style="2" customWidth="1"/>
    <col min="37" max="38" width="18.33203125" style="2" customWidth="1"/>
    <col min="39" max="39" width="18.83203125" style="2" customWidth="1"/>
    <col min="40" max="40" width="16.33203125" style="2" customWidth="1"/>
    <col min="41" max="41" width="14.5" style="2" customWidth="1"/>
    <col min="42" max="42" width="15" style="2" customWidth="1"/>
    <col min="43" max="43" width="11.83203125" style="2" customWidth="1"/>
    <col min="44" max="44" width="12.83203125" style="2" customWidth="1"/>
    <col min="45" max="45" width="12.33203125" style="2" customWidth="1"/>
    <col min="46" max="46" width="16.1640625" style="2" customWidth="1"/>
    <col min="47" max="47" width="16.33203125" style="2" customWidth="1"/>
    <col min="48" max="48" width="14.5" style="2" customWidth="1"/>
    <col min="49" max="49" width="9.33203125" style="2" customWidth="1"/>
    <col min="50" max="52" width="8.83203125" style="2"/>
    <col min="53" max="53" width="11.5" style="2" customWidth="1"/>
    <col min="54" max="54" width="12.33203125" style="2" customWidth="1"/>
    <col min="55" max="55" width="16.33203125" style="2" customWidth="1"/>
    <col min="56" max="56" width="16" style="2" customWidth="1"/>
    <col min="57" max="61" width="8.83203125" style="2"/>
    <col min="62" max="62" width="9.83203125" style="2" customWidth="1"/>
    <col min="63" max="16384" width="8.83203125" style="2"/>
  </cols>
  <sheetData>
    <row r="1" spans="1:62" s="13" customFormat="1" ht="34" customHeight="1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0" t="s">
        <v>5</v>
      </c>
      <c r="G1" s="30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5" t="s">
        <v>13</v>
      </c>
      <c r="O1" s="15" t="s">
        <v>14</v>
      </c>
      <c r="P1" s="14" t="s">
        <v>15</v>
      </c>
      <c r="Q1" s="14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13" t="s">
        <v>21</v>
      </c>
      <c r="W1" s="13" t="s">
        <v>22</v>
      </c>
      <c r="X1" s="13" t="s">
        <v>23</v>
      </c>
      <c r="Y1" s="13" t="s">
        <v>24</v>
      </c>
      <c r="Z1" s="13" t="s">
        <v>25</v>
      </c>
      <c r="AA1" s="13" t="s">
        <v>26</v>
      </c>
      <c r="AB1" s="13" t="s">
        <v>27</v>
      </c>
      <c r="AC1" s="13" t="s">
        <v>28</v>
      </c>
      <c r="AD1" s="13" t="s">
        <v>29</v>
      </c>
      <c r="AE1" s="13" t="s">
        <v>30</v>
      </c>
      <c r="AF1" s="13" t="s">
        <v>31</v>
      </c>
      <c r="AG1" s="13" t="s">
        <v>32</v>
      </c>
      <c r="AH1" s="13" t="s">
        <v>24</v>
      </c>
      <c r="AI1" s="13" t="s">
        <v>25</v>
      </c>
      <c r="AJ1" s="13" t="s">
        <v>33</v>
      </c>
      <c r="AK1" s="13" t="s">
        <v>34</v>
      </c>
      <c r="AL1" s="13" t="s">
        <v>35</v>
      </c>
      <c r="AM1" s="13" t="s">
        <v>36</v>
      </c>
      <c r="AN1" s="13" t="s">
        <v>37</v>
      </c>
      <c r="AO1" s="13" t="s">
        <v>38</v>
      </c>
      <c r="AP1" s="13" t="s">
        <v>39</v>
      </c>
      <c r="AQ1" s="13" t="s">
        <v>24</v>
      </c>
      <c r="AR1" s="13" t="s">
        <v>25</v>
      </c>
      <c r="AS1" s="13" t="s">
        <v>40</v>
      </c>
      <c r="AT1" s="13" t="s">
        <v>41</v>
      </c>
      <c r="AU1" s="13" t="s">
        <v>42</v>
      </c>
      <c r="AV1" s="13" t="s">
        <v>43</v>
      </c>
      <c r="AW1" s="13" t="s">
        <v>44</v>
      </c>
      <c r="AX1" s="13" t="s">
        <v>45</v>
      </c>
      <c r="AY1" s="13" t="s">
        <v>46</v>
      </c>
      <c r="AZ1" s="13" t="s">
        <v>24</v>
      </c>
      <c r="BA1" s="13" t="s">
        <v>25</v>
      </c>
      <c r="BB1" s="13" t="s">
        <v>47</v>
      </c>
      <c r="BC1" s="13" t="s">
        <v>48</v>
      </c>
      <c r="BD1" s="13" t="s">
        <v>49</v>
      </c>
      <c r="BE1" s="13" t="s">
        <v>50</v>
      </c>
      <c r="BF1" s="13" t="s">
        <v>51</v>
      </c>
      <c r="BG1" s="13" t="s">
        <v>52</v>
      </c>
      <c r="BH1" s="13" t="s">
        <v>53</v>
      </c>
      <c r="BI1" s="13" t="s">
        <v>24</v>
      </c>
      <c r="BJ1" s="13" t="s">
        <v>25</v>
      </c>
    </row>
    <row r="2" spans="1:62">
      <c r="A2" s="2" t="s">
        <v>64</v>
      </c>
      <c r="B2" s="2" t="s">
        <v>65</v>
      </c>
      <c r="C2" s="2" t="s">
        <v>66</v>
      </c>
      <c r="D2" s="7">
        <f>IF(ISNA(VLOOKUP(B2,[1]energy_list!A$1:A$222,1,FALSE)), 0, 1)</f>
        <v>0</v>
      </c>
      <c r="E2" s="7">
        <f t="shared" ref="E2:E65" si="0">IF(N2&lt;0.05,1,0)</f>
        <v>1</v>
      </c>
      <c r="F2" s="7">
        <f t="shared" ref="F2:F65" si="1">IF((P2/(COUNT($P$2:$P$1222))*0.0575&gt;N2),1,0)</f>
        <v>1</v>
      </c>
      <c r="G2" s="17">
        <f>(P2/(COUNT($P$2:$P$1222))*0.05)</f>
        <v>1.5151515151515154E-3</v>
      </c>
      <c r="H2" s="8">
        <f t="shared" ref="H2:H65" si="2">-(T2*S2+AB2*AC2+AK2*AL2+AT2*AU2+BC2*BD2)/(AC2+AL2+AU2+T2+BD2)</f>
        <v>-2.7541021015695057</v>
      </c>
      <c r="I2" s="8">
        <f t="shared" ref="I2:I65" si="3">(T2*Z2+AI2*AC2+AR2*AL2+BA2*AU2+BJ2*BD2)/(AC2+AL2+AU2+T2+BD2)</f>
        <v>4.547886668532799</v>
      </c>
      <c r="J2" s="8">
        <f t="shared" ref="J2:J65" si="4">IF(I2&lt;&gt;0,ABS(H2/I2),0)</f>
        <v>0.60557843726084126</v>
      </c>
      <c r="K2" s="8">
        <f t="shared" ref="K2:K65" si="5">J2/2</f>
        <v>0.30278921863042063</v>
      </c>
      <c r="L2" s="6">
        <f t="shared" ref="L2:L65" si="6">-2*(LN(Y2)+LN(AH2)+LN(AZ2)+LN(BI2)+LN(AQ2))</f>
        <v>31.353646812549187</v>
      </c>
      <c r="M2" s="10">
        <f t="shared" ref="M2:M65" si="7">COUNTIF(Y2,"&lt;1")+COUNTIF(AH2,"&lt;1")+COUNTIF(AZ2,"&lt;1")+COUNTIF(BI2,"&lt;1")+COUNTIF(AQ2,"&lt;1")</f>
        <v>5</v>
      </c>
      <c r="N2" s="16">
        <f t="shared" ref="N2:N65" si="8">IF(M2&gt;0,_xlfn.CHISQ.DIST(L2,2*M2,FALSE),1)</f>
        <v>1.9562895196591069E-4</v>
      </c>
      <c r="O2" s="16">
        <f t="shared" ref="O2:O65" si="9">-LOG10(N2)</f>
        <v>3.7085668716927267</v>
      </c>
      <c r="P2" s="6">
        <v>37</v>
      </c>
      <c r="Q2" s="6"/>
      <c r="R2" s="2" t="s">
        <v>57</v>
      </c>
      <c r="S2" s="2">
        <v>1.6918325402337899</v>
      </c>
      <c r="T2" s="2">
        <v>4</v>
      </c>
      <c r="U2" s="2">
        <v>4</v>
      </c>
      <c r="V2" s="2">
        <v>0.85150173856259603</v>
      </c>
      <c r="W2" s="2">
        <v>1.0688612130387001</v>
      </c>
      <c r="X2" s="2">
        <v>0.53443060651934904</v>
      </c>
      <c r="Y2" s="2">
        <f t="shared" ref="Y2:Y65" si="10">IF(AND(ISNUMBER(T2),T2&gt;1),_xlfn.T.DIST.2T(ABS(S2)/X2,U2),1)</f>
        <v>3.3998520542442512E-2</v>
      </c>
      <c r="Z2" s="2">
        <f t="shared" ref="Z2:Z65" si="11">IF(T2&gt;1,ABS(S2)/X2,0)</f>
        <v>3.1656729977581048</v>
      </c>
      <c r="AA2" s="2" t="s">
        <v>58</v>
      </c>
      <c r="AB2" s="2">
        <v>0.51775403513101803</v>
      </c>
      <c r="AC2" s="2">
        <v>2</v>
      </c>
      <c r="AD2" s="2">
        <v>1</v>
      </c>
      <c r="AE2" s="2">
        <v>-0.77733415865071198</v>
      </c>
      <c r="AF2" s="2">
        <v>0.40337323060563302</v>
      </c>
      <c r="AG2" s="2">
        <v>0.40337323060563302</v>
      </c>
      <c r="AH2" s="2">
        <f t="shared" ref="AH2:AH65" si="12">IF(AND(ISNUMBER(AC2),AC2&gt;1),_xlfn.T.DIST.2T(ABS(AB2)/AG2,AD2),1)</f>
        <v>0.42135045344207084</v>
      </c>
      <c r="AI2" s="2">
        <f t="shared" ref="AI2:AI65" si="13">IF(AC2&gt;1,ABS(AB2)/AG2,0)</f>
        <v>1.2835607220480429</v>
      </c>
      <c r="AJ2" s="2" t="s">
        <v>59</v>
      </c>
      <c r="AK2" s="2">
        <v>3.2407969519743101</v>
      </c>
      <c r="AL2" s="2">
        <v>3</v>
      </c>
      <c r="AM2" s="2">
        <v>2</v>
      </c>
      <c r="AN2" s="2">
        <v>1.0052219512246301</v>
      </c>
      <c r="AO2" s="2">
        <v>1.7759595954291001</v>
      </c>
      <c r="AP2" s="2">
        <v>1.2557930730412401</v>
      </c>
      <c r="AQ2" s="2">
        <f t="shared" ref="AQ2:AQ65" si="14">IF(AND(ISNUMBER(AL2),AL2&gt;1),_xlfn.T.DIST.2T(ABS(AK2)/AP2,AM2),1)</f>
        <v>0.12304483784637021</v>
      </c>
      <c r="AR2" s="2">
        <f t="shared" ref="AR2:AR65" si="15">IF(AL2&gt;1,ABS(AK2)/AP2,0)</f>
        <v>2.5806775188891988</v>
      </c>
      <c r="AS2" s="2" t="s">
        <v>60</v>
      </c>
      <c r="AT2" s="2">
        <v>3.5569050675721101</v>
      </c>
      <c r="AU2" s="2">
        <v>12</v>
      </c>
      <c r="AV2" s="2">
        <v>4</v>
      </c>
      <c r="AW2" s="2">
        <v>3.0286612214453199</v>
      </c>
      <c r="AX2" s="2">
        <v>1.07827623537324</v>
      </c>
      <c r="AY2" s="2">
        <v>0.53913811768662001</v>
      </c>
      <c r="AZ2" s="2">
        <f t="shared" ref="AZ2:AZ65" si="16">IF(AND(ISNUMBER(AU2),AU2&gt;1),_xlfn.T.DIST.2T(ABS(AT2)/AY2,AV2),1)</f>
        <v>2.734684243295483E-3</v>
      </c>
      <c r="BA2" s="2">
        <f t="shared" ref="BA2:BA65" si="17">IF(AU2&gt;1,ABS(AT2)/AY2,0)</f>
        <v>6.5973911895422699</v>
      </c>
      <c r="BB2" s="2" t="s">
        <v>61</v>
      </c>
      <c r="BC2" s="2">
        <v>2.2797129485643399</v>
      </c>
      <c r="BD2" s="2">
        <v>5</v>
      </c>
      <c r="BE2" s="2">
        <v>4</v>
      </c>
      <c r="BF2" s="2">
        <v>2.7711487168870099</v>
      </c>
      <c r="BG2" s="2">
        <v>1.4155739650168</v>
      </c>
      <c r="BH2" s="2">
        <v>0.7077869825084</v>
      </c>
      <c r="BI2" s="2">
        <f t="shared" ref="BI2:BI65" si="18">IF(AND(ISNUMBER(BD2),BD2&gt;1),_xlfn.T.DIST.2T(ABS(BC2)/BH2,BE2),1)</f>
        <v>3.2252845015948856E-2</v>
      </c>
      <c r="BJ2" s="2">
        <f t="shared" ref="BJ2:BJ65" si="19">IF(BD2&gt;1,ABS(BC2)/BH2,0)</f>
        <v>3.2209026231098909</v>
      </c>
    </row>
    <row r="3" spans="1:62">
      <c r="A3" s="2" t="s">
        <v>74</v>
      </c>
      <c r="B3" s="2" t="s">
        <v>75</v>
      </c>
      <c r="C3" s="2" t="s">
        <v>76</v>
      </c>
      <c r="D3" s="7">
        <f>IF(ISNA(VLOOKUP(B3,[1]energy_list!A$1:A$222,1,FALSE)), 0, 1)</f>
        <v>0</v>
      </c>
      <c r="E3" s="7">
        <f t="shared" si="0"/>
        <v>1</v>
      </c>
      <c r="F3" s="7">
        <f t="shared" si="1"/>
        <v>1</v>
      </c>
      <c r="G3" s="17">
        <f>(P3/(COUNT($P$2:$P$1222))*0.05)</f>
        <v>8.1900081900081916E-5</v>
      </c>
      <c r="H3" s="8">
        <f t="shared" si="2"/>
        <v>-2.1969015208884035</v>
      </c>
      <c r="I3" s="8">
        <f t="shared" si="3"/>
        <v>7.3206085657777153</v>
      </c>
      <c r="J3" s="8">
        <f t="shared" si="4"/>
        <v>0.30009820920605562</v>
      </c>
      <c r="K3" s="8">
        <f t="shared" si="5"/>
        <v>0.15004910460302781</v>
      </c>
      <c r="L3" s="6">
        <f t="shared" si="6"/>
        <v>56.89424240851848</v>
      </c>
      <c r="M3" s="10">
        <f t="shared" si="7"/>
        <v>5</v>
      </c>
      <c r="N3" s="16">
        <f t="shared" si="8"/>
        <v>6.0323188677026873E-9</v>
      </c>
      <c r="O3" s="16">
        <f t="shared" si="9"/>
        <v>8.2195157097736296</v>
      </c>
      <c r="P3" s="6">
        <v>2</v>
      </c>
      <c r="Q3" s="6"/>
      <c r="R3" s="2" t="s">
        <v>57</v>
      </c>
      <c r="S3" s="2">
        <v>2.98052916058329</v>
      </c>
      <c r="T3" s="2">
        <v>11</v>
      </c>
      <c r="U3" s="2">
        <v>5</v>
      </c>
      <c r="V3" s="2">
        <v>2.1401983589120999</v>
      </c>
      <c r="W3" s="2">
        <v>0.66938882923737097</v>
      </c>
      <c r="X3" s="2">
        <v>0.29935978511075201</v>
      </c>
      <c r="Y3" s="2">
        <f t="shared" si="10"/>
        <v>1.7457150728963773E-4</v>
      </c>
      <c r="Z3" s="2">
        <f t="shared" si="11"/>
        <v>9.9563445353242912</v>
      </c>
      <c r="AA3" s="2" t="s">
        <v>58</v>
      </c>
      <c r="AB3" s="2">
        <v>3.4076310577025102</v>
      </c>
      <c r="AC3" s="2">
        <v>14</v>
      </c>
      <c r="AD3" s="2">
        <v>4</v>
      </c>
      <c r="AE3" s="2">
        <v>2.1125428639207802</v>
      </c>
      <c r="AF3" s="2">
        <v>0.55944194323575702</v>
      </c>
      <c r="AG3" s="2">
        <v>0.27972097161787801</v>
      </c>
      <c r="AH3" s="2">
        <f t="shared" si="12"/>
        <v>2.6060309071209759E-4</v>
      </c>
      <c r="AI3" s="2">
        <f t="shared" si="13"/>
        <v>12.182250898075729</v>
      </c>
      <c r="AJ3" s="2" t="s">
        <v>59</v>
      </c>
      <c r="AK3" s="2">
        <v>0.72085988522175004</v>
      </c>
      <c r="AL3" s="2">
        <v>7</v>
      </c>
      <c r="AM3" s="2">
        <v>4</v>
      </c>
      <c r="AN3" s="2">
        <v>-1.5147151155279299</v>
      </c>
      <c r="AO3" s="2">
        <v>0.36140591024899499</v>
      </c>
      <c r="AP3" s="2">
        <v>0.18070295512449799</v>
      </c>
      <c r="AQ3" s="2">
        <f t="shared" si="14"/>
        <v>1.6275798570595607E-2</v>
      </c>
      <c r="AR3" s="2">
        <f t="shared" si="15"/>
        <v>3.9891980998600873</v>
      </c>
      <c r="AS3" s="2" t="s">
        <v>60</v>
      </c>
      <c r="AT3" s="2">
        <v>1.09912303313551</v>
      </c>
      <c r="AU3" s="2">
        <v>12</v>
      </c>
      <c r="AV3" s="2">
        <v>3</v>
      </c>
      <c r="AW3" s="2">
        <v>0.57087918700872098</v>
      </c>
      <c r="AX3" s="2">
        <v>0.52540712794458</v>
      </c>
      <c r="AY3" s="2">
        <v>0.30334394675295101</v>
      </c>
      <c r="AZ3" s="2">
        <f t="shared" si="16"/>
        <v>3.6161921527604973E-2</v>
      </c>
      <c r="BA3" s="2">
        <f t="shared" si="17"/>
        <v>3.6233557481555958</v>
      </c>
      <c r="BB3" s="2" t="s">
        <v>61</v>
      </c>
      <c r="BC3" s="2">
        <v>2.02486116677674</v>
      </c>
      <c r="BD3" s="2">
        <v>12</v>
      </c>
      <c r="BE3" s="2">
        <v>3</v>
      </c>
      <c r="BF3" s="2">
        <v>2.51629693509941</v>
      </c>
      <c r="BG3" s="2">
        <v>0.71968708839516504</v>
      </c>
      <c r="BH3" s="2">
        <v>0.41551153421724601</v>
      </c>
      <c r="BI3" s="2">
        <f t="shared" si="18"/>
        <v>1.6512981918590703E-2</v>
      </c>
      <c r="BJ3" s="2">
        <f t="shared" si="19"/>
        <v>4.8731767954197434</v>
      </c>
    </row>
    <row r="4" spans="1:62">
      <c r="A4" s="2" t="s">
        <v>88</v>
      </c>
      <c r="B4" s="2" t="s">
        <v>89</v>
      </c>
      <c r="C4" s="2" t="s">
        <v>90</v>
      </c>
      <c r="D4" s="7">
        <f>IF(ISNA(VLOOKUP(B4,[1]energy_list!A$1:A$222,1,FALSE)), 0, 1)</f>
        <v>1</v>
      </c>
      <c r="E4" s="7">
        <f t="shared" si="0"/>
        <v>1</v>
      </c>
      <c r="F4" s="7">
        <f t="shared" si="1"/>
        <v>1</v>
      </c>
      <c r="G4" s="31">
        <f>IF((Q4/(142)*0.0575&gt;N4),1,0)</f>
        <v>1</v>
      </c>
      <c r="H4" s="27">
        <f t="shared" si="2"/>
        <v>-1.6759429541883233</v>
      </c>
      <c r="I4" s="8">
        <f t="shared" si="3"/>
        <v>13.875686364379554</v>
      </c>
      <c r="J4" s="27">
        <f t="shared" si="4"/>
        <v>0.12078270653988384</v>
      </c>
      <c r="K4" s="8">
        <f t="shared" si="5"/>
        <v>6.0391353269941918E-2</v>
      </c>
      <c r="L4" s="6">
        <f t="shared" si="6"/>
        <v>25.425534714634821</v>
      </c>
      <c r="M4" s="10">
        <f t="shared" si="7"/>
        <v>5</v>
      </c>
      <c r="N4" s="16">
        <f t="shared" si="8"/>
        <v>1.6392094445371076E-3</v>
      </c>
      <c r="O4" s="16">
        <f t="shared" si="9"/>
        <v>2.7853655523505574</v>
      </c>
      <c r="P4" s="6">
        <v>80</v>
      </c>
      <c r="Q4" s="7">
        <v>21</v>
      </c>
      <c r="R4" s="2" t="s">
        <v>57</v>
      </c>
      <c r="S4" s="2">
        <v>0.95827536960196102</v>
      </c>
      <c r="T4" s="2">
        <v>3</v>
      </c>
      <c r="U4" s="2">
        <v>2</v>
      </c>
      <c r="V4" s="2">
        <v>0.117944567930772</v>
      </c>
      <c r="W4" s="2">
        <v>0.65084831405807997</v>
      </c>
      <c r="X4" s="2">
        <v>0.4602192563943</v>
      </c>
      <c r="Y4" s="2">
        <f t="shared" si="10"/>
        <v>0.17276095598083363</v>
      </c>
      <c r="Z4" s="2">
        <f t="shared" si="11"/>
        <v>2.0822148493085733</v>
      </c>
      <c r="AA4" s="2" t="s">
        <v>58</v>
      </c>
      <c r="AB4" s="2">
        <v>-2.6151095559630001E-2</v>
      </c>
      <c r="AC4" s="2">
        <v>5</v>
      </c>
      <c r="AD4" s="2">
        <v>1</v>
      </c>
      <c r="AE4" s="2">
        <v>-1.32123928934136</v>
      </c>
      <c r="AF4" s="2">
        <v>0.256569474149206</v>
      </c>
      <c r="AG4" s="2">
        <v>0.256569474149206</v>
      </c>
      <c r="AH4" s="2">
        <f t="shared" si="12"/>
        <v>0.93533521973112121</v>
      </c>
      <c r="AI4" s="2">
        <f t="shared" si="13"/>
        <v>0.1019259818275265</v>
      </c>
      <c r="AJ4" s="2" t="s">
        <v>59</v>
      </c>
      <c r="AK4" s="2">
        <v>2.3112247441101399</v>
      </c>
      <c r="AL4" s="2">
        <v>6</v>
      </c>
      <c r="AM4" s="2">
        <v>2</v>
      </c>
      <c r="AN4" s="2">
        <v>7.5649743360460694E-2</v>
      </c>
      <c r="AO4" s="2">
        <v>0.99819934930697596</v>
      </c>
      <c r="AP4" s="2">
        <v>0.70583352887096196</v>
      </c>
      <c r="AQ4" s="2">
        <f t="shared" si="14"/>
        <v>8.1962294071423747E-2</v>
      </c>
      <c r="AR4" s="2">
        <f t="shared" si="15"/>
        <v>3.274461540254586</v>
      </c>
      <c r="AS4" s="2" t="s">
        <v>60</v>
      </c>
      <c r="AT4" s="2">
        <v>1.8933180212260301</v>
      </c>
      <c r="AU4" s="2">
        <v>61</v>
      </c>
      <c r="AV4" s="2">
        <v>2</v>
      </c>
      <c r="AW4" s="2">
        <v>1.3650741750992399</v>
      </c>
      <c r="AX4" s="2">
        <v>0.14130803706172099</v>
      </c>
      <c r="AY4" s="2">
        <v>9.9919871242502595E-2</v>
      </c>
      <c r="AZ4" s="2">
        <f t="shared" si="16"/>
        <v>2.7736190642494419E-3</v>
      </c>
      <c r="BA4" s="2">
        <f t="shared" si="17"/>
        <v>18.948363300338958</v>
      </c>
      <c r="BB4" s="2" t="s">
        <v>61</v>
      </c>
      <c r="BC4" s="2">
        <v>1.3973300486956199</v>
      </c>
      <c r="BD4" s="2">
        <v>23</v>
      </c>
      <c r="BE4" s="2">
        <v>1</v>
      </c>
      <c r="BF4" s="2">
        <v>1.8887658170182899</v>
      </c>
      <c r="BG4" s="2">
        <v>0.180997164387424</v>
      </c>
      <c r="BH4" s="2">
        <v>0.180997164387424</v>
      </c>
      <c r="BI4" s="2">
        <f t="shared" si="18"/>
        <v>8.2005216835166442E-2</v>
      </c>
      <c r="BJ4" s="2">
        <f t="shared" si="19"/>
        <v>7.7201764647795166</v>
      </c>
    </row>
    <row r="5" spans="1:62">
      <c r="A5" s="2" t="s">
        <v>93</v>
      </c>
      <c r="B5" s="2" t="s">
        <v>94</v>
      </c>
      <c r="C5" s="2" t="s">
        <v>95</v>
      </c>
      <c r="D5" s="7">
        <f>IF(ISNA(VLOOKUP(B5,[1]energy_list!A$1:A$222,1,FALSE)), 0, 1)</f>
        <v>1</v>
      </c>
      <c r="E5" s="7">
        <f t="shared" si="0"/>
        <v>1</v>
      </c>
      <c r="F5" s="7">
        <f t="shared" si="1"/>
        <v>1</v>
      </c>
      <c r="G5" s="31">
        <f>IF((Q5/(142)*0.0575&gt;N5),1,0)</f>
        <v>1</v>
      </c>
      <c r="H5" s="8">
        <f t="shared" si="2"/>
        <v>-1.5218569724589892</v>
      </c>
      <c r="I5" s="8">
        <f t="shared" si="3"/>
        <v>2.9864246023956351</v>
      </c>
      <c r="J5" s="8">
        <f t="shared" si="4"/>
        <v>0.50959162713774642</v>
      </c>
      <c r="K5" s="8">
        <f t="shared" si="5"/>
        <v>0.25479581356887321</v>
      </c>
      <c r="L5" s="6">
        <f t="shared" si="6"/>
        <v>22.304068122032966</v>
      </c>
      <c r="M5" s="10">
        <f t="shared" si="7"/>
        <v>5</v>
      </c>
      <c r="N5" s="16">
        <f t="shared" si="8"/>
        <v>4.6228335524040511E-3</v>
      </c>
      <c r="O5" s="16">
        <f t="shared" si="9"/>
        <v>2.3350917432856479</v>
      </c>
      <c r="P5" s="6">
        <v>137</v>
      </c>
      <c r="Q5" s="6">
        <v>35</v>
      </c>
      <c r="R5" s="2" t="s">
        <v>57</v>
      </c>
      <c r="S5" s="2">
        <v>0.369373137424858</v>
      </c>
      <c r="T5" s="2">
        <v>6</v>
      </c>
      <c r="U5" s="2">
        <v>4</v>
      </c>
      <c r="V5" s="2">
        <v>-0.47095766424633101</v>
      </c>
      <c r="W5" s="2">
        <v>0.84844136799583303</v>
      </c>
      <c r="X5" s="2">
        <v>0.42422068399791601</v>
      </c>
      <c r="Y5" s="2">
        <f t="shared" si="10"/>
        <v>0.43304950072780168</v>
      </c>
      <c r="Z5" s="2">
        <f t="shared" si="11"/>
        <v>0.87070987190872695</v>
      </c>
      <c r="AA5" s="2" t="s">
        <v>58</v>
      </c>
      <c r="AB5" s="2">
        <v>-0.98094635017396004</v>
      </c>
      <c r="AC5" s="2">
        <v>5</v>
      </c>
      <c r="AD5" s="2">
        <v>1</v>
      </c>
      <c r="AE5" s="2">
        <v>-2.2760345439556899</v>
      </c>
      <c r="AF5" s="2">
        <v>0.16641631451275901</v>
      </c>
      <c r="AG5" s="2">
        <v>0.16641631451275901</v>
      </c>
      <c r="AH5" s="2">
        <f t="shared" si="12"/>
        <v>0.10698315429970366</v>
      </c>
      <c r="AI5" s="2">
        <f t="shared" si="13"/>
        <v>5.8945323542707806</v>
      </c>
      <c r="AJ5" s="2" t="s">
        <v>59</v>
      </c>
      <c r="AK5" s="2">
        <v>0.39997958932253003</v>
      </c>
      <c r="AL5" s="2">
        <v>8</v>
      </c>
      <c r="AM5" s="2">
        <v>3</v>
      </c>
      <c r="AN5" s="2">
        <v>-1.83559541142715</v>
      </c>
      <c r="AO5" s="2">
        <v>0.77924698285368399</v>
      </c>
      <c r="AP5" s="2">
        <v>0.44989845531577799</v>
      </c>
      <c r="AQ5" s="2">
        <f t="shared" si="14"/>
        <v>0.43947021195245106</v>
      </c>
      <c r="AR5" s="2">
        <f t="shared" si="15"/>
        <v>0.88904414895532247</v>
      </c>
      <c r="AS5" s="2" t="s">
        <v>60</v>
      </c>
      <c r="AT5" s="2">
        <v>1.1898893998568401</v>
      </c>
      <c r="AU5" s="2">
        <v>23</v>
      </c>
      <c r="AV5" s="2">
        <v>5</v>
      </c>
      <c r="AW5" s="2">
        <v>0.66164555373004597</v>
      </c>
      <c r="AX5" s="2">
        <v>1.3816078536765899</v>
      </c>
      <c r="AY5" s="2">
        <v>0.61787381581368805</v>
      </c>
      <c r="AZ5" s="2">
        <f t="shared" si="16"/>
        <v>0.11209487081924546</v>
      </c>
      <c r="BA5" s="2">
        <f t="shared" si="17"/>
        <v>1.9257805872382785</v>
      </c>
      <c r="BB5" s="2" t="s">
        <v>61</v>
      </c>
      <c r="BC5" s="2">
        <v>2.5515481969821501</v>
      </c>
      <c r="BD5" s="2">
        <v>35</v>
      </c>
      <c r="BE5" s="2">
        <v>6</v>
      </c>
      <c r="BF5" s="2">
        <v>3.0429839653048201</v>
      </c>
      <c r="BG5" s="2">
        <v>1.52065303312871</v>
      </c>
      <c r="BH5" s="2">
        <v>0.620804001163485</v>
      </c>
      <c r="BI5" s="2">
        <f t="shared" si="18"/>
        <v>6.285864580390722E-3</v>
      </c>
      <c r="BJ5" s="2">
        <f t="shared" si="19"/>
        <v>4.1100704766724192</v>
      </c>
    </row>
    <row r="6" spans="1:62">
      <c r="A6" s="2" t="str">
        <f>B6</f>
        <v>VIMSS206411</v>
      </c>
      <c r="B6" s="2" t="s">
        <v>96</v>
      </c>
      <c r="C6" s="2" t="s">
        <v>97</v>
      </c>
      <c r="D6" s="7">
        <f>IF(ISNA(VLOOKUP(B6,[1]energy_list!A$1:A$222,1,FALSE)), 0, 1)</f>
        <v>0</v>
      </c>
      <c r="E6" s="7">
        <f t="shared" si="0"/>
        <v>1</v>
      </c>
      <c r="F6" s="7">
        <f t="shared" si="1"/>
        <v>1</v>
      </c>
      <c r="G6" s="17">
        <f>(P6/(COUNT($P$2:$P$1222))*0.05)</f>
        <v>6.7567567567567571E-3</v>
      </c>
      <c r="H6" s="8">
        <f t="shared" si="2"/>
        <v>-1.4961027650942049</v>
      </c>
      <c r="I6" s="8">
        <f t="shared" si="3"/>
        <v>3.1955345489474127</v>
      </c>
      <c r="J6" s="8">
        <f t="shared" si="4"/>
        <v>0.46818544508836901</v>
      </c>
      <c r="K6" s="8">
        <f t="shared" si="5"/>
        <v>0.23409272254418451</v>
      </c>
      <c r="L6" s="6">
        <f t="shared" si="6"/>
        <v>21.182013003412369</v>
      </c>
      <c r="M6" s="10">
        <f t="shared" si="7"/>
        <v>5</v>
      </c>
      <c r="N6" s="16">
        <f t="shared" si="8"/>
        <v>6.5901002271361335E-3</v>
      </c>
      <c r="O6" s="16">
        <f t="shared" si="9"/>
        <v>2.1811079802829014</v>
      </c>
      <c r="P6" s="6">
        <v>165</v>
      </c>
      <c r="Q6" s="6"/>
      <c r="R6" s="2" t="s">
        <v>57</v>
      </c>
      <c r="S6" s="2">
        <v>1.07518178991338</v>
      </c>
      <c r="T6" s="2">
        <v>4</v>
      </c>
      <c r="U6" s="2">
        <v>3</v>
      </c>
      <c r="V6" s="2">
        <v>0.234850988242188</v>
      </c>
      <c r="W6" s="2">
        <v>0.32655028558098098</v>
      </c>
      <c r="X6" s="2">
        <v>0.18853389528412801</v>
      </c>
      <c r="Y6" s="2">
        <f t="shared" si="10"/>
        <v>1.0692858216117779E-2</v>
      </c>
      <c r="Z6" s="2">
        <f t="shared" si="11"/>
        <v>5.7028567106887529</v>
      </c>
      <c r="AA6" s="2" t="s">
        <v>58</v>
      </c>
      <c r="AB6" s="2">
        <v>3.9802733305104101</v>
      </c>
      <c r="AC6" s="2">
        <v>3</v>
      </c>
      <c r="AD6" s="2">
        <v>2</v>
      </c>
      <c r="AE6" s="2">
        <v>2.6851851367286801</v>
      </c>
      <c r="AF6" s="2">
        <v>1.20299130797292</v>
      </c>
      <c r="AG6" s="2">
        <v>0.85064331157612705</v>
      </c>
      <c r="AH6" s="2">
        <f t="shared" si="12"/>
        <v>4.2765449692007178E-2</v>
      </c>
      <c r="AI6" s="2">
        <f t="shared" si="13"/>
        <v>4.6791331646815655</v>
      </c>
      <c r="AJ6" s="2" t="s">
        <v>59</v>
      </c>
      <c r="AK6" s="2">
        <v>-0.12194998695329</v>
      </c>
      <c r="AL6" s="2">
        <v>3</v>
      </c>
      <c r="AM6" s="2">
        <v>3</v>
      </c>
      <c r="AN6" s="2">
        <v>-2.3575249877029698</v>
      </c>
      <c r="AO6" s="2">
        <v>0.46060269426685901</v>
      </c>
      <c r="AP6" s="2">
        <v>0.265929089524438</v>
      </c>
      <c r="AQ6" s="2">
        <f t="shared" si="14"/>
        <v>0.67771684869576698</v>
      </c>
      <c r="AR6" s="2">
        <f t="shared" si="15"/>
        <v>0.45858084638793606</v>
      </c>
      <c r="AS6" s="2" t="s">
        <v>60</v>
      </c>
      <c r="AT6" s="2">
        <v>-7.3591012127045996E-2</v>
      </c>
      <c r="AU6" s="2">
        <v>2</v>
      </c>
      <c r="AV6" s="2">
        <v>1</v>
      </c>
      <c r="AW6" s="2">
        <v>-0.60183485825383798</v>
      </c>
      <c r="AX6" s="2">
        <v>0.42771959593432202</v>
      </c>
      <c r="AY6" s="2">
        <v>0.42771959593432202</v>
      </c>
      <c r="AZ6" s="2">
        <f t="shared" si="16"/>
        <v>0.89152883171429531</v>
      </c>
      <c r="BA6" s="2">
        <f t="shared" si="17"/>
        <v>0.17205433846511484</v>
      </c>
      <c r="BB6" s="2" t="s">
        <v>61</v>
      </c>
      <c r="BC6" s="2">
        <v>2.60846177262404</v>
      </c>
      <c r="BD6" s="2">
        <v>2</v>
      </c>
      <c r="BE6" s="2">
        <v>2</v>
      </c>
      <c r="BF6" s="2">
        <v>3.09989754094671</v>
      </c>
      <c r="BG6" s="2">
        <v>1.19599220225759</v>
      </c>
      <c r="BH6" s="2">
        <v>0.84569419646257504</v>
      </c>
      <c r="BI6" s="2">
        <f t="shared" si="18"/>
        <v>9.0994216881784107E-2</v>
      </c>
      <c r="BJ6" s="2">
        <f t="shared" si="19"/>
        <v>3.0844030661850161</v>
      </c>
    </row>
    <row r="7" spans="1:62">
      <c r="A7" s="2" t="s">
        <v>104</v>
      </c>
      <c r="B7" s="2" t="s">
        <v>105</v>
      </c>
      <c r="C7" s="2" t="s">
        <v>106</v>
      </c>
      <c r="D7" s="7">
        <f>IF(ISNA(VLOOKUP(B7,[1]energy_list!A$1:A$222,1,FALSE)), 0, 1)</f>
        <v>1</v>
      </c>
      <c r="E7" s="7">
        <f t="shared" si="0"/>
        <v>1</v>
      </c>
      <c r="F7" s="7">
        <f t="shared" si="1"/>
        <v>1</v>
      </c>
      <c r="G7" s="31">
        <f>IF((Q7/(142)*0.0575&gt;N7),1,0)</f>
        <v>1</v>
      </c>
      <c r="H7" s="8">
        <f t="shared" si="2"/>
        <v>-1.39110856614335</v>
      </c>
      <c r="I7" s="8">
        <f t="shared" si="3"/>
        <v>2.9242429656608455</v>
      </c>
      <c r="J7" s="8">
        <f t="shared" si="4"/>
        <v>0.47571579464464075</v>
      </c>
      <c r="K7" s="8">
        <f t="shared" si="5"/>
        <v>0.23785789732232038</v>
      </c>
      <c r="L7" s="6">
        <f t="shared" si="6"/>
        <v>26.38075915190716</v>
      </c>
      <c r="M7" s="10">
        <f t="shared" si="7"/>
        <v>5</v>
      </c>
      <c r="N7" s="16">
        <f t="shared" si="8"/>
        <v>1.1783623877644038E-3</v>
      </c>
      <c r="O7" s="16">
        <f t="shared" si="9"/>
        <v>2.9287211282216581</v>
      </c>
      <c r="P7" s="6">
        <v>65</v>
      </c>
      <c r="Q7" s="7">
        <v>18</v>
      </c>
      <c r="R7" s="2" t="s">
        <v>57</v>
      </c>
      <c r="S7" s="2">
        <v>1.6423523254398</v>
      </c>
      <c r="T7" s="2">
        <v>6</v>
      </c>
      <c r="U7" s="2">
        <v>3</v>
      </c>
      <c r="V7" s="2">
        <v>0.80202152376860902</v>
      </c>
      <c r="W7" s="2">
        <v>0.62115620644404601</v>
      </c>
      <c r="X7" s="2">
        <v>0.35862470299927601</v>
      </c>
      <c r="Y7" s="2">
        <f t="shared" si="10"/>
        <v>1.9545646455158959E-2</v>
      </c>
      <c r="Z7" s="2">
        <f t="shared" si="11"/>
        <v>4.5795850417005868</v>
      </c>
      <c r="AA7" s="2" t="s">
        <v>58</v>
      </c>
      <c r="AB7" s="2">
        <v>1.7703311158486501</v>
      </c>
      <c r="AC7" s="2">
        <v>3</v>
      </c>
      <c r="AD7" s="2">
        <v>2</v>
      </c>
      <c r="AE7" s="2">
        <v>0.47524292206691798</v>
      </c>
      <c r="AF7" s="2">
        <v>0.86678233400494897</v>
      </c>
      <c r="AG7" s="2">
        <v>0.61290766618760295</v>
      </c>
      <c r="AH7" s="2">
        <f t="shared" si="12"/>
        <v>0.1018734478582497</v>
      </c>
      <c r="AI7" s="2">
        <f t="shared" si="13"/>
        <v>2.8884140524141775</v>
      </c>
      <c r="AJ7" s="2" t="s">
        <v>59</v>
      </c>
      <c r="AK7" s="2">
        <v>1.02967964670997</v>
      </c>
      <c r="AL7" s="2">
        <v>4</v>
      </c>
      <c r="AM7" s="2">
        <v>3</v>
      </c>
      <c r="AN7" s="2">
        <v>-1.2058953540397099</v>
      </c>
      <c r="AO7" s="2">
        <v>0.52335330959903703</v>
      </c>
      <c r="AP7" s="2">
        <v>0.302158174178286</v>
      </c>
      <c r="AQ7" s="2">
        <f t="shared" si="14"/>
        <v>4.2220319398529181E-2</v>
      </c>
      <c r="AR7" s="2">
        <f t="shared" si="15"/>
        <v>3.4077504257833375</v>
      </c>
      <c r="AS7" s="2" t="s">
        <v>60</v>
      </c>
      <c r="AT7" s="2">
        <v>0.81825127008908405</v>
      </c>
      <c r="AU7" s="2">
        <v>5</v>
      </c>
      <c r="AV7" s="2">
        <v>3</v>
      </c>
      <c r="AW7" s="2">
        <v>0.29000742396229201</v>
      </c>
      <c r="AX7" s="2">
        <v>1.1647745988093201</v>
      </c>
      <c r="AY7" s="2">
        <v>0.67248292816779698</v>
      </c>
      <c r="AZ7" s="2">
        <f t="shared" si="16"/>
        <v>0.31068767542511599</v>
      </c>
      <c r="BA7" s="2">
        <f t="shared" si="17"/>
        <v>1.216761401391167</v>
      </c>
      <c r="BB7" s="2" t="s">
        <v>61</v>
      </c>
      <c r="BC7" s="2">
        <v>1.7240829567653999</v>
      </c>
      <c r="BD7" s="2">
        <v>5</v>
      </c>
      <c r="BE7" s="2">
        <v>5</v>
      </c>
      <c r="BF7" s="2">
        <v>2.2155187250880699</v>
      </c>
      <c r="BG7" s="2">
        <v>1.6908585650015799</v>
      </c>
      <c r="BH7" s="2">
        <v>0.75617493833625604</v>
      </c>
      <c r="BI7" s="2">
        <f t="shared" si="18"/>
        <v>7.1537597693487803E-2</v>
      </c>
      <c r="BJ7" s="2">
        <f t="shared" si="19"/>
        <v>2.28000541853284</v>
      </c>
    </row>
    <row r="8" spans="1:62">
      <c r="A8" s="2" t="s">
        <v>111</v>
      </c>
      <c r="B8" s="2" t="s">
        <v>112</v>
      </c>
      <c r="C8" s="2" t="s">
        <v>113</v>
      </c>
      <c r="D8" s="7">
        <f>IF(ISNA(VLOOKUP(B8,[1]energy_list!A$1:A$222,1,FALSE)), 0, 1)</f>
        <v>1</v>
      </c>
      <c r="E8" s="7">
        <f t="shared" si="0"/>
        <v>1</v>
      </c>
      <c r="F8" s="7">
        <f t="shared" si="1"/>
        <v>1</v>
      </c>
      <c r="G8" s="31">
        <f>IF((Q8/(142)*0.0575&gt;N8),1,0)</f>
        <v>1</v>
      </c>
      <c r="H8" s="8">
        <f t="shared" si="2"/>
        <v>-1.327729521262377</v>
      </c>
      <c r="I8" s="8">
        <f t="shared" si="3"/>
        <v>3.2113020784838087</v>
      </c>
      <c r="J8" s="8">
        <f t="shared" si="4"/>
        <v>0.41345519319355162</v>
      </c>
      <c r="K8" s="8">
        <f t="shared" si="5"/>
        <v>0.20672759659677581</v>
      </c>
      <c r="L8" s="6">
        <f t="shared" si="6"/>
        <v>23.796116117848474</v>
      </c>
      <c r="M8" s="10">
        <f t="shared" si="7"/>
        <v>5</v>
      </c>
      <c r="N8" s="16">
        <f t="shared" si="8"/>
        <v>2.8405480333618684E-3</v>
      </c>
      <c r="O8" s="16">
        <f t="shared" si="9"/>
        <v>2.5465978624516299</v>
      </c>
      <c r="P8" s="6">
        <v>101</v>
      </c>
      <c r="Q8" s="7">
        <v>25</v>
      </c>
      <c r="R8" s="2" t="s">
        <v>57</v>
      </c>
      <c r="S8" s="2">
        <v>1.59091003567574</v>
      </c>
      <c r="T8" s="2">
        <v>5</v>
      </c>
      <c r="U8" s="2">
        <v>3</v>
      </c>
      <c r="V8" s="2">
        <v>0.75057923400454896</v>
      </c>
      <c r="W8" s="2">
        <v>0.44869457613284602</v>
      </c>
      <c r="X8" s="2">
        <v>0.25905393431422402</v>
      </c>
      <c r="Y8" s="2">
        <f t="shared" si="10"/>
        <v>8.6841718013970087E-3</v>
      </c>
      <c r="Z8" s="2">
        <f t="shared" si="11"/>
        <v>6.1412309366667159</v>
      </c>
      <c r="AA8" s="2" t="s">
        <v>58</v>
      </c>
      <c r="AB8" s="2">
        <v>0.89659131589831398</v>
      </c>
      <c r="AC8" s="2">
        <v>3</v>
      </c>
      <c r="AD8" s="2">
        <v>2</v>
      </c>
      <c r="AE8" s="2">
        <v>-0.39849687788341598</v>
      </c>
      <c r="AF8" s="2">
        <v>1.6631209870633501</v>
      </c>
      <c r="AG8" s="2">
        <v>1.1760041278861599</v>
      </c>
      <c r="AH8" s="2">
        <f t="shared" si="12"/>
        <v>0.52546341350427705</v>
      </c>
      <c r="AI8" s="2">
        <f t="shared" si="13"/>
        <v>0.7624049054231774</v>
      </c>
      <c r="AJ8" s="2" t="s">
        <v>59</v>
      </c>
      <c r="AK8" s="2">
        <v>1.1498268962928</v>
      </c>
      <c r="AL8" s="2">
        <v>5</v>
      </c>
      <c r="AM8" s="2">
        <v>2</v>
      </c>
      <c r="AN8" s="2">
        <v>-1.08574810445688</v>
      </c>
      <c r="AO8" s="2">
        <v>0.57253563683914199</v>
      </c>
      <c r="AP8" s="2">
        <v>0.40484383127991602</v>
      </c>
      <c r="AQ8" s="2">
        <f t="shared" si="14"/>
        <v>0.10483356292260071</v>
      </c>
      <c r="AR8" s="2">
        <f t="shared" si="15"/>
        <v>2.8401739323966377</v>
      </c>
      <c r="AS8" s="2" t="s">
        <v>60</v>
      </c>
      <c r="AT8" s="2">
        <v>1.8680284099822999</v>
      </c>
      <c r="AU8" s="2">
        <v>5</v>
      </c>
      <c r="AV8" s="2">
        <v>2</v>
      </c>
      <c r="AW8" s="2">
        <v>1.3397845638555099</v>
      </c>
      <c r="AX8" s="2">
        <v>1.2200706795518199</v>
      </c>
      <c r="AY8" s="2">
        <v>0.86272025103797301</v>
      </c>
      <c r="AZ8" s="2">
        <f t="shared" si="16"/>
        <v>0.16275694228337412</v>
      </c>
      <c r="BA8" s="2">
        <f t="shared" si="17"/>
        <v>2.1652771077702195</v>
      </c>
      <c r="BB8" s="2" t="s">
        <v>61</v>
      </c>
      <c r="BC8" s="2">
        <v>0.86911220258078803</v>
      </c>
      <c r="BD8" s="2">
        <v>4</v>
      </c>
      <c r="BE8" s="2">
        <v>2</v>
      </c>
      <c r="BF8" s="2">
        <v>1.36054797090346</v>
      </c>
      <c r="BG8" s="2">
        <v>0.38932790872925799</v>
      </c>
      <c r="BH8" s="2">
        <v>0.27529640436763497</v>
      </c>
      <c r="BI8" s="2">
        <f t="shared" si="18"/>
        <v>8.7383267856967484E-2</v>
      </c>
      <c r="BJ8" s="2">
        <f t="shared" si="19"/>
        <v>3.1570052815515979</v>
      </c>
    </row>
    <row r="9" spans="1:62">
      <c r="A9" s="2" t="str">
        <f>B9</f>
        <v>VIMSS207685</v>
      </c>
      <c r="B9" s="2" t="s">
        <v>129</v>
      </c>
      <c r="C9" s="2" t="s">
        <v>130</v>
      </c>
      <c r="D9" s="7">
        <f>IF(ISNA(VLOOKUP(B9,[1]energy_list!A$1:A$222,1,FALSE)), 0, 1)</f>
        <v>1</v>
      </c>
      <c r="E9" s="7">
        <f t="shared" si="0"/>
        <v>1</v>
      </c>
      <c r="F9" s="7">
        <f t="shared" si="1"/>
        <v>0</v>
      </c>
      <c r="G9" s="31">
        <f>IF((Q9/(142)*0.0575&gt;N9),1,0)</f>
        <v>1</v>
      </c>
      <c r="H9" s="8">
        <f t="shared" si="2"/>
        <v>-1.2449075570836916</v>
      </c>
      <c r="I9" s="8">
        <f t="shared" si="3"/>
        <v>1.9912408994319464</v>
      </c>
      <c r="J9" s="8">
        <f t="shared" si="4"/>
        <v>0.62519183763191788</v>
      </c>
      <c r="K9" s="9">
        <f t="shared" si="5"/>
        <v>0.31259591881595894</v>
      </c>
      <c r="L9" s="10">
        <f t="shared" si="6"/>
        <v>18.129454848041256</v>
      </c>
      <c r="M9" s="7">
        <f t="shared" si="7"/>
        <v>5</v>
      </c>
      <c r="N9" s="16">
        <f t="shared" si="8"/>
        <v>1.6271090478355964E-2</v>
      </c>
      <c r="O9" s="16">
        <f t="shared" si="9"/>
        <v>1.788583339941908</v>
      </c>
      <c r="P9" s="6">
        <v>250</v>
      </c>
      <c r="Q9" s="6">
        <v>46</v>
      </c>
      <c r="R9" s="2" t="s">
        <v>57</v>
      </c>
      <c r="S9" s="2">
        <v>2.4176180352671102</v>
      </c>
      <c r="T9" s="2">
        <v>8</v>
      </c>
      <c r="U9" s="2">
        <v>5</v>
      </c>
      <c r="V9" s="2">
        <v>1.57728723359592</v>
      </c>
      <c r="W9" s="2">
        <v>1.42175033422606</v>
      </c>
      <c r="X9" s="2">
        <v>0.63582607887250497</v>
      </c>
      <c r="Y9" s="2">
        <f t="shared" si="10"/>
        <v>1.2598477021386757E-2</v>
      </c>
      <c r="Z9" s="2">
        <f t="shared" si="11"/>
        <v>3.8023260064359325</v>
      </c>
      <c r="AA9" s="2" t="s">
        <v>58</v>
      </c>
      <c r="AB9" s="2">
        <v>1.8661604269549999E-2</v>
      </c>
      <c r="AC9" s="2">
        <v>3</v>
      </c>
      <c r="AD9" s="2">
        <v>2</v>
      </c>
      <c r="AE9" s="2">
        <v>-1.27642658951218</v>
      </c>
      <c r="AF9" s="2">
        <v>0.17803188208814499</v>
      </c>
      <c r="AG9" s="2">
        <v>0.125887551091931</v>
      </c>
      <c r="AH9" s="2">
        <f t="shared" si="12"/>
        <v>0.89574946781345344</v>
      </c>
      <c r="AI9" s="2">
        <f t="shared" si="13"/>
        <v>0.14824026766492679</v>
      </c>
      <c r="AJ9" s="2" t="s">
        <v>59</v>
      </c>
      <c r="AK9" s="2">
        <v>0.57648378619898</v>
      </c>
      <c r="AL9" s="2">
        <v>6</v>
      </c>
      <c r="AM9" s="2">
        <v>5</v>
      </c>
      <c r="AN9" s="2">
        <v>-1.6590912145507</v>
      </c>
      <c r="AO9" s="2">
        <v>1.31895353892557</v>
      </c>
      <c r="AP9" s="2">
        <v>0.58985395444029798</v>
      </c>
      <c r="AQ9" s="2">
        <f t="shared" si="14"/>
        <v>0.37328953795641429</v>
      </c>
      <c r="AR9" s="2">
        <f t="shared" si="15"/>
        <v>0.97733308704524202</v>
      </c>
      <c r="AS9" s="2" t="s">
        <v>60</v>
      </c>
      <c r="AT9" s="2">
        <v>0.73869283646815898</v>
      </c>
      <c r="AU9" s="2">
        <v>6</v>
      </c>
      <c r="AV9" s="2">
        <v>4</v>
      </c>
      <c r="AW9" s="2">
        <v>0.21044899034136699</v>
      </c>
      <c r="AX9" s="2">
        <v>1.6258569857413401</v>
      </c>
      <c r="AY9" s="2">
        <v>0.81292849287067204</v>
      </c>
      <c r="AZ9" s="2">
        <f t="shared" si="16"/>
        <v>0.41491609617596131</v>
      </c>
      <c r="BA9" s="2">
        <f t="shared" si="17"/>
        <v>0.90868119760402699</v>
      </c>
      <c r="BB9" s="2" t="s">
        <v>61</v>
      </c>
      <c r="BC9" s="2">
        <v>1.43703398308034</v>
      </c>
      <c r="BD9" s="2">
        <v>7</v>
      </c>
      <c r="BE9" s="2">
        <v>4</v>
      </c>
      <c r="BF9" s="2">
        <v>1.92846975140301</v>
      </c>
      <c r="BG9" s="2">
        <v>1.1458418213616799</v>
      </c>
      <c r="BH9" s="2">
        <v>0.57292091068084094</v>
      </c>
      <c r="BI9" s="2">
        <f t="shared" si="18"/>
        <v>6.6180217693317847E-2</v>
      </c>
      <c r="BJ9" s="2">
        <f t="shared" si="19"/>
        <v>2.5082589172257905</v>
      </c>
    </row>
    <row r="10" spans="1:62">
      <c r="A10" s="2" t="str">
        <f>B10</f>
        <v>VIMSS209306</v>
      </c>
      <c r="B10" s="2" t="s">
        <v>120</v>
      </c>
      <c r="C10" s="2" t="s">
        <v>121</v>
      </c>
      <c r="D10" s="7">
        <f>IF(ISNA(VLOOKUP(B10,[1]energy_list!A$1:A$222,1,FALSE)), 0, 1)</f>
        <v>0</v>
      </c>
      <c r="E10" s="7">
        <f t="shared" si="0"/>
        <v>1</v>
      </c>
      <c r="F10" s="7">
        <f t="shared" si="1"/>
        <v>1</v>
      </c>
      <c r="G10" s="17">
        <f>(P10/(COUNT($P$2:$P$1222))*0.05)</f>
        <v>5.8149058149058151E-3</v>
      </c>
      <c r="H10" s="8">
        <f t="shared" si="2"/>
        <v>-1.2258026586438351</v>
      </c>
      <c r="I10" s="8">
        <f t="shared" si="3"/>
        <v>3.1919872802950091</v>
      </c>
      <c r="J10" s="8">
        <f t="shared" si="4"/>
        <v>0.38402491958882251</v>
      </c>
      <c r="K10" s="8">
        <f t="shared" si="5"/>
        <v>0.19201245979441126</v>
      </c>
      <c r="L10" s="6">
        <f t="shared" si="6"/>
        <v>22.032668815108035</v>
      </c>
      <c r="M10" s="10">
        <f t="shared" si="7"/>
        <v>5</v>
      </c>
      <c r="N10" s="16">
        <f t="shared" si="8"/>
        <v>5.0416647269409531E-3</v>
      </c>
      <c r="O10" s="16">
        <f t="shared" si="9"/>
        <v>2.2974260384852059</v>
      </c>
      <c r="P10" s="6">
        <v>142</v>
      </c>
      <c r="Q10" s="6"/>
      <c r="R10" s="2" t="s">
        <v>57</v>
      </c>
      <c r="S10" s="2">
        <v>0.60982089409497398</v>
      </c>
      <c r="T10" s="2">
        <v>11</v>
      </c>
      <c r="U10" s="2">
        <v>1</v>
      </c>
      <c r="V10" s="2">
        <v>-0.23050990757621501</v>
      </c>
      <c r="W10" s="2">
        <v>0.46129725997140703</v>
      </c>
      <c r="X10" s="2">
        <v>0.46129725997140703</v>
      </c>
      <c r="Y10" s="2">
        <f t="shared" si="10"/>
        <v>0.41228420439914104</v>
      </c>
      <c r="Z10" s="2">
        <f t="shared" si="11"/>
        <v>1.3219694696057225</v>
      </c>
      <c r="AA10" s="2" t="s">
        <v>58</v>
      </c>
      <c r="AB10" s="2">
        <v>0.98470425383518301</v>
      </c>
      <c r="AC10" s="2">
        <v>12</v>
      </c>
      <c r="AD10" s="2">
        <v>2</v>
      </c>
      <c r="AE10" s="2">
        <v>-0.31038393994654701</v>
      </c>
      <c r="AF10" s="2">
        <v>0.43558040158417199</v>
      </c>
      <c r="AG10" s="2">
        <v>0.30800185571212801</v>
      </c>
      <c r="AH10" s="2">
        <f t="shared" si="12"/>
        <v>8.5477764883720719E-2</v>
      </c>
      <c r="AI10" s="2">
        <f t="shared" si="13"/>
        <v>3.1970724707435876</v>
      </c>
      <c r="AJ10" s="2" t="s">
        <v>59</v>
      </c>
      <c r="AK10" s="2">
        <v>1.45711988008811</v>
      </c>
      <c r="AL10" s="2">
        <v>6</v>
      </c>
      <c r="AM10" s="2">
        <v>2</v>
      </c>
      <c r="AN10" s="2">
        <v>-0.77845512066157396</v>
      </c>
      <c r="AO10" s="2">
        <v>0.96616960726016599</v>
      </c>
      <c r="AP10" s="2">
        <v>0.68318508107000697</v>
      </c>
      <c r="AQ10" s="2">
        <f t="shared" si="14"/>
        <v>0.16656804134945546</v>
      </c>
      <c r="AR10" s="2">
        <f t="shared" si="15"/>
        <v>2.1328332840728366</v>
      </c>
      <c r="AS10" s="2" t="s">
        <v>60</v>
      </c>
      <c r="AT10" s="2">
        <v>1.39660786003232</v>
      </c>
      <c r="AU10" s="2">
        <v>11</v>
      </c>
      <c r="AV10" s="2">
        <v>2</v>
      </c>
      <c r="AW10" s="2">
        <v>0.86836401390552298</v>
      </c>
      <c r="AX10" s="2">
        <v>0.32180892770882402</v>
      </c>
      <c r="AY10" s="2">
        <v>0.22755327502928099</v>
      </c>
      <c r="AZ10" s="2">
        <f t="shared" si="16"/>
        <v>2.5534683304117196E-2</v>
      </c>
      <c r="BA10" s="2">
        <f t="shared" si="17"/>
        <v>6.137498393958988</v>
      </c>
      <c r="BB10" s="2" t="s">
        <v>61</v>
      </c>
      <c r="BC10" s="2">
        <v>1.71828109893632</v>
      </c>
      <c r="BD10" s="2">
        <v>13</v>
      </c>
      <c r="BE10" s="2">
        <v>2</v>
      </c>
      <c r="BF10" s="2">
        <v>2.2097168672589902</v>
      </c>
      <c r="BG10" s="2">
        <v>0.878498882220344</v>
      </c>
      <c r="BH10" s="2">
        <v>0.62119251688280697</v>
      </c>
      <c r="BI10" s="2">
        <f t="shared" si="18"/>
        <v>0.10962124935972939</v>
      </c>
      <c r="BJ10" s="2">
        <f t="shared" si="19"/>
        <v>2.766100769466429</v>
      </c>
    </row>
    <row r="11" spans="1:62">
      <c r="A11" s="2" t="str">
        <f>B11</f>
        <v>VIMSS208552</v>
      </c>
      <c r="B11" s="2" t="s">
        <v>122</v>
      </c>
      <c r="C11" s="2" t="s">
        <v>123</v>
      </c>
      <c r="D11" s="7">
        <f>IF(ISNA(VLOOKUP(B11,[1]energy_list!A$1:A$222,1,FALSE)), 0, 1)</f>
        <v>0</v>
      </c>
      <c r="E11" s="7">
        <f t="shared" si="0"/>
        <v>1</v>
      </c>
      <c r="F11" s="7">
        <f t="shared" si="1"/>
        <v>1</v>
      </c>
      <c r="G11" s="17">
        <f>(P11/(COUNT($P$2:$P$1222))*0.05)</f>
        <v>3.3988533988533985E-3</v>
      </c>
      <c r="H11" s="8">
        <f t="shared" si="2"/>
        <v>-1.2158146614906717</v>
      </c>
      <c r="I11" s="8">
        <f t="shared" si="3"/>
        <v>4.8309260406638828</v>
      </c>
      <c r="J11" s="8">
        <f t="shared" si="4"/>
        <v>0.25167320949579064</v>
      </c>
      <c r="K11" s="8">
        <f t="shared" si="5"/>
        <v>0.12583660474789532</v>
      </c>
      <c r="L11" s="6">
        <f t="shared" si="6"/>
        <v>25.311946654300485</v>
      </c>
      <c r="M11" s="10">
        <f t="shared" si="7"/>
        <v>5</v>
      </c>
      <c r="N11" s="16">
        <f t="shared" si="8"/>
        <v>1.704204026177891E-3</v>
      </c>
      <c r="O11" s="16">
        <f t="shared" si="9"/>
        <v>2.7684784130088738</v>
      </c>
      <c r="P11" s="6">
        <v>83</v>
      </c>
      <c r="Q11" s="6"/>
      <c r="R11" s="2" t="s">
        <v>57</v>
      </c>
      <c r="S11" s="2">
        <v>0.93504111290997904</v>
      </c>
      <c r="T11" s="2">
        <v>2</v>
      </c>
      <c r="U11" s="2">
        <v>2</v>
      </c>
      <c r="V11" s="2">
        <v>9.4710311238789494E-2</v>
      </c>
      <c r="W11" s="2">
        <v>0.61959405461815398</v>
      </c>
      <c r="X11" s="2">
        <v>0.43811915760336501</v>
      </c>
      <c r="Y11" s="2">
        <f t="shared" si="10"/>
        <v>0.16640309208365311</v>
      </c>
      <c r="Z11" s="2">
        <f t="shared" si="11"/>
        <v>2.1342164492986724</v>
      </c>
      <c r="AA11" s="2" t="s">
        <v>58</v>
      </c>
      <c r="AB11" s="2">
        <v>-0.56456172114550995</v>
      </c>
      <c r="AC11" s="2">
        <v>2</v>
      </c>
      <c r="AD11" s="2">
        <v>2</v>
      </c>
      <c r="AE11" s="2">
        <v>-1.8596499149272401</v>
      </c>
      <c r="AF11" s="2">
        <v>0.83173729270463803</v>
      </c>
      <c r="AG11" s="2">
        <v>0.58812707983719004</v>
      </c>
      <c r="AH11" s="2">
        <f t="shared" si="12"/>
        <v>0.4383837746720618</v>
      </c>
      <c r="AI11" s="2">
        <f t="shared" si="13"/>
        <v>0.95993151905502527</v>
      </c>
      <c r="AJ11" s="2" t="s">
        <v>59</v>
      </c>
      <c r="AK11" s="2">
        <v>2.1122205821710001</v>
      </c>
      <c r="AL11" s="2">
        <v>2</v>
      </c>
      <c r="AM11" s="2">
        <v>2</v>
      </c>
      <c r="AN11" s="2">
        <v>-0.123354418578685</v>
      </c>
      <c r="AO11" s="2">
        <v>2.0187806137609501</v>
      </c>
      <c r="AP11" s="2">
        <v>1.4274934617183099</v>
      </c>
      <c r="AQ11" s="2">
        <f t="shared" si="14"/>
        <v>0.27708393321234559</v>
      </c>
      <c r="AR11" s="2">
        <f t="shared" si="15"/>
        <v>1.4796709328731124</v>
      </c>
      <c r="AS11" s="2" t="s">
        <v>60</v>
      </c>
      <c r="AT11" s="2">
        <v>1.5563675193615301</v>
      </c>
      <c r="AU11" s="2">
        <v>4</v>
      </c>
      <c r="AV11" s="2">
        <v>3</v>
      </c>
      <c r="AW11" s="2">
        <v>1.0281236732347401</v>
      </c>
      <c r="AX11" s="2">
        <v>0.25326210953175299</v>
      </c>
      <c r="AY11" s="2">
        <v>0.14622094711368999</v>
      </c>
      <c r="AZ11" s="2">
        <f t="shared" si="16"/>
        <v>1.7722800071218179E-3</v>
      </c>
      <c r="BA11" s="2">
        <f t="shared" si="17"/>
        <v>10.643943635185321</v>
      </c>
      <c r="BB11" s="2" t="s">
        <v>61</v>
      </c>
      <c r="BC11" s="2">
        <v>1.6994529562855001</v>
      </c>
      <c r="BD11" s="2">
        <v>2</v>
      </c>
      <c r="BE11" s="2">
        <v>2</v>
      </c>
      <c r="BF11" s="2">
        <v>2.1908887246081701</v>
      </c>
      <c r="BG11" s="2">
        <v>0.76936772370717998</v>
      </c>
      <c r="BH11" s="2">
        <v>0.54402513465940505</v>
      </c>
      <c r="BI11" s="2">
        <f t="shared" si="18"/>
        <v>8.9006367058184876E-2</v>
      </c>
      <c r="BJ11" s="2">
        <f t="shared" si="19"/>
        <v>3.1238500723858422</v>
      </c>
    </row>
    <row r="12" spans="1:62">
      <c r="A12" s="2" t="s">
        <v>124</v>
      </c>
      <c r="B12" s="2" t="s">
        <v>125</v>
      </c>
      <c r="C12" s="2" t="s">
        <v>126</v>
      </c>
      <c r="D12" s="7">
        <f>IF(ISNA(VLOOKUP(B12,[1]energy_list!A$1:A$222,1,FALSE)), 0, 1)</f>
        <v>0</v>
      </c>
      <c r="E12" s="7">
        <f t="shared" si="0"/>
        <v>1</v>
      </c>
      <c r="F12" s="7">
        <f t="shared" si="1"/>
        <v>1</v>
      </c>
      <c r="G12" s="17">
        <f>(P12/(COUNT($P$2:$P$1222))*0.05)</f>
        <v>4.3816543816543822E-3</v>
      </c>
      <c r="H12" s="8">
        <f t="shared" si="2"/>
        <v>-1.2063424346994864</v>
      </c>
      <c r="I12" s="8">
        <f t="shared" si="3"/>
        <v>4.4365170793765305</v>
      </c>
      <c r="J12" s="8">
        <f t="shared" si="4"/>
        <v>0.2719120456691706</v>
      </c>
      <c r="K12" s="8">
        <f t="shared" si="5"/>
        <v>0.1359560228345853</v>
      </c>
      <c r="L12" s="6">
        <f t="shared" si="6"/>
        <v>23.565728969945425</v>
      </c>
      <c r="M12" s="10">
        <f t="shared" si="7"/>
        <v>5</v>
      </c>
      <c r="N12" s="16">
        <f t="shared" si="8"/>
        <v>3.0656972711724352E-3</v>
      </c>
      <c r="O12" s="16">
        <f t="shared" si="9"/>
        <v>2.5134707327009602</v>
      </c>
      <c r="P12" s="6">
        <v>107</v>
      </c>
      <c r="Q12" s="6"/>
      <c r="R12" s="2" t="s">
        <v>57</v>
      </c>
      <c r="S12" s="2">
        <v>1.48121903730645</v>
      </c>
      <c r="T12" s="2">
        <v>3</v>
      </c>
      <c r="U12" s="2">
        <v>2</v>
      </c>
      <c r="V12" s="2">
        <v>0.64088823563525699</v>
      </c>
      <c r="W12" s="2">
        <v>0.241026695614873</v>
      </c>
      <c r="X12" s="2">
        <v>0.17043161091626299</v>
      </c>
      <c r="Y12" s="2">
        <f t="shared" si="10"/>
        <v>1.2981954942683477E-2</v>
      </c>
      <c r="Z12" s="2">
        <f t="shared" si="11"/>
        <v>8.6909877184356805</v>
      </c>
      <c r="AA12" s="2" t="s">
        <v>58</v>
      </c>
      <c r="AB12" s="2">
        <v>2.5124013737889701</v>
      </c>
      <c r="AC12" s="2">
        <v>2</v>
      </c>
      <c r="AD12" s="2">
        <v>1</v>
      </c>
      <c r="AE12" s="2">
        <v>1.2173131800072401</v>
      </c>
      <c r="AF12" s="2">
        <v>0.31751556739130399</v>
      </c>
      <c r="AG12" s="2">
        <v>0.31751556739130399</v>
      </c>
      <c r="AH12" s="2">
        <f t="shared" si="12"/>
        <v>8.0031291713267685E-2</v>
      </c>
      <c r="AI12" s="2">
        <f t="shared" si="13"/>
        <v>7.9126872248525189</v>
      </c>
      <c r="AJ12" s="2" t="s">
        <v>59</v>
      </c>
      <c r="AK12" s="2">
        <v>0.80673377193717999</v>
      </c>
      <c r="AL12" s="2">
        <v>4</v>
      </c>
      <c r="AM12" s="2">
        <v>1</v>
      </c>
      <c r="AN12" s="2">
        <v>-1.4288412288125001</v>
      </c>
      <c r="AO12" s="2">
        <v>0.25444614340121402</v>
      </c>
      <c r="AP12" s="2">
        <v>0.25444614340121402</v>
      </c>
      <c r="AQ12" s="2">
        <f t="shared" si="14"/>
        <v>0.19450470866382355</v>
      </c>
      <c r="AR12" s="2">
        <f t="shared" si="15"/>
        <v>3.1705482392205551</v>
      </c>
      <c r="AS12" s="2" t="s">
        <v>60</v>
      </c>
      <c r="AT12" s="2">
        <v>-1.19697381720048</v>
      </c>
      <c r="AU12" s="2">
        <v>2</v>
      </c>
      <c r="AV12" s="2">
        <v>2</v>
      </c>
      <c r="AW12" s="2">
        <v>-1.72521766332727</v>
      </c>
      <c r="AX12" s="2">
        <v>1.98904981702825</v>
      </c>
      <c r="AY12" s="2">
        <v>1.4064706137385401</v>
      </c>
      <c r="AZ12" s="2">
        <f t="shared" si="16"/>
        <v>0.48438217822399243</v>
      </c>
      <c r="BA12" s="2">
        <f t="shared" si="17"/>
        <v>0.85104786798126086</v>
      </c>
      <c r="BB12" s="2" t="s">
        <v>61</v>
      </c>
      <c r="BC12" s="2">
        <v>1.6303880731065299</v>
      </c>
      <c r="BD12" s="2">
        <v>7</v>
      </c>
      <c r="BE12" s="2">
        <v>2</v>
      </c>
      <c r="BF12" s="2">
        <v>2.1218238414292001</v>
      </c>
      <c r="BG12" s="2">
        <v>0.68463358570143196</v>
      </c>
      <c r="BH12" s="2">
        <v>0.48410905107754398</v>
      </c>
      <c r="BI12" s="2">
        <f t="shared" si="18"/>
        <v>7.7991769514945908E-2</v>
      </c>
      <c r="BJ12" s="2">
        <f t="shared" si="19"/>
        <v>3.3678115901315309</v>
      </c>
    </row>
    <row r="13" spans="1:62" s="3" customFormat="1">
      <c r="A13" s="38" t="s">
        <v>146</v>
      </c>
      <c r="B13" s="38" t="s">
        <v>147</v>
      </c>
      <c r="C13" s="38" t="s">
        <v>148</v>
      </c>
      <c r="D13" s="39">
        <f>IF(ISNA(VLOOKUP(B13,[1]energy_list!A$1:A$222,1,FALSE)), 0, 1)</f>
        <v>1</v>
      </c>
      <c r="E13" s="4">
        <f t="shared" si="0"/>
        <v>1</v>
      </c>
      <c r="F13" s="4">
        <f t="shared" si="1"/>
        <v>1</v>
      </c>
      <c r="G13" s="34">
        <f>IF((Q13/(142)*0.0575&gt;N13),1,0)</f>
        <v>1</v>
      </c>
      <c r="H13" s="35">
        <f t="shared" si="2"/>
        <v>-1.1300290273914377</v>
      </c>
      <c r="I13" s="36">
        <f t="shared" si="3"/>
        <v>5.2439275404784089</v>
      </c>
      <c r="J13" s="35">
        <f t="shared" si="4"/>
        <v>0.2154928760301566</v>
      </c>
      <c r="K13" s="37">
        <f t="shared" si="5"/>
        <v>0.1077464380150783</v>
      </c>
      <c r="L13" s="1">
        <f t="shared" si="6"/>
        <v>20.215359341270648</v>
      </c>
      <c r="M13" s="4">
        <f t="shared" si="7"/>
        <v>5</v>
      </c>
      <c r="N13" s="5">
        <f t="shared" si="8"/>
        <v>8.8645182118605535E-3</v>
      </c>
      <c r="O13" s="5">
        <f t="shared" si="9"/>
        <v>2.0523448634038828</v>
      </c>
      <c r="P13" s="11">
        <v>189</v>
      </c>
      <c r="Q13" s="11">
        <v>39</v>
      </c>
      <c r="R13" s="3" t="s">
        <v>57</v>
      </c>
      <c r="S13" s="3">
        <v>2.36263165744236</v>
      </c>
      <c r="T13" s="3">
        <v>6</v>
      </c>
      <c r="U13" s="3">
        <v>1</v>
      </c>
      <c r="V13" s="3">
        <v>1.5223008557711699</v>
      </c>
      <c r="W13" s="3">
        <v>0.13427847640497301</v>
      </c>
      <c r="X13" s="3">
        <v>0.13427847640497301</v>
      </c>
      <c r="Y13" s="3">
        <f t="shared" si="10"/>
        <v>3.6142946272879325E-2</v>
      </c>
      <c r="Z13" s="3">
        <f t="shared" si="11"/>
        <v>17.595013889767817</v>
      </c>
      <c r="AA13" s="3" t="s">
        <v>58</v>
      </c>
      <c r="AB13" s="3">
        <v>2.0467012174100798</v>
      </c>
      <c r="AC13" s="3">
        <v>9</v>
      </c>
      <c r="AD13" s="3">
        <v>1</v>
      </c>
      <c r="AE13" s="3">
        <v>0.75161302362835303</v>
      </c>
      <c r="AF13" s="3">
        <v>0.13981529436902601</v>
      </c>
      <c r="AG13" s="3">
        <v>0.13981529436902601</v>
      </c>
      <c r="AH13" s="3">
        <f t="shared" si="12"/>
        <v>4.3421633695965814E-2</v>
      </c>
      <c r="AI13" s="3">
        <f t="shared" si="13"/>
        <v>14.638607504612857</v>
      </c>
      <c r="AJ13" s="3" t="s">
        <v>59</v>
      </c>
      <c r="AK13" s="3">
        <v>2.0941296479850099E-2</v>
      </c>
      <c r="AL13" s="3">
        <v>9</v>
      </c>
      <c r="AM13" s="3">
        <v>1</v>
      </c>
      <c r="AN13" s="3">
        <v>-2.2146337042698301</v>
      </c>
      <c r="AO13" s="3">
        <v>0.37370547143639499</v>
      </c>
      <c r="AP13" s="3">
        <v>0.37370547143639499</v>
      </c>
      <c r="AQ13" s="3">
        <f t="shared" si="14"/>
        <v>0.9643630712822211</v>
      </c>
      <c r="AR13" s="3">
        <f t="shared" si="15"/>
        <v>5.6036900929919427E-2</v>
      </c>
      <c r="AS13" s="3" t="s">
        <v>60</v>
      </c>
      <c r="AT13" s="3">
        <v>-5.4856363913148E-2</v>
      </c>
      <c r="AU13" s="3">
        <v>25</v>
      </c>
      <c r="AV13" s="3">
        <v>2</v>
      </c>
      <c r="AW13" s="3">
        <v>-0.58310021003993995</v>
      </c>
      <c r="AX13" s="3">
        <v>0.55534857092449996</v>
      </c>
      <c r="AY13" s="3">
        <v>0.39269074042297197</v>
      </c>
      <c r="AZ13" s="3">
        <f t="shared" si="16"/>
        <v>0.90170014173129842</v>
      </c>
      <c r="BA13" s="3">
        <f t="shared" si="17"/>
        <v>0.1396935508437544</v>
      </c>
      <c r="BB13" s="3" t="s">
        <v>61</v>
      </c>
      <c r="BC13" s="3">
        <v>1.7605095239794799</v>
      </c>
      <c r="BD13" s="3">
        <v>38</v>
      </c>
      <c r="BE13" s="3">
        <v>2</v>
      </c>
      <c r="BF13" s="3">
        <v>2.2519452923021501</v>
      </c>
      <c r="BG13" s="3">
        <v>0.44023589804790197</v>
      </c>
      <c r="BH13" s="3">
        <v>0.311293788831421</v>
      </c>
      <c r="BI13" s="3">
        <f t="shared" si="18"/>
        <v>2.9871571675599489E-2</v>
      </c>
      <c r="BJ13" s="3">
        <f t="shared" si="19"/>
        <v>5.6554598490009438</v>
      </c>
    </row>
    <row r="14" spans="1:62">
      <c r="A14" s="2" t="s">
        <v>152</v>
      </c>
      <c r="B14" s="2" t="s">
        <v>153</v>
      </c>
      <c r="C14" s="2" t="s">
        <v>154</v>
      </c>
      <c r="D14" s="7">
        <f>IF(ISNA(VLOOKUP(B14,[1]energy_list!A$1:A$222,1,FALSE)), 0, 1)</f>
        <v>1</v>
      </c>
      <c r="E14" s="7">
        <f t="shared" si="0"/>
        <v>1</v>
      </c>
      <c r="F14" s="7">
        <f t="shared" si="1"/>
        <v>0</v>
      </c>
      <c r="G14" s="31">
        <f>IF((Q14/(142)*0.0575&gt;N14),1,0)</f>
        <v>1</v>
      </c>
      <c r="H14" s="8">
        <f t="shared" si="2"/>
        <v>-1.1207825142534862</v>
      </c>
      <c r="I14" s="8">
        <f t="shared" si="3"/>
        <v>2.088417580271257</v>
      </c>
      <c r="J14" s="8">
        <f t="shared" si="4"/>
        <v>0.53666590668515235</v>
      </c>
      <c r="K14" s="9">
        <f t="shared" si="5"/>
        <v>0.26833295334257617</v>
      </c>
      <c r="L14" s="10">
        <f t="shared" si="6"/>
        <v>18.292094828396614</v>
      </c>
      <c r="M14" s="7">
        <f t="shared" si="7"/>
        <v>5</v>
      </c>
      <c r="N14" s="16">
        <f t="shared" si="8"/>
        <v>1.5545855742202396E-2</v>
      </c>
      <c r="O14" s="16">
        <f t="shared" si="9"/>
        <v>1.8083853666482952</v>
      </c>
      <c r="P14" s="6">
        <v>244</v>
      </c>
      <c r="Q14" s="6">
        <v>45</v>
      </c>
      <c r="R14" s="2" t="s">
        <v>57</v>
      </c>
      <c r="S14" s="2">
        <v>1.59248096994165</v>
      </c>
      <c r="T14" s="2">
        <v>6</v>
      </c>
      <c r="U14" s="2">
        <v>2</v>
      </c>
      <c r="V14" s="2">
        <v>0.75215016827046099</v>
      </c>
      <c r="W14" s="2">
        <v>0.82112674750237002</v>
      </c>
      <c r="X14" s="2">
        <v>0.58062429137257998</v>
      </c>
      <c r="Y14" s="2">
        <f t="shared" si="10"/>
        <v>0.11119768452198719</v>
      </c>
      <c r="Z14" s="2">
        <f t="shared" si="11"/>
        <v>2.7427046949363216</v>
      </c>
      <c r="AA14" s="2" t="s">
        <v>58</v>
      </c>
      <c r="AB14" s="2">
        <v>0.48719473066128499</v>
      </c>
      <c r="AC14" s="2">
        <v>7</v>
      </c>
      <c r="AD14" s="2">
        <v>2</v>
      </c>
      <c r="AE14" s="2">
        <v>-0.80789346312044497</v>
      </c>
      <c r="AF14" s="2">
        <v>0.36244629960740099</v>
      </c>
      <c r="AG14" s="2">
        <v>0.256288236268364</v>
      </c>
      <c r="AH14" s="2">
        <f t="shared" si="12"/>
        <v>0.19767433217438624</v>
      </c>
      <c r="AI14" s="2">
        <f t="shared" si="13"/>
        <v>1.9009640776142946</v>
      </c>
      <c r="AJ14" s="2" t="s">
        <v>59</v>
      </c>
      <c r="AK14" s="2">
        <v>1.36525652362451</v>
      </c>
      <c r="AL14" s="2">
        <v>3</v>
      </c>
      <c r="AM14" s="2">
        <v>3</v>
      </c>
      <c r="AN14" s="2">
        <v>-0.87031847712516697</v>
      </c>
      <c r="AO14" s="2">
        <v>0.62798212486717697</v>
      </c>
      <c r="AP14" s="2">
        <v>0.36256564883833797</v>
      </c>
      <c r="AQ14" s="2">
        <f t="shared" si="14"/>
        <v>3.2765489277834813E-2</v>
      </c>
      <c r="AR14" s="2">
        <f t="shared" si="15"/>
        <v>3.7655429520110308</v>
      </c>
      <c r="AS14" s="2" t="s">
        <v>60</v>
      </c>
      <c r="AT14" s="2">
        <v>1.2143649888044401</v>
      </c>
      <c r="AU14" s="2">
        <v>5</v>
      </c>
      <c r="AV14" s="2">
        <v>2</v>
      </c>
      <c r="AW14" s="2">
        <v>0.68612114267765001</v>
      </c>
      <c r="AX14" s="2">
        <v>2.0262716487001802</v>
      </c>
      <c r="AY14" s="2">
        <v>1.43279042332194</v>
      </c>
      <c r="AZ14" s="2">
        <f t="shared" si="16"/>
        <v>0.48593945524601811</v>
      </c>
      <c r="BA14" s="2">
        <f t="shared" si="17"/>
        <v>0.84755241871935594</v>
      </c>
      <c r="BB14" s="2" t="s">
        <v>61</v>
      </c>
      <c r="BC14" s="2">
        <v>1.32257718932778</v>
      </c>
      <c r="BD14" s="2">
        <v>2</v>
      </c>
      <c r="BE14" s="2">
        <v>2</v>
      </c>
      <c r="BF14" s="2">
        <v>1.81401295765045</v>
      </c>
      <c r="BG14" s="2">
        <v>1.3671380181260899</v>
      </c>
      <c r="BH14" s="2">
        <v>0.96671256343489198</v>
      </c>
      <c r="BI14" s="2">
        <f t="shared" si="18"/>
        <v>0.30470335246103031</v>
      </c>
      <c r="BJ14" s="2">
        <f t="shared" si="19"/>
        <v>1.3681183418455236</v>
      </c>
    </row>
    <row r="15" spans="1:62">
      <c r="A15" s="2" t="s">
        <v>139</v>
      </c>
      <c r="B15" s="2" t="s">
        <v>140</v>
      </c>
      <c r="C15" s="2" t="s">
        <v>141</v>
      </c>
      <c r="D15" s="7">
        <f>IF(ISNA(VLOOKUP(B15,[1]energy_list!A$1:A$222,1,FALSE)), 0, 1)</f>
        <v>0</v>
      </c>
      <c r="E15" s="7">
        <f t="shared" si="0"/>
        <v>1</v>
      </c>
      <c r="F15" s="7">
        <f t="shared" si="1"/>
        <v>1</v>
      </c>
      <c r="G15" s="17">
        <f>(P15/(COUNT($P$2:$P$1222))*0.05)</f>
        <v>2.4570024570024569E-4</v>
      </c>
      <c r="H15" s="8">
        <f t="shared" si="2"/>
        <v>-1.0309734825680317</v>
      </c>
      <c r="I15" s="8">
        <f t="shared" si="3"/>
        <v>4.7418370924848157</v>
      </c>
      <c r="J15" s="8">
        <f t="shared" si="4"/>
        <v>0.21742068790216101</v>
      </c>
      <c r="K15" s="8">
        <f t="shared" si="5"/>
        <v>0.10871034395108051</v>
      </c>
      <c r="L15" s="6">
        <f t="shared" si="6"/>
        <v>43.241724011273043</v>
      </c>
      <c r="M15" s="10">
        <f t="shared" si="7"/>
        <v>5</v>
      </c>
      <c r="N15" s="16">
        <f t="shared" si="8"/>
        <v>1.8553665360323914E-6</v>
      </c>
      <c r="O15" s="16">
        <f t="shared" si="9"/>
        <v>5.7315702807381887</v>
      </c>
      <c r="P15" s="6">
        <v>6</v>
      </c>
      <c r="Q15" s="6"/>
      <c r="R15" s="2" t="s">
        <v>57</v>
      </c>
      <c r="S15" s="2">
        <v>0.82953346025314001</v>
      </c>
      <c r="T15" s="2">
        <v>9</v>
      </c>
      <c r="U15" s="2">
        <v>7</v>
      </c>
      <c r="V15" s="2">
        <v>-1.07973414180492E-2</v>
      </c>
      <c r="W15" s="2">
        <v>0.62540367077271497</v>
      </c>
      <c r="X15" s="2">
        <v>0.23638036884164501</v>
      </c>
      <c r="Y15" s="2">
        <f t="shared" si="10"/>
        <v>9.8684600837989044E-3</v>
      </c>
      <c r="Z15" s="2">
        <f t="shared" si="11"/>
        <v>3.5093162106403928</v>
      </c>
      <c r="AA15" s="2" t="s">
        <v>58</v>
      </c>
      <c r="AB15" s="2">
        <v>0.84491758298375497</v>
      </c>
      <c r="AC15" s="2">
        <v>3</v>
      </c>
      <c r="AD15" s="2">
        <v>2</v>
      </c>
      <c r="AE15" s="2">
        <v>-0.45017061079797499</v>
      </c>
      <c r="AF15" s="2">
        <v>0.17287998457008699</v>
      </c>
      <c r="AG15" s="2">
        <v>0.122244609420934</v>
      </c>
      <c r="AH15" s="2">
        <f t="shared" si="12"/>
        <v>2.0297802997736324E-2</v>
      </c>
      <c r="AI15" s="2">
        <f t="shared" si="13"/>
        <v>6.9116960411267474</v>
      </c>
      <c r="AJ15" s="2" t="s">
        <v>59</v>
      </c>
      <c r="AK15" s="2">
        <v>1.1253286066422601</v>
      </c>
      <c r="AL15" s="2">
        <v>4</v>
      </c>
      <c r="AM15" s="2">
        <v>4</v>
      </c>
      <c r="AN15" s="2">
        <v>-1.1102463941074201</v>
      </c>
      <c r="AO15" s="2">
        <v>0.39992225512552398</v>
      </c>
      <c r="AP15" s="2">
        <v>0.19996112756276199</v>
      </c>
      <c r="AQ15" s="2">
        <f t="shared" si="14"/>
        <v>4.9035840724574132E-3</v>
      </c>
      <c r="AR15" s="2">
        <f t="shared" si="15"/>
        <v>5.627736852449245</v>
      </c>
      <c r="AS15" s="2" t="s">
        <v>60</v>
      </c>
      <c r="AT15" s="2">
        <v>1.60217329829819</v>
      </c>
      <c r="AU15" s="2">
        <v>6</v>
      </c>
      <c r="AV15" s="2">
        <v>4</v>
      </c>
      <c r="AW15" s="2">
        <v>1.0739294521714</v>
      </c>
      <c r="AX15" s="2">
        <v>0.60772521932634505</v>
      </c>
      <c r="AY15" s="2">
        <v>0.30386260966317202</v>
      </c>
      <c r="AZ15" s="2">
        <f t="shared" si="16"/>
        <v>6.2008116736447551E-3</v>
      </c>
      <c r="BA15" s="2">
        <f t="shared" si="17"/>
        <v>5.2726898517529994</v>
      </c>
      <c r="BB15" s="2" t="s">
        <v>61</v>
      </c>
      <c r="BC15" s="2">
        <v>0.31422773702252799</v>
      </c>
      <c r="BD15" s="2">
        <v>2</v>
      </c>
      <c r="BE15" s="2">
        <v>2</v>
      </c>
      <c r="BF15" s="2">
        <v>0.80566350534520004</v>
      </c>
      <c r="BG15" s="2">
        <v>0.121117718075513</v>
      </c>
      <c r="BH15" s="2">
        <v>8.5643159773036007E-2</v>
      </c>
      <c r="BI15" s="2">
        <f t="shared" si="18"/>
        <v>6.6914208899793826E-2</v>
      </c>
      <c r="BJ15" s="2">
        <f t="shared" si="19"/>
        <v>3.6690348400884178</v>
      </c>
    </row>
    <row r="16" spans="1:62">
      <c r="A16" s="2" t="str">
        <f>B16</f>
        <v>VIMSS206225</v>
      </c>
      <c r="B16" s="2" t="s">
        <v>144</v>
      </c>
      <c r="C16" s="2" t="s">
        <v>145</v>
      </c>
      <c r="D16" s="7">
        <f>IF(ISNA(VLOOKUP(B16,[1]energy_list!A$1:A$222,1,FALSE)), 0, 1)</f>
        <v>0</v>
      </c>
      <c r="E16" s="7">
        <f t="shared" si="0"/>
        <v>1</v>
      </c>
      <c r="F16" s="7">
        <f t="shared" si="1"/>
        <v>1</v>
      </c>
      <c r="G16" s="17">
        <f>(P16/(COUNT($P$2:$P$1222))*0.05)</f>
        <v>4.0950040950040953E-4</v>
      </c>
      <c r="H16" s="8">
        <f t="shared" si="2"/>
        <v>-1.0144184048670066</v>
      </c>
      <c r="I16" s="8">
        <f t="shared" si="3"/>
        <v>2.508026408017999</v>
      </c>
      <c r="J16" s="8">
        <f t="shared" si="4"/>
        <v>0.40446878933330854</v>
      </c>
      <c r="K16" s="8">
        <f t="shared" si="5"/>
        <v>0.20223439466665427</v>
      </c>
      <c r="L16" s="6">
        <f t="shared" si="6"/>
        <v>37.143265357557603</v>
      </c>
      <c r="M16" s="10">
        <f t="shared" si="7"/>
        <v>5</v>
      </c>
      <c r="N16" s="16">
        <f t="shared" si="8"/>
        <v>2.1310886282357059E-5</v>
      </c>
      <c r="O16" s="16">
        <f t="shared" si="9"/>
        <v>4.6713984883649555</v>
      </c>
      <c r="P16" s="6">
        <v>10</v>
      </c>
      <c r="Q16" s="6"/>
      <c r="R16" s="2" t="s">
        <v>57</v>
      </c>
      <c r="S16" s="2">
        <v>1.84785902809972</v>
      </c>
      <c r="T16" s="2">
        <v>137</v>
      </c>
      <c r="U16" s="2">
        <v>9</v>
      </c>
      <c r="V16" s="2">
        <v>1.0075282264285299</v>
      </c>
      <c r="W16" s="2">
        <v>0.91063806219930199</v>
      </c>
      <c r="X16" s="2">
        <v>0.303546020733101</v>
      </c>
      <c r="Y16" s="2">
        <f t="shared" si="10"/>
        <v>1.8196919483027982E-4</v>
      </c>
      <c r="Z16" s="2">
        <f t="shared" si="11"/>
        <v>6.0875745418665446</v>
      </c>
      <c r="AA16" s="2" t="s">
        <v>58</v>
      </c>
      <c r="AB16" s="2">
        <v>0.92433078624879905</v>
      </c>
      <c r="AC16" s="2">
        <v>41</v>
      </c>
      <c r="AD16" s="2">
        <v>8</v>
      </c>
      <c r="AE16" s="2">
        <v>-0.37075740753293102</v>
      </c>
      <c r="AF16" s="2">
        <v>1.2465632402512601</v>
      </c>
      <c r="AG16" s="2">
        <v>0.44072666017977102</v>
      </c>
      <c r="AH16" s="2">
        <f t="shared" si="12"/>
        <v>6.9228933549838417E-2</v>
      </c>
      <c r="AI16" s="2">
        <f t="shared" si="13"/>
        <v>2.0972881147506879</v>
      </c>
      <c r="AJ16" s="2" t="s">
        <v>59</v>
      </c>
      <c r="AK16" s="2">
        <v>0.55189961618185002</v>
      </c>
      <c r="AL16" s="2">
        <v>173</v>
      </c>
      <c r="AM16" s="2">
        <v>8</v>
      </c>
      <c r="AN16" s="2">
        <v>-1.6836753845678301</v>
      </c>
      <c r="AO16" s="2">
        <v>0.75327490725919</v>
      </c>
      <c r="AP16" s="2">
        <v>0.26632289751032101</v>
      </c>
      <c r="AQ16" s="2">
        <f t="shared" si="14"/>
        <v>7.1971941219354851E-2</v>
      </c>
      <c r="AR16" s="2">
        <f t="shared" si="15"/>
        <v>2.0722950273566387</v>
      </c>
      <c r="AS16" s="2" t="s">
        <v>60</v>
      </c>
      <c r="AT16" s="2">
        <v>0.37754867204633702</v>
      </c>
      <c r="AU16" s="2">
        <v>279</v>
      </c>
      <c r="AV16" s="2">
        <v>9</v>
      </c>
      <c r="AW16" s="2">
        <v>-0.15069517408045499</v>
      </c>
      <c r="AX16" s="2">
        <v>1.5238956909007899</v>
      </c>
      <c r="AY16" s="2">
        <v>0.50796523030026397</v>
      </c>
      <c r="AZ16" s="2">
        <f t="shared" si="16"/>
        <v>0.47627934123348115</v>
      </c>
      <c r="BA16" s="2">
        <f t="shared" si="17"/>
        <v>0.74325691902802826</v>
      </c>
      <c r="BB16" s="2" t="s">
        <v>61</v>
      </c>
      <c r="BC16" s="2">
        <v>1.5084272400346701</v>
      </c>
      <c r="BD16" s="2">
        <v>298</v>
      </c>
      <c r="BE16" s="2">
        <v>9</v>
      </c>
      <c r="BF16" s="2">
        <v>1.9998630083573401</v>
      </c>
      <c r="BG16" s="2">
        <v>1.6023716334121201</v>
      </c>
      <c r="BH16" s="2">
        <v>0.53412387780403903</v>
      </c>
      <c r="BI16" s="2">
        <f t="shared" si="18"/>
        <v>1.9912781663795724E-2</v>
      </c>
      <c r="BJ16" s="2">
        <f t="shared" si="19"/>
        <v>2.8241149716734557</v>
      </c>
    </row>
    <row r="17" spans="1:62">
      <c r="A17" s="2" t="s">
        <v>157</v>
      </c>
      <c r="B17" s="2" t="s">
        <v>158</v>
      </c>
      <c r="C17" s="2" t="s">
        <v>159</v>
      </c>
      <c r="D17" s="7">
        <f>IF(ISNA(VLOOKUP(B17,[1]energy_list!A$1:A$222,1,FALSE)), 0, 1)</f>
        <v>1</v>
      </c>
      <c r="E17" s="7">
        <f t="shared" si="0"/>
        <v>1</v>
      </c>
      <c r="F17" s="7">
        <f t="shared" si="1"/>
        <v>1</v>
      </c>
      <c r="G17" s="31">
        <f>IF((Q17/(142)*0.0575&gt;N17),1,0)</f>
        <v>1</v>
      </c>
      <c r="H17" s="8">
        <f t="shared" si="2"/>
        <v>-0.97668842117359755</v>
      </c>
      <c r="I17" s="8">
        <f t="shared" si="3"/>
        <v>2.7038272978180502</v>
      </c>
      <c r="J17" s="8">
        <f t="shared" si="4"/>
        <v>0.36122441028751023</v>
      </c>
      <c r="K17" s="8">
        <f t="shared" si="5"/>
        <v>0.18061220514375512</v>
      </c>
      <c r="L17" s="6">
        <f t="shared" si="6"/>
        <v>32.382367419158058</v>
      </c>
      <c r="M17" s="10">
        <f t="shared" si="7"/>
        <v>5</v>
      </c>
      <c r="N17" s="16">
        <f t="shared" si="8"/>
        <v>1.3308570937319752E-4</v>
      </c>
      <c r="O17" s="16">
        <f t="shared" si="9"/>
        <v>3.8758685761824774</v>
      </c>
      <c r="P17" s="6">
        <v>26</v>
      </c>
      <c r="Q17" s="7">
        <v>8</v>
      </c>
      <c r="R17" s="2" t="s">
        <v>57</v>
      </c>
      <c r="S17" s="2">
        <v>1.7610462499525199</v>
      </c>
      <c r="T17" s="2">
        <v>7</v>
      </c>
      <c r="U17" s="2">
        <v>6</v>
      </c>
      <c r="V17" s="2">
        <v>0.92071544828132601</v>
      </c>
      <c r="W17" s="2">
        <v>1.0809989085921099</v>
      </c>
      <c r="X17" s="2">
        <v>0.441315956426032</v>
      </c>
      <c r="Y17" s="2">
        <f t="shared" si="10"/>
        <v>7.1969490792740008E-3</v>
      </c>
      <c r="Z17" s="2">
        <f t="shared" si="11"/>
        <v>3.9904431831883809</v>
      </c>
      <c r="AA17" s="2" t="s">
        <v>58</v>
      </c>
      <c r="AB17" s="2">
        <v>0.74880570033982297</v>
      </c>
      <c r="AC17" s="2">
        <v>7</v>
      </c>
      <c r="AD17" s="2">
        <v>4</v>
      </c>
      <c r="AE17" s="2">
        <v>-0.54628249344190705</v>
      </c>
      <c r="AF17" s="2">
        <v>1.5911956131485501</v>
      </c>
      <c r="AG17" s="2">
        <v>0.79559780657427404</v>
      </c>
      <c r="AH17" s="2">
        <f t="shared" si="12"/>
        <v>0.39989917111534556</v>
      </c>
      <c r="AI17" s="2">
        <f t="shared" si="13"/>
        <v>0.94118623021859382</v>
      </c>
      <c r="AJ17" s="2" t="s">
        <v>59</v>
      </c>
      <c r="AK17" s="2">
        <v>0.55549284968738</v>
      </c>
      <c r="AL17" s="2">
        <v>6</v>
      </c>
      <c r="AM17" s="2">
        <v>5</v>
      </c>
      <c r="AN17" s="2">
        <v>-1.6800821510623001</v>
      </c>
      <c r="AO17" s="2">
        <v>0.32237421283276801</v>
      </c>
      <c r="AP17" s="2">
        <v>0.14417013081741101</v>
      </c>
      <c r="AQ17" s="2">
        <f t="shared" si="14"/>
        <v>1.1964194165265641E-2</v>
      </c>
      <c r="AR17" s="2">
        <f t="shared" si="15"/>
        <v>3.8530370093851283</v>
      </c>
      <c r="AS17" s="2" t="s">
        <v>60</v>
      </c>
      <c r="AT17" s="2">
        <v>1.00432492809906</v>
      </c>
      <c r="AU17" s="2">
        <v>9</v>
      </c>
      <c r="AV17" s="2">
        <v>5</v>
      </c>
      <c r="AW17" s="2">
        <v>0.47608108197226801</v>
      </c>
      <c r="AX17" s="2">
        <v>0.76381641111819498</v>
      </c>
      <c r="AY17" s="2">
        <v>0.34158908351804201</v>
      </c>
      <c r="AZ17" s="2">
        <f t="shared" si="16"/>
        <v>3.2250856111879334E-2</v>
      </c>
      <c r="BA17" s="2">
        <f t="shared" si="17"/>
        <v>2.9401552232157728</v>
      </c>
      <c r="BB17" s="2" t="s">
        <v>61</v>
      </c>
      <c r="BC17" s="2">
        <v>0.79703498905938797</v>
      </c>
      <c r="BD17" s="2">
        <v>9</v>
      </c>
      <c r="BE17" s="2">
        <v>6</v>
      </c>
      <c r="BF17" s="2">
        <v>1.28847075738206</v>
      </c>
      <c r="BG17" s="2">
        <v>0.94242505130700904</v>
      </c>
      <c r="BH17" s="2">
        <v>0.384743416086405</v>
      </c>
      <c r="BI17" s="2">
        <f t="shared" si="18"/>
        <v>8.3701766819302331E-2</v>
      </c>
      <c r="BJ17" s="2">
        <f t="shared" si="19"/>
        <v>2.0716013731093743</v>
      </c>
    </row>
    <row r="18" spans="1:62">
      <c r="A18" s="2" t="s">
        <v>149</v>
      </c>
      <c r="B18" s="2" t="s">
        <v>150</v>
      </c>
      <c r="C18" s="2" t="s">
        <v>151</v>
      </c>
      <c r="D18" s="7">
        <f>IF(ISNA(VLOOKUP(B18,[1]energy_list!A$1:A$222,1,FALSE)), 0, 1)</f>
        <v>0</v>
      </c>
      <c r="E18" s="7">
        <f t="shared" si="0"/>
        <v>1</v>
      </c>
      <c r="F18" s="7">
        <f t="shared" si="1"/>
        <v>1</v>
      </c>
      <c r="G18" s="17">
        <f>(P18/(COUNT($P$2:$P$1222))*0.05)</f>
        <v>6.3472563472563477E-3</v>
      </c>
      <c r="H18" s="8">
        <f t="shared" si="2"/>
        <v>-0.9752750393200379</v>
      </c>
      <c r="I18" s="8">
        <f t="shared" si="3"/>
        <v>2.7988564775161957</v>
      </c>
      <c r="J18" s="8">
        <f t="shared" si="4"/>
        <v>0.34845482330181199</v>
      </c>
      <c r="K18" s="8">
        <f t="shared" si="5"/>
        <v>0.17422741165090599</v>
      </c>
      <c r="L18" s="6">
        <f t="shared" si="6"/>
        <v>21.638398409983129</v>
      </c>
      <c r="M18" s="10">
        <f t="shared" si="7"/>
        <v>5</v>
      </c>
      <c r="N18" s="16">
        <f t="shared" si="8"/>
        <v>5.7124277205548432E-3</v>
      </c>
      <c r="O18" s="16">
        <f t="shared" si="9"/>
        <v>2.2431792820227985</v>
      </c>
      <c r="P18" s="6">
        <v>155</v>
      </c>
      <c r="Q18" s="6"/>
      <c r="R18" s="2" t="s">
        <v>57</v>
      </c>
      <c r="S18" s="2">
        <v>-0.33614826423885003</v>
      </c>
      <c r="T18" s="2">
        <v>3</v>
      </c>
      <c r="U18" s="2">
        <v>2</v>
      </c>
      <c r="V18" s="2">
        <v>-1.1764790659100399</v>
      </c>
      <c r="W18" s="2">
        <v>0.12315813279686499</v>
      </c>
      <c r="X18" s="2">
        <v>8.7085950858936501E-2</v>
      </c>
      <c r="Y18" s="2">
        <f t="shared" si="10"/>
        <v>6.1036834018040831E-2</v>
      </c>
      <c r="Z18" s="2">
        <f t="shared" si="11"/>
        <v>3.8599597400429082</v>
      </c>
      <c r="AA18" s="2" t="s">
        <v>58</v>
      </c>
      <c r="AB18" s="2">
        <v>0.45651708756855802</v>
      </c>
      <c r="AC18" s="2">
        <v>2</v>
      </c>
      <c r="AD18" s="2">
        <v>1</v>
      </c>
      <c r="AE18" s="2">
        <v>-0.83857110621317199</v>
      </c>
      <c r="AF18" s="2">
        <v>0.15006899816885799</v>
      </c>
      <c r="AG18" s="2">
        <v>0.15006899816885799</v>
      </c>
      <c r="AH18" s="2">
        <f t="shared" si="12"/>
        <v>0.20218927077904711</v>
      </c>
      <c r="AI18" s="2">
        <f t="shared" si="13"/>
        <v>3.042047945538251</v>
      </c>
      <c r="AJ18" s="2" t="s">
        <v>59</v>
      </c>
      <c r="AK18" s="2">
        <v>0.29439683956829998</v>
      </c>
      <c r="AL18" s="2">
        <v>4</v>
      </c>
      <c r="AM18" s="2">
        <v>3</v>
      </c>
      <c r="AN18" s="2">
        <v>-1.9411781611813801</v>
      </c>
      <c r="AO18" s="2">
        <v>0.24211718878104699</v>
      </c>
      <c r="AP18" s="2">
        <v>0.13978642411817299</v>
      </c>
      <c r="AQ18" s="2">
        <f t="shared" si="14"/>
        <v>0.12583903124140389</v>
      </c>
      <c r="AR18" s="2">
        <f t="shared" si="15"/>
        <v>2.106047432184273</v>
      </c>
      <c r="AS18" s="2" t="s">
        <v>60</v>
      </c>
      <c r="AT18" s="2">
        <v>0.60088101324417598</v>
      </c>
      <c r="AU18" s="2">
        <v>4</v>
      </c>
      <c r="AV18" s="2">
        <v>3</v>
      </c>
      <c r="AW18" s="2">
        <v>7.2637167117384202E-2</v>
      </c>
      <c r="AX18" s="2">
        <v>0.79803069243503999</v>
      </c>
      <c r="AY18" s="2">
        <v>0.46074323509895398</v>
      </c>
      <c r="AZ18" s="2">
        <f t="shared" si="16"/>
        <v>0.28322037793197341</v>
      </c>
      <c r="BA18" s="2">
        <f t="shared" si="17"/>
        <v>1.304155910428342</v>
      </c>
      <c r="BB18" s="2" t="s">
        <v>61</v>
      </c>
      <c r="BC18" s="2">
        <v>1.8945625110690401</v>
      </c>
      <c r="BD18" s="2">
        <v>10</v>
      </c>
      <c r="BE18" s="2">
        <v>3</v>
      </c>
      <c r="BF18" s="2">
        <v>2.3859982793917101</v>
      </c>
      <c r="BG18" s="2">
        <v>0.99231528270824199</v>
      </c>
      <c r="BH18" s="2">
        <v>0.57291349559258298</v>
      </c>
      <c r="BI18" s="2">
        <f t="shared" si="18"/>
        <v>4.549791739041769E-2</v>
      </c>
      <c r="BJ18" s="2">
        <f t="shared" si="19"/>
        <v>3.3068910501216813</v>
      </c>
    </row>
    <row r="19" spans="1:62">
      <c r="A19" s="2" t="str">
        <f>B19</f>
        <v>VIMSS207895</v>
      </c>
      <c r="B19" s="2" t="s">
        <v>571</v>
      </c>
      <c r="C19" s="2" t="s">
        <v>572</v>
      </c>
      <c r="D19" s="7">
        <f>IF(ISNA(VLOOKUP(B19,[1]energy_list!A$1:A$222,1,FALSE)), 0, 1)</f>
        <v>0</v>
      </c>
      <c r="E19" s="7">
        <f t="shared" si="0"/>
        <v>1</v>
      </c>
      <c r="F19" s="7">
        <f t="shared" si="1"/>
        <v>0</v>
      </c>
      <c r="G19" s="17">
        <f>(P19/(COUNT($P$2:$P$1222))*0.05)</f>
        <v>1.4619164619164619E-2</v>
      </c>
      <c r="H19" s="8">
        <f t="shared" si="2"/>
        <v>-0.95420043294149248</v>
      </c>
      <c r="I19" s="8">
        <f t="shared" si="3"/>
        <v>2.6051082409722937</v>
      </c>
      <c r="J19" s="8">
        <f t="shared" si="4"/>
        <v>0.36628053219982915</v>
      </c>
      <c r="K19" s="9">
        <f t="shared" si="5"/>
        <v>0.18314026609991457</v>
      </c>
      <c r="L19" s="10">
        <f t="shared" si="6"/>
        <v>14.922009610333072</v>
      </c>
      <c r="M19" s="7">
        <f t="shared" si="7"/>
        <v>5</v>
      </c>
      <c r="N19" s="16">
        <f t="shared" si="8"/>
        <v>3.7125714881910438E-2</v>
      </c>
      <c r="O19" s="16">
        <f t="shared" si="9"/>
        <v>1.4303251749466572</v>
      </c>
      <c r="P19" s="6">
        <v>357</v>
      </c>
      <c r="Q19" s="6"/>
      <c r="R19" s="2" t="s">
        <v>57</v>
      </c>
      <c r="S19" s="2">
        <v>-1.6039467496669899</v>
      </c>
      <c r="T19" s="2">
        <v>8</v>
      </c>
      <c r="U19" s="2">
        <v>2</v>
      </c>
      <c r="V19" s="2">
        <v>-2.44427755133818</v>
      </c>
      <c r="W19" s="2">
        <v>0.80799781626873601</v>
      </c>
      <c r="X19" s="2">
        <v>0.57134073506754501</v>
      </c>
      <c r="Y19" s="2">
        <f t="shared" si="10"/>
        <v>0.10691860407733211</v>
      </c>
      <c r="Z19" s="2">
        <f t="shared" si="11"/>
        <v>2.8073383380888606</v>
      </c>
      <c r="AA19" s="2" t="s">
        <v>58</v>
      </c>
      <c r="AB19" s="2">
        <v>2.5942114527711602</v>
      </c>
      <c r="AC19" s="2">
        <v>19</v>
      </c>
      <c r="AD19" s="2">
        <v>2</v>
      </c>
      <c r="AE19" s="2">
        <v>1.2991232589894299</v>
      </c>
      <c r="AF19" s="2">
        <v>0.96161643699374699</v>
      </c>
      <c r="AG19" s="2">
        <v>0.67996550349872498</v>
      </c>
      <c r="AH19" s="2">
        <f t="shared" si="12"/>
        <v>6.2345140415167255E-2</v>
      </c>
      <c r="AI19" s="2">
        <f t="shared" si="13"/>
        <v>3.8152103885017525</v>
      </c>
      <c r="AJ19" s="2" t="s">
        <v>59</v>
      </c>
      <c r="AK19" s="2">
        <v>1.0960197770382001</v>
      </c>
      <c r="AL19" s="2">
        <v>3</v>
      </c>
      <c r="AM19" s="2">
        <v>1</v>
      </c>
      <c r="AN19" s="2">
        <v>-1.1395552237114801</v>
      </c>
      <c r="AO19" s="2">
        <v>0.25775261637166802</v>
      </c>
      <c r="AP19" s="2">
        <v>0.25775261637166802</v>
      </c>
      <c r="AQ19" s="2">
        <f t="shared" si="14"/>
        <v>0.14704292085726792</v>
      </c>
      <c r="AR19" s="2">
        <f t="shared" si="15"/>
        <v>4.2522159133305841</v>
      </c>
      <c r="AS19" s="2" t="s">
        <v>60</v>
      </c>
      <c r="AT19" s="2">
        <v>0.21321980507030899</v>
      </c>
      <c r="AU19" s="2">
        <v>7</v>
      </c>
      <c r="AV19" s="2">
        <v>3</v>
      </c>
      <c r="AW19" s="2">
        <v>-0.31502404105648302</v>
      </c>
      <c r="AX19" s="2">
        <v>0.74964530949908403</v>
      </c>
      <c r="AY19" s="2">
        <v>0.43280792123603701</v>
      </c>
      <c r="AZ19" s="2">
        <f t="shared" si="16"/>
        <v>0.65606649451359855</v>
      </c>
      <c r="BA19" s="2">
        <f t="shared" si="17"/>
        <v>0.49264302848567093</v>
      </c>
      <c r="BB19" s="2" t="s">
        <v>61</v>
      </c>
      <c r="BC19" s="2">
        <v>-3.4737159239784002E-2</v>
      </c>
      <c r="BD19" s="2">
        <v>6</v>
      </c>
      <c r="BE19" s="2">
        <v>3</v>
      </c>
      <c r="BF19" s="2">
        <v>0.45669860908288801</v>
      </c>
      <c r="BG19" s="2">
        <v>0.41647276396382399</v>
      </c>
      <c r="BH19" s="2">
        <v>0.24045066238466201</v>
      </c>
      <c r="BI19" s="2">
        <f t="shared" si="18"/>
        <v>0.89429111617772405</v>
      </c>
      <c r="BJ19" s="2">
        <f t="shared" si="19"/>
        <v>0.14446688936216395</v>
      </c>
    </row>
    <row r="20" spans="1:62">
      <c r="A20" s="2" t="str">
        <f>B20</f>
        <v>VIMSS208040</v>
      </c>
      <c r="B20" s="2" t="s">
        <v>160</v>
      </c>
      <c r="C20" s="2" t="s">
        <v>161</v>
      </c>
      <c r="D20" s="7">
        <f>IF(ISNA(VLOOKUP(B20,[1]energy_list!A$1:A$222,1,FALSE)), 0, 1)</f>
        <v>1</v>
      </c>
      <c r="E20" s="7">
        <f t="shared" si="0"/>
        <v>1</v>
      </c>
      <c r="F20" s="7">
        <f t="shared" si="1"/>
        <v>1</v>
      </c>
      <c r="G20" s="31">
        <f>IF((Q20/(142)*0.0575&gt;N20),1,0)</f>
        <v>1</v>
      </c>
      <c r="H20" s="8">
        <f t="shared" si="2"/>
        <v>-0.94947485357748795</v>
      </c>
      <c r="I20" s="8">
        <f t="shared" si="3"/>
        <v>3.1518474956509794</v>
      </c>
      <c r="J20" s="8">
        <f t="shared" si="4"/>
        <v>0.30124390691097963</v>
      </c>
      <c r="K20" s="8">
        <f t="shared" si="5"/>
        <v>0.15062195345548982</v>
      </c>
      <c r="L20" s="6">
        <f t="shared" si="6"/>
        <v>23.6433877695153</v>
      </c>
      <c r="M20" s="10">
        <f t="shared" si="7"/>
        <v>5</v>
      </c>
      <c r="N20" s="16">
        <f t="shared" si="8"/>
        <v>2.9880040324297154E-3</v>
      </c>
      <c r="O20" s="16">
        <f t="shared" si="9"/>
        <v>2.5246188207586493</v>
      </c>
      <c r="P20" s="6">
        <v>103</v>
      </c>
      <c r="Q20" s="7">
        <v>26</v>
      </c>
      <c r="R20" s="2" t="s">
        <v>57</v>
      </c>
      <c r="S20" s="2">
        <v>1.25728835008752</v>
      </c>
      <c r="T20" s="2">
        <v>3</v>
      </c>
      <c r="U20" s="2">
        <v>3</v>
      </c>
      <c r="V20" s="2">
        <v>0.41695754841632998</v>
      </c>
      <c r="W20" s="2">
        <v>0.44945517685778202</v>
      </c>
      <c r="X20" s="2">
        <v>0.25949306734751099</v>
      </c>
      <c r="Y20" s="2">
        <f t="shared" si="10"/>
        <v>1.6774621928668219E-2</v>
      </c>
      <c r="Z20" s="2">
        <f t="shared" si="11"/>
        <v>4.8451712523162316</v>
      </c>
      <c r="AA20" s="2" t="s">
        <v>58</v>
      </c>
      <c r="AB20" s="2">
        <v>1.5667205610155199</v>
      </c>
      <c r="AC20" s="2">
        <v>2</v>
      </c>
      <c r="AD20" s="2">
        <v>1</v>
      </c>
      <c r="AE20" s="2">
        <v>0.27163236723379303</v>
      </c>
      <c r="AF20" s="2">
        <v>0.22687417281717101</v>
      </c>
      <c r="AG20" s="2">
        <v>0.22687417281717101</v>
      </c>
      <c r="AH20" s="2">
        <f t="shared" si="12"/>
        <v>9.1551451658024169E-2</v>
      </c>
      <c r="AI20" s="2">
        <f t="shared" si="13"/>
        <v>6.9056805433647952</v>
      </c>
      <c r="AJ20" s="2" t="s">
        <v>59</v>
      </c>
      <c r="AK20" s="2">
        <v>4.3729782363400201E-2</v>
      </c>
      <c r="AL20" s="2">
        <v>4</v>
      </c>
      <c r="AM20" s="2">
        <v>3</v>
      </c>
      <c r="AN20" s="2">
        <v>-2.19184521838628</v>
      </c>
      <c r="AO20" s="2">
        <v>1.00090808837937</v>
      </c>
      <c r="AP20" s="2">
        <v>0.57787455425990597</v>
      </c>
      <c r="AQ20" s="2">
        <f t="shared" si="14"/>
        <v>0.94444269493337119</v>
      </c>
      <c r="AR20" s="2">
        <f t="shared" si="15"/>
        <v>7.5673486643490814E-2</v>
      </c>
      <c r="AS20" s="2" t="s">
        <v>60</v>
      </c>
      <c r="AT20" s="2">
        <v>0.68552474462909097</v>
      </c>
      <c r="AU20" s="2">
        <v>8</v>
      </c>
      <c r="AV20" s="2">
        <v>3</v>
      </c>
      <c r="AW20" s="2">
        <v>0.15728089850229901</v>
      </c>
      <c r="AX20" s="2">
        <v>0.35503645637015802</v>
      </c>
      <c r="AY20" s="2">
        <v>0.204980393657442</v>
      </c>
      <c r="AZ20" s="2">
        <f t="shared" si="16"/>
        <v>4.4244373864546625E-2</v>
      </c>
      <c r="BA20" s="2">
        <f t="shared" si="17"/>
        <v>3.3443429998223264</v>
      </c>
      <c r="BB20" s="2" t="s">
        <v>61</v>
      </c>
      <c r="BC20" s="2">
        <v>1.8436371665868301</v>
      </c>
      <c r="BD20" s="2">
        <v>4</v>
      </c>
      <c r="BE20" s="2">
        <v>2</v>
      </c>
      <c r="BF20" s="2">
        <v>2.3350729349094999</v>
      </c>
      <c r="BG20" s="2">
        <v>0.96705471869677695</v>
      </c>
      <c r="BH20" s="2">
        <v>0.68381094936894005</v>
      </c>
      <c r="BI20" s="2">
        <f t="shared" si="18"/>
        <v>0.11443317247560525</v>
      </c>
      <c r="BJ20" s="2">
        <f t="shared" si="19"/>
        <v>2.696121154959926</v>
      </c>
    </row>
    <row r="21" spans="1:62">
      <c r="A21" s="2" t="s">
        <v>164</v>
      </c>
      <c r="B21" s="2" t="s">
        <v>165</v>
      </c>
      <c r="C21" s="2" t="s">
        <v>166</v>
      </c>
      <c r="D21" s="7">
        <f>IF(ISNA(VLOOKUP(B21,[1]energy_list!A$1:A$222,1,FALSE)), 0, 1)</f>
        <v>1</v>
      </c>
      <c r="E21" s="7">
        <f t="shared" si="0"/>
        <v>1</v>
      </c>
      <c r="F21" s="7">
        <f t="shared" si="1"/>
        <v>1</v>
      </c>
      <c r="G21" s="31">
        <f>IF((Q21/(142)*0.0575&gt;N21),1,0)</f>
        <v>1</v>
      </c>
      <c r="H21" s="8">
        <f t="shared" si="2"/>
        <v>-0.9224772788741552</v>
      </c>
      <c r="I21" s="8">
        <f t="shared" si="3"/>
        <v>2.9141405963167348</v>
      </c>
      <c r="J21" s="8">
        <f t="shared" si="4"/>
        <v>0.31655208401410023</v>
      </c>
      <c r="K21" s="8">
        <f t="shared" si="5"/>
        <v>0.15827604200705012</v>
      </c>
      <c r="L21" s="6">
        <f t="shared" si="6"/>
        <v>48.952731817475382</v>
      </c>
      <c r="M21" s="10">
        <f t="shared" si="7"/>
        <v>5</v>
      </c>
      <c r="N21" s="16">
        <f t="shared" si="8"/>
        <v>1.7530562829113642E-7</v>
      </c>
      <c r="O21" s="16">
        <f t="shared" si="9"/>
        <v>6.7562041404005333</v>
      </c>
      <c r="P21" s="6">
        <v>4</v>
      </c>
      <c r="Q21" s="7">
        <v>2</v>
      </c>
      <c r="R21" s="2" t="s">
        <v>57</v>
      </c>
      <c r="S21" s="2">
        <v>1.1158395535494501</v>
      </c>
      <c r="T21" s="2">
        <v>52</v>
      </c>
      <c r="U21" s="2">
        <v>16</v>
      </c>
      <c r="V21" s="2">
        <v>0.27550875187826401</v>
      </c>
      <c r="W21" s="2">
        <v>0.91280462743968505</v>
      </c>
      <c r="X21" s="2">
        <v>0.22820115685992101</v>
      </c>
      <c r="Y21" s="2">
        <f t="shared" si="10"/>
        <v>1.6357851229879125E-4</v>
      </c>
      <c r="Z21" s="2">
        <f t="shared" si="11"/>
        <v>4.8897190921534062</v>
      </c>
      <c r="AA21" s="2" t="s">
        <v>58</v>
      </c>
      <c r="AB21" s="2">
        <v>1.1962990801262301</v>
      </c>
      <c r="AC21" s="2">
        <v>53</v>
      </c>
      <c r="AD21" s="2">
        <v>10</v>
      </c>
      <c r="AE21" s="2">
        <v>-9.8789113655497196E-2</v>
      </c>
      <c r="AF21" s="2">
        <v>1.52546728220054</v>
      </c>
      <c r="AG21" s="2">
        <v>0.48239511078205499</v>
      </c>
      <c r="AH21" s="2">
        <f t="shared" si="12"/>
        <v>3.2547537933390276E-2</v>
      </c>
      <c r="AI21" s="2">
        <f t="shared" si="13"/>
        <v>2.4799154331950004</v>
      </c>
      <c r="AJ21" s="2" t="s">
        <v>59</v>
      </c>
      <c r="AK21" s="2">
        <v>0.85124467690311001</v>
      </c>
      <c r="AL21" s="2">
        <v>40</v>
      </c>
      <c r="AM21" s="2">
        <v>10</v>
      </c>
      <c r="AN21" s="2">
        <v>-1.3843303238465701</v>
      </c>
      <c r="AO21" s="2">
        <v>0.94857845018948705</v>
      </c>
      <c r="AP21" s="2">
        <v>0.29996684419513597</v>
      </c>
      <c r="AQ21" s="2">
        <f t="shared" si="14"/>
        <v>1.7614842794209426E-2</v>
      </c>
      <c r="AR21" s="2">
        <f t="shared" si="15"/>
        <v>2.8377958876993552</v>
      </c>
      <c r="AS21" s="2" t="s">
        <v>60</v>
      </c>
      <c r="AT21" s="2">
        <v>0.55982885257608594</v>
      </c>
      <c r="AU21" s="2">
        <v>112</v>
      </c>
      <c r="AV21" s="2">
        <v>14</v>
      </c>
      <c r="AW21" s="2">
        <v>3.1585006449293698E-2</v>
      </c>
      <c r="AX21" s="2">
        <v>1.0923248880948599</v>
      </c>
      <c r="AY21" s="2">
        <v>0.291936106164081</v>
      </c>
      <c r="AZ21" s="2">
        <f t="shared" si="16"/>
        <v>7.578877544148227E-2</v>
      </c>
      <c r="BA21" s="2">
        <f t="shared" si="17"/>
        <v>1.9176417056869197</v>
      </c>
      <c r="BB21" s="2" t="s">
        <v>61</v>
      </c>
      <c r="BC21" s="2">
        <v>1.4198071229465301</v>
      </c>
      <c r="BD21" s="2">
        <v>38</v>
      </c>
      <c r="BE21" s="2">
        <v>10</v>
      </c>
      <c r="BF21" s="2">
        <v>1.9112428912692001</v>
      </c>
      <c r="BG21" s="2">
        <v>1.17112834544712</v>
      </c>
      <c r="BH21" s="2">
        <v>0.37034330039973901</v>
      </c>
      <c r="BI21" s="2">
        <f t="shared" si="18"/>
        <v>3.2985364780943939E-3</v>
      </c>
      <c r="BJ21" s="2">
        <f t="shared" si="19"/>
        <v>3.8337594372951447</v>
      </c>
    </row>
    <row r="22" spans="1:62">
      <c r="A22" s="2" t="s">
        <v>167</v>
      </c>
      <c r="B22" s="2" t="s">
        <v>168</v>
      </c>
      <c r="C22" s="2" t="s">
        <v>169</v>
      </c>
      <c r="D22" s="7">
        <f>IF(ISNA(VLOOKUP(B22,[1]energy_list!A$1:A$222,1,FALSE)), 0, 1)</f>
        <v>1</v>
      </c>
      <c r="E22" s="7">
        <f t="shared" si="0"/>
        <v>1</v>
      </c>
      <c r="F22" s="7">
        <f t="shared" si="1"/>
        <v>1</v>
      </c>
      <c r="G22" s="31">
        <f>IF((Q22/(142)*0.0575&gt;N22),1,0)</f>
        <v>1</v>
      </c>
      <c r="H22" s="8">
        <f t="shared" si="2"/>
        <v>-0.87812431817567815</v>
      </c>
      <c r="I22" s="8">
        <f t="shared" si="3"/>
        <v>3.3383452918590946</v>
      </c>
      <c r="J22" s="8">
        <f t="shared" si="4"/>
        <v>0.26304178909146292</v>
      </c>
      <c r="K22" s="8">
        <f t="shared" si="5"/>
        <v>0.13152089454573146</v>
      </c>
      <c r="L22" s="6">
        <f t="shared" si="6"/>
        <v>26.823524883882559</v>
      </c>
      <c r="M22" s="10">
        <f t="shared" si="7"/>
        <v>5</v>
      </c>
      <c r="N22" s="16">
        <f t="shared" si="8"/>
        <v>1.0093638596768413E-3</v>
      </c>
      <c r="O22" s="16">
        <f t="shared" si="9"/>
        <v>2.9959522492594646</v>
      </c>
      <c r="P22" s="6">
        <v>61</v>
      </c>
      <c r="Q22" s="7">
        <v>17</v>
      </c>
      <c r="R22" s="2" t="s">
        <v>57</v>
      </c>
      <c r="S22" s="2">
        <v>0.92159405839747099</v>
      </c>
      <c r="T22" s="2">
        <v>4</v>
      </c>
      <c r="U22" s="2">
        <v>3</v>
      </c>
      <c r="V22" s="2">
        <v>8.1263256726281194E-2</v>
      </c>
      <c r="W22" s="2">
        <v>0.188907479702665</v>
      </c>
      <c r="X22" s="2">
        <v>0.109065784258268</v>
      </c>
      <c r="Y22" s="2">
        <f t="shared" si="10"/>
        <v>3.4789053239194512E-3</v>
      </c>
      <c r="Z22" s="2">
        <f t="shared" si="11"/>
        <v>8.4498916380148543</v>
      </c>
      <c r="AA22" s="2" t="s">
        <v>58</v>
      </c>
      <c r="AB22" s="2">
        <v>0.22079795952660999</v>
      </c>
      <c r="AC22" s="2">
        <v>3</v>
      </c>
      <c r="AD22" s="2">
        <v>2</v>
      </c>
      <c r="AE22" s="2">
        <v>-1.0742902342551199</v>
      </c>
      <c r="AF22" s="2">
        <v>0.245681404280888</v>
      </c>
      <c r="AG22" s="2">
        <v>0.17372298697844901</v>
      </c>
      <c r="AH22" s="2">
        <f t="shared" si="12"/>
        <v>0.33156280855777609</v>
      </c>
      <c r="AI22" s="2">
        <f t="shared" si="13"/>
        <v>1.2709772228012681</v>
      </c>
      <c r="AJ22" s="2" t="s">
        <v>59</v>
      </c>
      <c r="AK22" s="2">
        <v>0.80125199019436999</v>
      </c>
      <c r="AL22" s="2">
        <v>5</v>
      </c>
      <c r="AM22" s="2">
        <v>2</v>
      </c>
      <c r="AN22" s="2">
        <v>-1.43432301055531</v>
      </c>
      <c r="AO22" s="2">
        <v>0.62289091259205898</v>
      </c>
      <c r="AP22" s="2">
        <v>0.440450388233322</v>
      </c>
      <c r="AQ22" s="2">
        <f t="shared" si="14"/>
        <v>0.21050212734964768</v>
      </c>
      <c r="AR22" s="2">
        <f t="shared" si="15"/>
        <v>1.8191651355065188</v>
      </c>
      <c r="AS22" s="2" t="s">
        <v>60</v>
      </c>
      <c r="AT22" s="2">
        <v>1.45028208471052</v>
      </c>
      <c r="AU22" s="2">
        <v>8</v>
      </c>
      <c r="AV22" s="2">
        <v>3</v>
      </c>
      <c r="AW22" s="2">
        <v>0.92203823858373202</v>
      </c>
      <c r="AX22" s="2">
        <v>0.53209138734736805</v>
      </c>
      <c r="AY22" s="2">
        <v>0.30720310571848503</v>
      </c>
      <c r="AZ22" s="2">
        <f t="shared" si="16"/>
        <v>1.8002693430748406E-2</v>
      </c>
      <c r="BA22" s="2">
        <f t="shared" si="17"/>
        <v>4.7209226004359817</v>
      </c>
      <c r="BB22" s="2" t="s">
        <v>61</v>
      </c>
      <c r="BC22" s="2">
        <v>0.57877427101165801</v>
      </c>
      <c r="BD22" s="2">
        <v>8</v>
      </c>
      <c r="BE22" s="2">
        <v>3</v>
      </c>
      <c r="BF22" s="2">
        <v>1.0702100393343299</v>
      </c>
      <c r="BG22" s="2">
        <v>0.89128296355905601</v>
      </c>
      <c r="BH22" s="2">
        <v>0.51458245893494903</v>
      </c>
      <c r="BI22" s="2">
        <f t="shared" si="18"/>
        <v>0.3425651540268585</v>
      </c>
      <c r="BJ22" s="2">
        <f t="shared" si="19"/>
        <v>1.1247454338213729</v>
      </c>
    </row>
    <row r="23" spans="1:62">
      <c r="A23" s="2" t="str">
        <f>B23</f>
        <v>VIMSS206373</v>
      </c>
      <c r="B23" s="2" t="s">
        <v>575</v>
      </c>
      <c r="C23" s="2" t="s">
        <v>576</v>
      </c>
      <c r="D23" s="7">
        <f>IF(ISNA(VLOOKUP(B23,[1]energy_list!A$1:A$222,1,FALSE)), 0, 1)</f>
        <v>0</v>
      </c>
      <c r="E23" s="7">
        <f t="shared" si="0"/>
        <v>1</v>
      </c>
      <c r="F23" s="7">
        <f t="shared" si="1"/>
        <v>0</v>
      </c>
      <c r="G23" s="17">
        <f>(P23/(COUNT($P$2:$P$1222))*0.05)</f>
        <v>1.2817362817362819E-2</v>
      </c>
      <c r="H23" s="8">
        <f t="shared" si="2"/>
        <v>-0.85366468553550612</v>
      </c>
      <c r="I23" s="8">
        <f t="shared" si="3"/>
        <v>1.3898500115565147</v>
      </c>
      <c r="J23" s="8">
        <f t="shared" si="4"/>
        <v>0.61421353271024814</v>
      </c>
      <c r="K23" s="9">
        <f t="shared" si="5"/>
        <v>0.30710676635512407</v>
      </c>
      <c r="L23" s="10">
        <f t="shared" si="6"/>
        <v>16.000986908482698</v>
      </c>
      <c r="M23" s="7">
        <f t="shared" si="7"/>
        <v>5</v>
      </c>
      <c r="N23" s="16">
        <f t="shared" si="8"/>
        <v>2.8619082054999186E-2</v>
      </c>
      <c r="O23" s="16">
        <f t="shared" si="9"/>
        <v>1.5433443001654066</v>
      </c>
      <c r="P23" s="6">
        <v>313</v>
      </c>
      <c r="Q23" s="6"/>
      <c r="R23" s="2" t="s">
        <v>57</v>
      </c>
      <c r="S23" s="2">
        <v>1.48138863316437</v>
      </c>
      <c r="T23" s="2">
        <v>3</v>
      </c>
      <c r="U23" s="2">
        <v>3</v>
      </c>
      <c r="V23" s="2">
        <v>0.64105783149317996</v>
      </c>
      <c r="W23" s="2">
        <v>0.85446208996371498</v>
      </c>
      <c r="X23" s="2">
        <v>0.49332391765288103</v>
      </c>
      <c r="Y23" s="2">
        <f t="shared" si="10"/>
        <v>5.7537118504158033E-2</v>
      </c>
      <c r="Z23" s="2">
        <f t="shared" si="11"/>
        <v>3.0028721092876829</v>
      </c>
      <c r="AA23" s="2" t="s">
        <v>58</v>
      </c>
      <c r="AB23" s="2">
        <v>2.3633389422389199</v>
      </c>
      <c r="AC23" s="2">
        <v>4</v>
      </c>
      <c r="AD23" s="2">
        <v>3</v>
      </c>
      <c r="AE23" s="2">
        <v>1.0682507484571899</v>
      </c>
      <c r="AF23" s="2">
        <v>1.9379057871329699</v>
      </c>
      <c r="AG23" s="2">
        <v>1.1188504278653499</v>
      </c>
      <c r="AH23" s="2">
        <f t="shared" si="12"/>
        <v>0.12509437687681862</v>
      </c>
      <c r="AI23" s="2">
        <f t="shared" si="13"/>
        <v>2.1122921200002795</v>
      </c>
      <c r="AJ23" s="2" t="s">
        <v>59</v>
      </c>
      <c r="AK23" s="2">
        <v>0.31325329479691</v>
      </c>
      <c r="AL23" s="2">
        <v>6</v>
      </c>
      <c r="AM23" s="2">
        <v>4</v>
      </c>
      <c r="AN23" s="2">
        <v>-1.92232170595277</v>
      </c>
      <c r="AO23" s="2">
        <v>1.09689008065578</v>
      </c>
      <c r="AP23" s="2">
        <v>0.54844504032789199</v>
      </c>
      <c r="AQ23" s="2">
        <f t="shared" si="14"/>
        <v>0.59844685428234812</v>
      </c>
      <c r="AR23" s="2">
        <f t="shared" si="15"/>
        <v>0.57116624595534526</v>
      </c>
      <c r="AS23" s="2" t="s">
        <v>60</v>
      </c>
      <c r="AT23" s="2">
        <v>0.55711357062344202</v>
      </c>
      <c r="AU23" s="2">
        <v>10</v>
      </c>
      <c r="AV23" s="2">
        <v>5</v>
      </c>
      <c r="AW23" s="2">
        <v>2.88697244966497E-2</v>
      </c>
      <c r="AX23" s="2">
        <v>1.05582405013389</v>
      </c>
      <c r="AY23" s="2">
        <v>0.47217886967570599</v>
      </c>
      <c r="AZ23" s="2">
        <f t="shared" si="16"/>
        <v>0.29112143914024008</v>
      </c>
      <c r="BA23" s="2">
        <f t="shared" si="17"/>
        <v>1.1798782334458751</v>
      </c>
      <c r="BB23" s="2" t="s">
        <v>61</v>
      </c>
      <c r="BC23" s="2">
        <v>0.60882334608578803</v>
      </c>
      <c r="BD23" s="2">
        <v>7</v>
      </c>
      <c r="BE23" s="2">
        <v>4</v>
      </c>
      <c r="BF23" s="2">
        <v>1.1002591144084599</v>
      </c>
      <c r="BG23" s="2">
        <v>0.94580422029783995</v>
      </c>
      <c r="BH23" s="2">
        <v>0.47290211014891997</v>
      </c>
      <c r="BI23" s="2">
        <f t="shared" si="18"/>
        <v>0.26738938716181582</v>
      </c>
      <c r="BJ23" s="2">
        <f t="shared" si="19"/>
        <v>1.2874193898057793</v>
      </c>
    </row>
    <row r="24" spans="1:62">
      <c r="A24" s="2" t="s">
        <v>194</v>
      </c>
      <c r="B24" s="2" t="s">
        <v>195</v>
      </c>
      <c r="C24" s="2" t="s">
        <v>196</v>
      </c>
      <c r="D24" s="7">
        <f>IF(ISNA(VLOOKUP(B24,[1]energy_list!A$1:A$222,1,FALSE)), 0, 1)</f>
        <v>1</v>
      </c>
      <c r="E24" s="7">
        <f t="shared" si="0"/>
        <v>1</v>
      </c>
      <c r="F24" s="7">
        <f t="shared" si="1"/>
        <v>1</v>
      </c>
      <c r="G24" s="31">
        <f>IF((Q24/(142)*0.0575&gt;N24),1,0)</f>
        <v>1</v>
      </c>
      <c r="H24" s="8">
        <f t="shared" si="2"/>
        <v>-0.83393190275479001</v>
      </c>
      <c r="I24" s="8">
        <f t="shared" si="3"/>
        <v>3.6259568176218591</v>
      </c>
      <c r="J24" s="8">
        <f t="shared" si="4"/>
        <v>0.22998947442008905</v>
      </c>
      <c r="K24" s="8">
        <f t="shared" si="5"/>
        <v>0.11499473721004452</v>
      </c>
      <c r="L24" s="6">
        <f t="shared" si="6"/>
        <v>54.546449989634951</v>
      </c>
      <c r="M24" s="10">
        <f t="shared" si="7"/>
        <v>5</v>
      </c>
      <c r="N24" s="16">
        <f t="shared" si="8"/>
        <v>1.6485177391134555E-8</v>
      </c>
      <c r="O24" s="16">
        <f t="shared" si="9"/>
        <v>7.7829063752071264</v>
      </c>
      <c r="P24" s="6">
        <v>3</v>
      </c>
      <c r="Q24" s="7">
        <v>1</v>
      </c>
      <c r="R24" s="2" t="s">
        <v>57</v>
      </c>
      <c r="S24" s="2">
        <v>0.47736327660823202</v>
      </c>
      <c r="T24" s="2">
        <v>86</v>
      </c>
      <c r="U24" s="2">
        <v>19</v>
      </c>
      <c r="V24" s="2">
        <v>-0.36296752506295699</v>
      </c>
      <c r="W24" s="2">
        <v>0.73675286086916802</v>
      </c>
      <c r="X24" s="2">
        <v>0.16902269825753599</v>
      </c>
      <c r="Y24" s="2">
        <f t="shared" si="10"/>
        <v>1.0835105837450123E-2</v>
      </c>
      <c r="Z24" s="2">
        <f t="shared" si="11"/>
        <v>2.8242554492940624</v>
      </c>
      <c r="AA24" s="2" t="s">
        <v>58</v>
      </c>
      <c r="AB24" s="2">
        <v>-9.7467624121349905E-2</v>
      </c>
      <c r="AC24" s="2">
        <v>78</v>
      </c>
      <c r="AD24" s="2">
        <v>14</v>
      </c>
      <c r="AE24" s="2">
        <v>-1.3925558179030799</v>
      </c>
      <c r="AF24" s="2">
        <v>1.0601119051213601</v>
      </c>
      <c r="AG24" s="2">
        <v>0.28332682432888201</v>
      </c>
      <c r="AH24" s="2">
        <f t="shared" si="12"/>
        <v>0.73595005956602011</v>
      </c>
      <c r="AI24" s="2">
        <f t="shared" si="13"/>
        <v>0.344011282208178</v>
      </c>
      <c r="AJ24" s="2" t="s">
        <v>59</v>
      </c>
      <c r="AK24" s="2">
        <v>0.6180471466445</v>
      </c>
      <c r="AL24" s="2">
        <v>72</v>
      </c>
      <c r="AM24" s="2">
        <v>19</v>
      </c>
      <c r="AN24" s="2">
        <v>-1.6175278541051801</v>
      </c>
      <c r="AO24" s="2">
        <v>0.96856119928159901</v>
      </c>
      <c r="AP24" s="2">
        <v>0.222203178331739</v>
      </c>
      <c r="AQ24" s="2">
        <f t="shared" si="14"/>
        <v>1.1894314229115289E-2</v>
      </c>
      <c r="AR24" s="2">
        <f t="shared" si="15"/>
        <v>2.7814505232764239</v>
      </c>
      <c r="AS24" s="2" t="s">
        <v>60</v>
      </c>
      <c r="AT24" s="2">
        <v>1.5773237279030501</v>
      </c>
      <c r="AU24" s="2">
        <v>213</v>
      </c>
      <c r="AV24" s="2">
        <v>25</v>
      </c>
      <c r="AW24" s="2">
        <v>1.0490798817762601</v>
      </c>
      <c r="AX24" s="2">
        <v>1.3195814508832699</v>
      </c>
      <c r="AY24" s="2">
        <v>0.26391629017665302</v>
      </c>
      <c r="AZ24" s="2">
        <f t="shared" si="16"/>
        <v>3.060590949836008E-6</v>
      </c>
      <c r="BA24" s="2">
        <f t="shared" si="17"/>
        <v>5.9766061687486758</v>
      </c>
      <c r="BB24" s="2" t="s">
        <v>61</v>
      </c>
      <c r="BC24" s="2">
        <v>0.64037949407000805</v>
      </c>
      <c r="BD24" s="2">
        <v>204</v>
      </c>
      <c r="BE24" s="2">
        <v>27</v>
      </c>
      <c r="BF24" s="2">
        <v>1.13181526239268</v>
      </c>
      <c r="BG24" s="2">
        <v>1.08653474172716</v>
      </c>
      <c r="BH24" s="2">
        <v>0.209103708540018</v>
      </c>
      <c r="BI24" s="2">
        <f t="shared" si="18"/>
        <v>4.9267744552046744E-3</v>
      </c>
      <c r="BJ24" s="2">
        <f t="shared" si="19"/>
        <v>3.062497066844001</v>
      </c>
    </row>
    <row r="25" spans="1:62">
      <c r="A25" s="2" t="s">
        <v>205</v>
      </c>
      <c r="B25" s="2" t="s">
        <v>206</v>
      </c>
      <c r="C25" s="2" t="s">
        <v>207</v>
      </c>
      <c r="D25" s="7">
        <f>IF(ISNA(VLOOKUP(B25,[1]energy_list!A$1:A$222,1,FALSE)), 0, 1)</f>
        <v>1</v>
      </c>
      <c r="E25" s="7">
        <f t="shared" si="0"/>
        <v>1</v>
      </c>
      <c r="F25" s="7">
        <f t="shared" si="1"/>
        <v>0</v>
      </c>
      <c r="G25" s="31">
        <f>IF((Q25/(142)*0.0575&gt;N25),1,0)</f>
        <v>1</v>
      </c>
      <c r="H25" s="8">
        <f t="shared" si="2"/>
        <v>-0.81606053326106631</v>
      </c>
      <c r="I25" s="8">
        <f t="shared" si="3"/>
        <v>1.9222300630974374</v>
      </c>
      <c r="J25" s="8">
        <f t="shared" si="4"/>
        <v>0.4245384300909773</v>
      </c>
      <c r="K25" s="9">
        <f t="shared" si="5"/>
        <v>0.21226921504548865</v>
      </c>
      <c r="L25" s="10">
        <f t="shared" si="6"/>
        <v>17.925469558814399</v>
      </c>
      <c r="M25" s="7">
        <f t="shared" si="7"/>
        <v>5</v>
      </c>
      <c r="N25" s="16">
        <f t="shared" si="8"/>
        <v>1.7220854047027001E-2</v>
      </c>
      <c r="O25" s="16">
        <f t="shared" si="9"/>
        <v>1.7639453140488217</v>
      </c>
      <c r="P25" s="6">
        <v>255</v>
      </c>
      <c r="Q25" s="6">
        <v>47</v>
      </c>
      <c r="R25" s="2" t="s">
        <v>57</v>
      </c>
      <c r="S25" s="2">
        <v>1.2931502016340599</v>
      </c>
      <c r="T25" s="2">
        <v>8</v>
      </c>
      <c r="U25" s="2">
        <v>6</v>
      </c>
      <c r="V25" s="2">
        <v>0.45281939996287501</v>
      </c>
      <c r="W25" s="2">
        <v>1.2207166506117699</v>
      </c>
      <c r="X25" s="2">
        <v>0.49835548575302702</v>
      </c>
      <c r="Y25" s="2">
        <f t="shared" si="10"/>
        <v>4.0945192204961789E-2</v>
      </c>
      <c r="Z25" s="2">
        <f t="shared" si="11"/>
        <v>2.5948348891556376</v>
      </c>
      <c r="AA25" s="2" t="s">
        <v>58</v>
      </c>
      <c r="AB25" s="2">
        <v>0.27525833918630999</v>
      </c>
      <c r="AC25" s="2">
        <v>4</v>
      </c>
      <c r="AD25" s="2">
        <v>2</v>
      </c>
      <c r="AE25" s="2">
        <v>-1.0198298545954201</v>
      </c>
      <c r="AF25" s="2">
        <v>1.11040774419837</v>
      </c>
      <c r="AG25" s="2">
        <v>0.78517684580472202</v>
      </c>
      <c r="AH25" s="2">
        <f t="shared" si="12"/>
        <v>0.75939291990367552</v>
      </c>
      <c r="AI25" s="2">
        <f t="shared" si="13"/>
        <v>0.35056858930194218</v>
      </c>
      <c r="AJ25" s="2" t="s">
        <v>59</v>
      </c>
      <c r="AK25" s="2">
        <v>5.8231892956680298E-2</v>
      </c>
      <c r="AL25" s="2">
        <v>6</v>
      </c>
      <c r="AM25" s="2">
        <v>5</v>
      </c>
      <c r="AN25" s="2">
        <v>-2.1773431077929999</v>
      </c>
      <c r="AO25" s="2">
        <v>0.75075624852864398</v>
      </c>
      <c r="AP25" s="2">
        <v>0.33574840124855498</v>
      </c>
      <c r="AQ25" s="2">
        <f t="shared" si="14"/>
        <v>0.86910925305998388</v>
      </c>
      <c r="AR25" s="2">
        <f t="shared" si="15"/>
        <v>0.17343907741669676</v>
      </c>
      <c r="AS25" s="2" t="s">
        <v>60</v>
      </c>
      <c r="AT25" s="2">
        <v>0.372632959085333</v>
      </c>
      <c r="AU25" s="2">
        <v>9</v>
      </c>
      <c r="AV25" s="2">
        <v>5</v>
      </c>
      <c r="AW25" s="2">
        <v>-0.15561088704145901</v>
      </c>
      <c r="AX25" s="2">
        <v>0.64179917775030404</v>
      </c>
      <c r="AY25" s="2">
        <v>0.28702131787063001</v>
      </c>
      <c r="AZ25" s="2">
        <f t="shared" si="16"/>
        <v>0.25084753324994302</v>
      </c>
      <c r="BA25" s="2">
        <f t="shared" si="17"/>
        <v>1.2982762459940032</v>
      </c>
      <c r="BB25" s="2" t="s">
        <v>61</v>
      </c>
      <c r="BC25" s="2">
        <v>1.5809840264525099</v>
      </c>
      <c r="BD25" s="2">
        <v>9</v>
      </c>
      <c r="BE25" s="2">
        <v>4</v>
      </c>
      <c r="BF25" s="2">
        <v>2.0724197947751799</v>
      </c>
      <c r="BG25" s="2">
        <v>0.82932738457674504</v>
      </c>
      <c r="BH25" s="2">
        <v>0.41466369228837302</v>
      </c>
      <c r="BI25" s="2">
        <f t="shared" si="18"/>
        <v>1.8896443630742676E-2</v>
      </c>
      <c r="BJ25" s="2">
        <f t="shared" si="19"/>
        <v>3.8126897914009628</v>
      </c>
    </row>
    <row r="26" spans="1:62">
      <c r="A26" s="2" t="s">
        <v>208</v>
      </c>
      <c r="B26" s="2" t="s">
        <v>209</v>
      </c>
      <c r="C26" s="2" t="s">
        <v>210</v>
      </c>
      <c r="D26" s="7">
        <f>IF(ISNA(VLOOKUP(B26,[1]energy_list!A$1:A$222,1,FALSE)), 0, 1)</f>
        <v>1</v>
      </c>
      <c r="E26" s="7">
        <f t="shared" si="0"/>
        <v>1</v>
      </c>
      <c r="F26" s="7">
        <f t="shared" si="1"/>
        <v>1</v>
      </c>
      <c r="G26" s="31">
        <f>IF((Q26/(142)*0.0575&gt;N26),1,0)</f>
        <v>1</v>
      </c>
      <c r="H26" s="8">
        <f t="shared" si="2"/>
        <v>-0.7965106762747941</v>
      </c>
      <c r="I26" s="8">
        <f t="shared" si="3"/>
        <v>2.1606866026342297</v>
      </c>
      <c r="J26" s="8">
        <f t="shared" si="4"/>
        <v>0.36863776324790348</v>
      </c>
      <c r="K26" s="8">
        <f t="shared" si="5"/>
        <v>0.18431888162395174</v>
      </c>
      <c r="L26" s="6">
        <f t="shared" si="6"/>
        <v>29.369125896183867</v>
      </c>
      <c r="M26" s="10">
        <f t="shared" si="7"/>
        <v>5</v>
      </c>
      <c r="N26" s="16">
        <f t="shared" si="8"/>
        <v>4.0623581196053929E-4</v>
      </c>
      <c r="O26" s="16">
        <f t="shared" si="9"/>
        <v>3.3912217937542328</v>
      </c>
      <c r="P26" s="6">
        <v>49</v>
      </c>
      <c r="Q26" s="7">
        <v>14</v>
      </c>
      <c r="R26" s="2" t="s">
        <v>57</v>
      </c>
      <c r="S26" s="2">
        <v>1.0929228356015199</v>
      </c>
      <c r="T26" s="2">
        <v>13</v>
      </c>
      <c r="U26" s="2">
        <v>8</v>
      </c>
      <c r="V26" s="2">
        <v>0.25259203393032698</v>
      </c>
      <c r="W26" s="2">
        <v>1.1363356181590201</v>
      </c>
      <c r="X26" s="2">
        <v>0.40175531065202602</v>
      </c>
      <c r="Y26" s="2">
        <f t="shared" si="10"/>
        <v>2.623372374482464E-2</v>
      </c>
      <c r="Z26" s="2">
        <f t="shared" si="11"/>
        <v>2.7203693557348831</v>
      </c>
      <c r="AA26" s="2" t="s">
        <v>58</v>
      </c>
      <c r="AB26" s="2">
        <v>0.66401498072820497</v>
      </c>
      <c r="AC26" s="2">
        <v>17</v>
      </c>
      <c r="AD26" s="2">
        <v>8</v>
      </c>
      <c r="AE26" s="2">
        <v>-0.63107321305352504</v>
      </c>
      <c r="AF26" s="2">
        <v>0.90968649550400904</v>
      </c>
      <c r="AG26" s="2">
        <v>0.32162274486235498</v>
      </c>
      <c r="AH26" s="2">
        <f t="shared" si="12"/>
        <v>7.2840229209942001E-2</v>
      </c>
      <c r="AI26" s="2">
        <f t="shared" si="13"/>
        <v>2.0645771834712243</v>
      </c>
      <c r="AJ26" s="2" t="s">
        <v>59</v>
      </c>
      <c r="AK26" s="2">
        <v>0.38412886446193001</v>
      </c>
      <c r="AL26" s="2">
        <v>9</v>
      </c>
      <c r="AM26" s="2">
        <v>7</v>
      </c>
      <c r="AN26" s="2">
        <v>-1.8514461362877499</v>
      </c>
      <c r="AO26" s="2">
        <v>0.55055032528293402</v>
      </c>
      <c r="AP26" s="2">
        <v>0.20808846356062299</v>
      </c>
      <c r="AQ26" s="2">
        <f t="shared" si="14"/>
        <v>0.10739740343221915</v>
      </c>
      <c r="AR26" s="2">
        <f t="shared" si="15"/>
        <v>1.8459882777212235</v>
      </c>
      <c r="AS26" s="2" t="s">
        <v>60</v>
      </c>
      <c r="AT26" s="2">
        <v>0.54582035018195296</v>
      </c>
      <c r="AU26" s="2">
        <v>19</v>
      </c>
      <c r="AV26" s="2">
        <v>9</v>
      </c>
      <c r="AW26" s="2">
        <v>1.7576504055161202E-2</v>
      </c>
      <c r="AX26" s="2">
        <v>1.48045237238365</v>
      </c>
      <c r="AY26" s="2">
        <v>0.49348412412788401</v>
      </c>
      <c r="AZ26" s="2">
        <f t="shared" si="16"/>
        <v>0.29739019226814334</v>
      </c>
      <c r="BA26" s="2">
        <f t="shared" si="17"/>
        <v>1.1060545283935137</v>
      </c>
      <c r="BB26" s="2" t="s">
        <v>61</v>
      </c>
      <c r="BC26" s="2">
        <v>1.28748362306939</v>
      </c>
      <c r="BD26" s="2">
        <v>14</v>
      </c>
      <c r="BE26" s="2">
        <v>10</v>
      </c>
      <c r="BF26" s="2">
        <v>1.77891939139206</v>
      </c>
      <c r="BG26" s="2">
        <v>1.2005446842256</v>
      </c>
      <c r="BH26" s="2">
        <v>0.379645563496051</v>
      </c>
      <c r="BI26" s="2">
        <f t="shared" si="18"/>
        <v>6.8710589523257922E-3</v>
      </c>
      <c r="BJ26" s="2">
        <f t="shared" si="19"/>
        <v>3.3912779362237488</v>
      </c>
    </row>
    <row r="27" spans="1:62">
      <c r="A27" s="2" t="s">
        <v>170</v>
      </c>
      <c r="B27" s="2" t="s">
        <v>171</v>
      </c>
      <c r="C27" s="2" t="s">
        <v>172</v>
      </c>
      <c r="D27" s="7">
        <f>IF(ISNA(VLOOKUP(B27,[1]energy_list!A$1:A$222,1,FALSE)), 0, 1)</f>
        <v>0</v>
      </c>
      <c r="E27" s="7">
        <f t="shared" si="0"/>
        <v>1</v>
      </c>
      <c r="F27" s="7">
        <f t="shared" si="1"/>
        <v>1</v>
      </c>
      <c r="G27" s="17">
        <f>(P27/(COUNT($P$2:$P$1222))*0.05)</f>
        <v>4.9549549549549555E-3</v>
      </c>
      <c r="H27" s="8">
        <f t="shared" si="2"/>
        <v>-0.7897905248159468</v>
      </c>
      <c r="I27" s="8">
        <f t="shared" si="3"/>
        <v>2.8170707316258348</v>
      </c>
      <c r="J27" s="8">
        <f t="shared" si="4"/>
        <v>0.28035878401964359</v>
      </c>
      <c r="K27" s="8">
        <f t="shared" si="5"/>
        <v>0.1401793920098218</v>
      </c>
      <c r="L27" s="6">
        <f t="shared" si="6"/>
        <v>22.881925264268077</v>
      </c>
      <c r="M27" s="10">
        <f t="shared" si="7"/>
        <v>5</v>
      </c>
      <c r="N27" s="16">
        <f t="shared" si="8"/>
        <v>3.8358542087912895E-3</v>
      </c>
      <c r="O27" s="16">
        <f t="shared" si="9"/>
        <v>2.4161379076329395</v>
      </c>
      <c r="P27" s="6">
        <v>121</v>
      </c>
      <c r="Q27" s="6"/>
      <c r="R27" s="2" t="s">
        <v>57</v>
      </c>
      <c r="S27" s="2">
        <v>2.7645007342542001</v>
      </c>
      <c r="T27" s="2">
        <v>3</v>
      </c>
      <c r="U27" s="2">
        <v>2</v>
      </c>
      <c r="V27" s="2">
        <v>1.9241699325830099</v>
      </c>
      <c r="W27" s="2">
        <v>0.84279171441357004</v>
      </c>
      <c r="X27" s="2">
        <v>0.59594373638967202</v>
      </c>
      <c r="Y27" s="2">
        <f t="shared" si="10"/>
        <v>4.3463269499261978E-2</v>
      </c>
      <c r="Z27" s="2">
        <f t="shared" si="11"/>
        <v>4.6388619687523072</v>
      </c>
      <c r="AA27" s="2" t="s">
        <v>58</v>
      </c>
      <c r="AB27" s="2">
        <v>-9.2875227089600096E-2</v>
      </c>
      <c r="AC27" s="2">
        <v>2</v>
      </c>
      <c r="AD27" s="2">
        <v>2</v>
      </c>
      <c r="AE27" s="2">
        <v>-1.3879634208713301</v>
      </c>
      <c r="AF27" s="2">
        <v>0.59056819034498598</v>
      </c>
      <c r="AG27" s="2">
        <v>0.41759477214600699</v>
      </c>
      <c r="AH27" s="2">
        <f t="shared" si="12"/>
        <v>0.84464519748689537</v>
      </c>
      <c r="AI27" s="2">
        <f t="shared" si="13"/>
        <v>0.22240514796753105</v>
      </c>
      <c r="AJ27" s="2" t="s">
        <v>59</v>
      </c>
      <c r="AK27" s="2">
        <v>0.61355373940115998</v>
      </c>
      <c r="AL27" s="2">
        <v>9</v>
      </c>
      <c r="AM27" s="2">
        <v>5</v>
      </c>
      <c r="AN27" s="2">
        <v>-1.6220212613485201</v>
      </c>
      <c r="AO27" s="2">
        <v>0.32717960684397202</v>
      </c>
      <c r="AP27" s="2">
        <v>0.14631916835095499</v>
      </c>
      <c r="AQ27" s="2">
        <f t="shared" si="14"/>
        <v>8.5449181639559394E-3</v>
      </c>
      <c r="AR27" s="2">
        <f t="shared" si="15"/>
        <v>4.1932560601322981</v>
      </c>
      <c r="AS27" s="2" t="s">
        <v>60</v>
      </c>
      <c r="AT27" s="2">
        <v>0.90271896252171702</v>
      </c>
      <c r="AU27" s="2">
        <v>5</v>
      </c>
      <c r="AV27" s="2">
        <v>3</v>
      </c>
      <c r="AW27" s="2">
        <v>0.37447511639492498</v>
      </c>
      <c r="AX27" s="2">
        <v>0.59174695492303697</v>
      </c>
      <c r="AY27" s="2">
        <v>0.34164526371695703</v>
      </c>
      <c r="AZ27" s="2">
        <f t="shared" si="16"/>
        <v>7.7505049856047503E-2</v>
      </c>
      <c r="BA27" s="2">
        <f t="shared" si="17"/>
        <v>2.6422697996761721</v>
      </c>
      <c r="BB27" s="2" t="s">
        <v>61</v>
      </c>
      <c r="BC27" s="2">
        <v>0.26690548409937398</v>
      </c>
      <c r="BD27" s="2">
        <v>6</v>
      </c>
      <c r="BE27" s="2">
        <v>4</v>
      </c>
      <c r="BF27" s="2">
        <v>0.75834125242204597</v>
      </c>
      <c r="BG27" s="2">
        <v>0.62620568044597003</v>
      </c>
      <c r="BH27" s="2">
        <v>0.31310284022298501</v>
      </c>
      <c r="BI27" s="2">
        <f t="shared" si="18"/>
        <v>0.44199610641584891</v>
      </c>
      <c r="BJ27" s="2">
        <f t="shared" si="19"/>
        <v>0.85245309148038939</v>
      </c>
    </row>
    <row r="28" spans="1:62">
      <c r="A28" s="2" t="s">
        <v>176</v>
      </c>
      <c r="B28" s="2" t="s">
        <v>177</v>
      </c>
      <c r="C28" s="2" t="s">
        <v>178</v>
      </c>
      <c r="D28" s="7">
        <f>IF(ISNA(VLOOKUP(B28,[1]energy_list!A$1:A$222,1,FALSE)), 0, 1)</f>
        <v>0</v>
      </c>
      <c r="E28" s="7">
        <f t="shared" si="0"/>
        <v>1</v>
      </c>
      <c r="F28" s="7">
        <f t="shared" si="1"/>
        <v>1</v>
      </c>
      <c r="G28" s="17">
        <f>(P28/(COUNT($P$2:$P$1222))*0.05)</f>
        <v>5.7330057330057325E-4</v>
      </c>
      <c r="H28" s="8">
        <f t="shared" si="2"/>
        <v>-0.78205386938636856</v>
      </c>
      <c r="I28" s="8">
        <f t="shared" si="3"/>
        <v>4.3258067494496899</v>
      </c>
      <c r="J28" s="8">
        <f t="shared" si="4"/>
        <v>0.18078798122127346</v>
      </c>
      <c r="K28" s="8">
        <f t="shared" si="5"/>
        <v>9.0393990610636729E-2</v>
      </c>
      <c r="L28" s="6">
        <f t="shared" si="6"/>
        <v>35.90010692436698</v>
      </c>
      <c r="M28" s="10">
        <f t="shared" si="7"/>
        <v>5</v>
      </c>
      <c r="N28" s="16">
        <f t="shared" si="8"/>
        <v>3.4626817640798441E-5</v>
      </c>
      <c r="O28" s="16">
        <f t="shared" si="9"/>
        <v>4.4605874202191913</v>
      </c>
      <c r="P28" s="6">
        <v>14</v>
      </c>
      <c r="Q28" s="6"/>
      <c r="R28" s="2" t="s">
        <v>57</v>
      </c>
      <c r="S28" s="2">
        <v>1.6910092049652701</v>
      </c>
      <c r="T28" s="2">
        <v>6</v>
      </c>
      <c r="U28" s="2">
        <v>4</v>
      </c>
      <c r="V28" s="2">
        <v>0.85067840329408295</v>
      </c>
      <c r="W28" s="2">
        <v>0.18179576151177601</v>
      </c>
      <c r="X28" s="2">
        <v>9.0897880755887797E-2</v>
      </c>
      <c r="Y28" s="2">
        <f t="shared" si="10"/>
        <v>4.9143100933799642E-5</v>
      </c>
      <c r="Z28" s="2">
        <f t="shared" si="11"/>
        <v>18.603395270639872</v>
      </c>
      <c r="AA28" s="2" t="s">
        <v>58</v>
      </c>
      <c r="AB28" s="2">
        <v>0.99056719019929396</v>
      </c>
      <c r="AC28" s="2">
        <v>3</v>
      </c>
      <c r="AD28" s="2">
        <v>3</v>
      </c>
      <c r="AE28" s="2">
        <v>-0.304521003582436</v>
      </c>
      <c r="AF28" s="2">
        <v>1.0960614842276499</v>
      </c>
      <c r="AG28" s="2">
        <v>0.632811392967216</v>
      </c>
      <c r="AH28" s="2">
        <f t="shared" si="12"/>
        <v>0.21547158123777641</v>
      </c>
      <c r="AI28" s="2">
        <f t="shared" si="13"/>
        <v>1.5653434833949207</v>
      </c>
      <c r="AJ28" s="2" t="s">
        <v>59</v>
      </c>
      <c r="AK28" s="2">
        <v>0.96840662586424997</v>
      </c>
      <c r="AL28" s="2">
        <v>7</v>
      </c>
      <c r="AM28" s="2">
        <v>5</v>
      </c>
      <c r="AN28" s="2">
        <v>-1.2671683748854301</v>
      </c>
      <c r="AO28" s="2">
        <v>0.93407731599420496</v>
      </c>
      <c r="AP28" s="2">
        <v>0.41773207496071901</v>
      </c>
      <c r="AQ28" s="2">
        <f t="shared" si="14"/>
        <v>6.8202307020199943E-2</v>
      </c>
      <c r="AR28" s="2">
        <f t="shared" si="15"/>
        <v>2.3182481880408945</v>
      </c>
      <c r="AS28" s="2" t="s">
        <v>60</v>
      </c>
      <c r="AT28" s="2">
        <v>3.9035488911446002E-2</v>
      </c>
      <c r="AU28" s="2">
        <v>14</v>
      </c>
      <c r="AV28" s="2">
        <v>4</v>
      </c>
      <c r="AW28" s="2">
        <v>-0.489208357215346</v>
      </c>
      <c r="AX28" s="2">
        <v>1.06173542493743</v>
      </c>
      <c r="AY28" s="2">
        <v>0.530867712468717</v>
      </c>
      <c r="AZ28" s="2">
        <f t="shared" si="16"/>
        <v>0.94491342271064949</v>
      </c>
      <c r="BA28" s="2">
        <f t="shared" si="17"/>
        <v>7.3531480620506351E-2</v>
      </c>
      <c r="BB28" s="2" t="s">
        <v>61</v>
      </c>
      <c r="BC28" s="2">
        <v>1.3857570804646799</v>
      </c>
      <c r="BD28" s="2">
        <v>5</v>
      </c>
      <c r="BE28" s="2">
        <v>4</v>
      </c>
      <c r="BF28" s="2">
        <v>1.8771928487873499</v>
      </c>
      <c r="BG28" s="2">
        <v>0.77722030743603798</v>
      </c>
      <c r="BH28" s="2">
        <v>0.38861015371801899</v>
      </c>
      <c r="BI28" s="2">
        <f t="shared" si="18"/>
        <v>2.3461036330957342E-2</v>
      </c>
      <c r="BJ28" s="2">
        <f t="shared" si="19"/>
        <v>3.565931222348361</v>
      </c>
    </row>
    <row r="29" spans="1:62">
      <c r="A29" s="2" t="str">
        <f>B29</f>
        <v>VIMSS206193</v>
      </c>
      <c r="B29" s="2" t="s">
        <v>581</v>
      </c>
      <c r="C29" s="2" t="s">
        <v>582</v>
      </c>
      <c r="D29" s="7">
        <f>IF(ISNA(VLOOKUP(B29,[1]energy_list!A$1:A$222,1,FALSE)), 0, 1)</f>
        <v>0</v>
      </c>
      <c r="E29" s="7">
        <f t="shared" si="0"/>
        <v>1</v>
      </c>
      <c r="F29" s="7">
        <f t="shared" si="1"/>
        <v>0</v>
      </c>
      <c r="G29" s="17">
        <f>(P29/(COUNT($P$2:$P$1222))*0.05)</f>
        <v>1.2244062244062244E-2</v>
      </c>
      <c r="H29" s="8">
        <f t="shared" si="2"/>
        <v>-0.7608076708340098</v>
      </c>
      <c r="I29" s="8">
        <f t="shared" si="3"/>
        <v>3.6465982706063351</v>
      </c>
      <c r="J29" s="8">
        <f t="shared" si="4"/>
        <v>0.20863490145502295</v>
      </c>
      <c r="K29" s="9">
        <f t="shared" si="5"/>
        <v>0.10431745072751147</v>
      </c>
      <c r="L29" s="10">
        <f t="shared" si="6"/>
        <v>16.368870319886817</v>
      </c>
      <c r="M29" s="7">
        <f t="shared" si="7"/>
        <v>5</v>
      </c>
      <c r="N29" s="16">
        <f t="shared" si="8"/>
        <v>2.6077057511612319E-2</v>
      </c>
      <c r="O29" s="16">
        <f t="shared" si="9"/>
        <v>1.5837414151857254</v>
      </c>
      <c r="P29" s="6">
        <v>299</v>
      </c>
      <c r="Q29" s="6"/>
      <c r="R29" s="2" t="s">
        <v>57</v>
      </c>
      <c r="S29" s="2">
        <v>-0.168186048691711</v>
      </c>
      <c r="T29" s="2">
        <v>5</v>
      </c>
      <c r="U29" s="2">
        <v>3</v>
      </c>
      <c r="V29" s="2">
        <v>-1.0085168503629001</v>
      </c>
      <c r="W29" s="2">
        <v>0.979543186713146</v>
      </c>
      <c r="X29" s="2">
        <v>0.56553952253169903</v>
      </c>
      <c r="Y29" s="2">
        <f t="shared" si="10"/>
        <v>0.78557238731750512</v>
      </c>
      <c r="Z29" s="2">
        <f t="shared" si="11"/>
        <v>0.29739044220783706</v>
      </c>
      <c r="AA29" s="2" t="s">
        <v>58</v>
      </c>
      <c r="AB29" s="2">
        <v>2.1753017024991501</v>
      </c>
      <c r="AC29" s="2">
        <v>2</v>
      </c>
      <c r="AD29" s="2">
        <v>2</v>
      </c>
      <c r="AE29" s="2">
        <v>0.88021350871742199</v>
      </c>
      <c r="AF29" s="2">
        <v>1.3489721416171101</v>
      </c>
      <c r="AG29" s="2">
        <v>0.953867348969198</v>
      </c>
      <c r="AH29" s="2">
        <f t="shared" si="12"/>
        <v>0.15014719253893738</v>
      </c>
      <c r="AI29" s="2">
        <f t="shared" si="13"/>
        <v>2.2805075620314521</v>
      </c>
      <c r="AJ29" s="2" t="s">
        <v>59</v>
      </c>
      <c r="AK29" s="2">
        <v>-0.10774620719918</v>
      </c>
      <c r="AL29" s="2">
        <v>4</v>
      </c>
      <c r="AM29" s="2">
        <v>2</v>
      </c>
      <c r="AN29" s="2">
        <v>-2.3433212079488599</v>
      </c>
      <c r="AO29" s="2">
        <v>1.10822282670364</v>
      </c>
      <c r="AP29" s="2">
        <v>0.78363187582786997</v>
      </c>
      <c r="AQ29" s="2">
        <f t="shared" si="14"/>
        <v>0.90323196070300349</v>
      </c>
      <c r="AR29" s="2">
        <f t="shared" si="15"/>
        <v>0.13749594742474103</v>
      </c>
      <c r="AS29" s="2" t="s">
        <v>60</v>
      </c>
      <c r="AT29" s="2">
        <v>1.34961446818297</v>
      </c>
      <c r="AU29" s="2">
        <v>8</v>
      </c>
      <c r="AV29" s="2">
        <v>2</v>
      </c>
      <c r="AW29" s="2">
        <v>0.82137062205618105</v>
      </c>
      <c r="AX29" s="2">
        <v>0.24495072432585799</v>
      </c>
      <c r="AY29" s="2">
        <v>0.17320631822737001</v>
      </c>
      <c r="AZ29" s="2">
        <f t="shared" si="16"/>
        <v>1.6074485732676988E-2</v>
      </c>
      <c r="BA29" s="2">
        <f t="shared" si="17"/>
        <v>7.7919470952053551</v>
      </c>
      <c r="BB29" s="2" t="s">
        <v>61</v>
      </c>
      <c r="BC29" s="2">
        <v>1.0506785046537099</v>
      </c>
      <c r="BD29" s="2">
        <v>2</v>
      </c>
      <c r="BE29" s="2">
        <v>1</v>
      </c>
      <c r="BF29" s="2">
        <v>1.5421142729763799</v>
      </c>
      <c r="BG29" s="2">
        <v>0.27486555528326101</v>
      </c>
      <c r="BH29" s="2">
        <v>0.27486555528326101</v>
      </c>
      <c r="BI29" s="2">
        <f t="shared" si="18"/>
        <v>0.16289402799480662</v>
      </c>
      <c r="BJ29" s="2">
        <f t="shared" si="19"/>
        <v>3.8225178981445662</v>
      </c>
    </row>
    <row r="30" spans="1:62" ht="16" customHeight="1">
      <c r="A30" s="2" t="s">
        <v>213</v>
      </c>
      <c r="B30" s="2" t="s">
        <v>214</v>
      </c>
      <c r="C30" s="2" t="s">
        <v>215</v>
      </c>
      <c r="D30" s="7">
        <f>IF(ISNA(VLOOKUP(B30,[1]energy_list!A$1:A$222,1,FALSE)), 0, 1)</f>
        <v>1</v>
      </c>
      <c r="E30" s="7">
        <f t="shared" si="0"/>
        <v>1</v>
      </c>
      <c r="F30" s="7">
        <f t="shared" si="1"/>
        <v>0</v>
      </c>
      <c r="G30" s="31">
        <f>IF((Q30/(142)*0.0575&gt;N30),1,0)</f>
        <v>1</v>
      </c>
      <c r="H30" s="8">
        <f t="shared" si="2"/>
        <v>-0.75596092507179868</v>
      </c>
      <c r="I30" s="8">
        <f t="shared" si="3"/>
        <v>1.8366904468466154</v>
      </c>
      <c r="J30" s="8">
        <f t="shared" si="4"/>
        <v>0.41158864106343884</v>
      </c>
      <c r="K30" s="9">
        <f t="shared" si="5"/>
        <v>0.20579432053171942</v>
      </c>
      <c r="L30" s="10">
        <f t="shared" si="6"/>
        <v>18.926950185987792</v>
      </c>
      <c r="M30" s="7">
        <f t="shared" si="7"/>
        <v>5</v>
      </c>
      <c r="N30" s="16">
        <f t="shared" si="8"/>
        <v>1.2972578992198624E-2</v>
      </c>
      <c r="O30" s="16">
        <f t="shared" si="9"/>
        <v>1.8869736761333991</v>
      </c>
      <c r="P30" s="6">
        <v>227</v>
      </c>
      <c r="Q30" s="6">
        <v>44</v>
      </c>
      <c r="R30" s="2" t="s">
        <v>57</v>
      </c>
      <c r="S30" s="2">
        <v>0.48225763593415</v>
      </c>
      <c r="T30" s="2">
        <v>13</v>
      </c>
      <c r="U30" s="2">
        <v>5</v>
      </c>
      <c r="V30" s="2">
        <v>-0.35807316573703901</v>
      </c>
      <c r="W30" s="2">
        <v>1.2427780634826</v>
      </c>
      <c r="X30" s="2">
        <v>0.55578724617852904</v>
      </c>
      <c r="Y30" s="2">
        <f t="shared" si="10"/>
        <v>0.42523475349498591</v>
      </c>
      <c r="Z30" s="2">
        <f t="shared" si="11"/>
        <v>0.86770187558287371</v>
      </c>
      <c r="AA30" s="2" t="s">
        <v>58</v>
      </c>
      <c r="AB30" s="2">
        <v>1.2944650041662999</v>
      </c>
      <c r="AC30" s="2">
        <v>10</v>
      </c>
      <c r="AD30" s="2">
        <v>3</v>
      </c>
      <c r="AE30" s="2">
        <v>-6.2318961543450502E-4</v>
      </c>
      <c r="AF30" s="2">
        <v>1.51078024785377</v>
      </c>
      <c r="AG30" s="2">
        <v>0.87224938278474096</v>
      </c>
      <c r="AH30" s="2">
        <f t="shared" si="12"/>
        <v>0.23444657534470445</v>
      </c>
      <c r="AI30" s="2">
        <f t="shared" si="13"/>
        <v>1.4840537920859223</v>
      </c>
      <c r="AJ30" s="2" t="s">
        <v>59</v>
      </c>
      <c r="AK30" s="2">
        <v>5.4434571958290198E-2</v>
      </c>
      <c r="AL30" s="2">
        <v>10</v>
      </c>
      <c r="AM30" s="2">
        <v>4</v>
      </c>
      <c r="AN30" s="2">
        <v>-2.18114042879139</v>
      </c>
      <c r="AO30" s="2">
        <v>0.54497616120916803</v>
      </c>
      <c r="AP30" s="2">
        <v>0.27248808060458402</v>
      </c>
      <c r="AQ30" s="2">
        <f t="shared" si="14"/>
        <v>0.85140627931828194</v>
      </c>
      <c r="AR30" s="2">
        <f t="shared" si="15"/>
        <v>0.19976863515465804</v>
      </c>
      <c r="AS30" s="2" t="s">
        <v>60</v>
      </c>
      <c r="AT30" s="2">
        <v>-0.12927411712503001</v>
      </c>
      <c r="AU30" s="2">
        <v>26</v>
      </c>
      <c r="AV30" s="2">
        <v>9</v>
      </c>
      <c r="AW30" s="2">
        <v>-0.65751796325182199</v>
      </c>
      <c r="AX30" s="2">
        <v>0.88783782750693996</v>
      </c>
      <c r="AY30" s="2">
        <v>0.29594594250231299</v>
      </c>
      <c r="AZ30" s="2">
        <f t="shared" si="16"/>
        <v>0.6725368497187032</v>
      </c>
      <c r="BA30" s="2">
        <f t="shared" si="17"/>
        <v>0.4368166565555115</v>
      </c>
      <c r="BB30" s="2" t="s">
        <v>61</v>
      </c>
      <c r="BC30" s="2">
        <v>1.8005711693716899</v>
      </c>
      <c r="BD30" s="2">
        <v>27</v>
      </c>
      <c r="BE30" s="2">
        <v>10</v>
      </c>
      <c r="BF30" s="2">
        <v>2.2920069376943601</v>
      </c>
      <c r="BG30" s="2">
        <v>1.2975668920580601</v>
      </c>
      <c r="BH30" s="2">
        <v>0.410326679532931</v>
      </c>
      <c r="BI30" s="2">
        <f t="shared" si="18"/>
        <v>1.3600015675182141E-3</v>
      </c>
      <c r="BJ30" s="2">
        <f t="shared" si="19"/>
        <v>4.3881406186437948</v>
      </c>
    </row>
    <row r="31" spans="1:62">
      <c r="A31" s="2" t="str">
        <f>B31</f>
        <v>VIMSS209486</v>
      </c>
      <c r="B31" s="2" t="s">
        <v>182</v>
      </c>
      <c r="C31" s="2" t="s">
        <v>183</v>
      </c>
      <c r="D31" s="7">
        <f>IF(ISNA(VLOOKUP(B31,[1]energy_list!A$1:A$222,1,FALSE)), 0, 1)</f>
        <v>0</v>
      </c>
      <c r="E31" s="7">
        <f t="shared" si="0"/>
        <v>1</v>
      </c>
      <c r="F31" s="7">
        <f t="shared" si="1"/>
        <v>1</v>
      </c>
      <c r="G31" s="17">
        <f>(P31/(COUNT($P$2:$P$1222))*0.05)</f>
        <v>2.0884520884520883E-3</v>
      </c>
      <c r="H31" s="8">
        <f t="shared" si="2"/>
        <v>-0.72141257851550611</v>
      </c>
      <c r="I31" s="8">
        <f t="shared" si="3"/>
        <v>2.1905490028135941</v>
      </c>
      <c r="J31" s="8">
        <f t="shared" si="4"/>
        <v>0.32932957792266065</v>
      </c>
      <c r="K31" s="8">
        <f t="shared" si="5"/>
        <v>0.16466478896133033</v>
      </c>
      <c r="L31" s="6">
        <f t="shared" si="6"/>
        <v>28.841847576877687</v>
      </c>
      <c r="M31" s="10">
        <f t="shared" si="7"/>
        <v>5</v>
      </c>
      <c r="N31" s="16">
        <f t="shared" si="8"/>
        <v>4.9181691823509328E-4</v>
      </c>
      <c r="O31" s="16">
        <f t="shared" si="9"/>
        <v>3.3081965358458412</v>
      </c>
      <c r="P31" s="6">
        <v>51</v>
      </c>
      <c r="Q31" s="2">
        <v>134</v>
      </c>
      <c r="R31" s="2" t="s">
        <v>57</v>
      </c>
      <c r="S31" s="2">
        <v>-0.92743181879090097</v>
      </c>
      <c r="T31" s="2">
        <v>16</v>
      </c>
      <c r="U31" s="2">
        <v>7</v>
      </c>
      <c r="V31" s="2">
        <v>-1.76776262046209</v>
      </c>
      <c r="W31" s="2">
        <v>0.68949892701562199</v>
      </c>
      <c r="X31" s="2">
        <v>0.26060609858988698</v>
      </c>
      <c r="Y31" s="2">
        <f t="shared" si="10"/>
        <v>9.2348852052782371E-3</v>
      </c>
      <c r="Z31" s="2">
        <f t="shared" si="11"/>
        <v>3.5587494836427083</v>
      </c>
      <c r="AA31" s="2" t="s">
        <v>58</v>
      </c>
      <c r="AB31" s="2">
        <v>2.9973093472908099</v>
      </c>
      <c r="AC31" s="2">
        <v>7</v>
      </c>
      <c r="AD31" s="2">
        <v>4</v>
      </c>
      <c r="AE31" s="2">
        <v>1.7022211535090801</v>
      </c>
      <c r="AF31" s="2">
        <v>1.50066271538566</v>
      </c>
      <c r="AG31" s="2">
        <v>0.75033135769283199</v>
      </c>
      <c r="AH31" s="2">
        <f t="shared" si="12"/>
        <v>1.6202092632755676E-2</v>
      </c>
      <c r="AI31" s="2">
        <f t="shared" si="13"/>
        <v>3.9946475867770381</v>
      </c>
      <c r="AJ31" s="2" t="s">
        <v>59</v>
      </c>
      <c r="AK31" s="2">
        <v>0.41462571281664001</v>
      </c>
      <c r="AL31" s="2">
        <v>7</v>
      </c>
      <c r="AM31" s="2">
        <v>6</v>
      </c>
      <c r="AN31" s="2">
        <v>-1.82094928793304</v>
      </c>
      <c r="AO31" s="2">
        <v>0.62567980941277102</v>
      </c>
      <c r="AP31" s="2">
        <v>0.25543271257052003</v>
      </c>
      <c r="AQ31" s="2">
        <f t="shared" si="14"/>
        <v>0.15566677469494897</v>
      </c>
      <c r="AR31" s="2">
        <f t="shared" si="15"/>
        <v>1.6232287111705392</v>
      </c>
      <c r="AS31" s="2" t="s">
        <v>60</v>
      </c>
      <c r="AT31" s="2">
        <v>0.83656376127800902</v>
      </c>
      <c r="AU31" s="2">
        <v>23</v>
      </c>
      <c r="AV31" s="2">
        <v>6</v>
      </c>
      <c r="AW31" s="2">
        <v>0.30831991515121698</v>
      </c>
      <c r="AX31" s="2">
        <v>1.9953031889964801</v>
      </c>
      <c r="AY31" s="2">
        <v>0.81457911586490905</v>
      </c>
      <c r="AZ31" s="2">
        <f t="shared" si="16"/>
        <v>0.34403502789321205</v>
      </c>
      <c r="BA31" s="2">
        <f t="shared" si="17"/>
        <v>1.0269889627476601</v>
      </c>
      <c r="BB31" s="2" t="s">
        <v>61</v>
      </c>
      <c r="BC31" s="2">
        <v>1.0323270732601899</v>
      </c>
      <c r="BD31" s="2">
        <v>32</v>
      </c>
      <c r="BE31" s="2">
        <v>9</v>
      </c>
      <c r="BF31" s="2">
        <v>1.5237628415828599</v>
      </c>
      <c r="BG31" s="2">
        <v>1.4945289317593</v>
      </c>
      <c r="BH31" s="2">
        <v>0.49817631058643402</v>
      </c>
      <c r="BI31" s="2">
        <f t="shared" si="18"/>
        <v>6.8119456289491356E-2</v>
      </c>
      <c r="BJ31" s="2">
        <f t="shared" si="19"/>
        <v>2.0722122897513415</v>
      </c>
    </row>
    <row r="32" spans="1:62">
      <c r="A32" s="2" t="str">
        <f>B32</f>
        <v>VIMSS207335</v>
      </c>
      <c r="B32" s="2" t="s">
        <v>184</v>
      </c>
      <c r="C32" s="2" t="s">
        <v>185</v>
      </c>
      <c r="D32" s="7">
        <f>IF(ISNA(VLOOKUP(B32,[1]energy_list!A$1:A$222,1,FALSE)), 0, 1)</f>
        <v>0</v>
      </c>
      <c r="E32" s="7">
        <f t="shared" si="0"/>
        <v>1</v>
      </c>
      <c r="F32" s="7">
        <f t="shared" si="1"/>
        <v>1</v>
      </c>
      <c r="G32" s="17">
        <f>(P32/(COUNT($P$2:$P$1222))*0.05)</f>
        <v>2.375102375102375E-3</v>
      </c>
      <c r="H32" s="8">
        <f t="shared" si="2"/>
        <v>-0.68808673270822862</v>
      </c>
      <c r="I32" s="8">
        <f t="shared" si="3"/>
        <v>3.7459517833927696</v>
      </c>
      <c r="J32" s="8">
        <f t="shared" si="4"/>
        <v>0.18368809117052148</v>
      </c>
      <c r="K32" s="8">
        <f t="shared" si="5"/>
        <v>9.1844045585260742E-2</v>
      </c>
      <c r="L32" s="6">
        <f t="shared" si="6"/>
        <v>27.057445660653755</v>
      </c>
      <c r="M32" s="10">
        <f t="shared" si="7"/>
        <v>5</v>
      </c>
      <c r="N32" s="16">
        <f t="shared" si="8"/>
        <v>9.2968599194621969E-4</v>
      </c>
      <c r="O32" s="16">
        <f t="shared" si="9"/>
        <v>3.0316637127285788</v>
      </c>
      <c r="P32" s="6">
        <v>58</v>
      </c>
      <c r="Q32" s="2">
        <v>128</v>
      </c>
      <c r="R32" s="2" t="s">
        <v>57</v>
      </c>
      <c r="S32" s="2">
        <v>-0.76903912074686098</v>
      </c>
      <c r="T32" s="2">
        <v>3</v>
      </c>
      <c r="U32" s="2">
        <v>3</v>
      </c>
      <c r="V32" s="2">
        <v>-1.60936992241805</v>
      </c>
      <c r="W32" s="2">
        <v>1.02699265888249</v>
      </c>
      <c r="X32" s="2">
        <v>0.592934488061575</v>
      </c>
      <c r="Y32" s="2">
        <f t="shared" si="10"/>
        <v>0.28536977272375824</v>
      </c>
      <c r="Z32" s="2">
        <f t="shared" si="11"/>
        <v>1.2970052109146295</v>
      </c>
      <c r="AA32" s="2" t="s">
        <v>58</v>
      </c>
      <c r="AB32" s="2">
        <v>-3.02876018171701E-2</v>
      </c>
      <c r="AC32" s="2">
        <v>4</v>
      </c>
      <c r="AD32" s="2">
        <v>4</v>
      </c>
      <c r="AE32" s="2">
        <v>-1.3253757955989001</v>
      </c>
      <c r="AF32" s="2">
        <v>1.5097265946866401</v>
      </c>
      <c r="AG32" s="2">
        <v>0.75486329734331803</v>
      </c>
      <c r="AH32" s="2">
        <f t="shared" si="12"/>
        <v>0.96991761818304489</v>
      </c>
      <c r="AI32" s="2">
        <f t="shared" si="13"/>
        <v>4.0123293745721815E-2</v>
      </c>
      <c r="AJ32" s="2" t="s">
        <v>59</v>
      </c>
      <c r="AK32" s="2">
        <v>0.96638833480024999</v>
      </c>
      <c r="AL32" s="2">
        <v>4</v>
      </c>
      <c r="AM32" s="2">
        <v>4</v>
      </c>
      <c r="AN32" s="2">
        <v>-1.26918666594943</v>
      </c>
      <c r="AO32" s="2">
        <v>0.25722509192324999</v>
      </c>
      <c r="AP32" s="2">
        <v>0.128612545961625</v>
      </c>
      <c r="AQ32" s="2">
        <f t="shared" si="14"/>
        <v>1.6790402256248859E-3</v>
      </c>
      <c r="AR32" s="2">
        <f t="shared" si="15"/>
        <v>7.5139507392116931</v>
      </c>
      <c r="AS32" s="2" t="s">
        <v>60</v>
      </c>
      <c r="AT32" s="2">
        <v>1.64079018622394</v>
      </c>
      <c r="AU32" s="2">
        <v>9</v>
      </c>
      <c r="AV32" s="2">
        <v>4</v>
      </c>
      <c r="AW32" s="2">
        <v>1.11254634009715</v>
      </c>
      <c r="AX32" s="2">
        <v>0.541798241209277</v>
      </c>
      <c r="AY32" s="2">
        <v>0.270899120604638</v>
      </c>
      <c r="AZ32" s="2">
        <f t="shared" si="16"/>
        <v>3.7505756745440403E-3</v>
      </c>
      <c r="BA32" s="2">
        <f t="shared" si="17"/>
        <v>6.0568309803359632</v>
      </c>
      <c r="BB32" s="2" t="s">
        <v>61</v>
      </c>
      <c r="BC32" s="2">
        <v>7.7421084822571998E-2</v>
      </c>
      <c r="BD32" s="2">
        <v>4</v>
      </c>
      <c r="BE32" s="2">
        <v>4</v>
      </c>
      <c r="BF32" s="2">
        <v>0.56885685314524403</v>
      </c>
      <c r="BG32" s="2">
        <v>0.48235474532107597</v>
      </c>
      <c r="BH32" s="2">
        <v>0.24117737266053799</v>
      </c>
      <c r="BI32" s="2">
        <f t="shared" si="18"/>
        <v>0.76427292850201733</v>
      </c>
      <c r="BJ32" s="2">
        <f t="shared" si="19"/>
        <v>0.32101305345731473</v>
      </c>
    </row>
    <row r="33" spans="1:62">
      <c r="A33" s="2" t="s">
        <v>186</v>
      </c>
      <c r="B33" s="2" t="s">
        <v>187</v>
      </c>
      <c r="C33" s="2" t="s">
        <v>188</v>
      </c>
      <c r="D33" s="7">
        <f>IF(ISNA(VLOOKUP(B33,[1]energy_list!A$1:A$222,1,FALSE)), 0, 1)</f>
        <v>0</v>
      </c>
      <c r="E33" s="7">
        <f t="shared" si="0"/>
        <v>1</v>
      </c>
      <c r="F33" s="7">
        <f t="shared" si="1"/>
        <v>1</v>
      </c>
      <c r="G33" s="17">
        <f>(P33/(COUNT($P$2:$P$1222))*0.05)</f>
        <v>6.47010647010647E-3</v>
      </c>
      <c r="H33" s="8">
        <f t="shared" si="2"/>
        <v>-0.68332739624837724</v>
      </c>
      <c r="I33" s="8">
        <f t="shared" si="3"/>
        <v>1.6998626783220598</v>
      </c>
      <c r="J33" s="8">
        <f t="shared" si="4"/>
        <v>0.40198976362190153</v>
      </c>
      <c r="K33" s="8">
        <f t="shared" si="5"/>
        <v>0.20099488181095077</v>
      </c>
      <c r="L33" s="6">
        <f t="shared" si="6"/>
        <v>21.556855445047848</v>
      </c>
      <c r="M33" s="10">
        <f t="shared" si="7"/>
        <v>5</v>
      </c>
      <c r="N33" s="16">
        <f t="shared" si="8"/>
        <v>5.8609596885241585E-3</v>
      </c>
      <c r="O33" s="16">
        <f t="shared" si="9"/>
        <v>2.2320312656703725</v>
      </c>
      <c r="P33" s="6">
        <v>158</v>
      </c>
      <c r="Q33" s="2">
        <v>127</v>
      </c>
      <c r="R33" s="2" t="s">
        <v>57</v>
      </c>
      <c r="S33" s="2">
        <v>9.5719864120697398E-2</v>
      </c>
      <c r="T33" s="2">
        <v>91</v>
      </c>
      <c r="U33" s="2">
        <v>14</v>
      </c>
      <c r="V33" s="2">
        <v>-0.74461093755049201</v>
      </c>
      <c r="W33" s="2">
        <v>0.64218368962414496</v>
      </c>
      <c r="X33" s="2">
        <v>0.17163081042485201</v>
      </c>
      <c r="Y33" s="2">
        <f t="shared" si="10"/>
        <v>0.58585177105936392</v>
      </c>
      <c r="Z33" s="2">
        <f t="shared" si="11"/>
        <v>0.55770793066672619</v>
      </c>
      <c r="AA33" s="2" t="s">
        <v>58</v>
      </c>
      <c r="AB33" s="2">
        <v>2.1418132507457202</v>
      </c>
      <c r="AC33" s="2">
        <v>108</v>
      </c>
      <c r="AD33" s="2">
        <v>10</v>
      </c>
      <c r="AE33" s="2">
        <v>0.84672505696399203</v>
      </c>
      <c r="AF33" s="2">
        <v>1.5307098594406701</v>
      </c>
      <c r="AG33" s="2">
        <v>0.484052959270871</v>
      </c>
      <c r="AH33" s="2">
        <f t="shared" si="12"/>
        <v>1.2845812816180452E-3</v>
      </c>
      <c r="AI33" s="2">
        <f t="shared" si="13"/>
        <v>4.42474983310077</v>
      </c>
      <c r="AJ33" s="2" t="s">
        <v>59</v>
      </c>
      <c r="AK33" s="2">
        <v>-0.16757469309111001</v>
      </c>
      <c r="AL33" s="2">
        <v>62</v>
      </c>
      <c r="AM33" s="2">
        <v>11</v>
      </c>
      <c r="AN33" s="2">
        <v>-2.4031496938407901</v>
      </c>
      <c r="AO33" s="2">
        <v>1.07682405941784</v>
      </c>
      <c r="AP33" s="2">
        <v>0.32467467002875999</v>
      </c>
      <c r="AQ33" s="2">
        <f t="shared" si="14"/>
        <v>0.61597904408889326</v>
      </c>
      <c r="AR33" s="2">
        <f t="shared" si="15"/>
        <v>0.51613109540164026</v>
      </c>
      <c r="AS33" s="2" t="s">
        <v>60</v>
      </c>
      <c r="AT33" s="2">
        <v>0.77635806314912803</v>
      </c>
      <c r="AU33" s="2">
        <v>201</v>
      </c>
      <c r="AV33" s="2">
        <v>14</v>
      </c>
      <c r="AW33" s="2">
        <v>0.24811421702233599</v>
      </c>
      <c r="AX33" s="2">
        <v>1.5483121831689599</v>
      </c>
      <c r="AY33" s="2">
        <v>0.41380383694187201</v>
      </c>
      <c r="AZ33" s="2">
        <f t="shared" si="16"/>
        <v>8.1638889837009232E-2</v>
      </c>
      <c r="BA33" s="2">
        <f t="shared" si="17"/>
        <v>1.8761499866377143</v>
      </c>
      <c r="BB33" s="2" t="s">
        <v>61</v>
      </c>
      <c r="BC33" s="2">
        <v>0.183417243604828</v>
      </c>
      <c r="BD33" s="2">
        <v>140</v>
      </c>
      <c r="BE33" s="2">
        <v>14</v>
      </c>
      <c r="BF33" s="2">
        <v>0.67485301192750002</v>
      </c>
      <c r="BG33" s="2">
        <v>1.12260292857046</v>
      </c>
      <c r="BH33" s="2">
        <v>0.30002825286426699</v>
      </c>
      <c r="BI33" s="2">
        <f t="shared" si="18"/>
        <v>0.5507771977942153</v>
      </c>
      <c r="BJ33" s="2">
        <f t="shared" si="19"/>
        <v>0.61133323896601865</v>
      </c>
    </row>
    <row r="34" spans="1:62">
      <c r="A34" s="2" t="s">
        <v>223</v>
      </c>
      <c r="B34" s="2" t="s">
        <v>224</v>
      </c>
      <c r="C34" s="2" t="s">
        <v>225</v>
      </c>
      <c r="D34" s="7">
        <f>IF(ISNA(VLOOKUP(B34,[1]energy_list!A$1:A$222,1,FALSE)), 0, 1)</f>
        <v>1</v>
      </c>
      <c r="E34" s="7">
        <f t="shared" si="0"/>
        <v>1</v>
      </c>
      <c r="F34" s="7">
        <f t="shared" si="1"/>
        <v>1</v>
      </c>
      <c r="G34" s="31">
        <f>IF((Q34/(142)*0.0575&gt;N34),1,0)</f>
        <v>1</v>
      </c>
      <c r="H34" s="8">
        <f t="shared" si="2"/>
        <v>-0.63091267908369808</v>
      </c>
      <c r="I34" s="8">
        <f t="shared" si="3"/>
        <v>3.2783727361622947</v>
      </c>
      <c r="J34" s="8">
        <f t="shared" si="4"/>
        <v>0.19244690273451107</v>
      </c>
      <c r="K34" s="8">
        <f t="shared" si="5"/>
        <v>9.6223451367255533E-2</v>
      </c>
      <c r="L34" s="6">
        <f t="shared" si="6"/>
        <v>25.567196716743432</v>
      </c>
      <c r="M34" s="10">
        <f t="shared" si="7"/>
        <v>5</v>
      </c>
      <c r="N34" s="16">
        <f t="shared" si="8"/>
        <v>1.5614389402769022E-3</v>
      </c>
      <c r="O34" s="16">
        <f t="shared" si="9"/>
        <v>2.8064749940910283</v>
      </c>
      <c r="P34" s="6">
        <v>77</v>
      </c>
      <c r="Q34" s="7">
        <v>20</v>
      </c>
      <c r="R34" s="2" t="s">
        <v>57</v>
      </c>
      <c r="S34" s="2">
        <v>0.78948529400512701</v>
      </c>
      <c r="T34" s="2">
        <v>6</v>
      </c>
      <c r="U34" s="2">
        <v>3</v>
      </c>
      <c r="V34" s="2">
        <v>-5.0845507666062502E-2</v>
      </c>
      <c r="W34" s="2">
        <v>0.75963970234358102</v>
      </c>
      <c r="X34" s="2">
        <v>0.43857818663519399</v>
      </c>
      <c r="Y34" s="2">
        <f t="shared" si="10"/>
        <v>0.16966266747688516</v>
      </c>
      <c r="Z34" s="2">
        <f t="shared" si="11"/>
        <v>1.8001015966209348</v>
      </c>
      <c r="AA34" s="2" t="s">
        <v>58</v>
      </c>
      <c r="AB34" s="2">
        <v>-0.57922369353017999</v>
      </c>
      <c r="AC34" s="2">
        <v>2</v>
      </c>
      <c r="AD34" s="2">
        <v>1</v>
      </c>
      <c r="AE34" s="2">
        <v>-1.87431188731191</v>
      </c>
      <c r="AF34" s="2">
        <v>0.18183820015122101</v>
      </c>
      <c r="AG34" s="2">
        <v>0.18183820015122101</v>
      </c>
      <c r="AH34" s="2">
        <f t="shared" si="12"/>
        <v>0.19365403807733123</v>
      </c>
      <c r="AI34" s="2">
        <f t="shared" si="13"/>
        <v>3.1853796014725382</v>
      </c>
      <c r="AJ34" s="2" t="s">
        <v>59</v>
      </c>
      <c r="AK34" s="2">
        <v>0.95872688328051003</v>
      </c>
      <c r="AL34" s="2">
        <v>5</v>
      </c>
      <c r="AM34" s="2">
        <v>3</v>
      </c>
      <c r="AN34" s="2">
        <v>-1.2768481174691699</v>
      </c>
      <c r="AO34" s="2">
        <v>0.35866488167799898</v>
      </c>
      <c r="AP34" s="2">
        <v>0.20707526598565801</v>
      </c>
      <c r="AQ34" s="2">
        <f t="shared" si="14"/>
        <v>1.8977952969540336E-2</v>
      </c>
      <c r="AR34" s="2">
        <f t="shared" si="15"/>
        <v>4.6298474070143714</v>
      </c>
      <c r="AS34" s="2" t="s">
        <v>60</v>
      </c>
      <c r="AT34" s="2">
        <v>0.90439883504099405</v>
      </c>
      <c r="AU34" s="2">
        <v>8</v>
      </c>
      <c r="AV34" s="2">
        <v>4</v>
      </c>
      <c r="AW34" s="2">
        <v>0.37615498891420202</v>
      </c>
      <c r="AX34" s="2">
        <v>0.331051243042983</v>
      </c>
      <c r="AY34" s="2">
        <v>0.165525621521491</v>
      </c>
      <c r="AZ34" s="2">
        <f t="shared" si="16"/>
        <v>5.4565417263423748E-3</v>
      </c>
      <c r="BA34" s="2">
        <f t="shared" si="17"/>
        <v>5.4637996627221339</v>
      </c>
      <c r="BB34" s="2" t="s">
        <v>61</v>
      </c>
      <c r="BC34" s="2">
        <v>0.159288036495049</v>
      </c>
      <c r="BD34" s="2">
        <v>5</v>
      </c>
      <c r="BE34" s="2">
        <v>3</v>
      </c>
      <c r="BF34" s="2">
        <v>0.65072380481772096</v>
      </c>
      <c r="BG34" s="2">
        <v>1.1431909802471301</v>
      </c>
      <c r="BH34" s="2">
        <v>0.66002162018083199</v>
      </c>
      <c r="BI34" s="2">
        <f t="shared" si="18"/>
        <v>0.82484829170237539</v>
      </c>
      <c r="BJ34" s="2">
        <f t="shared" si="19"/>
        <v>0.24133760414000899</v>
      </c>
    </row>
    <row r="35" spans="1:62">
      <c r="A35" s="2" t="s">
        <v>247</v>
      </c>
      <c r="B35" s="2" t="s">
        <v>248</v>
      </c>
      <c r="C35" s="2" t="s">
        <v>249</v>
      </c>
      <c r="D35" s="7">
        <f>IF(ISNA(VLOOKUP(B35,[1]energy_list!A$1:A$222,1,FALSE)), 0, 1)</f>
        <v>1</v>
      </c>
      <c r="E35" s="7">
        <f t="shared" si="0"/>
        <v>1</v>
      </c>
      <c r="F35" s="7">
        <f t="shared" si="1"/>
        <v>0</v>
      </c>
      <c r="G35" s="31">
        <f>IF((Q35/(142)*0.0575&gt;N35),1,0)</f>
        <v>0</v>
      </c>
      <c r="H35" s="8">
        <f t="shared" si="2"/>
        <v>-0.55667070984099387</v>
      </c>
      <c r="I35" s="8">
        <f t="shared" si="3"/>
        <v>1.7739371933373036</v>
      </c>
      <c r="J35" s="8">
        <f t="shared" si="4"/>
        <v>0.31380519667313062</v>
      </c>
      <c r="K35" s="9">
        <f t="shared" si="5"/>
        <v>0.15690259833656531</v>
      </c>
      <c r="L35" s="10">
        <f t="shared" si="6"/>
        <v>15.464279747072766</v>
      </c>
      <c r="M35" s="7">
        <f t="shared" si="7"/>
        <v>5</v>
      </c>
      <c r="N35" s="16">
        <f t="shared" si="8"/>
        <v>3.2653661720047231E-2</v>
      </c>
      <c r="O35" s="16">
        <f t="shared" si="9"/>
        <v>1.4860681106938749</v>
      </c>
      <c r="P35" s="6">
        <v>333</v>
      </c>
      <c r="Q35" s="6">
        <v>59</v>
      </c>
      <c r="R35" s="2" t="s">
        <v>57</v>
      </c>
      <c r="S35" s="2">
        <v>1.1821807658582999</v>
      </c>
      <c r="T35" s="2">
        <v>19</v>
      </c>
      <c r="U35" s="2">
        <v>2</v>
      </c>
      <c r="V35" s="2">
        <v>0.341849964187109</v>
      </c>
      <c r="W35" s="2">
        <v>0.302897025585326</v>
      </c>
      <c r="X35" s="2">
        <v>0.214180540792619</v>
      </c>
      <c r="Y35" s="2">
        <f t="shared" si="10"/>
        <v>3.1291545454440732E-2</v>
      </c>
      <c r="Z35" s="2">
        <f t="shared" si="11"/>
        <v>5.5195526236108918</v>
      </c>
      <c r="AA35" s="2" t="s">
        <v>58</v>
      </c>
      <c r="AB35" s="2">
        <v>0.20511177290505</v>
      </c>
      <c r="AC35" s="2">
        <v>30</v>
      </c>
      <c r="AD35" s="2">
        <v>2</v>
      </c>
      <c r="AE35" s="2">
        <v>-1.08997642087668</v>
      </c>
      <c r="AF35" s="2">
        <v>0.33279460774276098</v>
      </c>
      <c r="AG35" s="2">
        <v>0.23532132387722399</v>
      </c>
      <c r="AH35" s="2">
        <f t="shared" si="12"/>
        <v>0.4753180792639462</v>
      </c>
      <c r="AI35" s="2">
        <f t="shared" si="13"/>
        <v>0.87162425200388793</v>
      </c>
      <c r="AJ35" s="2" t="s">
        <v>59</v>
      </c>
      <c r="AK35" s="2">
        <v>0.22568549035339</v>
      </c>
      <c r="AL35" s="2">
        <v>13</v>
      </c>
      <c r="AM35" s="2">
        <v>5</v>
      </c>
      <c r="AN35" s="2">
        <v>-2.0098895103962899</v>
      </c>
      <c r="AO35" s="2">
        <v>0.69210680475315201</v>
      </c>
      <c r="AP35" s="2">
        <v>0.30951957262364399</v>
      </c>
      <c r="AQ35" s="2">
        <f t="shared" si="14"/>
        <v>0.49861891575276795</v>
      </c>
      <c r="AR35" s="2">
        <f t="shared" si="15"/>
        <v>0.72914771896447761</v>
      </c>
      <c r="AS35" s="2" t="s">
        <v>60</v>
      </c>
      <c r="AT35" s="2">
        <v>0.721725553832677</v>
      </c>
      <c r="AU35" s="2">
        <v>48</v>
      </c>
      <c r="AV35" s="2">
        <v>5</v>
      </c>
      <c r="AW35" s="2">
        <v>0.19348170770588499</v>
      </c>
      <c r="AX35" s="2">
        <v>0.86622962390007197</v>
      </c>
      <c r="AY35" s="2">
        <v>0.38738966463292701</v>
      </c>
      <c r="AZ35" s="2">
        <f t="shared" si="16"/>
        <v>0.12149394399437925</v>
      </c>
      <c r="BA35" s="2">
        <f t="shared" si="17"/>
        <v>1.8630480359266983</v>
      </c>
      <c r="BB35" s="2" t="s">
        <v>61</v>
      </c>
      <c r="BC35" s="2">
        <v>0.41085460353180397</v>
      </c>
      <c r="BD35" s="2">
        <v>34</v>
      </c>
      <c r="BE35" s="2">
        <v>5</v>
      </c>
      <c r="BF35" s="2">
        <v>0.90229037185447603</v>
      </c>
      <c r="BG35" s="2">
        <v>1.22389973438165</v>
      </c>
      <c r="BH35" s="2">
        <v>0.54734460074426095</v>
      </c>
      <c r="BI35" s="2">
        <f t="shared" si="18"/>
        <v>0.48667562195343805</v>
      </c>
      <c r="BJ35" s="2">
        <f t="shared" si="19"/>
        <v>0.75063242237730599</v>
      </c>
    </row>
    <row r="36" spans="1:62">
      <c r="A36" s="2" t="str">
        <f>B36</f>
        <v>VIMSS209552</v>
      </c>
      <c r="B36" s="2" t="s">
        <v>583</v>
      </c>
      <c r="C36" s="2" t="s">
        <v>584</v>
      </c>
      <c r="D36" s="7">
        <f>IF(ISNA(VLOOKUP(B36,[1]energy_list!A$1:A$222,1,FALSE)), 0, 1)</f>
        <v>0</v>
      </c>
      <c r="E36" s="7">
        <f t="shared" si="0"/>
        <v>1</v>
      </c>
      <c r="F36" s="7">
        <f t="shared" si="1"/>
        <v>0</v>
      </c>
      <c r="G36" s="17">
        <f>(P36/(COUNT($P$2:$P$1222))*0.05)</f>
        <v>1.0851760851760851E-2</v>
      </c>
      <c r="H36" s="8">
        <f t="shared" si="2"/>
        <v>-0.54487808711566277</v>
      </c>
      <c r="I36" s="8">
        <f t="shared" si="3"/>
        <v>1.7690064235962168</v>
      </c>
      <c r="J36" s="8">
        <f t="shared" si="4"/>
        <v>0.30801362835527696</v>
      </c>
      <c r="K36" s="9">
        <f t="shared" si="5"/>
        <v>0.15400681417763848</v>
      </c>
      <c r="L36" s="10">
        <f t="shared" si="6"/>
        <v>17.726414804359621</v>
      </c>
      <c r="M36" s="7">
        <f t="shared" si="7"/>
        <v>5</v>
      </c>
      <c r="N36" s="16">
        <f t="shared" si="8"/>
        <v>1.8191995677899954E-2</v>
      </c>
      <c r="O36" s="16">
        <f t="shared" si="9"/>
        <v>1.7401196558371026</v>
      </c>
      <c r="P36" s="6">
        <v>265</v>
      </c>
      <c r="Q36" s="6"/>
      <c r="R36" s="2" t="s">
        <v>57</v>
      </c>
      <c r="S36" s="2">
        <v>0.75537330529788005</v>
      </c>
      <c r="T36" s="2">
        <v>8</v>
      </c>
      <c r="U36" s="2">
        <v>7</v>
      </c>
      <c r="V36" s="2">
        <v>-8.4957496373309002E-2</v>
      </c>
      <c r="W36" s="2">
        <v>0.61880674659143298</v>
      </c>
      <c r="X36" s="2">
        <v>0.233886965869985</v>
      </c>
      <c r="Y36" s="2">
        <f t="shared" si="10"/>
        <v>1.4458732249495338E-2</v>
      </c>
      <c r="Z36" s="2">
        <f t="shared" si="11"/>
        <v>3.2296511371983985</v>
      </c>
      <c r="AA36" s="2" t="s">
        <v>58</v>
      </c>
      <c r="AB36" s="2">
        <v>0.88469123654588799</v>
      </c>
      <c r="AC36" s="2">
        <v>6</v>
      </c>
      <c r="AD36" s="2">
        <v>4</v>
      </c>
      <c r="AE36" s="2">
        <v>-0.41039695723584202</v>
      </c>
      <c r="AF36" s="2">
        <v>1.20877217370154</v>
      </c>
      <c r="AG36" s="2">
        <v>0.604386086850769</v>
      </c>
      <c r="AH36" s="2">
        <f t="shared" si="12"/>
        <v>0.21709598367558658</v>
      </c>
      <c r="AI36" s="2">
        <f t="shared" si="13"/>
        <v>1.4637849146324411</v>
      </c>
      <c r="AJ36" s="2" t="s">
        <v>59</v>
      </c>
      <c r="AK36" s="2">
        <v>0.34622390894832999</v>
      </c>
      <c r="AL36" s="2">
        <v>7</v>
      </c>
      <c r="AM36" s="2">
        <v>5</v>
      </c>
      <c r="AN36" s="2">
        <v>-1.8893510918013501</v>
      </c>
      <c r="AO36" s="2">
        <v>0.64137163701609501</v>
      </c>
      <c r="AP36" s="2">
        <v>0.28683011584166201</v>
      </c>
      <c r="AQ36" s="2">
        <f t="shared" si="14"/>
        <v>0.28138902294766827</v>
      </c>
      <c r="AR36" s="2">
        <f t="shared" si="15"/>
        <v>1.2070695851876829</v>
      </c>
      <c r="AS36" s="2" t="s">
        <v>60</v>
      </c>
      <c r="AT36" s="2">
        <v>0.27339727801800701</v>
      </c>
      <c r="AU36" s="2">
        <v>6</v>
      </c>
      <c r="AV36" s="2">
        <v>4</v>
      </c>
      <c r="AW36" s="2">
        <v>-0.25484656810878498</v>
      </c>
      <c r="AX36" s="2">
        <v>0.64508084435747703</v>
      </c>
      <c r="AY36" s="2">
        <v>0.32254042217873802</v>
      </c>
      <c r="AZ36" s="2">
        <f t="shared" si="16"/>
        <v>0.444380815746936</v>
      </c>
      <c r="BA36" s="2">
        <f t="shared" si="17"/>
        <v>0.84763725480120444</v>
      </c>
      <c r="BB36" s="2" t="s">
        <v>61</v>
      </c>
      <c r="BC36" s="2">
        <v>0.19318981697474999</v>
      </c>
      <c r="BD36" s="2">
        <v>2</v>
      </c>
      <c r="BE36" s="2">
        <v>1</v>
      </c>
      <c r="BF36" s="2">
        <v>0.68462558529742201</v>
      </c>
      <c r="BG36" s="2">
        <v>0.122817834092165</v>
      </c>
      <c r="BH36" s="2">
        <v>0.122817834092165</v>
      </c>
      <c r="BI36" s="2">
        <f t="shared" si="18"/>
        <v>0.36050681209447388</v>
      </c>
      <c r="BJ36" s="2">
        <f t="shared" si="19"/>
        <v>1.5729785368937252</v>
      </c>
    </row>
    <row r="37" spans="1:62">
      <c r="A37" s="2" t="str">
        <f>B37</f>
        <v>VIMSS209193</v>
      </c>
      <c r="B37" s="2" t="s">
        <v>593</v>
      </c>
      <c r="C37" s="2" t="s">
        <v>594</v>
      </c>
      <c r="D37" s="7">
        <f>IF(ISNA(VLOOKUP(B37,[1]energy_list!A$1:A$222,1,FALSE)), 0, 1)</f>
        <v>0</v>
      </c>
      <c r="E37" s="7">
        <f t="shared" si="0"/>
        <v>1</v>
      </c>
      <c r="F37" s="7">
        <f t="shared" si="1"/>
        <v>0</v>
      </c>
      <c r="G37" s="17">
        <f>(P37/(COUNT($P$2:$P$1222))*0.05)</f>
        <v>1.3963963963963964E-2</v>
      </c>
      <c r="H37" s="8">
        <f t="shared" si="2"/>
        <v>-0.54033134563478213</v>
      </c>
      <c r="I37" s="8">
        <f t="shared" si="3"/>
        <v>2.9563716507910067</v>
      </c>
      <c r="J37" s="8">
        <f t="shared" si="4"/>
        <v>0.1827684098818263</v>
      </c>
      <c r="K37" s="9">
        <f t="shared" si="5"/>
        <v>9.138420494091315E-2</v>
      </c>
      <c r="L37" s="10">
        <f t="shared" si="6"/>
        <v>15.290413886370359</v>
      </c>
      <c r="M37" s="7">
        <f t="shared" si="7"/>
        <v>5</v>
      </c>
      <c r="N37" s="16">
        <f t="shared" si="8"/>
        <v>3.4044311561522288E-2</v>
      </c>
      <c r="O37" s="16">
        <f t="shared" si="9"/>
        <v>1.4679554436285371</v>
      </c>
      <c r="P37" s="6">
        <v>341</v>
      </c>
      <c r="Q37" s="6"/>
      <c r="R37" s="2" t="s">
        <v>57</v>
      </c>
      <c r="S37" s="2">
        <v>-0.974463703273311</v>
      </c>
      <c r="T37" s="2">
        <v>3</v>
      </c>
      <c r="U37" s="2">
        <v>1</v>
      </c>
      <c r="V37" s="2">
        <v>-1.8147945049445</v>
      </c>
      <c r="W37" s="2">
        <v>0.326874714362485</v>
      </c>
      <c r="X37" s="2">
        <v>0.326874714362485</v>
      </c>
      <c r="Y37" s="2">
        <f t="shared" si="10"/>
        <v>0.20603939003626465</v>
      </c>
      <c r="Z37" s="2">
        <f t="shared" si="11"/>
        <v>2.9811535137364205</v>
      </c>
      <c r="AA37" s="2" t="s">
        <v>58</v>
      </c>
      <c r="AB37" s="2">
        <v>1.9427733317053799</v>
      </c>
      <c r="AC37" s="2">
        <v>6</v>
      </c>
      <c r="AD37" s="2">
        <v>1</v>
      </c>
      <c r="AE37" s="2">
        <v>0.64768513792364701</v>
      </c>
      <c r="AF37" s="2">
        <v>0.25939870354234901</v>
      </c>
      <c r="AG37" s="2">
        <v>0.25939870354234901</v>
      </c>
      <c r="AH37" s="2">
        <f t="shared" si="12"/>
        <v>8.4501557310724826E-2</v>
      </c>
      <c r="AI37" s="2">
        <f t="shared" si="13"/>
        <v>7.4895259890464558</v>
      </c>
      <c r="AJ37" s="2" t="s">
        <v>59</v>
      </c>
      <c r="AK37" s="2">
        <v>0.77814289850067997</v>
      </c>
      <c r="AL37" s="2">
        <v>3</v>
      </c>
      <c r="AM37" s="2">
        <v>1</v>
      </c>
      <c r="AN37" s="2">
        <v>-1.457432102249</v>
      </c>
      <c r="AO37" s="2">
        <v>0.40391268254510898</v>
      </c>
      <c r="AP37" s="2">
        <v>0.40391268254510898</v>
      </c>
      <c r="AQ37" s="2">
        <f t="shared" si="14"/>
        <v>0.30480656581508159</v>
      </c>
      <c r="AR37" s="2">
        <f t="shared" si="15"/>
        <v>1.9265126650579409</v>
      </c>
      <c r="AS37" s="2" t="s">
        <v>60</v>
      </c>
      <c r="AT37" s="2">
        <v>0.71862020256466497</v>
      </c>
      <c r="AU37" s="2">
        <v>9</v>
      </c>
      <c r="AV37" s="2">
        <v>2</v>
      </c>
      <c r="AW37" s="2">
        <v>0.19037635643787301</v>
      </c>
      <c r="AX37" s="2">
        <v>1.4154433037257601</v>
      </c>
      <c r="AY37" s="2">
        <v>1.0008695584495799</v>
      </c>
      <c r="AZ37" s="2">
        <f t="shared" si="16"/>
        <v>0.54730236856364356</v>
      </c>
      <c r="BA37" s="2">
        <f t="shared" si="17"/>
        <v>0.71799586319506026</v>
      </c>
      <c r="BB37" s="2" t="s">
        <v>61</v>
      </c>
      <c r="BC37" s="2">
        <v>-0.69732888249840697</v>
      </c>
      <c r="BD37" s="2">
        <v>5</v>
      </c>
      <c r="BE37" s="2">
        <v>2</v>
      </c>
      <c r="BF37" s="2">
        <v>-0.205893114175735</v>
      </c>
      <c r="BG37" s="2">
        <v>0.45896019448872899</v>
      </c>
      <c r="BH37" s="2">
        <v>0.32453386581767701</v>
      </c>
      <c r="BI37" s="2">
        <f t="shared" si="18"/>
        <v>0.16468809188322397</v>
      </c>
      <c r="BJ37" s="2">
        <f t="shared" si="19"/>
        <v>2.1487091362297641</v>
      </c>
    </row>
    <row r="38" spans="1:62">
      <c r="A38" s="2" t="s">
        <v>202</v>
      </c>
      <c r="B38" s="2" t="s">
        <v>203</v>
      </c>
      <c r="C38" s="2" t="s">
        <v>204</v>
      </c>
      <c r="D38" s="7">
        <f>IF(ISNA(VLOOKUP(B38,[1]energy_list!A$1:A$222,1,FALSE)), 0, 1)</f>
        <v>0</v>
      </c>
      <c r="E38" s="7">
        <f t="shared" si="0"/>
        <v>1</v>
      </c>
      <c r="F38" s="7">
        <f t="shared" si="1"/>
        <v>1</v>
      </c>
      <c r="G38" s="17">
        <f>(P38/(COUNT($P$2:$P$1222))*0.05)</f>
        <v>6.1834561834561838E-3</v>
      </c>
      <c r="H38" s="8">
        <f t="shared" si="2"/>
        <v>-0.53687646097450714</v>
      </c>
      <c r="I38" s="8">
        <f t="shared" si="3"/>
        <v>3.4349934098699584</v>
      </c>
      <c r="J38" s="8">
        <f t="shared" si="4"/>
        <v>0.15629621280549477</v>
      </c>
      <c r="K38" s="8">
        <f t="shared" si="5"/>
        <v>7.8148106402747386E-2</v>
      </c>
      <c r="L38" s="6">
        <f t="shared" si="6"/>
        <v>21.738509084303946</v>
      </c>
      <c r="M38" s="10">
        <f t="shared" si="7"/>
        <v>5</v>
      </c>
      <c r="N38" s="16">
        <f t="shared" si="8"/>
        <v>5.5347821321424144E-3</v>
      </c>
      <c r="O38" s="16">
        <f t="shared" si="9"/>
        <v>2.2568994697573572</v>
      </c>
      <c r="P38" s="6">
        <v>151</v>
      </c>
      <c r="Q38" s="2">
        <v>121</v>
      </c>
      <c r="R38" s="2" t="s">
        <v>57</v>
      </c>
      <c r="S38" s="2">
        <v>1.08934032828562</v>
      </c>
      <c r="T38" s="2">
        <v>5</v>
      </c>
      <c r="U38" s="2">
        <v>2</v>
      </c>
      <c r="V38" s="2">
        <v>0.24900952661442899</v>
      </c>
      <c r="W38" s="2">
        <v>0.51025942578033701</v>
      </c>
      <c r="X38" s="2">
        <v>0.36080790013363001</v>
      </c>
      <c r="Y38" s="2">
        <f t="shared" si="10"/>
        <v>9.4423258618092532E-2</v>
      </c>
      <c r="Z38" s="2">
        <f t="shared" si="11"/>
        <v>3.0191698349237042</v>
      </c>
      <c r="AA38" s="2" t="s">
        <v>58</v>
      </c>
      <c r="AB38" s="2">
        <v>-1.4103373331361</v>
      </c>
      <c r="AC38" s="2">
        <v>4</v>
      </c>
      <c r="AD38" s="2">
        <v>2</v>
      </c>
      <c r="AE38" s="2">
        <v>-2.7054255269178298</v>
      </c>
      <c r="AF38" s="2">
        <v>0.27504942903818602</v>
      </c>
      <c r="AG38" s="2">
        <v>0.19448931643438899</v>
      </c>
      <c r="AH38" s="2">
        <f t="shared" si="12"/>
        <v>1.8491315313028486E-2</v>
      </c>
      <c r="AI38" s="2">
        <f t="shared" si="13"/>
        <v>7.251489999513046</v>
      </c>
      <c r="AJ38" s="2" t="s">
        <v>59</v>
      </c>
      <c r="AK38" s="2">
        <v>0.30486093125038</v>
      </c>
      <c r="AL38" s="2">
        <v>2</v>
      </c>
      <c r="AM38" s="2">
        <v>1</v>
      </c>
      <c r="AN38" s="2">
        <v>-1.9307140694992999</v>
      </c>
      <c r="AO38" s="2">
        <v>4.3946959825841098E-2</v>
      </c>
      <c r="AP38" s="2">
        <v>4.3946959825841098E-2</v>
      </c>
      <c r="AQ38" s="2">
        <f t="shared" si="14"/>
        <v>9.114349207808857E-2</v>
      </c>
      <c r="AR38" s="2">
        <f t="shared" si="15"/>
        <v>6.9370198179469922</v>
      </c>
      <c r="AS38" s="2" t="s">
        <v>60</v>
      </c>
      <c r="AT38" s="2">
        <v>0.118624656893771</v>
      </c>
      <c r="AU38" s="2">
        <v>4</v>
      </c>
      <c r="AV38" s="2">
        <v>3</v>
      </c>
      <c r="AW38" s="2">
        <v>-0.40961918923302099</v>
      </c>
      <c r="AX38" s="2">
        <v>0.64319546819450102</v>
      </c>
      <c r="AY38" s="2">
        <v>0.37134907670364298</v>
      </c>
      <c r="AZ38" s="2">
        <f t="shared" si="16"/>
        <v>0.77034324035392254</v>
      </c>
      <c r="BA38" s="2">
        <f t="shared" si="17"/>
        <v>0.31944244468511229</v>
      </c>
      <c r="BB38" s="2" t="s">
        <v>61</v>
      </c>
      <c r="BC38" s="2">
        <v>1.9695912841061201</v>
      </c>
      <c r="BD38" s="2">
        <v>5</v>
      </c>
      <c r="BE38" s="2">
        <v>3</v>
      </c>
      <c r="BF38" s="2">
        <v>2.4610270524287898</v>
      </c>
      <c r="BG38" s="2">
        <v>1.8057071933454201</v>
      </c>
      <c r="BH38" s="2">
        <v>1.0425255341556201</v>
      </c>
      <c r="BI38" s="2">
        <f t="shared" si="18"/>
        <v>0.15526944523942918</v>
      </c>
      <c r="BJ38" s="2">
        <f t="shared" si="19"/>
        <v>1.8892499220188066</v>
      </c>
    </row>
    <row r="39" spans="1:62">
      <c r="A39" s="2" t="s">
        <v>255</v>
      </c>
      <c r="B39" s="2" t="s">
        <v>256</v>
      </c>
      <c r="C39" s="2" t="s">
        <v>257</v>
      </c>
      <c r="D39" s="7">
        <f>IF(ISNA(VLOOKUP(B39,[1]energy_list!A$1:A$222,1,FALSE)), 0, 1)</f>
        <v>1</v>
      </c>
      <c r="E39" s="7">
        <f t="shared" si="0"/>
        <v>1</v>
      </c>
      <c r="F39" s="7">
        <f t="shared" si="1"/>
        <v>1</v>
      </c>
      <c r="G39" s="31">
        <f>IF((Q39/(142)*0.0575&gt;N39),1,0)</f>
        <v>1</v>
      </c>
      <c r="H39" s="8">
        <f t="shared" si="2"/>
        <v>-0.53301312270341106</v>
      </c>
      <c r="I39" s="8">
        <f t="shared" si="3"/>
        <v>1.8738856230083059</v>
      </c>
      <c r="J39" s="8">
        <f t="shared" si="4"/>
        <v>0.28444271953360756</v>
      </c>
      <c r="K39" s="9">
        <f t="shared" si="5"/>
        <v>0.14222135976680378</v>
      </c>
      <c r="L39" s="10">
        <f t="shared" si="6"/>
        <v>20.347995013144995</v>
      </c>
      <c r="M39" s="7">
        <f t="shared" si="7"/>
        <v>5</v>
      </c>
      <c r="N39" s="16">
        <f t="shared" si="8"/>
        <v>8.5155811913675029E-3</v>
      </c>
      <c r="O39" s="16">
        <f t="shared" si="9"/>
        <v>2.0697857059409377</v>
      </c>
      <c r="P39" s="6">
        <v>184</v>
      </c>
      <c r="Q39" s="6">
        <v>38</v>
      </c>
      <c r="R39" s="2" t="s">
        <v>57</v>
      </c>
      <c r="S39" s="2">
        <v>0.38289933304310497</v>
      </c>
      <c r="T39" s="2">
        <v>3</v>
      </c>
      <c r="U39" s="2">
        <v>3</v>
      </c>
      <c r="V39" s="2">
        <v>-0.45743146862808398</v>
      </c>
      <c r="W39" s="2">
        <v>0.17967874235290199</v>
      </c>
      <c r="X39" s="2">
        <v>0.103737570265102</v>
      </c>
      <c r="Y39" s="2">
        <f t="shared" si="10"/>
        <v>3.4491678761361576E-2</v>
      </c>
      <c r="Z39" s="2">
        <f t="shared" si="11"/>
        <v>3.6910381847637588</v>
      </c>
      <c r="AA39" s="2" t="s">
        <v>58</v>
      </c>
      <c r="AB39" s="2">
        <v>1.0398339845134199</v>
      </c>
      <c r="AC39" s="2">
        <v>7</v>
      </c>
      <c r="AD39" s="2">
        <v>3</v>
      </c>
      <c r="AE39" s="2">
        <v>-0.25525420926831499</v>
      </c>
      <c r="AF39" s="2">
        <v>1.4295661844987599</v>
      </c>
      <c r="AG39" s="2">
        <v>0.82536042144474797</v>
      </c>
      <c r="AH39" s="2">
        <f t="shared" si="12"/>
        <v>0.2968143610714909</v>
      </c>
      <c r="AI39" s="2">
        <f t="shared" si="13"/>
        <v>1.259854431465526</v>
      </c>
      <c r="AJ39" s="2" t="s">
        <v>59</v>
      </c>
      <c r="AK39" s="2">
        <v>0.91469710287479</v>
      </c>
      <c r="AL39" s="2">
        <v>3</v>
      </c>
      <c r="AM39" s="2">
        <v>3</v>
      </c>
      <c r="AN39" s="2">
        <v>-1.3208778978748901</v>
      </c>
      <c r="AO39" s="2">
        <v>1.1750811416942599</v>
      </c>
      <c r="AP39" s="2">
        <v>0.67843341347683295</v>
      </c>
      <c r="AQ39" s="2">
        <f t="shared" si="14"/>
        <v>0.27033787374484053</v>
      </c>
      <c r="AR39" s="2">
        <f t="shared" si="15"/>
        <v>1.3482488991618997</v>
      </c>
      <c r="AS39" s="2" t="s">
        <v>60</v>
      </c>
      <c r="AT39" s="2">
        <v>0.75341847465587897</v>
      </c>
      <c r="AU39" s="2">
        <v>11</v>
      </c>
      <c r="AV39" s="2">
        <v>4</v>
      </c>
      <c r="AW39" s="2">
        <v>0.22517462852908701</v>
      </c>
      <c r="AX39" s="2">
        <v>0.90485571349487104</v>
      </c>
      <c r="AY39" s="2">
        <v>0.45242785674743602</v>
      </c>
      <c r="AZ39" s="2">
        <f t="shared" si="16"/>
        <v>0.17118749539621397</v>
      </c>
      <c r="BA39" s="2">
        <f t="shared" si="17"/>
        <v>1.6652787033767207</v>
      </c>
      <c r="BB39" s="2" t="s">
        <v>61</v>
      </c>
      <c r="BC39" s="2">
        <v>-0.57813945657665999</v>
      </c>
      <c r="BD39" s="2">
        <v>6</v>
      </c>
      <c r="BE39" s="2">
        <v>4</v>
      </c>
      <c r="BF39" s="2">
        <v>-8.6703688253988206E-2</v>
      </c>
      <c r="BG39" s="2">
        <v>0.49690890198517801</v>
      </c>
      <c r="BH39" s="2">
        <v>0.248454450992589</v>
      </c>
      <c r="BI39" s="2">
        <f t="shared" si="18"/>
        <v>8.0521313325919719E-2</v>
      </c>
      <c r="BJ39" s="2">
        <f t="shared" si="19"/>
        <v>2.3269434468449308</v>
      </c>
    </row>
    <row r="40" spans="1:62">
      <c r="A40" s="2" t="s">
        <v>263</v>
      </c>
      <c r="B40" s="2" t="s">
        <v>264</v>
      </c>
      <c r="C40" s="2" t="s">
        <v>265</v>
      </c>
      <c r="D40" s="7">
        <f>IF(ISNA(VLOOKUP(B40,[1]energy_list!A$1:A$222,1,FALSE)), 0, 1)</f>
        <v>1</v>
      </c>
      <c r="E40" s="7">
        <f t="shared" si="0"/>
        <v>1</v>
      </c>
      <c r="F40" s="7">
        <f t="shared" si="1"/>
        <v>1</v>
      </c>
      <c r="G40" s="31">
        <f>IF((Q40/(142)*0.0575&gt;N40),1,0)</f>
        <v>1</v>
      </c>
      <c r="H40" s="8">
        <f t="shared" si="2"/>
        <v>-0.52734745036106934</v>
      </c>
      <c r="I40" s="8">
        <f t="shared" si="3"/>
        <v>2.4432090058525624</v>
      </c>
      <c r="J40" s="8">
        <f t="shared" si="4"/>
        <v>0.21584213593591042</v>
      </c>
      <c r="K40" s="8">
        <f t="shared" si="5"/>
        <v>0.10792106796795521</v>
      </c>
      <c r="L40" s="6">
        <f t="shared" si="6"/>
        <v>23.574007843292836</v>
      </c>
      <c r="M40" s="10">
        <f t="shared" si="7"/>
        <v>5</v>
      </c>
      <c r="N40" s="16">
        <f t="shared" si="8"/>
        <v>3.0573257447834789E-3</v>
      </c>
      <c r="O40" s="16">
        <f t="shared" si="9"/>
        <v>2.5146582866173057</v>
      </c>
      <c r="P40" s="6">
        <v>106</v>
      </c>
      <c r="Q40" s="7">
        <v>27</v>
      </c>
      <c r="R40" s="2" t="s">
        <v>57</v>
      </c>
      <c r="S40" s="2">
        <v>1.49713509808386</v>
      </c>
      <c r="T40" s="2">
        <v>10</v>
      </c>
      <c r="U40" s="2">
        <v>5</v>
      </c>
      <c r="V40" s="2">
        <v>0.65680429641266702</v>
      </c>
      <c r="W40" s="2">
        <v>0.91651426984657702</v>
      </c>
      <c r="X40" s="2">
        <v>0.40987764194510601</v>
      </c>
      <c r="Y40" s="2">
        <f t="shared" si="10"/>
        <v>1.4707619317039861E-2</v>
      </c>
      <c r="Z40" s="2">
        <f t="shared" si="11"/>
        <v>3.6526390924352201</v>
      </c>
      <c r="AA40" s="2" t="s">
        <v>58</v>
      </c>
      <c r="AB40" s="2">
        <v>-0.94810330107414997</v>
      </c>
      <c r="AC40" s="2">
        <v>8</v>
      </c>
      <c r="AD40" s="2">
        <v>3</v>
      </c>
      <c r="AE40" s="2">
        <v>-2.2431914948558802</v>
      </c>
      <c r="AF40" s="2">
        <v>1.41715741135038</v>
      </c>
      <c r="AG40" s="2">
        <v>0.81819621292721301</v>
      </c>
      <c r="AH40" s="2">
        <f t="shared" si="12"/>
        <v>0.33040983527305001</v>
      </c>
      <c r="AI40" s="2">
        <f t="shared" si="13"/>
        <v>1.1587725365804078</v>
      </c>
      <c r="AJ40" s="2" t="s">
        <v>59</v>
      </c>
      <c r="AK40" s="2">
        <v>0.64142149101477997</v>
      </c>
      <c r="AL40" s="2">
        <v>13</v>
      </c>
      <c r="AM40" s="2">
        <v>3</v>
      </c>
      <c r="AN40" s="2">
        <v>-1.5941535097349</v>
      </c>
      <c r="AO40" s="2">
        <v>0.35276405490681401</v>
      </c>
      <c r="AP40" s="2">
        <v>0.20366842206087299</v>
      </c>
      <c r="AQ40" s="2">
        <f t="shared" si="14"/>
        <v>5.1291473995712364E-2</v>
      </c>
      <c r="AR40" s="2">
        <f t="shared" si="15"/>
        <v>3.1493418789441501</v>
      </c>
      <c r="AS40" s="2" t="s">
        <v>60</v>
      </c>
      <c r="AT40" s="2">
        <v>0.27724344994108102</v>
      </c>
      <c r="AU40" s="2">
        <v>14</v>
      </c>
      <c r="AV40" s="2">
        <v>4</v>
      </c>
      <c r="AW40" s="2">
        <v>-0.25100039618571102</v>
      </c>
      <c r="AX40" s="2">
        <v>1.2746231536619701</v>
      </c>
      <c r="AY40" s="2">
        <v>0.63731157683098405</v>
      </c>
      <c r="AZ40" s="2">
        <f t="shared" si="16"/>
        <v>0.68598982299829458</v>
      </c>
      <c r="BA40" s="2">
        <f t="shared" si="17"/>
        <v>0.43502026327478183</v>
      </c>
      <c r="BB40" s="2" t="s">
        <v>61</v>
      </c>
      <c r="BC40" s="2">
        <v>1.0428753268155</v>
      </c>
      <c r="BD40" s="2">
        <v>8</v>
      </c>
      <c r="BE40" s="2">
        <v>2</v>
      </c>
      <c r="BF40" s="2">
        <v>1.53431109513817</v>
      </c>
      <c r="BG40" s="2">
        <v>0.32182802084684597</v>
      </c>
      <c r="BH40" s="2">
        <v>0.22756677591665</v>
      </c>
      <c r="BI40" s="2">
        <f t="shared" si="18"/>
        <v>4.4464256963015571E-2</v>
      </c>
      <c r="BJ40" s="2">
        <f t="shared" si="19"/>
        <v>4.5827222476336784</v>
      </c>
    </row>
    <row r="41" spans="1:62">
      <c r="A41" s="2" t="s">
        <v>266</v>
      </c>
      <c r="B41" s="2" t="s">
        <v>267</v>
      </c>
      <c r="C41" s="2" t="s">
        <v>268</v>
      </c>
      <c r="D41" s="7">
        <f>IF(ISNA(VLOOKUP(B41,[1]energy_list!A$1:A$222,1,FALSE)), 0, 1)</f>
        <v>1</v>
      </c>
      <c r="E41" s="7">
        <f t="shared" si="0"/>
        <v>1</v>
      </c>
      <c r="F41" s="7">
        <f t="shared" si="1"/>
        <v>1</v>
      </c>
      <c r="G41" s="31">
        <f>IF((Q41/(142)*0.0575&gt;N41),1,0)</f>
        <v>1</v>
      </c>
      <c r="H41" s="8">
        <f t="shared" si="2"/>
        <v>-0.52392019119306465</v>
      </c>
      <c r="I41" s="8">
        <f t="shared" si="3"/>
        <v>1.9516987670077313</v>
      </c>
      <c r="J41" s="8">
        <f t="shared" si="4"/>
        <v>0.26844316348896335</v>
      </c>
      <c r="K41" s="9">
        <f t="shared" si="5"/>
        <v>0.13422158174448168</v>
      </c>
      <c r="L41" s="10">
        <f t="shared" si="6"/>
        <v>20.202850724217615</v>
      </c>
      <c r="M41" s="7">
        <f t="shared" si="7"/>
        <v>5</v>
      </c>
      <c r="N41" s="16">
        <f t="shared" si="8"/>
        <v>8.8980758912477718E-3</v>
      </c>
      <c r="O41" s="16">
        <f t="shared" si="9"/>
        <v>2.0507038944960909</v>
      </c>
      <c r="P41" s="6">
        <v>190</v>
      </c>
      <c r="Q41" s="6">
        <v>40</v>
      </c>
      <c r="R41" s="2" t="s">
        <v>57</v>
      </c>
      <c r="S41" s="2">
        <v>0.328116975195618</v>
      </c>
      <c r="T41" s="2">
        <v>13</v>
      </c>
      <c r="U41" s="2">
        <v>8</v>
      </c>
      <c r="V41" s="2">
        <v>-0.51221382647557101</v>
      </c>
      <c r="W41" s="2">
        <v>1.06508754681728</v>
      </c>
      <c r="X41" s="2">
        <v>0.37656531345592298</v>
      </c>
      <c r="Y41" s="2">
        <f t="shared" si="10"/>
        <v>0.40895391262326575</v>
      </c>
      <c r="Z41" s="2">
        <f t="shared" si="11"/>
        <v>0.87134147376541127</v>
      </c>
      <c r="AA41" s="2" t="s">
        <v>58</v>
      </c>
      <c r="AB41" s="2">
        <v>0.76407858468388901</v>
      </c>
      <c r="AC41" s="2">
        <v>9</v>
      </c>
      <c r="AD41" s="2">
        <v>4</v>
      </c>
      <c r="AE41" s="2">
        <v>-0.53100960909784101</v>
      </c>
      <c r="AF41" s="2">
        <v>1.13540619274514</v>
      </c>
      <c r="AG41" s="2">
        <v>0.56770309637257199</v>
      </c>
      <c r="AH41" s="2">
        <f t="shared" si="12"/>
        <v>0.24955309322238201</v>
      </c>
      <c r="AI41" s="2">
        <f t="shared" si="13"/>
        <v>1.3459123079759279</v>
      </c>
      <c r="AJ41" s="2" t="s">
        <v>59</v>
      </c>
      <c r="AK41" s="2">
        <v>0.27708437431341998</v>
      </c>
      <c r="AL41" s="2">
        <v>19</v>
      </c>
      <c r="AM41" s="2">
        <v>8</v>
      </c>
      <c r="AN41" s="2">
        <v>-1.95849062643626</v>
      </c>
      <c r="AO41" s="2">
        <v>0.597384160769168</v>
      </c>
      <c r="AP41" s="2">
        <v>0.21120719552665701</v>
      </c>
      <c r="AQ41" s="2">
        <f t="shared" si="14"/>
        <v>0.22594387448743414</v>
      </c>
      <c r="AR41" s="2">
        <f t="shared" si="15"/>
        <v>1.3119078335493946</v>
      </c>
      <c r="AS41" s="2" t="s">
        <v>60</v>
      </c>
      <c r="AT41" s="2">
        <v>0.20450125089612001</v>
      </c>
      <c r="AU41" s="2">
        <v>22</v>
      </c>
      <c r="AV41" s="2">
        <v>10</v>
      </c>
      <c r="AW41" s="2">
        <v>-0.323742595230672</v>
      </c>
      <c r="AX41" s="2">
        <v>1.0127758279973</v>
      </c>
      <c r="AY41" s="2">
        <v>0.32026783756343902</v>
      </c>
      <c r="AZ41" s="2">
        <f t="shared" si="16"/>
        <v>0.53747604004045546</v>
      </c>
      <c r="BA41" s="2">
        <f t="shared" si="17"/>
        <v>0.6385319626595729</v>
      </c>
      <c r="BB41" s="2" t="s">
        <v>61</v>
      </c>
      <c r="BC41" s="2">
        <v>0.87983529336351796</v>
      </c>
      <c r="BD41" s="2">
        <v>34</v>
      </c>
      <c r="BE41" s="2">
        <v>11</v>
      </c>
      <c r="BF41" s="2">
        <v>1.3712710616861901</v>
      </c>
      <c r="BG41" s="2">
        <v>0.78183373540535805</v>
      </c>
      <c r="BH41" s="2">
        <v>0.23573174079832501</v>
      </c>
      <c r="BI41" s="2">
        <f t="shared" si="18"/>
        <v>3.3098605789803116E-3</v>
      </c>
      <c r="BJ41" s="2">
        <f t="shared" si="19"/>
        <v>3.7323581897960922</v>
      </c>
    </row>
    <row r="42" spans="1:62">
      <c r="A42" s="2" t="s">
        <v>216</v>
      </c>
      <c r="B42" s="2" t="s">
        <v>217</v>
      </c>
      <c r="C42" s="2" t="s">
        <v>218</v>
      </c>
      <c r="D42" s="7">
        <f>IF(ISNA(VLOOKUP(B42,[1]energy_list!A$1:A$222,1,FALSE)), 0, 1)</f>
        <v>0</v>
      </c>
      <c r="E42" s="7">
        <f t="shared" si="0"/>
        <v>1</v>
      </c>
      <c r="F42" s="7">
        <f t="shared" si="1"/>
        <v>1</v>
      </c>
      <c r="G42" s="17">
        <f>(P42/(COUNT($P$2:$P$1222))*0.05)</f>
        <v>3.1941031941031942E-3</v>
      </c>
      <c r="H42" s="8">
        <f t="shared" si="2"/>
        <v>-0.51974320009642516</v>
      </c>
      <c r="I42" s="8">
        <f t="shared" si="3"/>
        <v>4.807309476232847</v>
      </c>
      <c r="J42" s="8">
        <f t="shared" si="4"/>
        <v>0.10811519471879552</v>
      </c>
      <c r="K42" s="8">
        <f t="shared" si="5"/>
        <v>5.405759735939776E-2</v>
      </c>
      <c r="L42" s="6">
        <f t="shared" si="6"/>
        <v>25.546168656383134</v>
      </c>
      <c r="M42" s="10">
        <f t="shared" si="7"/>
        <v>5</v>
      </c>
      <c r="N42" s="16">
        <f t="shared" si="8"/>
        <v>1.5727577707172233E-3</v>
      </c>
      <c r="O42" s="16">
        <f t="shared" si="9"/>
        <v>2.8033381603656404</v>
      </c>
      <c r="P42" s="6">
        <v>78</v>
      </c>
      <c r="Q42" s="2">
        <v>115</v>
      </c>
      <c r="R42" s="2" t="s">
        <v>57</v>
      </c>
      <c r="S42" s="2">
        <v>-0.49370356042872099</v>
      </c>
      <c r="T42" s="2">
        <v>3</v>
      </c>
      <c r="U42" s="2">
        <v>1</v>
      </c>
      <c r="V42" s="2">
        <v>-1.33403436209991</v>
      </c>
      <c r="W42" s="2">
        <v>8.3098982196591606E-2</v>
      </c>
      <c r="X42" s="2">
        <v>8.3098982196591606E-2</v>
      </c>
      <c r="Y42" s="2">
        <f t="shared" si="10"/>
        <v>0.10615922946615412</v>
      </c>
      <c r="Z42" s="2">
        <f t="shared" si="11"/>
        <v>5.9411505096505355</v>
      </c>
      <c r="AA42" s="2" t="s">
        <v>58</v>
      </c>
      <c r="AB42" s="2">
        <v>-1.03406374364385</v>
      </c>
      <c r="AC42" s="2">
        <v>2</v>
      </c>
      <c r="AD42" s="2">
        <v>1</v>
      </c>
      <c r="AE42" s="2">
        <v>-2.3291519374255798</v>
      </c>
      <c r="AF42" s="2">
        <v>0.43944880994950702</v>
      </c>
      <c r="AG42" s="2">
        <v>0.43944880994950702</v>
      </c>
      <c r="AH42" s="2">
        <f t="shared" si="12"/>
        <v>0.25582405249317397</v>
      </c>
      <c r="AI42" s="2">
        <f t="shared" si="13"/>
        <v>2.3530926019862579</v>
      </c>
      <c r="AJ42" s="2" t="s">
        <v>59</v>
      </c>
      <c r="AK42" s="2">
        <v>-0.16139596650051</v>
      </c>
      <c r="AL42" s="2">
        <v>3</v>
      </c>
      <c r="AM42" s="2">
        <v>2</v>
      </c>
      <c r="AN42" s="2">
        <v>-2.3969709672501902</v>
      </c>
      <c r="AO42" s="2">
        <v>1.36910841477179</v>
      </c>
      <c r="AP42" s="2">
        <v>0.96810584426469903</v>
      </c>
      <c r="AQ42" s="2">
        <f t="shared" si="14"/>
        <v>0.88292666333353909</v>
      </c>
      <c r="AR42" s="2">
        <f t="shared" si="15"/>
        <v>0.16671314139529272</v>
      </c>
      <c r="AS42" s="2" t="s">
        <v>60</v>
      </c>
      <c r="AT42" s="2">
        <v>-2.8430864880137401</v>
      </c>
      <c r="AU42" s="2">
        <v>2</v>
      </c>
      <c r="AV42" s="2">
        <v>2</v>
      </c>
      <c r="AW42" s="2">
        <v>-3.3713303341405298</v>
      </c>
      <c r="AX42" s="2">
        <v>0.243727008762787</v>
      </c>
      <c r="AY42" s="2">
        <v>0.17234102065448001</v>
      </c>
      <c r="AZ42" s="2">
        <f t="shared" si="16"/>
        <v>3.6543613343974733E-3</v>
      </c>
      <c r="BA42" s="2">
        <f t="shared" si="17"/>
        <v>16.496864630468544</v>
      </c>
      <c r="BB42" s="2" t="s">
        <v>61</v>
      </c>
      <c r="BC42" s="2">
        <v>3.5031494091098501</v>
      </c>
      <c r="BD42" s="2">
        <v>5</v>
      </c>
      <c r="BE42" s="2">
        <v>4</v>
      </c>
      <c r="BF42" s="2">
        <v>3.9945851774325201</v>
      </c>
      <c r="BG42" s="2">
        <v>2.1777443950034501</v>
      </c>
      <c r="BH42" s="2">
        <v>1.0888721975017299</v>
      </c>
      <c r="BI42" s="2">
        <f t="shared" si="18"/>
        <v>3.2365677928437711E-2</v>
      </c>
      <c r="BJ42" s="2">
        <f t="shared" si="19"/>
        <v>3.2172273450891233</v>
      </c>
    </row>
    <row r="43" spans="1:62">
      <c r="A43" s="2" t="str">
        <f>B43</f>
        <v>VIMSS207114</v>
      </c>
      <c r="B43" s="2" t="s">
        <v>1044</v>
      </c>
      <c r="C43" s="2" t="s">
        <v>1045</v>
      </c>
      <c r="D43" s="7">
        <f>IF(ISNA(VLOOKUP(B43,[1]energy_list!A$1:A$222,1,FALSE)), 0, 1)</f>
        <v>0</v>
      </c>
      <c r="E43" s="7">
        <f t="shared" si="0"/>
        <v>0</v>
      </c>
      <c r="F43" s="7">
        <f t="shared" si="1"/>
        <v>0</v>
      </c>
      <c r="G43" s="17">
        <f>(P43/(COUNT($P$2:$P$1222))*0.05)</f>
        <v>2.3914823914823916E-2</v>
      </c>
      <c r="H43" s="8">
        <f t="shared" si="2"/>
        <v>-0.49621601140172278</v>
      </c>
      <c r="I43" s="8">
        <f t="shared" si="3"/>
        <v>0.68849624671916987</v>
      </c>
      <c r="J43" s="8">
        <f t="shared" si="4"/>
        <v>0.72072435218971342</v>
      </c>
      <c r="K43" s="9">
        <f t="shared" si="5"/>
        <v>0.36036217609485671</v>
      </c>
      <c r="L43" s="10">
        <f t="shared" si="6"/>
        <v>6.3542846254539747</v>
      </c>
      <c r="M43" s="7">
        <f t="shared" si="7"/>
        <v>5</v>
      </c>
      <c r="N43" s="16">
        <f t="shared" si="8"/>
        <v>8.8529917987337919E-2</v>
      </c>
      <c r="O43" s="16">
        <f t="shared" si="9"/>
        <v>1.0529099381034672</v>
      </c>
      <c r="P43" s="6">
        <v>584</v>
      </c>
      <c r="Q43" s="6"/>
      <c r="R43" s="2" t="s">
        <v>57</v>
      </c>
      <c r="S43" s="2">
        <v>1.24580643702458</v>
      </c>
      <c r="T43" s="2">
        <v>4</v>
      </c>
      <c r="U43" s="2">
        <v>1</v>
      </c>
      <c r="V43" s="2">
        <v>0.40547563535339098</v>
      </c>
      <c r="W43" s="2">
        <v>0.64005556272445596</v>
      </c>
      <c r="X43" s="2">
        <v>0.64005556272445596</v>
      </c>
      <c r="Y43" s="2">
        <f t="shared" si="10"/>
        <v>0.30214056914187637</v>
      </c>
      <c r="Z43" s="2">
        <f t="shared" si="11"/>
        <v>1.946403577404576</v>
      </c>
      <c r="AA43" s="2" t="s">
        <v>58</v>
      </c>
      <c r="AB43" s="2">
        <v>1.4536710403211901</v>
      </c>
      <c r="AC43" s="2">
        <v>4</v>
      </c>
      <c r="AD43" s="2">
        <v>3</v>
      </c>
      <c r="AE43" s="2">
        <v>0.158582846539465</v>
      </c>
      <c r="AF43" s="2">
        <v>1.49146031384776</v>
      </c>
      <c r="AG43" s="2">
        <v>0.861095013685646</v>
      </c>
      <c r="AH43" s="2">
        <f t="shared" si="12"/>
        <v>0.18996299122942048</v>
      </c>
      <c r="AI43" s="2">
        <f t="shared" si="13"/>
        <v>1.6881656695458136</v>
      </c>
      <c r="AJ43" s="2" t="s">
        <v>59</v>
      </c>
      <c r="AK43" s="2">
        <v>2.7074809750402599E-3</v>
      </c>
      <c r="AL43" s="2">
        <v>2</v>
      </c>
      <c r="AM43" s="2">
        <v>1</v>
      </c>
      <c r="AN43" s="2">
        <v>-2.2328675197746399</v>
      </c>
      <c r="AO43" s="2">
        <v>0.51629214864185702</v>
      </c>
      <c r="AP43" s="2">
        <v>0.51629214864185702</v>
      </c>
      <c r="AQ43" s="2">
        <f t="shared" si="14"/>
        <v>0.99666154109343108</v>
      </c>
      <c r="AR43" s="2">
        <f t="shared" si="15"/>
        <v>5.2440870583883173E-3</v>
      </c>
      <c r="AS43" s="2" t="s">
        <v>60</v>
      </c>
      <c r="AT43" s="2">
        <v>0.22252310372237299</v>
      </c>
      <c r="AU43" s="2">
        <v>11</v>
      </c>
      <c r="AV43" s="2">
        <v>3</v>
      </c>
      <c r="AW43" s="2">
        <v>-0.30572074240441899</v>
      </c>
      <c r="AX43" s="2">
        <v>1.1232650199577201</v>
      </c>
      <c r="AY43" s="2">
        <v>0.64851736164387797</v>
      </c>
      <c r="AZ43" s="2">
        <f t="shared" si="16"/>
        <v>0.75414096332771152</v>
      </c>
      <c r="BA43" s="2">
        <f t="shared" si="17"/>
        <v>0.34312590052842362</v>
      </c>
      <c r="BB43" s="2" t="s">
        <v>61</v>
      </c>
      <c r="BC43" s="2">
        <v>2.4458882594542E-2</v>
      </c>
      <c r="BD43" s="2">
        <v>6</v>
      </c>
      <c r="BE43" s="2">
        <v>4</v>
      </c>
      <c r="BF43" s="2">
        <v>0.51589465091721398</v>
      </c>
      <c r="BG43" s="2">
        <v>1.10237799595667</v>
      </c>
      <c r="BH43" s="2">
        <v>0.55118899797833398</v>
      </c>
      <c r="BI43" s="2">
        <f t="shared" si="18"/>
        <v>0.9667325717405264</v>
      </c>
      <c r="BJ43" s="2">
        <f t="shared" si="19"/>
        <v>4.4374765614431627E-2</v>
      </c>
    </row>
    <row r="44" spans="1:62">
      <c r="A44" s="2" t="s">
        <v>339</v>
      </c>
      <c r="B44" s="2" t="s">
        <v>340</v>
      </c>
      <c r="C44" s="2" t="s">
        <v>341</v>
      </c>
      <c r="D44" s="7">
        <f>IF(ISNA(VLOOKUP(B44,[1]energy_list!A$1:A$222,1,FALSE)), 0, 1)</f>
        <v>1</v>
      </c>
      <c r="E44" s="7">
        <f t="shared" si="0"/>
        <v>1</v>
      </c>
      <c r="F44" s="7">
        <f t="shared" si="1"/>
        <v>0</v>
      </c>
      <c r="G44" s="31">
        <f>IF((Q44/(142)*0.0575&gt;N44),1,0)</f>
        <v>0</v>
      </c>
      <c r="H44" s="8">
        <f t="shared" si="2"/>
        <v>-0.47950758427900825</v>
      </c>
      <c r="I44" s="8">
        <f t="shared" si="3"/>
        <v>1.5556347353886275</v>
      </c>
      <c r="J44" s="8">
        <f t="shared" si="4"/>
        <v>0.30823918582611104</v>
      </c>
      <c r="K44" s="9">
        <f t="shared" si="5"/>
        <v>0.15411959291305552</v>
      </c>
      <c r="L44" s="10">
        <f t="shared" si="6"/>
        <v>13.96612303361395</v>
      </c>
      <c r="M44" s="7">
        <f t="shared" si="7"/>
        <v>5</v>
      </c>
      <c r="N44" s="16">
        <f t="shared" si="8"/>
        <v>4.5944883100172924E-2</v>
      </c>
      <c r="O44" s="16">
        <f t="shared" si="9"/>
        <v>1.3377628491331628</v>
      </c>
      <c r="P44" s="6">
        <v>412</v>
      </c>
      <c r="Q44" s="6">
        <v>67</v>
      </c>
      <c r="R44" s="2" t="s">
        <v>57</v>
      </c>
      <c r="S44" s="2">
        <v>1.7627900793650499</v>
      </c>
      <c r="T44" s="2">
        <v>10</v>
      </c>
      <c r="U44" s="2">
        <v>4</v>
      </c>
      <c r="V44" s="2">
        <v>0.92245927769385605</v>
      </c>
      <c r="W44" s="2">
        <v>0.77801347887371897</v>
      </c>
      <c r="X44" s="2">
        <v>0.38900673943685898</v>
      </c>
      <c r="Y44" s="2">
        <f t="shared" si="10"/>
        <v>1.0565136493626818E-2</v>
      </c>
      <c r="Z44" s="2">
        <f t="shared" si="11"/>
        <v>4.531515525712825</v>
      </c>
      <c r="AA44" s="2" t="s">
        <v>58</v>
      </c>
      <c r="AB44" s="2">
        <v>0.95184590159225602</v>
      </c>
      <c r="AC44" s="2">
        <v>3</v>
      </c>
      <c r="AD44" s="2">
        <v>2</v>
      </c>
      <c r="AE44" s="2">
        <v>-0.343242292189474</v>
      </c>
      <c r="AF44" s="2">
        <v>1.15125407565504</v>
      </c>
      <c r="AG44" s="2">
        <v>0.81405956376432598</v>
      </c>
      <c r="AH44" s="2">
        <f t="shared" si="12"/>
        <v>0.36279633658779065</v>
      </c>
      <c r="AI44" s="2">
        <f t="shared" si="13"/>
        <v>1.1692582999587728</v>
      </c>
      <c r="AJ44" s="2" t="s">
        <v>59</v>
      </c>
      <c r="AK44" s="2">
        <v>-0.67460372226558996</v>
      </c>
      <c r="AL44" s="2">
        <v>4</v>
      </c>
      <c r="AM44" s="2">
        <v>4</v>
      </c>
      <c r="AN44" s="2">
        <v>-2.91017872301527</v>
      </c>
      <c r="AO44" s="2">
        <v>1.4826229528739701</v>
      </c>
      <c r="AP44" s="2">
        <v>0.74131147643698603</v>
      </c>
      <c r="AQ44" s="2">
        <f t="shared" si="14"/>
        <v>0.4142912695260581</v>
      </c>
      <c r="AR44" s="2">
        <f t="shared" si="15"/>
        <v>0.91001386557238007</v>
      </c>
      <c r="AS44" s="2" t="s">
        <v>60</v>
      </c>
      <c r="AT44" s="2">
        <v>-0.172023030728743</v>
      </c>
      <c r="AU44" s="2">
        <v>8</v>
      </c>
      <c r="AV44" s="2">
        <v>4</v>
      </c>
      <c r="AW44" s="2">
        <v>-0.70026687685553501</v>
      </c>
      <c r="AX44" s="2">
        <v>1.0730156343572701</v>
      </c>
      <c r="AY44" s="2">
        <v>0.53650781717863605</v>
      </c>
      <c r="AZ44" s="2">
        <f t="shared" si="16"/>
        <v>0.76453922024389098</v>
      </c>
      <c r="BA44" s="2">
        <f t="shared" si="17"/>
        <v>0.32063471438938251</v>
      </c>
      <c r="BB44" s="2" t="s">
        <v>61</v>
      </c>
      <c r="BC44" s="2">
        <v>0.13941914146671899</v>
      </c>
      <c r="BD44" s="2">
        <v>13</v>
      </c>
      <c r="BE44" s="2">
        <v>6</v>
      </c>
      <c r="BF44" s="2">
        <v>0.63085490978939096</v>
      </c>
      <c r="BG44" s="2">
        <v>1.08651819197997</v>
      </c>
      <c r="BH44" s="2">
        <v>0.44356919443371101</v>
      </c>
      <c r="BI44" s="2">
        <f t="shared" si="18"/>
        <v>0.76392612175314056</v>
      </c>
      <c r="BJ44" s="2">
        <f t="shared" si="19"/>
        <v>0.314312046950669</v>
      </c>
    </row>
    <row r="45" spans="1:62">
      <c r="A45" s="2" t="s">
        <v>454</v>
      </c>
      <c r="B45" s="2" t="s">
        <v>455</v>
      </c>
      <c r="C45" s="2" t="s">
        <v>456</v>
      </c>
      <c r="D45" s="7">
        <f>IF(ISNA(VLOOKUP(B45,[1]energy_list!A$1:A$222,1,FALSE)), 0, 1)</f>
        <v>1</v>
      </c>
      <c r="E45" s="7">
        <f t="shared" si="0"/>
        <v>0</v>
      </c>
      <c r="F45" s="7">
        <f t="shared" si="1"/>
        <v>0</v>
      </c>
      <c r="G45" s="31">
        <f>IF((Q45/(142)*0.0575&gt;N45),1,0)</f>
        <v>0</v>
      </c>
      <c r="H45" s="8">
        <f t="shared" si="2"/>
        <v>-0.47663802669227456</v>
      </c>
      <c r="I45" s="8">
        <f t="shared" si="3"/>
        <v>0.93568340281074469</v>
      </c>
      <c r="J45" s="8">
        <f t="shared" si="4"/>
        <v>0.50940096325368012</v>
      </c>
      <c r="K45" s="9">
        <f t="shared" si="5"/>
        <v>0.25470048162684006</v>
      </c>
      <c r="L45" s="10">
        <f t="shared" si="6"/>
        <v>6.1189163667853395</v>
      </c>
      <c r="M45" s="7">
        <f t="shared" si="7"/>
        <v>5</v>
      </c>
      <c r="N45" s="16">
        <f t="shared" si="8"/>
        <v>8.5631005283834882E-2</v>
      </c>
      <c r="O45" s="16">
        <f t="shared" si="9"/>
        <v>1.0673689574536411</v>
      </c>
      <c r="P45" s="6">
        <v>570</v>
      </c>
      <c r="Q45" s="6">
        <v>86</v>
      </c>
      <c r="R45" s="2" t="s">
        <v>57</v>
      </c>
      <c r="S45" s="2">
        <v>0.241043117573151</v>
      </c>
      <c r="T45" s="2">
        <v>11</v>
      </c>
      <c r="U45" s="2">
        <v>2</v>
      </c>
      <c r="V45" s="2">
        <v>-0.59928768409803801</v>
      </c>
      <c r="W45" s="2">
        <v>1.3009161454576199</v>
      </c>
      <c r="X45" s="2">
        <v>0.91988662820814704</v>
      </c>
      <c r="Y45" s="2">
        <f t="shared" si="10"/>
        <v>0.81781375353529273</v>
      </c>
      <c r="Z45" s="2">
        <f t="shared" si="11"/>
        <v>0.26203567937788202</v>
      </c>
      <c r="AA45" s="2" t="s">
        <v>58</v>
      </c>
      <c r="AB45" s="2">
        <v>-0.79010420418460003</v>
      </c>
      <c r="AC45" s="2">
        <v>15</v>
      </c>
      <c r="AD45" s="2">
        <v>1</v>
      </c>
      <c r="AE45" s="2">
        <v>-2.0851923979663298</v>
      </c>
      <c r="AF45" s="2">
        <v>0.508333237023888</v>
      </c>
      <c r="AG45" s="2">
        <v>0.508333237023888</v>
      </c>
      <c r="AH45" s="2">
        <f t="shared" si="12"/>
        <v>0.36395792390351828</v>
      </c>
      <c r="AI45" s="2">
        <f t="shared" si="13"/>
        <v>1.5543036469745355</v>
      </c>
      <c r="AJ45" s="2" t="s">
        <v>59</v>
      </c>
      <c r="AK45" s="2">
        <v>0.46561214351887997</v>
      </c>
      <c r="AL45" s="2">
        <v>12</v>
      </c>
      <c r="AM45" s="2">
        <v>2</v>
      </c>
      <c r="AN45" s="2">
        <v>-1.7699628572307999</v>
      </c>
      <c r="AO45" s="2">
        <v>1.4212923604336301</v>
      </c>
      <c r="AP45" s="2">
        <v>1.00500546611126</v>
      </c>
      <c r="AQ45" s="2">
        <f t="shared" si="14"/>
        <v>0.68868198547175075</v>
      </c>
      <c r="AR45" s="2">
        <f t="shared" si="15"/>
        <v>0.46329314538010086</v>
      </c>
      <c r="AS45" s="2" t="s">
        <v>60</v>
      </c>
      <c r="AT45" s="2">
        <v>2.2290696604821498</v>
      </c>
      <c r="AU45" s="2">
        <v>15</v>
      </c>
      <c r="AV45" s="2">
        <v>2</v>
      </c>
      <c r="AW45" s="2">
        <v>1.7008258143553601</v>
      </c>
      <c r="AX45" s="2">
        <v>2.0516320518382898</v>
      </c>
      <c r="AY45" s="2">
        <v>1.45072293635453</v>
      </c>
      <c r="AZ45" s="2">
        <f t="shared" si="16"/>
        <v>0.26421504970558329</v>
      </c>
      <c r="BA45" s="2">
        <f t="shared" si="17"/>
        <v>1.5365233461349275</v>
      </c>
      <c r="BB45" s="2" t="s">
        <v>61</v>
      </c>
      <c r="BC45" s="2">
        <v>-0.17500289406542699</v>
      </c>
      <c r="BD45" s="2">
        <v>7</v>
      </c>
      <c r="BE45" s="2">
        <v>2</v>
      </c>
      <c r="BF45" s="2">
        <v>0.31643287425724498</v>
      </c>
      <c r="BG45" s="2">
        <v>1.29606826519574</v>
      </c>
      <c r="BH45" s="2">
        <v>0.916458659200593</v>
      </c>
      <c r="BI45" s="2">
        <f t="shared" si="18"/>
        <v>0.86618833344980095</v>
      </c>
      <c r="BJ45" s="2">
        <f t="shared" si="19"/>
        <v>0.19095557918354791</v>
      </c>
    </row>
    <row r="46" spans="1:62">
      <c r="A46" s="2" t="str">
        <f>B46</f>
        <v>VIMSS206381</v>
      </c>
      <c r="B46" s="2" t="s">
        <v>1063</v>
      </c>
      <c r="C46" s="2" t="s">
        <v>1064</v>
      </c>
      <c r="D46" s="7">
        <f>IF(ISNA(VLOOKUP(B46,[1]energy_list!A$1:A$222,1,FALSE)), 0, 1)</f>
        <v>0</v>
      </c>
      <c r="E46" s="7">
        <f t="shared" si="0"/>
        <v>0</v>
      </c>
      <c r="F46" s="7">
        <f t="shared" si="1"/>
        <v>0</v>
      </c>
      <c r="G46" s="17">
        <f>(P46/(COUNT($P$2:$P$1222))*0.05)</f>
        <v>2.0188370188370192E-2</v>
      </c>
      <c r="H46" s="8">
        <f t="shared" si="2"/>
        <v>-0.47395726195552967</v>
      </c>
      <c r="I46" s="8">
        <f t="shared" si="3"/>
        <v>1.0690222683633475</v>
      </c>
      <c r="J46" s="8">
        <f t="shared" si="4"/>
        <v>0.44335583643280801</v>
      </c>
      <c r="K46" s="9">
        <f t="shared" si="5"/>
        <v>0.22167791821640401</v>
      </c>
      <c r="L46" s="10">
        <f t="shared" si="6"/>
        <v>12.182460174436466</v>
      </c>
      <c r="M46" s="7">
        <f t="shared" si="7"/>
        <v>5</v>
      </c>
      <c r="N46" s="16">
        <f t="shared" si="8"/>
        <v>6.489200101685591E-2</v>
      </c>
      <c r="O46" s="16">
        <f t="shared" si="9"/>
        <v>1.1878088336825188</v>
      </c>
      <c r="P46" s="6">
        <v>493</v>
      </c>
      <c r="Q46" s="6"/>
      <c r="R46" s="2" t="s">
        <v>57</v>
      </c>
      <c r="S46" s="2">
        <v>0.87493785453099804</v>
      </c>
      <c r="T46" s="2">
        <v>7</v>
      </c>
      <c r="U46" s="2">
        <v>4</v>
      </c>
      <c r="V46" s="2">
        <v>3.4607052859808099E-2</v>
      </c>
      <c r="W46" s="2">
        <v>0.94047256641326604</v>
      </c>
      <c r="X46" s="2">
        <v>0.47023628320663302</v>
      </c>
      <c r="Y46" s="2">
        <f t="shared" si="10"/>
        <v>0.13630029372655286</v>
      </c>
      <c r="Z46" s="2">
        <f t="shared" si="11"/>
        <v>1.8606345060500775</v>
      </c>
      <c r="AA46" s="2" t="s">
        <v>58</v>
      </c>
      <c r="AB46" s="2">
        <v>-8.1435028669220005E-2</v>
      </c>
      <c r="AC46" s="2">
        <v>8</v>
      </c>
      <c r="AD46" s="2">
        <v>2</v>
      </c>
      <c r="AE46" s="2">
        <v>-1.37652322245095</v>
      </c>
      <c r="AF46" s="2">
        <v>1.53853761168479</v>
      </c>
      <c r="AG46" s="2">
        <v>1.0879103783328701</v>
      </c>
      <c r="AH46" s="2">
        <f t="shared" si="12"/>
        <v>0.94714383778437083</v>
      </c>
      <c r="AI46" s="2">
        <f t="shared" si="13"/>
        <v>7.4854537920680794E-2</v>
      </c>
      <c r="AJ46" s="2" t="s">
        <v>59</v>
      </c>
      <c r="AK46" s="2">
        <v>0.58918684882856998</v>
      </c>
      <c r="AL46" s="2">
        <v>5</v>
      </c>
      <c r="AM46" s="2">
        <v>4</v>
      </c>
      <c r="AN46" s="2">
        <v>-1.6463881519211101</v>
      </c>
      <c r="AO46" s="2">
        <v>1.22314897171905</v>
      </c>
      <c r="AP46" s="2">
        <v>0.61157448585952301</v>
      </c>
      <c r="AQ46" s="2">
        <f t="shared" si="14"/>
        <v>0.38990608397957999</v>
      </c>
      <c r="AR46" s="2">
        <f t="shared" si="15"/>
        <v>0.96339344176615072</v>
      </c>
      <c r="AS46" s="2" t="s">
        <v>60</v>
      </c>
      <c r="AT46" s="2">
        <v>-1.2217387452405E-2</v>
      </c>
      <c r="AU46" s="2">
        <v>10</v>
      </c>
      <c r="AV46" s="2">
        <v>3</v>
      </c>
      <c r="AW46" s="2">
        <v>-0.54046123357919695</v>
      </c>
      <c r="AX46" s="2">
        <v>0.80719738241985595</v>
      </c>
      <c r="AY46" s="2">
        <v>0.46603562602926502</v>
      </c>
      <c r="AZ46" s="2">
        <f t="shared" si="16"/>
        <v>0.98073174424147713</v>
      </c>
      <c r="BA46" s="2">
        <f t="shared" si="17"/>
        <v>2.6215565441852724E-2</v>
      </c>
      <c r="BB46" s="2" t="s">
        <v>61</v>
      </c>
      <c r="BC46" s="2">
        <v>1.46093605140284</v>
      </c>
      <c r="BD46" s="2">
        <v>6</v>
      </c>
      <c r="BE46" s="2">
        <v>3</v>
      </c>
      <c r="BF46" s="2">
        <v>1.95237181972551</v>
      </c>
      <c r="BG46" s="2">
        <v>0.76747472880481005</v>
      </c>
      <c r="BH46" s="2">
        <v>0.443101741271692</v>
      </c>
      <c r="BI46" s="2">
        <f t="shared" si="18"/>
        <v>4.5834174172286517E-2</v>
      </c>
      <c r="BJ46" s="2">
        <f t="shared" si="19"/>
        <v>3.2970668253525397</v>
      </c>
    </row>
    <row r="47" spans="1:62">
      <c r="A47" s="2" t="str">
        <f>B47</f>
        <v>VIMSS207532</v>
      </c>
      <c r="B47" s="2" t="s">
        <v>219</v>
      </c>
      <c r="C47" s="2" t="s">
        <v>220</v>
      </c>
      <c r="D47" s="7">
        <f>IF(ISNA(VLOOKUP(B47,[1]energy_list!A$1:A$222,1,FALSE)), 0, 1)</f>
        <v>0</v>
      </c>
      <c r="E47" s="7">
        <f t="shared" si="0"/>
        <v>1</v>
      </c>
      <c r="F47" s="7">
        <f t="shared" si="1"/>
        <v>1</v>
      </c>
      <c r="G47" s="17">
        <f>(P47/(COUNT($P$2:$P$1222))*0.05)</f>
        <v>7.7805077805077807E-4</v>
      </c>
      <c r="H47" s="8">
        <f t="shared" si="2"/>
        <v>-0.46790558852448155</v>
      </c>
      <c r="I47" s="8">
        <f t="shared" si="3"/>
        <v>4.9868771699479693</v>
      </c>
      <c r="J47" s="8">
        <f t="shared" si="4"/>
        <v>9.3827373841125397E-2</v>
      </c>
      <c r="K47" s="8">
        <f t="shared" si="5"/>
        <v>4.6913686920562699E-2</v>
      </c>
      <c r="L47" s="6">
        <f t="shared" si="6"/>
        <v>34.962317712009721</v>
      </c>
      <c r="M47" s="10">
        <f t="shared" si="7"/>
        <v>5</v>
      </c>
      <c r="N47" s="16">
        <f t="shared" si="8"/>
        <v>4.9781595508027828E-5</v>
      </c>
      <c r="O47" s="16">
        <f t="shared" si="9"/>
        <v>4.3029311882973715</v>
      </c>
      <c r="P47" s="6">
        <v>19</v>
      </c>
      <c r="Q47" s="2">
        <v>114</v>
      </c>
      <c r="R47" s="2" t="s">
        <v>57</v>
      </c>
      <c r="S47" s="2">
        <v>2.47088345154327</v>
      </c>
      <c r="T47" s="2">
        <v>7</v>
      </c>
      <c r="U47" s="2">
        <v>3</v>
      </c>
      <c r="V47" s="2">
        <v>1.6305526498720799</v>
      </c>
      <c r="W47" s="2">
        <v>0.48844721726412399</v>
      </c>
      <c r="X47" s="2">
        <v>0.28200513237236502</v>
      </c>
      <c r="Y47" s="2">
        <f t="shared" si="10"/>
        <v>3.131016766015206E-3</v>
      </c>
      <c r="Z47" s="2">
        <f t="shared" si="11"/>
        <v>8.7618385905142606</v>
      </c>
      <c r="AA47" s="2" t="s">
        <v>58</v>
      </c>
      <c r="AB47" s="2">
        <v>-0.24589934155372001</v>
      </c>
      <c r="AC47" s="2">
        <v>2</v>
      </c>
      <c r="AD47" s="2">
        <v>1</v>
      </c>
      <c r="AE47" s="2">
        <v>-1.5409875353354501</v>
      </c>
      <c r="AF47" s="2">
        <v>3.9086417740637598E-2</v>
      </c>
      <c r="AG47" s="2">
        <v>3.9086417740637598E-2</v>
      </c>
      <c r="AH47" s="2">
        <f t="shared" si="12"/>
        <v>0.10035301632329956</v>
      </c>
      <c r="AI47" s="2">
        <f t="shared" si="13"/>
        <v>6.2911710964512855</v>
      </c>
      <c r="AJ47" s="2" t="s">
        <v>59</v>
      </c>
      <c r="AK47" s="2">
        <v>-0.78642608671013003</v>
      </c>
      <c r="AL47" s="2">
        <v>12</v>
      </c>
      <c r="AM47" s="2">
        <v>3</v>
      </c>
      <c r="AN47" s="2">
        <v>-3.02200108745981</v>
      </c>
      <c r="AO47" s="2">
        <v>0.27774170538972398</v>
      </c>
      <c r="AP47" s="2">
        <v>0.16035424837194301</v>
      </c>
      <c r="AQ47" s="2">
        <f t="shared" si="14"/>
        <v>1.6228368807617095E-2</v>
      </c>
      <c r="AR47" s="2">
        <f t="shared" si="15"/>
        <v>4.9043046548165545</v>
      </c>
      <c r="AS47" s="2" t="s">
        <v>60</v>
      </c>
      <c r="AT47" s="2">
        <v>0.42923406746007797</v>
      </c>
      <c r="AU47" s="2">
        <v>7</v>
      </c>
      <c r="AV47" s="2">
        <v>4</v>
      </c>
      <c r="AW47" s="2">
        <v>-9.9009778666714204E-2</v>
      </c>
      <c r="AX47" s="2">
        <v>0.682815613502602</v>
      </c>
      <c r="AY47" s="2">
        <v>0.341407806751301</v>
      </c>
      <c r="AZ47" s="2">
        <f t="shared" si="16"/>
        <v>0.27706582148549669</v>
      </c>
      <c r="BA47" s="2">
        <f t="shared" si="17"/>
        <v>1.2572473709505834</v>
      </c>
      <c r="BB47" s="2" t="s">
        <v>61</v>
      </c>
      <c r="BC47" s="2">
        <v>0.85782638413748802</v>
      </c>
      <c r="BD47" s="2">
        <v>7</v>
      </c>
      <c r="BE47" s="2">
        <v>3</v>
      </c>
      <c r="BF47" s="2">
        <v>1.34926215246016</v>
      </c>
      <c r="BG47" s="2">
        <v>0.31542656897959698</v>
      </c>
      <c r="BH47" s="2">
        <v>0.18211161450993099</v>
      </c>
      <c r="BI47" s="2">
        <f t="shared" si="18"/>
        <v>1.8111546019942769E-2</v>
      </c>
      <c r="BJ47" s="2">
        <f t="shared" si="19"/>
        <v>4.7104430238891144</v>
      </c>
    </row>
    <row r="48" spans="1:62">
      <c r="A48" s="2" t="s">
        <v>350</v>
      </c>
      <c r="B48" s="2" t="s">
        <v>351</v>
      </c>
      <c r="C48" s="2" t="s">
        <v>352</v>
      </c>
      <c r="D48" s="7">
        <f>IF(ISNA(VLOOKUP(B48,[1]energy_list!A$1:A$222,1,FALSE)), 0, 1)</f>
        <v>1</v>
      </c>
      <c r="E48" s="7">
        <f t="shared" si="0"/>
        <v>1</v>
      </c>
      <c r="F48" s="7">
        <f t="shared" si="1"/>
        <v>1</v>
      </c>
      <c r="G48" s="31">
        <f>IF((Q48/(142)*0.0575&gt;N48),1,0)</f>
        <v>1</v>
      </c>
      <c r="H48" s="8">
        <f t="shared" si="2"/>
        <v>-0.45152083707809604</v>
      </c>
      <c r="I48" s="8">
        <f t="shared" si="3"/>
        <v>2.4213486205416324</v>
      </c>
      <c r="J48" s="8">
        <f t="shared" si="4"/>
        <v>0.18647493931588222</v>
      </c>
      <c r="K48" s="8">
        <f t="shared" si="5"/>
        <v>9.3237469657941108E-2</v>
      </c>
      <c r="L48" s="6">
        <f t="shared" si="6"/>
        <v>22.534222475857121</v>
      </c>
      <c r="M48" s="10">
        <f t="shared" si="7"/>
        <v>5</v>
      </c>
      <c r="N48" s="16">
        <f t="shared" si="8"/>
        <v>4.2930391910778127E-3</v>
      </c>
      <c r="O48" s="16">
        <f t="shared" si="9"/>
        <v>2.3672351468359247</v>
      </c>
      <c r="P48" s="6">
        <v>130</v>
      </c>
      <c r="Q48" s="6">
        <v>32</v>
      </c>
      <c r="R48" s="2" t="s">
        <v>57</v>
      </c>
      <c r="S48" s="2">
        <v>1.2880963106098899</v>
      </c>
      <c r="T48" s="2">
        <v>4</v>
      </c>
      <c r="U48" s="2">
        <v>4</v>
      </c>
      <c r="V48" s="2">
        <v>0.44776550893870498</v>
      </c>
      <c r="W48" s="2">
        <v>1.5050210607524199</v>
      </c>
      <c r="X48" s="2">
        <v>0.75251053037621096</v>
      </c>
      <c r="Y48" s="2">
        <f t="shared" si="10"/>
        <v>0.16211161294037002</v>
      </c>
      <c r="Z48" s="2">
        <f t="shared" si="11"/>
        <v>1.7117319407688789</v>
      </c>
      <c r="AA48" s="2" t="s">
        <v>58</v>
      </c>
      <c r="AB48" s="2">
        <v>0.884297725663579</v>
      </c>
      <c r="AC48" s="2">
        <v>6</v>
      </c>
      <c r="AD48" s="2">
        <v>3</v>
      </c>
      <c r="AE48" s="2">
        <v>-0.41079046811815101</v>
      </c>
      <c r="AF48" s="2">
        <v>0.53647595425477101</v>
      </c>
      <c r="AG48" s="2">
        <v>0.30973453660275302</v>
      </c>
      <c r="AH48" s="2">
        <f t="shared" si="12"/>
        <v>6.4841352546860909E-2</v>
      </c>
      <c r="AI48" s="2">
        <f t="shared" si="13"/>
        <v>2.8550181563954116</v>
      </c>
      <c r="AJ48" s="2" t="s">
        <v>59</v>
      </c>
      <c r="AK48" s="2">
        <v>-0.57286168985753005</v>
      </c>
      <c r="AL48" s="2">
        <v>3</v>
      </c>
      <c r="AM48" s="2">
        <v>3</v>
      </c>
      <c r="AN48" s="2">
        <v>-2.80843669060721</v>
      </c>
      <c r="AO48" s="2">
        <v>0.185968733956801</v>
      </c>
      <c r="AP48" s="2">
        <v>0.10736909861081299</v>
      </c>
      <c r="AQ48" s="2">
        <f t="shared" si="14"/>
        <v>1.2870430723934172E-2</v>
      </c>
      <c r="AR48" s="2">
        <f t="shared" si="15"/>
        <v>5.3354428533857314</v>
      </c>
      <c r="AS48" s="2" t="s">
        <v>60</v>
      </c>
      <c r="AT48" s="2">
        <v>0.47989848634871102</v>
      </c>
      <c r="AU48" s="2">
        <v>8</v>
      </c>
      <c r="AV48" s="2">
        <v>2</v>
      </c>
      <c r="AW48" s="2">
        <v>-4.83453597780805E-2</v>
      </c>
      <c r="AX48" s="2">
        <v>0.341656324519657</v>
      </c>
      <c r="AY48" s="2">
        <v>0.241587503903121</v>
      </c>
      <c r="AZ48" s="2">
        <f t="shared" si="16"/>
        <v>0.18536161828235986</v>
      </c>
      <c r="BA48" s="2">
        <f t="shared" si="17"/>
        <v>1.9864375375191388</v>
      </c>
      <c r="BB48" s="2" t="s">
        <v>61</v>
      </c>
      <c r="BC48" s="2">
        <v>-0.58075810925460902</v>
      </c>
      <c r="BD48" s="2">
        <v>3</v>
      </c>
      <c r="BE48" s="2">
        <v>3</v>
      </c>
      <c r="BF48" s="2">
        <v>-8.9322340931936903E-2</v>
      </c>
      <c r="BG48" s="2">
        <v>1.3486953568587501</v>
      </c>
      <c r="BH48" s="2">
        <v>0.77866962733720002</v>
      </c>
      <c r="BI48" s="2">
        <f t="shared" si="18"/>
        <v>0.50989021350180241</v>
      </c>
      <c r="BJ48" s="2">
        <f t="shared" si="19"/>
        <v>0.74583377708029419</v>
      </c>
    </row>
    <row r="49" spans="1:62">
      <c r="A49" s="2" t="str">
        <f t="shared" ref="A49:A57" si="20">B49</f>
        <v>VIMSS207816</v>
      </c>
      <c r="B49" s="2" t="s">
        <v>226</v>
      </c>
      <c r="C49" s="2" t="s">
        <v>227</v>
      </c>
      <c r="D49" s="7">
        <f>IF(ISNA(VLOOKUP(B49,[1]energy_list!A$1:A$222,1,FALSE)), 0, 1)</f>
        <v>0</v>
      </c>
      <c r="E49" s="7">
        <f t="shared" si="0"/>
        <v>1</v>
      </c>
      <c r="F49" s="7">
        <f t="shared" si="1"/>
        <v>1</v>
      </c>
      <c r="G49" s="17">
        <f t="shared" ref="G49:G57" si="21">(P49/(COUNT($P$2:$P$1222))*0.05)</f>
        <v>5.0778050778050778E-3</v>
      </c>
      <c r="H49" s="8">
        <f t="shared" si="2"/>
        <v>-0.43110751305647332</v>
      </c>
      <c r="I49" s="8">
        <f t="shared" si="3"/>
        <v>19.463131493540075</v>
      </c>
      <c r="J49" s="8">
        <f t="shared" si="4"/>
        <v>2.2149956352068029E-2</v>
      </c>
      <c r="K49" s="8">
        <f t="shared" si="5"/>
        <v>1.1074978176034015E-2</v>
      </c>
      <c r="L49" s="6">
        <f t="shared" si="6"/>
        <v>22.732867971753375</v>
      </c>
      <c r="M49" s="10">
        <f t="shared" si="7"/>
        <v>5</v>
      </c>
      <c r="N49" s="16">
        <f t="shared" si="8"/>
        <v>4.026021961182887E-3</v>
      </c>
      <c r="O49" s="16">
        <f t="shared" si="9"/>
        <v>2.3951238604472325</v>
      </c>
      <c r="P49" s="6">
        <v>124</v>
      </c>
      <c r="Q49" s="2">
        <v>112</v>
      </c>
      <c r="R49" s="2" t="s">
        <v>57</v>
      </c>
      <c r="S49" s="2">
        <v>0.51535241300103696</v>
      </c>
      <c r="T49" s="2">
        <v>2</v>
      </c>
      <c r="U49" s="2">
        <v>1</v>
      </c>
      <c r="V49" s="2">
        <v>-0.324978388670153</v>
      </c>
      <c r="W49" s="2">
        <v>4.8980022365111398E-2</v>
      </c>
      <c r="X49" s="2">
        <v>4.8980022365111398E-2</v>
      </c>
      <c r="Y49" s="2">
        <f t="shared" si="10"/>
        <v>6.0324290952846527E-2</v>
      </c>
      <c r="Z49" s="2">
        <f t="shared" si="11"/>
        <v>10.521685946965265</v>
      </c>
      <c r="AA49" s="2" t="s">
        <v>58</v>
      </c>
      <c r="AB49" s="2">
        <v>0.55851665187550203</v>
      </c>
      <c r="AC49" s="2">
        <v>2</v>
      </c>
      <c r="AD49" s="2">
        <v>1</v>
      </c>
      <c r="AE49" s="2">
        <v>-0.73657154190622798</v>
      </c>
      <c r="AF49" s="2">
        <v>0.31028071665520002</v>
      </c>
      <c r="AG49" s="2">
        <v>0.31028071665520002</v>
      </c>
      <c r="AH49" s="2">
        <f t="shared" si="12"/>
        <v>0.32282343644926975</v>
      </c>
      <c r="AI49" s="2">
        <f t="shared" si="13"/>
        <v>1.8000366181187941</v>
      </c>
      <c r="AJ49" s="2" t="s">
        <v>59</v>
      </c>
      <c r="AK49" s="2">
        <v>0.20101559955965001</v>
      </c>
      <c r="AL49" s="2">
        <v>3</v>
      </c>
      <c r="AM49" s="2">
        <v>1</v>
      </c>
      <c r="AN49" s="2">
        <v>-2.0345594011900299</v>
      </c>
      <c r="AO49" s="2">
        <v>0.36672601655484299</v>
      </c>
      <c r="AP49" s="2">
        <v>0.36672601655484299</v>
      </c>
      <c r="AQ49" s="2">
        <f t="shared" si="14"/>
        <v>0.68079202587071719</v>
      </c>
      <c r="AR49" s="2">
        <f t="shared" si="15"/>
        <v>0.54813563937476639</v>
      </c>
      <c r="AS49" s="2" t="s">
        <v>60</v>
      </c>
      <c r="AT49" s="2">
        <v>0.58983438464489801</v>
      </c>
      <c r="AU49" s="2">
        <v>2</v>
      </c>
      <c r="AV49" s="2">
        <v>1</v>
      </c>
      <c r="AW49" s="2">
        <v>6.15905385181061E-2</v>
      </c>
      <c r="AX49" s="2">
        <v>6.6469670259935998E-3</v>
      </c>
      <c r="AY49" s="2">
        <v>6.6469670259935998E-3</v>
      </c>
      <c r="AZ49" s="2">
        <f t="shared" si="16"/>
        <v>7.1738976710038005E-3</v>
      </c>
      <c r="BA49" s="2">
        <f t="shared" si="17"/>
        <v>88.737371847685466</v>
      </c>
      <c r="BB49" s="2" t="s">
        <v>61</v>
      </c>
      <c r="BC49" s="2">
        <v>0.40586447294969102</v>
      </c>
      <c r="BD49" s="2">
        <v>2</v>
      </c>
      <c r="BE49" s="2">
        <v>1</v>
      </c>
      <c r="BF49" s="2">
        <v>0.89730024127236296</v>
      </c>
      <c r="BG49" s="2">
        <v>7.8565686886674396E-2</v>
      </c>
      <c r="BH49" s="2">
        <v>7.8565686886674396E-2</v>
      </c>
      <c r="BI49" s="2">
        <f t="shared" si="18"/>
        <v>0.12172885052426079</v>
      </c>
      <c r="BJ49" s="2">
        <f t="shared" si="19"/>
        <v>5.1659253426387357</v>
      </c>
    </row>
    <row r="50" spans="1:62">
      <c r="A50" s="2" t="str">
        <f t="shared" si="20"/>
        <v>VIMSS209195</v>
      </c>
      <c r="B50" s="2" t="s">
        <v>595</v>
      </c>
      <c r="C50" s="2" t="s">
        <v>596</v>
      </c>
      <c r="D50" s="7">
        <f>IF(ISNA(VLOOKUP(B50,[1]energy_list!A$1:A$222,1,FALSE)), 0, 1)</f>
        <v>0</v>
      </c>
      <c r="E50" s="7">
        <f t="shared" si="0"/>
        <v>1</v>
      </c>
      <c r="F50" s="7">
        <f t="shared" si="1"/>
        <v>0</v>
      </c>
      <c r="G50" s="17">
        <f t="shared" si="21"/>
        <v>1.5192465192465194E-2</v>
      </c>
      <c r="H50" s="8">
        <f t="shared" si="2"/>
        <v>-0.42972777899038761</v>
      </c>
      <c r="I50" s="8">
        <f t="shared" si="3"/>
        <v>1.0716672203114754</v>
      </c>
      <c r="J50" s="8">
        <f t="shared" si="4"/>
        <v>0.40098994430891438</v>
      </c>
      <c r="K50" s="9">
        <f t="shared" si="5"/>
        <v>0.20049497215445719</v>
      </c>
      <c r="L50" s="10">
        <f t="shared" si="6"/>
        <v>14.676761918993755</v>
      </c>
      <c r="M50" s="7">
        <f t="shared" si="7"/>
        <v>5</v>
      </c>
      <c r="N50" s="16">
        <f t="shared" si="8"/>
        <v>3.9277281422074366E-2</v>
      </c>
      <c r="O50" s="16">
        <f t="shared" si="9"/>
        <v>1.4058585795472724</v>
      </c>
      <c r="P50" s="6">
        <v>371</v>
      </c>
      <c r="Q50" s="6"/>
      <c r="R50" s="2" t="s">
        <v>57</v>
      </c>
      <c r="S50" s="2">
        <v>0.1140356184403</v>
      </c>
      <c r="T50" s="2">
        <v>14</v>
      </c>
      <c r="U50" s="2">
        <v>7</v>
      </c>
      <c r="V50" s="2">
        <v>-0.72629518323088904</v>
      </c>
      <c r="W50" s="2">
        <v>1.06922425792358</v>
      </c>
      <c r="X50" s="2">
        <v>0.40412878317476902</v>
      </c>
      <c r="Y50" s="2">
        <f t="shared" si="10"/>
        <v>0.78596886435487989</v>
      </c>
      <c r="Z50" s="2">
        <f t="shared" si="11"/>
        <v>0.28217643283028493</v>
      </c>
      <c r="AA50" s="2" t="s">
        <v>58</v>
      </c>
      <c r="AB50" s="2">
        <v>1.8486472685148101</v>
      </c>
      <c r="AC50" s="2">
        <v>13</v>
      </c>
      <c r="AD50" s="2">
        <v>6</v>
      </c>
      <c r="AE50" s="2">
        <v>0.55355907473307997</v>
      </c>
      <c r="AF50" s="2">
        <v>1.67263031134175</v>
      </c>
      <c r="AG50" s="2">
        <v>0.68284846518330999</v>
      </c>
      <c r="AH50" s="2">
        <f t="shared" si="12"/>
        <v>3.5234245057741781E-2</v>
      </c>
      <c r="AI50" s="2">
        <f t="shared" si="13"/>
        <v>2.7072584369337971</v>
      </c>
      <c r="AJ50" s="2" t="s">
        <v>59</v>
      </c>
      <c r="AK50" s="2">
        <v>-0.60593185714859998</v>
      </c>
      <c r="AL50" s="2">
        <v>11</v>
      </c>
      <c r="AM50" s="2">
        <v>8</v>
      </c>
      <c r="AN50" s="2">
        <v>-2.8415068578982798</v>
      </c>
      <c r="AO50" s="2">
        <v>0.81796964846985798</v>
      </c>
      <c r="AP50" s="2">
        <v>0.28919594261890602</v>
      </c>
      <c r="AQ50" s="2">
        <f t="shared" si="14"/>
        <v>6.9450954345321239E-2</v>
      </c>
      <c r="AR50" s="2">
        <f t="shared" si="15"/>
        <v>2.0952294546783437</v>
      </c>
      <c r="AS50" s="2" t="s">
        <v>60</v>
      </c>
      <c r="AT50" s="2">
        <v>0.56716474262515304</v>
      </c>
      <c r="AU50" s="2">
        <v>27</v>
      </c>
      <c r="AV50" s="2">
        <v>8</v>
      </c>
      <c r="AW50" s="2">
        <v>3.8920896498360801E-2</v>
      </c>
      <c r="AX50" s="2">
        <v>1.71361524522304</v>
      </c>
      <c r="AY50" s="2">
        <v>0.60585448012092902</v>
      </c>
      <c r="AZ50" s="2">
        <f t="shared" si="16"/>
        <v>0.37659542507584465</v>
      </c>
      <c r="BA50" s="2">
        <f t="shared" si="17"/>
        <v>0.93614021392058788</v>
      </c>
      <c r="BB50" s="2" t="s">
        <v>61</v>
      </c>
      <c r="BC50" s="2">
        <v>9.5790666531121005E-2</v>
      </c>
      <c r="BD50" s="2">
        <v>19</v>
      </c>
      <c r="BE50" s="2">
        <v>6</v>
      </c>
      <c r="BF50" s="2">
        <v>0.587226434853793</v>
      </c>
      <c r="BG50" s="2">
        <v>1.7469785797038899</v>
      </c>
      <c r="BH50" s="2">
        <v>0.71320101864110097</v>
      </c>
      <c r="BI50" s="2">
        <f t="shared" si="18"/>
        <v>0.89754880449983609</v>
      </c>
      <c r="BJ50" s="2">
        <f t="shared" si="19"/>
        <v>0.13431089416226011</v>
      </c>
    </row>
    <row r="51" spans="1:62">
      <c r="A51" s="2" t="str">
        <f t="shared" si="20"/>
        <v>VIMSS209275</v>
      </c>
      <c r="B51" s="2" t="s">
        <v>597</v>
      </c>
      <c r="C51" s="2" t="s">
        <v>598</v>
      </c>
      <c r="D51" s="7">
        <f>IF(ISNA(VLOOKUP(B51,[1]energy_list!A$1:A$222,1,FALSE)), 0, 1)</f>
        <v>0</v>
      </c>
      <c r="E51" s="7">
        <f t="shared" si="0"/>
        <v>1</v>
      </c>
      <c r="F51" s="7">
        <f t="shared" si="1"/>
        <v>0</v>
      </c>
      <c r="G51" s="17">
        <f t="shared" si="21"/>
        <v>1.1220311220311221E-2</v>
      </c>
      <c r="H51" s="8">
        <f t="shared" si="2"/>
        <v>-0.42915684491522643</v>
      </c>
      <c r="I51" s="8">
        <f t="shared" si="3"/>
        <v>3.9721128241003689</v>
      </c>
      <c r="J51" s="8">
        <f t="shared" si="4"/>
        <v>0.10804246100749286</v>
      </c>
      <c r="K51" s="9">
        <f t="shared" si="5"/>
        <v>5.402123050374643E-2</v>
      </c>
      <c r="L51" s="10">
        <f t="shared" si="6"/>
        <v>17.014016528779607</v>
      </c>
      <c r="M51" s="7">
        <f t="shared" si="7"/>
        <v>5</v>
      </c>
      <c r="N51" s="16">
        <f t="shared" si="8"/>
        <v>2.2045473680979512E-2</v>
      </c>
      <c r="O51" s="16">
        <f t="shared" si="9"/>
        <v>1.6566805652511085</v>
      </c>
      <c r="P51" s="6">
        <v>274</v>
      </c>
      <c r="Q51" s="6"/>
      <c r="R51" s="2" t="s">
        <v>57</v>
      </c>
      <c r="S51" s="2">
        <v>0.26359206106003602</v>
      </c>
      <c r="T51" s="2">
        <v>2</v>
      </c>
      <c r="U51" s="2">
        <v>1</v>
      </c>
      <c r="V51" s="2">
        <v>-0.57673874061115304</v>
      </c>
      <c r="W51" s="2">
        <v>4.0486958755178798E-2</v>
      </c>
      <c r="X51" s="2">
        <v>4.0486958755178798E-2</v>
      </c>
      <c r="Y51" s="2">
        <f t="shared" si="10"/>
        <v>9.7024647182657131E-2</v>
      </c>
      <c r="Z51" s="2">
        <f t="shared" si="11"/>
        <v>6.5105423861040004</v>
      </c>
      <c r="AA51" s="2" t="s">
        <v>58</v>
      </c>
      <c r="AB51" s="2">
        <v>-0.58076627694339</v>
      </c>
      <c r="AC51" s="2">
        <v>2</v>
      </c>
      <c r="AD51" s="2">
        <v>1</v>
      </c>
      <c r="AE51" s="2">
        <v>-1.8758544707251199</v>
      </c>
      <c r="AF51" s="2">
        <v>2.6885547173934599E-2</v>
      </c>
      <c r="AG51" s="2">
        <v>2.6885547173934599E-2</v>
      </c>
      <c r="AH51" s="2">
        <f t="shared" si="12"/>
        <v>2.9450160074426017E-2</v>
      </c>
      <c r="AI51" s="2">
        <f t="shared" si="13"/>
        <v>21.601430433465008</v>
      </c>
      <c r="AJ51" s="2" t="s">
        <v>59</v>
      </c>
      <c r="AK51" s="2">
        <v>-9.7543974778350001E-2</v>
      </c>
      <c r="AL51" s="2">
        <v>2</v>
      </c>
      <c r="AM51" s="2">
        <v>2</v>
      </c>
      <c r="AN51" s="2">
        <v>-2.3331189755280302</v>
      </c>
      <c r="AO51" s="2">
        <v>0.18478737259303499</v>
      </c>
      <c r="AP51" s="2">
        <v>0.13066440423817999</v>
      </c>
      <c r="AQ51" s="2">
        <f t="shared" si="14"/>
        <v>0.53317660346136497</v>
      </c>
      <c r="AR51" s="2">
        <f t="shared" si="15"/>
        <v>0.74652293673296954</v>
      </c>
      <c r="AS51" s="2" t="s">
        <v>60</v>
      </c>
      <c r="AT51" s="2">
        <v>0.95927381802424505</v>
      </c>
      <c r="AU51" s="2">
        <v>6</v>
      </c>
      <c r="AV51" s="2">
        <v>2</v>
      </c>
      <c r="AW51" s="2">
        <v>0.43102997189745301</v>
      </c>
      <c r="AX51" s="2">
        <v>0.88533402916037895</v>
      </c>
      <c r="AY51" s="2">
        <v>0.62602569563451305</v>
      </c>
      <c r="AZ51" s="2">
        <f t="shared" si="16"/>
        <v>0.26513947984297181</v>
      </c>
      <c r="BA51" s="2">
        <f t="shared" si="17"/>
        <v>1.5323233929750533</v>
      </c>
      <c r="BB51" s="2" t="s">
        <v>61</v>
      </c>
      <c r="BC51" s="2">
        <v>0.46643611360866899</v>
      </c>
      <c r="BD51" s="2">
        <v>6</v>
      </c>
      <c r="BE51" s="2">
        <v>3</v>
      </c>
      <c r="BF51" s="2">
        <v>0.95787188193134098</v>
      </c>
      <c r="BG51" s="2">
        <v>1.0567346207827499</v>
      </c>
      <c r="BH51" s="2">
        <v>0.610106017770917</v>
      </c>
      <c r="BI51" s="2">
        <f t="shared" si="18"/>
        <v>0.50019349305370731</v>
      </c>
      <c r="BJ51" s="2">
        <f t="shared" si="19"/>
        <v>0.76451649389206111</v>
      </c>
    </row>
    <row r="52" spans="1:62">
      <c r="A52" s="2" t="str">
        <f t="shared" si="20"/>
        <v>VIMSS113992</v>
      </c>
      <c r="B52" s="2" t="s">
        <v>430</v>
      </c>
      <c r="C52" s="2" t="s">
        <v>599</v>
      </c>
      <c r="D52" s="7">
        <f>IF(ISNA(VLOOKUP(B52,[1]energy_list!A$1:A$222,1,FALSE)), 0, 1)</f>
        <v>0</v>
      </c>
      <c r="E52" s="7">
        <f t="shared" si="0"/>
        <v>1</v>
      </c>
      <c r="F52" s="7">
        <f t="shared" si="1"/>
        <v>0</v>
      </c>
      <c r="G52" s="17">
        <f t="shared" si="21"/>
        <v>1.625716625716626E-2</v>
      </c>
      <c r="H52" s="8">
        <f t="shared" si="2"/>
        <v>-0.42493676971108102</v>
      </c>
      <c r="I52" s="8">
        <f t="shared" si="3"/>
        <v>1.7073787774397562</v>
      </c>
      <c r="J52" s="8">
        <f t="shared" si="4"/>
        <v>0.24888254166323948</v>
      </c>
      <c r="K52" s="9">
        <f t="shared" si="5"/>
        <v>0.12444127083161974</v>
      </c>
      <c r="L52" s="10">
        <f t="shared" si="6"/>
        <v>14.191497316024913</v>
      </c>
      <c r="M52" s="7">
        <f t="shared" si="7"/>
        <v>5</v>
      </c>
      <c r="N52" s="16">
        <f t="shared" si="8"/>
        <v>4.3763008538997838E-2</v>
      </c>
      <c r="O52" s="16">
        <f t="shared" si="9"/>
        <v>1.3588928295683018</v>
      </c>
      <c r="P52" s="6">
        <v>397</v>
      </c>
      <c r="Q52" s="6"/>
      <c r="R52" s="2" t="s">
        <v>57</v>
      </c>
      <c r="S52" s="2">
        <v>1.4859112956812399</v>
      </c>
      <c r="T52" s="2">
        <v>12</v>
      </c>
      <c r="U52" s="2">
        <v>2</v>
      </c>
      <c r="V52" s="2">
        <v>0.64558049401005402</v>
      </c>
      <c r="W52" s="2">
        <v>0.78498855912829701</v>
      </c>
      <c r="X52" s="2">
        <v>0.55507073331347601</v>
      </c>
      <c r="Y52" s="2">
        <f t="shared" si="10"/>
        <v>0.11580141002749322</v>
      </c>
      <c r="Z52" s="2">
        <f t="shared" si="11"/>
        <v>2.6769764761531247</v>
      </c>
      <c r="AA52" s="2" t="s">
        <v>58</v>
      </c>
      <c r="AB52" s="2">
        <v>-0.39280711641757998</v>
      </c>
      <c r="AC52" s="2">
        <v>34</v>
      </c>
      <c r="AD52" s="2">
        <v>2</v>
      </c>
      <c r="AE52" s="2">
        <v>-1.6878953101993099</v>
      </c>
      <c r="AF52" s="2">
        <v>0.42851751307737601</v>
      </c>
      <c r="AG52" s="2">
        <v>0.30300763935420699</v>
      </c>
      <c r="AH52" s="2">
        <f t="shared" si="12"/>
        <v>0.32427593599604088</v>
      </c>
      <c r="AI52" s="2">
        <f t="shared" si="13"/>
        <v>1.2963604391452324</v>
      </c>
      <c r="AJ52" s="2" t="s">
        <v>59</v>
      </c>
      <c r="AK52" s="2">
        <v>0.25032266021062</v>
      </c>
      <c r="AL52" s="2">
        <v>7</v>
      </c>
      <c r="AM52" s="2">
        <v>1</v>
      </c>
      <c r="AN52" s="2">
        <v>-1.9852523405390601</v>
      </c>
      <c r="AO52" s="2">
        <v>0.72597615652852898</v>
      </c>
      <c r="AP52" s="2">
        <v>0.72597615652852898</v>
      </c>
      <c r="AQ52" s="2">
        <f t="shared" si="14"/>
        <v>0.78861530686432768</v>
      </c>
      <c r="AR52" s="2">
        <f t="shared" si="15"/>
        <v>0.34480837691366101</v>
      </c>
      <c r="AS52" s="2" t="s">
        <v>60</v>
      </c>
      <c r="AT52" s="2">
        <v>1.4636418052159901</v>
      </c>
      <c r="AU52" s="2">
        <v>13</v>
      </c>
      <c r="AV52" s="2">
        <v>2</v>
      </c>
      <c r="AW52" s="2">
        <v>0.93539795908920198</v>
      </c>
      <c r="AX52" s="2">
        <v>0.590400591124006</v>
      </c>
      <c r="AY52" s="2">
        <v>0.41747626160033002</v>
      </c>
      <c r="AZ52" s="2">
        <f t="shared" si="16"/>
        <v>7.2607420323618554E-2</v>
      </c>
      <c r="BA52" s="2">
        <f t="shared" si="17"/>
        <v>3.5059282163861196</v>
      </c>
      <c r="BB52" s="2" t="s">
        <v>61</v>
      </c>
      <c r="BC52" s="2">
        <v>0.57181735506223796</v>
      </c>
      <c r="BD52" s="2">
        <v>19</v>
      </c>
      <c r="BE52" s="2">
        <v>2</v>
      </c>
      <c r="BF52" s="2">
        <v>1.0632531233849101</v>
      </c>
      <c r="BG52" s="2">
        <v>0.73387465878930702</v>
      </c>
      <c r="BH52" s="2">
        <v>0.51892774777088302</v>
      </c>
      <c r="BI52" s="2">
        <f t="shared" si="18"/>
        <v>0.38537251249791182</v>
      </c>
      <c r="BJ52" s="2">
        <f t="shared" si="19"/>
        <v>1.1019209466415096</v>
      </c>
    </row>
    <row r="53" spans="1:62">
      <c r="A53" s="2" t="str">
        <f t="shared" si="20"/>
        <v>VIMSS207323</v>
      </c>
      <c r="B53" s="2" t="s">
        <v>231</v>
      </c>
      <c r="C53" s="2" t="s">
        <v>232</v>
      </c>
      <c r="D53" s="7">
        <f>IF(ISNA(VLOOKUP(B53,[1]energy_list!A$1:A$222,1,FALSE)), 0, 1)</f>
        <v>0</v>
      </c>
      <c r="E53" s="7">
        <f t="shared" si="0"/>
        <v>1</v>
      </c>
      <c r="F53" s="7">
        <f t="shared" si="1"/>
        <v>1</v>
      </c>
      <c r="G53" s="17">
        <f t="shared" si="21"/>
        <v>6.797706797706797E-3</v>
      </c>
      <c r="H53" s="8">
        <f t="shared" si="2"/>
        <v>-0.42248273439889161</v>
      </c>
      <c r="I53" s="8">
        <f t="shared" si="3"/>
        <v>1.8579777280683656</v>
      </c>
      <c r="J53" s="8">
        <f t="shared" si="4"/>
        <v>0.22738848158213557</v>
      </c>
      <c r="K53" s="8">
        <f t="shared" si="5"/>
        <v>0.11369424079106778</v>
      </c>
      <c r="L53" s="6">
        <f t="shared" si="6"/>
        <v>21.156037783354712</v>
      </c>
      <c r="M53" s="10">
        <f t="shared" si="7"/>
        <v>5</v>
      </c>
      <c r="N53" s="16">
        <f t="shared" si="8"/>
        <v>6.643560307827286E-3</v>
      </c>
      <c r="O53" s="16">
        <f t="shared" si="9"/>
        <v>2.1775991182741112</v>
      </c>
      <c r="P53" s="6">
        <v>166</v>
      </c>
      <c r="Q53" s="2">
        <v>110</v>
      </c>
      <c r="R53" s="2" t="s">
        <v>57</v>
      </c>
      <c r="S53" s="2">
        <v>0.35576757958521898</v>
      </c>
      <c r="T53" s="2">
        <v>12</v>
      </c>
      <c r="U53" s="2">
        <v>10</v>
      </c>
      <c r="V53" s="2">
        <v>-0.48456322208597002</v>
      </c>
      <c r="W53" s="2">
        <v>0.62040710182606096</v>
      </c>
      <c r="X53" s="2">
        <v>0.196189951831436</v>
      </c>
      <c r="Y53" s="2">
        <f t="shared" si="10"/>
        <v>9.9849645419896674E-2</v>
      </c>
      <c r="Z53" s="2">
        <f t="shared" si="11"/>
        <v>1.8133832862698804</v>
      </c>
      <c r="AA53" s="2" t="s">
        <v>58</v>
      </c>
      <c r="AB53" s="2">
        <v>0.33606034012004699</v>
      </c>
      <c r="AC53" s="2">
        <v>7</v>
      </c>
      <c r="AD53" s="2">
        <v>6</v>
      </c>
      <c r="AE53" s="2">
        <v>-0.95902785366168297</v>
      </c>
      <c r="AF53" s="2">
        <v>0.96894986291775798</v>
      </c>
      <c r="AG53" s="2">
        <v>0.39557212508136902</v>
      </c>
      <c r="AH53" s="2">
        <f t="shared" si="12"/>
        <v>0.42816300661276835</v>
      </c>
      <c r="AI53" s="2">
        <f t="shared" si="13"/>
        <v>0.84955516026544975</v>
      </c>
      <c r="AJ53" s="2" t="s">
        <v>59</v>
      </c>
      <c r="AK53" s="2">
        <v>0.99572619611561997</v>
      </c>
      <c r="AL53" s="2">
        <v>8</v>
      </c>
      <c r="AM53" s="2">
        <v>8</v>
      </c>
      <c r="AN53" s="2">
        <v>-1.2398488046340601</v>
      </c>
      <c r="AO53" s="2">
        <v>0.94495975132554599</v>
      </c>
      <c r="AP53" s="2">
        <v>0.334093724055324</v>
      </c>
      <c r="AQ53" s="2">
        <f t="shared" si="14"/>
        <v>1.759021339820243E-2</v>
      </c>
      <c r="AR53" s="2">
        <f t="shared" si="15"/>
        <v>2.9803798288372918</v>
      </c>
      <c r="AS53" s="2" t="s">
        <v>60</v>
      </c>
      <c r="AT53" s="2">
        <v>0.91168777308323101</v>
      </c>
      <c r="AU53" s="2">
        <v>5</v>
      </c>
      <c r="AV53" s="2">
        <v>3</v>
      </c>
      <c r="AW53" s="2">
        <v>0.38344392695643897</v>
      </c>
      <c r="AX53" s="2">
        <v>0.93639417913524403</v>
      </c>
      <c r="AY53" s="2">
        <v>0.54062743139133196</v>
      </c>
      <c r="AZ53" s="2">
        <f t="shared" si="16"/>
        <v>0.19031412664611724</v>
      </c>
      <c r="BA53" s="2">
        <f t="shared" si="17"/>
        <v>1.6863513024800769</v>
      </c>
      <c r="BB53" s="2" t="s">
        <v>61</v>
      </c>
      <c r="BC53" s="2">
        <v>-0.702804119489016</v>
      </c>
      <c r="BD53" s="2">
        <v>5</v>
      </c>
      <c r="BE53" s="2">
        <v>3</v>
      </c>
      <c r="BF53" s="2">
        <v>-0.211368351166344</v>
      </c>
      <c r="BG53" s="2">
        <v>0.694572061867479</v>
      </c>
      <c r="BH53" s="2">
        <v>0.40101136689078198</v>
      </c>
      <c r="BI53" s="2">
        <f t="shared" si="18"/>
        <v>0.1779618709655246</v>
      </c>
      <c r="BJ53" s="2">
        <f t="shared" si="19"/>
        <v>1.7525790476668188</v>
      </c>
    </row>
    <row r="54" spans="1:62">
      <c r="A54" s="2" t="str">
        <f t="shared" si="20"/>
        <v>VIMSS206099</v>
      </c>
      <c r="B54" s="2" t="s">
        <v>602</v>
      </c>
      <c r="C54" s="2" t="s">
        <v>603</v>
      </c>
      <c r="D54" s="7">
        <f>IF(ISNA(VLOOKUP(B54,[1]energy_list!A$1:A$222,1,FALSE)), 0, 1)</f>
        <v>0</v>
      </c>
      <c r="E54" s="7">
        <f t="shared" si="0"/>
        <v>1</v>
      </c>
      <c r="F54" s="7">
        <f t="shared" si="1"/>
        <v>0</v>
      </c>
      <c r="G54" s="17">
        <f t="shared" si="21"/>
        <v>8.1081081081081086E-3</v>
      </c>
      <c r="H54" s="8">
        <f t="shared" si="2"/>
        <v>-0.41386603974883779</v>
      </c>
      <c r="I54" s="8">
        <f t="shared" si="3"/>
        <v>2.059978504579826</v>
      </c>
      <c r="J54" s="8">
        <f t="shared" si="4"/>
        <v>0.20090794094633238</v>
      </c>
      <c r="K54" s="9">
        <f t="shared" si="5"/>
        <v>0.10045397047316619</v>
      </c>
      <c r="L54" s="10">
        <f t="shared" si="6"/>
        <v>19.744236619930312</v>
      </c>
      <c r="M54" s="7">
        <f t="shared" si="7"/>
        <v>5</v>
      </c>
      <c r="N54" s="16">
        <f t="shared" si="8"/>
        <v>1.0209245834396223E-2</v>
      </c>
      <c r="O54" s="16">
        <f t="shared" si="9"/>
        <v>1.9910063384280086</v>
      </c>
      <c r="P54" s="6">
        <v>198</v>
      </c>
      <c r="Q54" s="6"/>
      <c r="R54" s="2" t="s">
        <v>57</v>
      </c>
      <c r="S54" s="2">
        <v>0.77130825924923196</v>
      </c>
      <c r="T54" s="2">
        <v>4</v>
      </c>
      <c r="U54" s="2">
        <v>3</v>
      </c>
      <c r="V54" s="2">
        <v>-6.9022542421957003E-2</v>
      </c>
      <c r="W54" s="2">
        <v>0.43398384130210299</v>
      </c>
      <c r="X54" s="2">
        <v>0.250560687599717</v>
      </c>
      <c r="Y54" s="2">
        <f t="shared" si="10"/>
        <v>5.4206883327437463E-2</v>
      </c>
      <c r="Z54" s="2">
        <f t="shared" si="11"/>
        <v>3.0783291131505623</v>
      </c>
      <c r="AA54" s="2" t="s">
        <v>58</v>
      </c>
      <c r="AB54" s="2">
        <v>-0.23747060435444001</v>
      </c>
      <c r="AC54" s="2">
        <v>4</v>
      </c>
      <c r="AD54" s="2">
        <v>1</v>
      </c>
      <c r="AE54" s="2">
        <v>-1.5325587981361699</v>
      </c>
      <c r="AF54" s="2">
        <v>0.215593164188987</v>
      </c>
      <c r="AG54" s="2">
        <v>0.215593164188987</v>
      </c>
      <c r="AH54" s="2">
        <f t="shared" si="12"/>
        <v>0.46928290890033558</v>
      </c>
      <c r="AI54" s="2">
        <f t="shared" si="13"/>
        <v>1.1014755743659639</v>
      </c>
      <c r="AJ54" s="2" t="s">
        <v>59</v>
      </c>
      <c r="AK54" s="2">
        <v>0.41746844384414</v>
      </c>
      <c r="AL54" s="2">
        <v>5</v>
      </c>
      <c r="AM54" s="2">
        <v>3</v>
      </c>
      <c r="AN54" s="2">
        <v>-1.8181065569055399</v>
      </c>
      <c r="AO54" s="2">
        <v>0.37208667641313098</v>
      </c>
      <c r="AP54" s="2">
        <v>0.21482434278899501</v>
      </c>
      <c r="AQ54" s="2">
        <f t="shared" si="14"/>
        <v>0.14723518775688138</v>
      </c>
      <c r="AR54" s="2">
        <f t="shared" si="15"/>
        <v>1.943301389517976</v>
      </c>
      <c r="AS54" s="2" t="s">
        <v>60</v>
      </c>
      <c r="AT54" s="2">
        <v>0.38185079421269602</v>
      </c>
      <c r="AU54" s="2">
        <v>11</v>
      </c>
      <c r="AV54" s="2">
        <v>4</v>
      </c>
      <c r="AW54" s="2">
        <v>-0.14639305191409599</v>
      </c>
      <c r="AX54" s="2">
        <v>1.2388500317726701</v>
      </c>
      <c r="AY54" s="2">
        <v>0.61942501588633703</v>
      </c>
      <c r="AZ54" s="2">
        <f t="shared" si="16"/>
        <v>0.57094535007328684</v>
      </c>
      <c r="BA54" s="2">
        <f t="shared" si="17"/>
        <v>0.61646007897550703</v>
      </c>
      <c r="BB54" s="2" t="s">
        <v>61</v>
      </c>
      <c r="BC54" s="2">
        <v>0.55111452873361799</v>
      </c>
      <c r="BD54" s="2">
        <v>11</v>
      </c>
      <c r="BE54" s="2">
        <v>4</v>
      </c>
      <c r="BF54" s="2">
        <v>1.0425502970562901</v>
      </c>
      <c r="BG54" s="2">
        <v>0.31182490230895898</v>
      </c>
      <c r="BH54" s="2">
        <v>0.15591245115447999</v>
      </c>
      <c r="BI54" s="2">
        <f t="shared" si="18"/>
        <v>2.4126713271435309E-2</v>
      </c>
      <c r="BJ54" s="2">
        <f t="shared" si="19"/>
        <v>3.5347691903552132</v>
      </c>
    </row>
    <row r="55" spans="1:62">
      <c r="A55" s="2" t="str">
        <f t="shared" si="20"/>
        <v>VIMSS206137</v>
      </c>
      <c r="B55" s="2" t="s">
        <v>233</v>
      </c>
      <c r="C55" s="2" t="s">
        <v>234</v>
      </c>
      <c r="D55" s="7">
        <f>IF(ISNA(VLOOKUP(B55,[1]energy_list!A$1:A$222,1,FALSE)), 0, 1)</f>
        <v>0</v>
      </c>
      <c r="E55" s="7">
        <f t="shared" si="0"/>
        <v>1</v>
      </c>
      <c r="F55" s="7">
        <f t="shared" si="1"/>
        <v>1</v>
      </c>
      <c r="G55" s="17">
        <f t="shared" si="21"/>
        <v>6.0196560196560198E-3</v>
      </c>
      <c r="H55" s="8">
        <f t="shared" si="2"/>
        <v>-0.41123073880943417</v>
      </c>
      <c r="I55" s="8">
        <f t="shared" si="3"/>
        <v>2.3615804337086037</v>
      </c>
      <c r="J55" s="8">
        <f t="shared" si="4"/>
        <v>0.17413370001700146</v>
      </c>
      <c r="K55" s="8">
        <f t="shared" si="5"/>
        <v>8.7066850008500729E-2</v>
      </c>
      <c r="L55" s="6">
        <f t="shared" si="6"/>
        <v>21.81901581922093</v>
      </c>
      <c r="M55" s="10">
        <f t="shared" si="7"/>
        <v>5</v>
      </c>
      <c r="N55" s="16">
        <f t="shared" si="8"/>
        <v>5.3956071710451019E-3</v>
      </c>
      <c r="O55" s="16">
        <f t="shared" si="9"/>
        <v>2.2679596768017851</v>
      </c>
      <c r="P55" s="6">
        <v>147</v>
      </c>
      <c r="Q55" s="2">
        <v>107</v>
      </c>
      <c r="R55" s="2" t="s">
        <v>57</v>
      </c>
      <c r="S55" s="2">
        <v>-0.67055906180497105</v>
      </c>
      <c r="T55" s="2">
        <v>8</v>
      </c>
      <c r="U55" s="2">
        <v>3</v>
      </c>
      <c r="V55" s="2">
        <v>-1.5108898634761601</v>
      </c>
      <c r="W55" s="2">
        <v>0.82872407081700605</v>
      </c>
      <c r="X55" s="2">
        <v>0.47846406537012098</v>
      </c>
      <c r="Y55" s="2">
        <f t="shared" si="10"/>
        <v>0.25560895670249545</v>
      </c>
      <c r="Z55" s="2">
        <f t="shared" si="11"/>
        <v>1.4014825988786701</v>
      </c>
      <c r="AA55" s="2" t="s">
        <v>58</v>
      </c>
      <c r="AB55" s="2">
        <v>0.87427075644012597</v>
      </c>
      <c r="AC55" s="2">
        <v>22</v>
      </c>
      <c r="AD55" s="2">
        <v>4</v>
      </c>
      <c r="AE55" s="2">
        <v>-0.42081743734160398</v>
      </c>
      <c r="AF55" s="2">
        <v>0.55301374637898804</v>
      </c>
      <c r="AG55" s="2">
        <v>0.27650687318949402</v>
      </c>
      <c r="AH55" s="2">
        <f t="shared" si="12"/>
        <v>3.4123718194036444E-2</v>
      </c>
      <c r="AI55" s="2">
        <f t="shared" si="13"/>
        <v>3.1618409566295882</v>
      </c>
      <c r="AJ55" s="2" t="s">
        <v>59</v>
      </c>
      <c r="AK55" s="2">
        <v>-0.30694595758031001</v>
      </c>
      <c r="AL55" s="2">
        <v>5</v>
      </c>
      <c r="AM55" s="2">
        <v>5</v>
      </c>
      <c r="AN55" s="2">
        <v>-2.5425209583299901</v>
      </c>
      <c r="AO55" s="2">
        <v>0.98787836168982801</v>
      </c>
      <c r="AP55" s="2">
        <v>0.44179263404791602</v>
      </c>
      <c r="AQ55" s="2">
        <f t="shared" si="14"/>
        <v>0.51815230976352855</v>
      </c>
      <c r="AR55" s="2">
        <f t="shared" si="15"/>
        <v>0.69477382356496964</v>
      </c>
      <c r="AS55" s="2" t="s">
        <v>60</v>
      </c>
      <c r="AT55" s="2">
        <v>1.4058422226828899</v>
      </c>
      <c r="AU55" s="2">
        <v>21</v>
      </c>
      <c r="AV55" s="2">
        <v>6</v>
      </c>
      <c r="AW55" s="2">
        <v>0.87759837655609496</v>
      </c>
      <c r="AX55" s="2">
        <v>1.38039242470518</v>
      </c>
      <c r="AY55" s="2">
        <v>0.56354284755515704</v>
      </c>
      <c r="AZ55" s="2">
        <f t="shared" si="16"/>
        <v>4.6866285296113107E-2</v>
      </c>
      <c r="BA55" s="2">
        <f t="shared" si="17"/>
        <v>2.4946501029725026</v>
      </c>
      <c r="BB55" s="2" t="s">
        <v>61</v>
      </c>
      <c r="BC55" s="2">
        <v>-0.57974398026181995</v>
      </c>
      <c r="BD55" s="2">
        <v>19</v>
      </c>
      <c r="BE55" s="2">
        <v>5</v>
      </c>
      <c r="BF55" s="2">
        <v>-8.8308211939148201E-2</v>
      </c>
      <c r="BG55" s="2">
        <v>0.60839336383433795</v>
      </c>
      <c r="BH55" s="2">
        <v>0.27208178371866798</v>
      </c>
      <c r="BI55" s="2">
        <f t="shared" si="18"/>
        <v>8.6319820731912536E-2</v>
      </c>
      <c r="BJ55" s="2">
        <f t="shared" si="19"/>
        <v>2.1307710216325031</v>
      </c>
    </row>
    <row r="56" spans="1:62">
      <c r="A56" s="2" t="str">
        <f t="shared" si="20"/>
        <v>VIMSS408350</v>
      </c>
      <c r="B56" s="2" t="s">
        <v>1069</v>
      </c>
      <c r="C56" s="2" t="s">
        <v>1070</v>
      </c>
      <c r="D56" s="7">
        <f>IF(ISNA(VLOOKUP(B56,[1]energy_list!A$1:A$222,1,FALSE)), 0, 1)</f>
        <v>0</v>
      </c>
      <c r="E56" s="7">
        <f t="shared" si="0"/>
        <v>0</v>
      </c>
      <c r="F56" s="7">
        <f t="shared" si="1"/>
        <v>0</v>
      </c>
      <c r="G56" s="17">
        <f t="shared" si="21"/>
        <v>2.2727272727272728E-2</v>
      </c>
      <c r="H56" s="8">
        <f t="shared" si="2"/>
        <v>-0.40570987724082386</v>
      </c>
      <c r="I56" s="8">
        <f t="shared" si="3"/>
        <v>1.0023561311651417</v>
      </c>
      <c r="J56" s="8">
        <f t="shared" si="4"/>
        <v>0.40475621850013083</v>
      </c>
      <c r="K56" s="9">
        <f t="shared" si="5"/>
        <v>0.20237810925006541</v>
      </c>
      <c r="L56" s="10">
        <f t="shared" si="6"/>
        <v>10.637403206340522</v>
      </c>
      <c r="M56" s="7">
        <f t="shared" si="7"/>
        <v>5</v>
      </c>
      <c r="N56" s="16">
        <f t="shared" si="8"/>
        <v>8.1676761214886207E-2</v>
      </c>
      <c r="O56" s="16">
        <f t="shared" si="9"/>
        <v>1.0879014919592314</v>
      </c>
      <c r="P56" s="6">
        <v>555</v>
      </c>
      <c r="Q56" s="6"/>
      <c r="R56" s="2" t="s">
        <v>57</v>
      </c>
      <c r="S56" s="2">
        <v>0.53496258104284</v>
      </c>
      <c r="T56" s="2">
        <v>3</v>
      </c>
      <c r="U56" s="2">
        <v>2</v>
      </c>
      <c r="V56" s="2">
        <v>-0.30536822062834901</v>
      </c>
      <c r="W56" s="2">
        <v>0.64323125655883795</v>
      </c>
      <c r="X56" s="2">
        <v>0.454833183383898</v>
      </c>
      <c r="Y56" s="2">
        <f t="shared" si="10"/>
        <v>0.36056609090834602</v>
      </c>
      <c r="Z56" s="2">
        <f t="shared" si="11"/>
        <v>1.1761731566346809</v>
      </c>
      <c r="AA56" s="2" t="s">
        <v>58</v>
      </c>
      <c r="AB56" s="2">
        <v>-0.60073599668097999</v>
      </c>
      <c r="AC56" s="2">
        <v>6</v>
      </c>
      <c r="AD56" s="2">
        <v>2</v>
      </c>
      <c r="AE56" s="2">
        <v>-1.89582419046271</v>
      </c>
      <c r="AF56" s="2">
        <v>1.65558158038064</v>
      </c>
      <c r="AG56" s="2">
        <v>1.1706729622946901</v>
      </c>
      <c r="AH56" s="2">
        <f t="shared" si="12"/>
        <v>0.65890577026698893</v>
      </c>
      <c r="AI56" s="2">
        <f t="shared" si="13"/>
        <v>0.5131544129143033</v>
      </c>
      <c r="AJ56" s="2" t="s">
        <v>59</v>
      </c>
      <c r="AK56" s="2">
        <v>1.1011217589954001</v>
      </c>
      <c r="AL56" s="2">
        <v>4</v>
      </c>
      <c r="AM56" s="2">
        <v>2</v>
      </c>
      <c r="AN56" s="2">
        <v>-1.1344532417542801</v>
      </c>
      <c r="AO56" s="2">
        <v>0.75688500100211797</v>
      </c>
      <c r="AP56" s="2">
        <v>0.53519851678698405</v>
      </c>
      <c r="AQ56" s="2">
        <f t="shared" si="14"/>
        <v>0.1759104888997598</v>
      </c>
      <c r="AR56" s="2">
        <f t="shared" si="15"/>
        <v>2.0574080914982447</v>
      </c>
      <c r="AS56" s="2" t="s">
        <v>60</v>
      </c>
      <c r="AT56" s="2">
        <v>0.42923033861354198</v>
      </c>
      <c r="AU56" s="2">
        <v>11</v>
      </c>
      <c r="AV56" s="2">
        <v>3</v>
      </c>
      <c r="AW56" s="2">
        <v>-9.9013507513250207E-2</v>
      </c>
      <c r="AX56" s="2">
        <v>1.47590693794789</v>
      </c>
      <c r="AY56" s="2">
        <v>0.85211526792305003</v>
      </c>
      <c r="AZ56" s="2">
        <f t="shared" si="16"/>
        <v>0.64911848968753016</v>
      </c>
      <c r="BA56" s="2">
        <f t="shared" si="17"/>
        <v>0.50372332801846176</v>
      </c>
      <c r="BB56" s="2" t="s">
        <v>61</v>
      </c>
      <c r="BC56" s="2">
        <v>0.92781878324213796</v>
      </c>
      <c r="BD56" s="2">
        <v>5</v>
      </c>
      <c r="BE56" s="2">
        <v>3</v>
      </c>
      <c r="BF56" s="2">
        <v>1.4192545515648101</v>
      </c>
      <c r="BG56" s="2">
        <v>0.92461168718671505</v>
      </c>
      <c r="BH56" s="2">
        <v>0.53382480649312403</v>
      </c>
      <c r="BI56" s="2">
        <f t="shared" si="18"/>
        <v>0.18058984906349732</v>
      </c>
      <c r="BJ56" s="2">
        <f t="shared" si="19"/>
        <v>1.7380585764406375</v>
      </c>
    </row>
    <row r="57" spans="1:62">
      <c r="A57" s="2" t="str">
        <f t="shared" si="20"/>
        <v>VIMSS208711</v>
      </c>
      <c r="B57" s="2" t="s">
        <v>240</v>
      </c>
      <c r="C57" s="2" t="s">
        <v>241</v>
      </c>
      <c r="D57" s="7">
        <f>IF(ISNA(VLOOKUP(B57,[1]energy_list!A$1:A$222,1,FALSE)), 0, 1)</f>
        <v>0</v>
      </c>
      <c r="E57" s="7">
        <f t="shared" si="0"/>
        <v>1</v>
      </c>
      <c r="F57" s="7">
        <f t="shared" si="1"/>
        <v>1</v>
      </c>
      <c r="G57" s="17">
        <f t="shared" si="21"/>
        <v>1.2285012285012285E-3</v>
      </c>
      <c r="H57" s="8">
        <f t="shared" si="2"/>
        <v>-0.39751552501040427</v>
      </c>
      <c r="I57" s="8">
        <f t="shared" si="3"/>
        <v>3.1104926335126213</v>
      </c>
      <c r="J57" s="8">
        <f t="shared" si="4"/>
        <v>0.12779825315371263</v>
      </c>
      <c r="K57" s="8">
        <f t="shared" si="5"/>
        <v>6.3899126576856313E-2</v>
      </c>
      <c r="L57" s="6">
        <f t="shared" si="6"/>
        <v>31.752995051414675</v>
      </c>
      <c r="M57" s="10">
        <f t="shared" si="7"/>
        <v>5</v>
      </c>
      <c r="N57" s="16">
        <f t="shared" si="8"/>
        <v>1.6853973061192778E-4</v>
      </c>
      <c r="O57" s="16">
        <f t="shared" si="9"/>
        <v>3.7732977045754925</v>
      </c>
      <c r="P57" s="6">
        <v>30</v>
      </c>
      <c r="Q57" s="2">
        <v>104</v>
      </c>
      <c r="R57" s="2" t="s">
        <v>57</v>
      </c>
      <c r="S57" s="2">
        <v>-1.1385794245756</v>
      </c>
      <c r="T57" s="2">
        <v>8</v>
      </c>
      <c r="U57" s="2">
        <v>4</v>
      </c>
      <c r="V57" s="2">
        <v>-1.9789102262467899</v>
      </c>
      <c r="W57" s="2">
        <v>0.57628990812709302</v>
      </c>
      <c r="X57" s="2">
        <v>0.28814495406354701</v>
      </c>
      <c r="Y57" s="2">
        <f t="shared" si="10"/>
        <v>1.6798102845283009E-2</v>
      </c>
      <c r="Z57" s="2">
        <f t="shared" si="11"/>
        <v>3.9514119838603858</v>
      </c>
      <c r="AA57" s="2" t="s">
        <v>58</v>
      </c>
      <c r="AB57" s="2">
        <v>0.75096273733172303</v>
      </c>
      <c r="AC57" s="2">
        <v>6</v>
      </c>
      <c r="AD57" s="2">
        <v>4</v>
      </c>
      <c r="AE57" s="2">
        <v>-0.54412545645000698</v>
      </c>
      <c r="AF57" s="2">
        <v>0.29004635899479397</v>
      </c>
      <c r="AG57" s="2">
        <v>0.14502317949739699</v>
      </c>
      <c r="AH57" s="2">
        <f t="shared" si="12"/>
        <v>6.614394102958848E-3</v>
      </c>
      <c r="AI57" s="2">
        <f t="shared" si="13"/>
        <v>5.1782255770030332</v>
      </c>
      <c r="AJ57" s="2" t="s">
        <v>59</v>
      </c>
      <c r="AK57" s="2">
        <v>0.46537017528691998</v>
      </c>
      <c r="AL57" s="2">
        <v>7</v>
      </c>
      <c r="AM57" s="2">
        <v>5</v>
      </c>
      <c r="AN57" s="2">
        <v>-1.77020482546276</v>
      </c>
      <c r="AO57" s="2">
        <v>0.66851087033422596</v>
      </c>
      <c r="AP57" s="2">
        <v>0.29896714995297502</v>
      </c>
      <c r="AQ57" s="2">
        <f t="shared" si="14"/>
        <v>0.18029590814940727</v>
      </c>
      <c r="AR57" s="2">
        <f t="shared" si="15"/>
        <v>1.5565930081619961</v>
      </c>
      <c r="AS57" s="2" t="s">
        <v>60</v>
      </c>
      <c r="AT57" s="2">
        <v>1.3558185834368599</v>
      </c>
      <c r="AU57" s="2">
        <v>6</v>
      </c>
      <c r="AV57" s="2">
        <v>5</v>
      </c>
      <c r="AW57" s="2">
        <v>0.82757473731007203</v>
      </c>
      <c r="AX57" s="2">
        <v>1.23556394237113</v>
      </c>
      <c r="AY57" s="2">
        <v>0.55256099313789497</v>
      </c>
      <c r="AZ57" s="2">
        <f t="shared" si="16"/>
        <v>5.7673462347981423E-2</v>
      </c>
      <c r="BA57" s="2">
        <f t="shared" si="17"/>
        <v>2.4536994110594179</v>
      </c>
      <c r="BB57" s="2" t="s">
        <v>61</v>
      </c>
      <c r="BC57" s="2">
        <v>1.18617060906356</v>
      </c>
      <c r="BD57" s="2">
        <v>5</v>
      </c>
      <c r="BE57" s="2">
        <v>3</v>
      </c>
      <c r="BF57" s="2">
        <v>1.67760637738623</v>
      </c>
      <c r="BG57" s="2">
        <v>0.91418985784798901</v>
      </c>
      <c r="BH57" s="2">
        <v>0.52780776051896205</v>
      </c>
      <c r="BI57" s="2">
        <f t="shared" si="18"/>
        <v>0.11020785104058363</v>
      </c>
      <c r="BJ57" s="2">
        <f t="shared" si="19"/>
        <v>2.2473534832024233</v>
      </c>
    </row>
    <row r="58" spans="1:62">
      <c r="A58" s="2" t="s">
        <v>548</v>
      </c>
      <c r="B58" s="2" t="s">
        <v>549</v>
      </c>
      <c r="C58" s="2" t="s">
        <v>550</v>
      </c>
      <c r="D58" s="7">
        <f>IF(ISNA(VLOOKUP(B58,[1]energy_list!A$1:A$222,1,FALSE)), 0, 1)</f>
        <v>1</v>
      </c>
      <c r="E58" s="7">
        <f t="shared" si="0"/>
        <v>0</v>
      </c>
      <c r="F58" s="7">
        <f t="shared" si="1"/>
        <v>0</v>
      </c>
      <c r="G58" s="31">
        <f>IF((Q58/(142)*0.0575&gt;N58),1,0)</f>
        <v>0</v>
      </c>
      <c r="H58" s="8">
        <f t="shared" si="2"/>
        <v>-0.39602013949654574</v>
      </c>
      <c r="I58" s="8">
        <f t="shared" si="3"/>
        <v>1.3317107813286517</v>
      </c>
      <c r="J58" s="8">
        <f t="shared" si="4"/>
        <v>0.29737698684201935</v>
      </c>
      <c r="K58" s="9">
        <f t="shared" si="5"/>
        <v>0.14868849342100968</v>
      </c>
      <c r="L58" s="10">
        <f t="shared" si="6"/>
        <v>12.226552554149432</v>
      </c>
      <c r="M58" s="7">
        <f t="shared" si="7"/>
        <v>5</v>
      </c>
      <c r="N58" s="16">
        <f t="shared" si="8"/>
        <v>6.4401013536238713E-2</v>
      </c>
      <c r="O58" s="16">
        <f t="shared" si="9"/>
        <v>1.1911072977064618</v>
      </c>
      <c r="P58" s="6">
        <v>490</v>
      </c>
      <c r="Q58" s="6">
        <v>75</v>
      </c>
      <c r="R58" s="2" t="s">
        <v>57</v>
      </c>
      <c r="S58" s="2">
        <v>0.39077816021010903</v>
      </c>
      <c r="T58" s="2">
        <v>15</v>
      </c>
      <c r="U58" s="2">
        <v>7</v>
      </c>
      <c r="V58" s="2">
        <v>-0.44955264146107998</v>
      </c>
      <c r="W58" s="2">
        <v>0.61159200832883598</v>
      </c>
      <c r="X58" s="2">
        <v>0.23116005112466401</v>
      </c>
      <c r="Y58" s="2">
        <f t="shared" si="10"/>
        <v>0.134774899450538</v>
      </c>
      <c r="Z58" s="2">
        <f t="shared" si="11"/>
        <v>1.6905090577236608</v>
      </c>
      <c r="AA58" s="2" t="s">
        <v>58</v>
      </c>
      <c r="AB58" s="2">
        <v>-0.36051931746520999</v>
      </c>
      <c r="AC58" s="2">
        <v>3</v>
      </c>
      <c r="AD58" s="2">
        <v>2</v>
      </c>
      <c r="AE58" s="2">
        <v>-1.6556075112469399</v>
      </c>
      <c r="AF58" s="2">
        <v>0.935361336705963</v>
      </c>
      <c r="AG58" s="2">
        <v>0.66140034404449999</v>
      </c>
      <c r="AH58" s="2">
        <f t="shared" si="12"/>
        <v>0.64035624989654227</v>
      </c>
      <c r="AI58" s="2">
        <f t="shared" si="13"/>
        <v>0.54508486533377687</v>
      </c>
      <c r="AJ58" s="2" t="s">
        <v>59</v>
      </c>
      <c r="AK58" s="2">
        <v>5.0229813769850001E-2</v>
      </c>
      <c r="AL58" s="2">
        <v>10</v>
      </c>
      <c r="AM58" s="2">
        <v>6</v>
      </c>
      <c r="AN58" s="2">
        <v>-2.1853451869798302</v>
      </c>
      <c r="AO58" s="2">
        <v>0.84775553573566298</v>
      </c>
      <c r="AP58" s="2">
        <v>0.34609474819536101</v>
      </c>
      <c r="AQ58" s="2">
        <f t="shared" si="14"/>
        <v>0.88935845364446797</v>
      </c>
      <c r="AR58" s="2">
        <f t="shared" si="15"/>
        <v>0.14513312909763268</v>
      </c>
      <c r="AS58" s="2" t="s">
        <v>60</v>
      </c>
      <c r="AT58" s="2">
        <v>0.70822179656406603</v>
      </c>
      <c r="AU58" s="2">
        <v>22</v>
      </c>
      <c r="AV58" s="2">
        <v>6</v>
      </c>
      <c r="AW58" s="2">
        <v>0.17997795043727399</v>
      </c>
      <c r="AX58" s="2">
        <v>1.0228637927761499</v>
      </c>
      <c r="AY58" s="2">
        <v>0.41758239477824599</v>
      </c>
      <c r="AZ58" s="2">
        <f t="shared" si="16"/>
        <v>0.14081409083698976</v>
      </c>
      <c r="BA58" s="2">
        <f t="shared" si="17"/>
        <v>1.6960049212327593</v>
      </c>
      <c r="BB58" s="2" t="s">
        <v>61</v>
      </c>
      <c r="BC58" s="2">
        <v>0.333532778435565</v>
      </c>
      <c r="BD58" s="2">
        <v>17</v>
      </c>
      <c r="BE58" s="2">
        <v>8</v>
      </c>
      <c r="BF58" s="2">
        <v>0.82496854675823705</v>
      </c>
      <c r="BG58" s="2">
        <v>0.68336219154565603</v>
      </c>
      <c r="BH58" s="2">
        <v>0.241605019824217</v>
      </c>
      <c r="BI58" s="2">
        <f t="shared" si="18"/>
        <v>0.20477843724308636</v>
      </c>
      <c r="BJ58" s="2">
        <f t="shared" si="19"/>
        <v>1.3804877840627288</v>
      </c>
    </row>
    <row r="59" spans="1:62">
      <c r="A59" s="2" t="str">
        <f>B59</f>
        <v>VIMSS208045</v>
      </c>
      <c r="B59" s="2" t="s">
        <v>1071</v>
      </c>
      <c r="C59" s="2" t="s">
        <v>1072</v>
      </c>
      <c r="D59" s="7">
        <f>IF(ISNA(VLOOKUP(B59,[1]energy_list!A$1:A$222,1,FALSE)), 0, 1)</f>
        <v>0</v>
      </c>
      <c r="E59" s="7">
        <f t="shared" si="0"/>
        <v>0</v>
      </c>
      <c r="F59" s="7">
        <f t="shared" si="1"/>
        <v>0</v>
      </c>
      <c r="G59" s="17">
        <f>(P59/(COUNT($P$2:$P$1222))*0.05)</f>
        <v>1.9451269451269453E-2</v>
      </c>
      <c r="H59" s="8">
        <f t="shared" si="2"/>
        <v>-0.39260536907391247</v>
      </c>
      <c r="I59" s="8">
        <f t="shared" si="3"/>
        <v>1.1463877878528494</v>
      </c>
      <c r="J59" s="8">
        <f t="shared" si="4"/>
        <v>0.34247169520991738</v>
      </c>
      <c r="K59" s="9">
        <f t="shared" si="5"/>
        <v>0.17123584760495869</v>
      </c>
      <c r="L59" s="10">
        <f t="shared" si="6"/>
        <v>12.542356564007362</v>
      </c>
      <c r="M59" s="7">
        <f t="shared" si="7"/>
        <v>5</v>
      </c>
      <c r="N59" s="16">
        <f t="shared" si="8"/>
        <v>6.0899991131155934E-2</v>
      </c>
      <c r="O59" s="16">
        <f t="shared" si="9"/>
        <v>1.2153827706132712</v>
      </c>
      <c r="P59" s="6">
        <v>475</v>
      </c>
      <c r="Q59" s="6"/>
      <c r="R59" s="2" t="s">
        <v>57</v>
      </c>
      <c r="S59" s="2">
        <v>0.35574006280213799</v>
      </c>
      <c r="T59" s="2">
        <v>15</v>
      </c>
      <c r="U59" s="2">
        <v>5</v>
      </c>
      <c r="V59" s="2">
        <v>-0.48459073886905102</v>
      </c>
      <c r="W59" s="2">
        <v>0.69252804268133605</v>
      </c>
      <c r="X59" s="2">
        <v>0.30970795595206801</v>
      </c>
      <c r="Y59" s="2">
        <f t="shared" si="10"/>
        <v>0.30267337421568891</v>
      </c>
      <c r="Z59" s="2">
        <f t="shared" si="11"/>
        <v>1.1486306888971045</v>
      </c>
      <c r="AA59" s="2" t="s">
        <v>58</v>
      </c>
      <c r="AB59" s="2">
        <v>-0.35575198890100002</v>
      </c>
      <c r="AC59" s="2">
        <v>9</v>
      </c>
      <c r="AD59" s="2">
        <v>4</v>
      </c>
      <c r="AE59" s="2">
        <v>-1.6508401826827299</v>
      </c>
      <c r="AF59" s="2">
        <v>0.93768299446627001</v>
      </c>
      <c r="AG59" s="2">
        <v>0.46884149723313501</v>
      </c>
      <c r="AH59" s="2">
        <f t="shared" si="12"/>
        <v>0.49023234060236376</v>
      </c>
      <c r="AI59" s="2">
        <f t="shared" si="13"/>
        <v>0.75878946509741141</v>
      </c>
      <c r="AJ59" s="2" t="s">
        <v>59</v>
      </c>
      <c r="AK59" s="2">
        <v>0.61346892421328003</v>
      </c>
      <c r="AL59" s="2">
        <v>6</v>
      </c>
      <c r="AM59" s="2">
        <v>4</v>
      </c>
      <c r="AN59" s="2">
        <v>-1.6221060765363999</v>
      </c>
      <c r="AO59" s="2">
        <v>0.81678927285199698</v>
      </c>
      <c r="AP59" s="2">
        <v>0.40839463642599799</v>
      </c>
      <c r="AQ59" s="2">
        <f t="shared" si="14"/>
        <v>0.20747294469523281</v>
      </c>
      <c r="AR59" s="2">
        <f t="shared" si="15"/>
        <v>1.5021473582071443</v>
      </c>
      <c r="AS59" s="2" t="s">
        <v>60</v>
      </c>
      <c r="AT59" s="2">
        <v>0.31661776533196601</v>
      </c>
      <c r="AU59" s="2">
        <v>14</v>
      </c>
      <c r="AV59" s="2">
        <v>6</v>
      </c>
      <c r="AW59" s="2">
        <v>-0.211626080794826</v>
      </c>
      <c r="AX59" s="2">
        <v>1.4176101661779501</v>
      </c>
      <c r="AY59" s="2">
        <v>0.57873692688634104</v>
      </c>
      <c r="AZ59" s="2">
        <f t="shared" si="16"/>
        <v>0.6040571406029529</v>
      </c>
      <c r="BA59" s="2">
        <f t="shared" si="17"/>
        <v>0.54708409058222585</v>
      </c>
      <c r="BB59" s="2" t="s">
        <v>61</v>
      </c>
      <c r="BC59" s="2">
        <v>1.0952894628140999</v>
      </c>
      <c r="BD59" s="2">
        <v>10</v>
      </c>
      <c r="BE59" s="2">
        <v>4</v>
      </c>
      <c r="BF59" s="2">
        <v>1.5867252311367701</v>
      </c>
      <c r="BG59" s="2">
        <v>1.0345454243533201</v>
      </c>
      <c r="BH59" s="2">
        <v>0.51727271217666104</v>
      </c>
      <c r="BI59" s="2">
        <f t="shared" si="18"/>
        <v>0.10163568230019157</v>
      </c>
      <c r="BJ59" s="2">
        <f t="shared" si="19"/>
        <v>2.1174313607326578</v>
      </c>
    </row>
    <row r="60" spans="1:62">
      <c r="A60" s="2" t="str">
        <f>B60</f>
        <v>VIMSS206366</v>
      </c>
      <c r="B60" s="2" t="s">
        <v>242</v>
      </c>
      <c r="C60" s="2" t="s">
        <v>243</v>
      </c>
      <c r="D60" s="7">
        <f>IF(ISNA(VLOOKUP(B60,[1]energy_list!A$1:A$222,1,FALSE)), 0, 1)</f>
        <v>0</v>
      </c>
      <c r="E60" s="7">
        <f t="shared" si="0"/>
        <v>1</v>
      </c>
      <c r="F60" s="7">
        <f t="shared" si="1"/>
        <v>1</v>
      </c>
      <c r="G60" s="17">
        <f>(P60/(COUNT($P$2:$P$1222))*0.05)</f>
        <v>4.5045045045045045E-3</v>
      </c>
      <c r="H60" s="8">
        <f t="shared" si="2"/>
        <v>-0.3786804340645023</v>
      </c>
      <c r="I60" s="8">
        <f t="shared" si="3"/>
        <v>2.2467311420831897</v>
      </c>
      <c r="J60" s="8">
        <f t="shared" si="4"/>
        <v>0.16854728497393165</v>
      </c>
      <c r="K60" s="8">
        <f t="shared" si="5"/>
        <v>8.4273642486965825E-2</v>
      </c>
      <c r="L60" s="6">
        <f t="shared" si="6"/>
        <v>23.461285724346112</v>
      </c>
      <c r="M60" s="10">
        <f t="shared" si="7"/>
        <v>5</v>
      </c>
      <c r="N60" s="16">
        <f t="shared" si="8"/>
        <v>3.1731642317243645E-3</v>
      </c>
      <c r="O60" s="16">
        <f t="shared" si="9"/>
        <v>2.4985074497760924</v>
      </c>
      <c r="P60" s="6">
        <v>110</v>
      </c>
      <c r="Q60" s="2">
        <v>103</v>
      </c>
      <c r="R60" s="2" t="s">
        <v>57</v>
      </c>
      <c r="S60" s="2">
        <v>2.32652121321264E-2</v>
      </c>
      <c r="T60" s="2">
        <v>7</v>
      </c>
      <c r="U60" s="2">
        <v>6</v>
      </c>
      <c r="V60" s="2">
        <v>-0.81706558953906305</v>
      </c>
      <c r="W60" s="2">
        <v>0.78631806590845899</v>
      </c>
      <c r="X60" s="2">
        <v>0.32101300616798001</v>
      </c>
      <c r="Y60" s="2">
        <f t="shared" si="10"/>
        <v>0.94457996747628914</v>
      </c>
      <c r="Z60" s="2">
        <f t="shared" si="11"/>
        <v>7.2474359870491223E-2</v>
      </c>
      <c r="AA60" s="2" t="s">
        <v>58</v>
      </c>
      <c r="AB60" s="2">
        <v>-0.88731408739338002</v>
      </c>
      <c r="AC60" s="2">
        <v>8</v>
      </c>
      <c r="AD60" s="2">
        <v>5</v>
      </c>
      <c r="AE60" s="2">
        <v>-2.18240228117511</v>
      </c>
      <c r="AF60" s="2">
        <v>1.17019767523531</v>
      </c>
      <c r="AG60" s="2">
        <v>0.52332830978767597</v>
      </c>
      <c r="AH60" s="2">
        <f t="shared" si="12"/>
        <v>0.15074472984069903</v>
      </c>
      <c r="AI60" s="2">
        <f t="shared" si="13"/>
        <v>1.6955209011210952</v>
      </c>
      <c r="AJ60" s="2" t="s">
        <v>59</v>
      </c>
      <c r="AK60" s="2">
        <v>0.58680934284485997</v>
      </c>
      <c r="AL60" s="2">
        <v>5</v>
      </c>
      <c r="AM60" s="2">
        <v>4</v>
      </c>
      <c r="AN60" s="2">
        <v>-1.64876565790482</v>
      </c>
      <c r="AO60" s="2">
        <v>0.44111774384818198</v>
      </c>
      <c r="AP60" s="2">
        <v>0.22055887192409099</v>
      </c>
      <c r="AQ60" s="2">
        <f t="shared" si="14"/>
        <v>5.6357654125698112E-2</v>
      </c>
      <c r="AR60" s="2">
        <f t="shared" si="15"/>
        <v>2.6605565114008209</v>
      </c>
      <c r="AS60" s="2" t="s">
        <v>60</v>
      </c>
      <c r="AT60" s="2">
        <v>1.12637111673874</v>
      </c>
      <c r="AU60" s="2">
        <v>15</v>
      </c>
      <c r="AV60" s="2">
        <v>6</v>
      </c>
      <c r="AW60" s="2">
        <v>0.59812727061194904</v>
      </c>
      <c r="AX60" s="2">
        <v>0.83394690918388104</v>
      </c>
      <c r="AY60" s="2">
        <v>0.34045740001194202</v>
      </c>
      <c r="AZ60" s="2">
        <f t="shared" si="16"/>
        <v>1.6236945683429028E-2</v>
      </c>
      <c r="BA60" s="2">
        <f t="shared" si="17"/>
        <v>3.3084054471990649</v>
      </c>
      <c r="BB60" s="2" t="s">
        <v>61</v>
      </c>
      <c r="BC60" s="2">
        <v>0.45065202229936902</v>
      </c>
      <c r="BD60" s="2">
        <v>5</v>
      </c>
      <c r="BE60" s="2">
        <v>4</v>
      </c>
      <c r="BF60" s="2">
        <v>0.94208779062204095</v>
      </c>
      <c r="BG60" s="2">
        <v>0.35018707368755098</v>
      </c>
      <c r="BH60" s="2">
        <v>0.17509353684377499</v>
      </c>
      <c r="BI60" s="2">
        <f t="shared" si="18"/>
        <v>6.1731726279944485E-2</v>
      </c>
      <c r="BJ60" s="2">
        <f t="shared" si="19"/>
        <v>2.5737787380550636</v>
      </c>
    </row>
    <row r="61" spans="1:62">
      <c r="A61" s="2" t="str">
        <f>B61</f>
        <v>VIMSS207358</v>
      </c>
      <c r="B61" s="2" t="s">
        <v>1075</v>
      </c>
      <c r="C61" s="2" t="s">
        <v>1076</v>
      </c>
      <c r="D61" s="7">
        <f>IF(ISNA(VLOOKUP(B61,[1]energy_list!A$1:A$222,1,FALSE)), 0, 1)</f>
        <v>0</v>
      </c>
      <c r="E61" s="7">
        <f t="shared" si="0"/>
        <v>0</v>
      </c>
      <c r="F61" s="7">
        <f t="shared" si="1"/>
        <v>0</v>
      </c>
      <c r="G61" s="17">
        <f>(P61/(COUNT($P$2:$P$1222))*0.05)</f>
        <v>2.5634725634725637E-2</v>
      </c>
      <c r="H61" s="8">
        <f t="shared" si="2"/>
        <v>-0.3781619310193336</v>
      </c>
      <c r="I61" s="8">
        <f t="shared" si="3"/>
        <v>1.1045782646852589</v>
      </c>
      <c r="J61" s="8">
        <f t="shared" si="4"/>
        <v>0.34235865679204536</v>
      </c>
      <c r="K61" s="9">
        <f t="shared" si="5"/>
        <v>0.17117932839602268</v>
      </c>
      <c r="L61" s="10">
        <f t="shared" si="6"/>
        <v>8.8794850456334604</v>
      </c>
      <c r="M61" s="7">
        <f t="shared" si="7"/>
        <v>5</v>
      </c>
      <c r="N61" s="16">
        <f t="shared" si="8"/>
        <v>9.5506784121173402E-2</v>
      </c>
      <c r="O61" s="16">
        <f t="shared" si="9"/>
        <v>1.0199657781361973</v>
      </c>
      <c r="P61" s="6">
        <v>626</v>
      </c>
      <c r="Q61" s="6"/>
      <c r="R61" s="2" t="s">
        <v>57</v>
      </c>
      <c r="S61" s="2">
        <v>0.342457559077118</v>
      </c>
      <c r="T61" s="2">
        <v>5</v>
      </c>
      <c r="U61" s="2">
        <v>3</v>
      </c>
      <c r="V61" s="2">
        <v>-0.49787324259407101</v>
      </c>
      <c r="W61" s="2">
        <v>1.4208132027995899</v>
      </c>
      <c r="X61" s="2">
        <v>0.82030688510451499</v>
      </c>
      <c r="Y61" s="2">
        <f t="shared" si="10"/>
        <v>0.70440889561473619</v>
      </c>
      <c r="Z61" s="2">
        <f t="shared" si="11"/>
        <v>0.41747492956064314</v>
      </c>
      <c r="AA61" s="2" t="s">
        <v>58</v>
      </c>
      <c r="AB61" s="2">
        <v>0.95117927542914105</v>
      </c>
      <c r="AC61" s="2">
        <v>2</v>
      </c>
      <c r="AD61" s="2">
        <v>1</v>
      </c>
      <c r="AE61" s="2">
        <v>-0.34390891835258902</v>
      </c>
      <c r="AF61" s="2">
        <v>0.23160309522506001</v>
      </c>
      <c r="AG61" s="2">
        <v>0.23160309522506001</v>
      </c>
      <c r="AH61" s="2">
        <f t="shared" si="12"/>
        <v>0.15205200552417703</v>
      </c>
      <c r="AI61" s="2">
        <f t="shared" si="13"/>
        <v>4.1069368028300044</v>
      </c>
      <c r="AJ61" s="2" t="s">
        <v>59</v>
      </c>
      <c r="AK61" s="2">
        <v>1.0383038103075399</v>
      </c>
      <c r="AL61" s="2">
        <v>5</v>
      </c>
      <c r="AM61" s="2">
        <v>2</v>
      </c>
      <c r="AN61" s="2">
        <v>-1.19727119044214</v>
      </c>
      <c r="AO61" s="2">
        <v>0.665930560948091</v>
      </c>
      <c r="AP61" s="2">
        <v>0.47088401544575698</v>
      </c>
      <c r="AQ61" s="2">
        <f t="shared" si="14"/>
        <v>0.15825023992512177</v>
      </c>
      <c r="AR61" s="2">
        <f t="shared" si="15"/>
        <v>2.2050096759488458</v>
      </c>
      <c r="AS61" s="2" t="s">
        <v>60</v>
      </c>
      <c r="AT61" s="2">
        <v>-5.5378746124567099E-2</v>
      </c>
      <c r="AU61" s="2">
        <v>5</v>
      </c>
      <c r="AV61" s="2">
        <v>2</v>
      </c>
      <c r="AW61" s="2">
        <v>-0.58362259225135904</v>
      </c>
      <c r="AX61" s="2">
        <v>0.97396617975271804</v>
      </c>
      <c r="AY61" s="2">
        <v>0.68869809034950302</v>
      </c>
      <c r="AZ61" s="2">
        <f t="shared" si="16"/>
        <v>0.94323268559837004</v>
      </c>
      <c r="BA61" s="2">
        <f t="shared" si="17"/>
        <v>8.0410773458749238E-2</v>
      </c>
      <c r="BB61" s="2" t="s">
        <v>61</v>
      </c>
      <c r="BC61" s="2">
        <v>-0.146967778938183</v>
      </c>
      <c r="BD61" s="2">
        <v>4</v>
      </c>
      <c r="BE61" s="2">
        <v>3</v>
      </c>
      <c r="BF61" s="2">
        <v>0.34446798938448903</v>
      </c>
      <c r="BG61" s="2">
        <v>0.69370994454095103</v>
      </c>
      <c r="BH61" s="2">
        <v>0.40051362322023898</v>
      </c>
      <c r="BI61" s="2">
        <f t="shared" si="18"/>
        <v>0.73801317981752579</v>
      </c>
      <c r="BJ61" s="2">
        <f t="shared" si="19"/>
        <v>0.36694826447230905</v>
      </c>
    </row>
    <row r="62" spans="1:62">
      <c r="A62" s="2" t="s">
        <v>244</v>
      </c>
      <c r="B62" s="2" t="s">
        <v>245</v>
      </c>
      <c r="C62" s="2" t="s">
        <v>246</v>
      </c>
      <c r="D62" s="7">
        <f>IF(ISNA(VLOOKUP(B62,[1]energy_list!A$1:A$222,1,FALSE)), 0, 1)</f>
        <v>0</v>
      </c>
      <c r="E62" s="7">
        <f t="shared" si="0"/>
        <v>1</v>
      </c>
      <c r="F62" s="7">
        <f t="shared" si="1"/>
        <v>1</v>
      </c>
      <c r="G62" s="17">
        <f>(P62/(COUNT($P$2:$P$1222))*0.05)</f>
        <v>3.1122031122031123E-3</v>
      </c>
      <c r="H62" s="8">
        <f t="shared" si="2"/>
        <v>-0.37494542349436111</v>
      </c>
      <c r="I62" s="8">
        <f t="shared" si="3"/>
        <v>1.6979026989357235</v>
      </c>
      <c r="J62" s="8">
        <f t="shared" si="4"/>
        <v>0.22082856911022272</v>
      </c>
      <c r="K62" s="8">
        <f t="shared" si="5"/>
        <v>0.11041428455511136</v>
      </c>
      <c r="L62" s="6">
        <f t="shared" si="6"/>
        <v>25.745230558348172</v>
      </c>
      <c r="M62" s="10">
        <f t="shared" si="7"/>
        <v>5</v>
      </c>
      <c r="N62" s="16">
        <f t="shared" si="8"/>
        <v>1.4686561842794581E-3</v>
      </c>
      <c r="O62" s="16">
        <f t="shared" si="9"/>
        <v>2.8330798616274522</v>
      </c>
      <c r="P62" s="6">
        <v>76</v>
      </c>
      <c r="Q62" s="2">
        <v>100</v>
      </c>
      <c r="R62" s="2" t="s">
        <v>57</v>
      </c>
      <c r="S62" s="2">
        <v>9.8586612379237507E-2</v>
      </c>
      <c r="T62" s="2">
        <v>64</v>
      </c>
      <c r="U62" s="2">
        <v>17</v>
      </c>
      <c r="V62" s="2">
        <v>-0.74174418929195196</v>
      </c>
      <c r="W62" s="2">
        <v>0.95560420100911403</v>
      </c>
      <c r="X62" s="2">
        <v>0.23176806217909099</v>
      </c>
      <c r="Y62" s="2">
        <f t="shared" si="10"/>
        <v>0.67590464510694703</v>
      </c>
      <c r="Z62" s="2">
        <f t="shared" si="11"/>
        <v>0.42536754828220469</v>
      </c>
      <c r="AA62" s="2" t="s">
        <v>58</v>
      </c>
      <c r="AB62" s="2">
        <v>-0.13327625643002999</v>
      </c>
      <c r="AC62" s="2">
        <v>60</v>
      </c>
      <c r="AD62" s="2">
        <v>17</v>
      </c>
      <c r="AE62" s="2">
        <v>-1.4283644502117601</v>
      </c>
      <c r="AF62" s="2">
        <v>1.13481530721722</v>
      </c>
      <c r="AG62" s="2">
        <v>0.27523313983672698</v>
      </c>
      <c r="AH62" s="2">
        <f t="shared" si="12"/>
        <v>0.63440175529530229</v>
      </c>
      <c r="AI62" s="2">
        <f t="shared" si="13"/>
        <v>0.48423041102205844</v>
      </c>
      <c r="AJ62" s="2" t="s">
        <v>59</v>
      </c>
      <c r="AK62" s="2">
        <v>0.61302531013327999</v>
      </c>
      <c r="AL62" s="2">
        <v>53</v>
      </c>
      <c r="AM62" s="2">
        <v>18</v>
      </c>
      <c r="AN62" s="2">
        <v>-1.6225496906164001</v>
      </c>
      <c r="AO62" s="2">
        <v>0.64525914291377595</v>
      </c>
      <c r="AP62" s="2">
        <v>0.15208903852565001</v>
      </c>
      <c r="AQ62" s="2">
        <f t="shared" si="14"/>
        <v>7.8433194180613155E-4</v>
      </c>
      <c r="AR62" s="2">
        <f t="shared" si="15"/>
        <v>4.0307001482548825</v>
      </c>
      <c r="AS62" s="2" t="s">
        <v>60</v>
      </c>
      <c r="AT62" s="2">
        <v>0.75928957982575895</v>
      </c>
      <c r="AU62" s="2">
        <v>118</v>
      </c>
      <c r="AV62" s="2">
        <v>19</v>
      </c>
      <c r="AW62" s="2">
        <v>0.231045733698967</v>
      </c>
      <c r="AX62" s="2">
        <v>1.33617834648043</v>
      </c>
      <c r="AY62" s="2">
        <v>0.30654033593976299</v>
      </c>
      <c r="AZ62" s="2">
        <f t="shared" si="16"/>
        <v>2.2820531552546694E-2</v>
      </c>
      <c r="BA62" s="2">
        <f t="shared" si="17"/>
        <v>2.4769646627351642</v>
      </c>
      <c r="BB62" s="2" t="s">
        <v>61</v>
      </c>
      <c r="BC62" s="2">
        <v>0.26241002427440402</v>
      </c>
      <c r="BD62" s="2">
        <v>87</v>
      </c>
      <c r="BE62" s="2">
        <v>17</v>
      </c>
      <c r="BF62" s="2">
        <v>0.75384579259707596</v>
      </c>
      <c r="BG62" s="2">
        <v>1.0892995839600801</v>
      </c>
      <c r="BH62" s="2">
        <v>0.26419395544757701</v>
      </c>
      <c r="BI62" s="2">
        <f t="shared" si="18"/>
        <v>0.33451742993532252</v>
      </c>
      <c r="BJ62" s="2">
        <f t="shared" si="19"/>
        <v>0.99324764576785718</v>
      </c>
    </row>
    <row r="63" spans="1:62">
      <c r="A63" s="2" t="s">
        <v>353</v>
      </c>
      <c r="B63" s="2" t="s">
        <v>354</v>
      </c>
      <c r="C63" s="2" t="s">
        <v>355</v>
      </c>
      <c r="D63" s="7">
        <f>IF(ISNA(VLOOKUP(B63,[1]energy_list!A$1:A$222,1,FALSE)), 0, 1)</f>
        <v>1</v>
      </c>
      <c r="E63" s="7">
        <f t="shared" si="0"/>
        <v>1</v>
      </c>
      <c r="F63" s="7">
        <f t="shared" si="1"/>
        <v>1</v>
      </c>
      <c r="G63" s="31">
        <f>IF((Q63/(142)*0.0575&gt;N63),1,0)</f>
        <v>1</v>
      </c>
      <c r="H63" s="8">
        <f t="shared" si="2"/>
        <v>-0.36967632529215666</v>
      </c>
      <c r="I63" s="8">
        <f t="shared" si="3"/>
        <v>8.4105541760523703</v>
      </c>
      <c r="J63" s="8">
        <f t="shared" si="4"/>
        <v>4.3953860536889169E-2</v>
      </c>
      <c r="K63" s="8">
        <f t="shared" si="5"/>
        <v>2.1976930268444585E-2</v>
      </c>
      <c r="L63" s="6">
        <f t="shared" si="6"/>
        <v>31.895531361435772</v>
      </c>
      <c r="M63" s="10">
        <f t="shared" si="7"/>
        <v>5</v>
      </c>
      <c r="N63" s="16">
        <f t="shared" si="8"/>
        <v>1.5978334648391254E-4</v>
      </c>
      <c r="O63" s="16">
        <f t="shared" si="9"/>
        <v>3.796468487268807</v>
      </c>
      <c r="P63" s="6">
        <v>29</v>
      </c>
      <c r="Q63" s="7">
        <v>9</v>
      </c>
      <c r="R63" s="2" t="s">
        <v>57</v>
      </c>
      <c r="S63" s="2">
        <v>0.15046344140822501</v>
      </c>
      <c r="T63" s="2">
        <v>4</v>
      </c>
      <c r="U63" s="2">
        <v>3</v>
      </c>
      <c r="V63" s="2">
        <v>-0.68986736026296402</v>
      </c>
      <c r="W63" s="2">
        <v>0.224289665552422</v>
      </c>
      <c r="X63" s="2">
        <v>0.12949369878314199</v>
      </c>
      <c r="Y63" s="2">
        <f t="shared" si="10"/>
        <v>0.32930182147592452</v>
      </c>
      <c r="Z63" s="2">
        <f t="shared" si="11"/>
        <v>1.1619363939877896</v>
      </c>
      <c r="AA63" s="2" t="s">
        <v>58</v>
      </c>
      <c r="AB63" s="2">
        <v>0.16133574622551999</v>
      </c>
      <c r="AC63" s="2">
        <v>5</v>
      </c>
      <c r="AD63" s="2">
        <v>3</v>
      </c>
      <c r="AE63" s="2">
        <v>-1.13375244755621</v>
      </c>
      <c r="AF63" s="2">
        <v>0.66796300278134801</v>
      </c>
      <c r="AG63" s="2">
        <v>0.385648619464522</v>
      </c>
      <c r="AH63" s="2">
        <f t="shared" si="12"/>
        <v>0.70383505970662019</v>
      </c>
      <c r="AI63" s="2">
        <f t="shared" si="13"/>
        <v>0.41834908277264604</v>
      </c>
      <c r="AJ63" s="2" t="s">
        <v>59</v>
      </c>
      <c r="AK63" s="2">
        <v>1.0564798092815399</v>
      </c>
      <c r="AL63" s="2">
        <v>5</v>
      </c>
      <c r="AM63" s="2">
        <v>4</v>
      </c>
      <c r="AN63" s="2">
        <v>-1.17909519146814</v>
      </c>
      <c r="AO63" s="2">
        <v>0.35513677284332001</v>
      </c>
      <c r="AP63" s="2">
        <v>0.17756838642166001</v>
      </c>
      <c r="AQ63" s="2">
        <f t="shared" si="14"/>
        <v>4.0041015886051077E-3</v>
      </c>
      <c r="AR63" s="2">
        <f t="shared" si="15"/>
        <v>5.9497066486417607</v>
      </c>
      <c r="AS63" s="2" t="s">
        <v>60</v>
      </c>
      <c r="AT63" s="2">
        <v>2.4263035861267501</v>
      </c>
      <c r="AU63" s="2">
        <v>3</v>
      </c>
      <c r="AV63" s="2">
        <v>2</v>
      </c>
      <c r="AW63" s="2">
        <v>1.8980597399999599</v>
      </c>
      <c r="AX63" s="2">
        <v>1.4493675705048601</v>
      </c>
      <c r="AY63" s="2">
        <v>1.02485763753586</v>
      </c>
      <c r="AZ63" s="2">
        <f t="shared" si="16"/>
        <v>0.14150738015569653</v>
      </c>
      <c r="BA63" s="2">
        <f t="shared" si="17"/>
        <v>2.3674542660973761</v>
      </c>
      <c r="BB63" s="2" t="s">
        <v>61</v>
      </c>
      <c r="BC63" s="2">
        <v>-1.55165986760329</v>
      </c>
      <c r="BD63" s="2">
        <v>4</v>
      </c>
      <c r="BE63" s="2">
        <v>2</v>
      </c>
      <c r="BF63" s="2">
        <v>-1.06022409928062</v>
      </c>
      <c r="BG63" s="2">
        <v>6.5980840380658198E-2</v>
      </c>
      <c r="BH63" s="2">
        <v>4.6655499661550602E-2</v>
      </c>
      <c r="BI63" s="2">
        <f t="shared" si="18"/>
        <v>9.0286778817948968E-4</v>
      </c>
      <c r="BJ63" s="2">
        <f t="shared" si="19"/>
        <v>33.257812666446114</v>
      </c>
    </row>
    <row r="64" spans="1:62">
      <c r="A64" s="2" t="s">
        <v>359</v>
      </c>
      <c r="B64" s="2" t="s">
        <v>360</v>
      </c>
      <c r="C64" s="2" t="s">
        <v>361</v>
      </c>
      <c r="D64" s="7">
        <f>IF(ISNA(VLOOKUP(B64,[1]energy_list!A$1:A$222,1,FALSE)), 0, 1)</f>
        <v>1</v>
      </c>
      <c r="E64" s="7">
        <f t="shared" si="0"/>
        <v>1</v>
      </c>
      <c r="F64" s="7">
        <f t="shared" si="1"/>
        <v>1</v>
      </c>
      <c r="G64" s="31">
        <f>IF((Q64/(142)*0.0575&gt;N64),1,0)</f>
        <v>1</v>
      </c>
      <c r="H64" s="8">
        <f t="shared" si="2"/>
        <v>-0.35322005627610653</v>
      </c>
      <c r="I64" s="8">
        <f t="shared" si="3"/>
        <v>1.6852465270293118</v>
      </c>
      <c r="J64" s="8">
        <f t="shared" si="4"/>
        <v>0.20959548090495067</v>
      </c>
      <c r="K64" s="8">
        <f t="shared" si="5"/>
        <v>0.10479774045247534</v>
      </c>
      <c r="L64" s="6">
        <f t="shared" si="6"/>
        <v>25.97570112533948</v>
      </c>
      <c r="M64" s="10">
        <f t="shared" si="7"/>
        <v>5</v>
      </c>
      <c r="N64" s="16">
        <f t="shared" si="8"/>
        <v>1.3563009425144187E-3</v>
      </c>
      <c r="O64" s="16">
        <f t="shared" si="9"/>
        <v>2.8676439364480126</v>
      </c>
      <c r="P64" s="6">
        <v>73</v>
      </c>
      <c r="Q64" s="7">
        <v>19</v>
      </c>
      <c r="R64" s="2" t="s">
        <v>57</v>
      </c>
      <c r="S64" s="2">
        <v>0.42988816198311802</v>
      </c>
      <c r="T64" s="2">
        <v>57</v>
      </c>
      <c r="U64" s="2">
        <v>16</v>
      </c>
      <c r="V64" s="2">
        <v>-0.41044263968807099</v>
      </c>
      <c r="W64" s="2">
        <v>0.759769531956765</v>
      </c>
      <c r="X64" s="2">
        <v>0.189942382989191</v>
      </c>
      <c r="Y64" s="2">
        <f t="shared" si="10"/>
        <v>3.7879240972752783E-2</v>
      </c>
      <c r="Z64" s="2">
        <f t="shared" si="11"/>
        <v>2.2632556000288866</v>
      </c>
      <c r="AA64" s="2" t="s">
        <v>58</v>
      </c>
      <c r="AB64" s="2">
        <v>1.2216309745390701</v>
      </c>
      <c r="AC64" s="2">
        <v>40</v>
      </c>
      <c r="AD64" s="2">
        <v>13</v>
      </c>
      <c r="AE64" s="2">
        <v>-7.34572192426554E-2</v>
      </c>
      <c r="AF64" s="2">
        <v>2.1512490434324301</v>
      </c>
      <c r="AG64" s="2">
        <v>0.59664913326065105</v>
      </c>
      <c r="AH64" s="2">
        <f t="shared" si="12"/>
        <v>6.137417073714211E-2</v>
      </c>
      <c r="AI64" s="2">
        <f t="shared" si="13"/>
        <v>2.0474863809202763</v>
      </c>
      <c r="AJ64" s="2" t="s">
        <v>59</v>
      </c>
      <c r="AK64" s="2">
        <v>-0.35286870101159001</v>
      </c>
      <c r="AL64" s="2">
        <v>35</v>
      </c>
      <c r="AM64" s="2">
        <v>13</v>
      </c>
      <c r="AN64" s="2">
        <v>-2.5884437017612698</v>
      </c>
      <c r="AO64" s="2">
        <v>0.90258777302443605</v>
      </c>
      <c r="AP64" s="2">
        <v>0.250332807403574</v>
      </c>
      <c r="AQ64" s="2">
        <f t="shared" si="14"/>
        <v>0.18213060524837188</v>
      </c>
      <c r="AR64" s="2">
        <f t="shared" si="15"/>
        <v>1.4095983050384315</v>
      </c>
      <c r="AS64" s="2" t="s">
        <v>60</v>
      </c>
      <c r="AT64" s="2">
        <v>-0.16837797605990701</v>
      </c>
      <c r="AU64" s="2">
        <v>105</v>
      </c>
      <c r="AV64" s="2">
        <v>13</v>
      </c>
      <c r="AW64" s="2">
        <v>-0.69662182218669899</v>
      </c>
      <c r="AX64" s="2">
        <v>1.2917585253424799</v>
      </c>
      <c r="AY64" s="2">
        <v>0.35826935374154301</v>
      </c>
      <c r="AZ64" s="2">
        <f t="shared" si="16"/>
        <v>0.64615852731154688</v>
      </c>
      <c r="BA64" s="2">
        <f t="shared" si="17"/>
        <v>0.46997593933578696</v>
      </c>
      <c r="BB64" s="2" t="s">
        <v>61</v>
      </c>
      <c r="BC64" s="2">
        <v>0.97436438157660799</v>
      </c>
      <c r="BD64" s="2">
        <v>65</v>
      </c>
      <c r="BE64" s="2">
        <v>14</v>
      </c>
      <c r="BF64" s="2">
        <v>1.4658001498992801</v>
      </c>
      <c r="BG64" s="2">
        <v>1.1886922631467201</v>
      </c>
      <c r="BH64" s="2">
        <v>0.31769137050028201</v>
      </c>
      <c r="BI64" s="2">
        <f t="shared" si="18"/>
        <v>8.36256011631464E-3</v>
      </c>
      <c r="BJ64" s="2">
        <f t="shared" si="19"/>
        <v>3.0670155756583357</v>
      </c>
    </row>
    <row r="65" spans="1:62">
      <c r="A65" s="2" t="str">
        <f>B65</f>
        <v>VIMSS209507</v>
      </c>
      <c r="B65" s="2" t="s">
        <v>606</v>
      </c>
      <c r="C65" s="2" t="s">
        <v>607</v>
      </c>
      <c r="D65" s="7">
        <f>IF(ISNA(VLOOKUP(B65,[1]energy_list!A$1:A$222,1,FALSE)), 0, 1)</f>
        <v>0</v>
      </c>
      <c r="E65" s="7">
        <f t="shared" si="0"/>
        <v>1</v>
      </c>
      <c r="F65" s="7">
        <f t="shared" si="1"/>
        <v>0</v>
      </c>
      <c r="G65" s="17">
        <f>(P65/(COUNT($P$2:$P$1222))*0.05)</f>
        <v>1.6011466011466011E-2</v>
      </c>
      <c r="H65" s="8">
        <f t="shared" si="2"/>
        <v>-0.35055993641660571</v>
      </c>
      <c r="I65" s="8">
        <f t="shared" si="3"/>
        <v>1.3804293346373946</v>
      </c>
      <c r="J65" s="8">
        <f t="shared" si="4"/>
        <v>0.25394993254666626</v>
      </c>
      <c r="K65" s="9">
        <f t="shared" si="5"/>
        <v>0.12697496627333313</v>
      </c>
      <c r="L65" s="10">
        <f t="shared" si="6"/>
        <v>14.263037219584859</v>
      </c>
      <c r="M65" s="7">
        <f t="shared" si="7"/>
        <v>5</v>
      </c>
      <c r="N65" s="16">
        <f t="shared" si="8"/>
        <v>4.3083171148732495E-2</v>
      </c>
      <c r="O65" s="16">
        <f t="shared" si="9"/>
        <v>1.3656923378320522</v>
      </c>
      <c r="P65" s="6">
        <v>391</v>
      </c>
      <c r="Q65" s="6"/>
      <c r="R65" s="2" t="s">
        <v>57</v>
      </c>
      <c r="S65" s="2">
        <v>8.2125558364954498E-2</v>
      </c>
      <c r="T65" s="2">
        <v>4</v>
      </c>
      <c r="U65" s="2">
        <v>3</v>
      </c>
      <c r="V65" s="2">
        <v>-0.75820524330623496</v>
      </c>
      <c r="W65" s="2">
        <v>0.51259656008618903</v>
      </c>
      <c r="X65" s="2">
        <v>0.29594776195143802</v>
      </c>
      <c r="Y65" s="2">
        <f t="shared" si="10"/>
        <v>0.79942026727749771</v>
      </c>
      <c r="Z65" s="2">
        <f t="shared" si="11"/>
        <v>0.27750018389539455</v>
      </c>
      <c r="AA65" s="2" t="s">
        <v>58</v>
      </c>
      <c r="AB65" s="2">
        <v>-0.78127813124066003</v>
      </c>
      <c r="AC65" s="2">
        <v>6</v>
      </c>
      <c r="AD65" s="2">
        <v>3</v>
      </c>
      <c r="AE65" s="2">
        <v>-2.07636632502239</v>
      </c>
      <c r="AF65" s="2">
        <v>1.1231163335759</v>
      </c>
      <c r="AG65" s="2">
        <v>0.64843151752131101</v>
      </c>
      <c r="AH65" s="2">
        <f t="shared" si="12"/>
        <v>0.31463076343823582</v>
      </c>
      <c r="AI65" s="2">
        <f t="shared" si="13"/>
        <v>1.2048737763814557</v>
      </c>
      <c r="AJ65" s="2" t="s">
        <v>59</v>
      </c>
      <c r="AK65" s="2">
        <v>0.51427439575903999</v>
      </c>
      <c r="AL65" s="2">
        <v>6</v>
      </c>
      <c r="AM65" s="2">
        <v>4</v>
      </c>
      <c r="AN65" s="2">
        <v>-1.7213006049906401</v>
      </c>
      <c r="AO65" s="2">
        <v>0.34534893384808302</v>
      </c>
      <c r="AP65" s="2">
        <v>0.17267446692404201</v>
      </c>
      <c r="AQ65" s="2">
        <f t="shared" si="14"/>
        <v>4.0807926564517628E-2</v>
      </c>
      <c r="AR65" s="2">
        <f t="shared" si="15"/>
        <v>2.9782885965720967</v>
      </c>
      <c r="AS65" s="2" t="s">
        <v>60</v>
      </c>
      <c r="AT65" s="2">
        <v>1.42471504456012</v>
      </c>
      <c r="AU65" s="2">
        <v>7</v>
      </c>
      <c r="AV65" s="2">
        <v>3</v>
      </c>
      <c r="AW65" s="2">
        <v>0.89647119843332901</v>
      </c>
      <c r="AX65" s="2">
        <v>1.3532819618377101</v>
      </c>
      <c r="AY65" s="2">
        <v>0.78131770495646602</v>
      </c>
      <c r="AZ65" s="2">
        <f t="shared" si="16"/>
        <v>0.16574441284397781</v>
      </c>
      <c r="BA65" s="2">
        <f t="shared" si="17"/>
        <v>1.8234772302254474</v>
      </c>
      <c r="BB65" s="2" t="s">
        <v>61</v>
      </c>
      <c r="BC65" s="2">
        <v>0.30159019834668199</v>
      </c>
      <c r="BD65" s="2">
        <v>13</v>
      </c>
      <c r="BE65" s="2">
        <v>3</v>
      </c>
      <c r="BF65" s="2">
        <v>0.79302596666935399</v>
      </c>
      <c r="BG65" s="2">
        <v>0.63334407246778501</v>
      </c>
      <c r="BH65" s="2">
        <v>0.36566137072892901</v>
      </c>
      <c r="BI65" s="2">
        <f t="shared" si="18"/>
        <v>0.46996017312305022</v>
      </c>
      <c r="BJ65" s="2">
        <f t="shared" si="19"/>
        <v>0.82478003554347534</v>
      </c>
    </row>
    <row r="66" spans="1:62">
      <c r="A66" s="2" t="s">
        <v>701</v>
      </c>
      <c r="B66" s="2" t="s">
        <v>702</v>
      </c>
      <c r="C66" s="2" t="s">
        <v>703</v>
      </c>
      <c r="D66" s="7">
        <f>IF(ISNA(VLOOKUP(B66,[1]energy_list!A$1:A$222,1,FALSE)), 0, 1)</f>
        <v>1</v>
      </c>
      <c r="E66" s="7">
        <f t="shared" ref="E66:E129" si="22">IF(N66&lt;0.05,1,0)</f>
        <v>0</v>
      </c>
      <c r="F66" s="7">
        <f t="shared" ref="F66:F129" si="23">IF((P66/(COUNT($P$2:$P$1222))*0.0575&gt;N66),1,0)</f>
        <v>0</v>
      </c>
      <c r="G66" s="31">
        <f>IF((Q66/(142)*0.0575&gt;N66),1,0)</f>
        <v>0</v>
      </c>
      <c r="H66" s="8">
        <f t="shared" ref="H66:H129" si="24">-(T66*S66+AB66*AC66+AK66*AL66+AT66*AU66+BC66*BD66)/(AC66+AL66+AU66+T66+BD66)</f>
        <v>-0.34493046414801487</v>
      </c>
      <c r="I66" s="8">
        <f t="shared" ref="I66:I129" si="25">(T66*Z66+AI66*AC66+AR66*AL66+BA66*AU66+BJ66*BD66)/(AC66+AL66+AU66+T66+BD66)</f>
        <v>0.82778523675635907</v>
      </c>
      <c r="J66" s="8">
        <f t="shared" ref="J66:J129" si="26">IF(I66&lt;&gt;0,ABS(H66/I66),0)</f>
        <v>0.41669076571069341</v>
      </c>
      <c r="K66" s="9">
        <f t="shared" ref="K66:K129" si="27">J66/2</f>
        <v>0.20834538285534671</v>
      </c>
      <c r="L66" s="10">
        <f t="shared" ref="L66:L129" si="28">-2*(LN(Y66)+LN(AH66)+LN(AZ66)+LN(BI66)+LN(AQ66))</f>
        <v>9.4400239024492301</v>
      </c>
      <c r="M66" s="7">
        <f t="shared" ref="M66:M129" si="29">COUNTIF(Y66,"&lt;1")+COUNTIF(AH66,"&lt;1")+COUNTIF(AZ66,"&lt;1")+COUNTIF(BI66,"&lt;1")+COUNTIF(AQ66,"&lt;1")</f>
        <v>5</v>
      </c>
      <c r="N66" s="16">
        <f t="shared" ref="N66:N129" si="30">IF(M66&gt;0,_xlfn.CHISQ.DIST(L66,2*M66,FALSE),1)</f>
        <v>9.2184098053536945E-2</v>
      </c>
      <c r="O66" s="16">
        <f t="shared" ref="O66:O129" si="31">-LOG10(N66)</f>
        <v>1.0353439891765961</v>
      </c>
      <c r="P66" s="6">
        <v>595</v>
      </c>
      <c r="Q66" s="6">
        <v>92</v>
      </c>
      <c r="R66" s="2" t="s">
        <v>57</v>
      </c>
      <c r="S66" s="2">
        <v>0.77338539992345701</v>
      </c>
      <c r="T66" s="2">
        <v>8</v>
      </c>
      <c r="U66" s="2">
        <v>7</v>
      </c>
      <c r="V66" s="2">
        <v>-6.6945401747732503E-2</v>
      </c>
      <c r="W66" s="2">
        <v>0.89999643004366803</v>
      </c>
      <c r="X66" s="2">
        <v>0.340166676391641</v>
      </c>
      <c r="Y66" s="2">
        <f t="shared" ref="Y66:Y129" si="32">IF(AND(ISNUMBER(T66),T66&gt;1),_xlfn.T.DIST.2T(ABS(S66)/X66,U66),1)</f>
        <v>5.7177552107293618E-2</v>
      </c>
      <c r="Z66" s="2">
        <f t="shared" ref="Z66:Z129" si="33">IF(T66&gt;1,ABS(S66)/X66,0)</f>
        <v>2.273548391415749</v>
      </c>
      <c r="AA66" s="2" t="s">
        <v>58</v>
      </c>
      <c r="AB66" s="2">
        <v>0.20674837102782001</v>
      </c>
      <c r="AC66" s="2">
        <v>3</v>
      </c>
      <c r="AD66" s="2">
        <v>3</v>
      </c>
      <c r="AE66" s="2">
        <v>-1.0883398227539101</v>
      </c>
      <c r="AF66" s="2">
        <v>0.36484620000572199</v>
      </c>
      <c r="AG66" s="2">
        <v>0.210644051786116</v>
      </c>
      <c r="AH66" s="2">
        <f t="shared" ref="AH66:AH129" si="34">IF(AND(ISNUMBER(AC66),AC66&gt;1),_xlfn.T.DIST.2T(ABS(AB66)/AG66,AD66),1)</f>
        <v>0.39872041433577754</v>
      </c>
      <c r="AI66" s="2">
        <f t="shared" ref="AI66:AI129" si="35">IF(AC66&gt;1,ABS(AB66)/AG66,0)</f>
        <v>0.98150585917208055</v>
      </c>
      <c r="AJ66" s="2" t="s">
        <v>59</v>
      </c>
      <c r="AK66" s="2">
        <v>-4.1040950263459698E-2</v>
      </c>
      <c r="AL66" s="2">
        <v>9</v>
      </c>
      <c r="AM66" s="2">
        <v>5</v>
      </c>
      <c r="AN66" s="2">
        <v>-2.2766159510131398</v>
      </c>
      <c r="AO66" s="2">
        <v>0.57962694707148099</v>
      </c>
      <c r="AP66" s="2">
        <v>0.25921705104850101</v>
      </c>
      <c r="AQ66" s="2">
        <f t="shared" ref="AQ66:AQ129" si="36">IF(AND(ISNUMBER(AL66),AL66&gt;1),_xlfn.T.DIST.2T(ABS(AK66)/AP66,AM66),1)</f>
        <v>0.8803953712896152</v>
      </c>
      <c r="AR66" s="2">
        <f t="shared" ref="AR66:AR129" si="37">IF(AL66&gt;1,ABS(AK66)/AP66,0)</f>
        <v>0.15832658421756637</v>
      </c>
      <c r="AS66" s="2" t="s">
        <v>60</v>
      </c>
      <c r="AT66" s="2">
        <v>0.13661879193367699</v>
      </c>
      <c r="AU66" s="2">
        <v>8</v>
      </c>
      <c r="AV66" s="2">
        <v>5</v>
      </c>
      <c r="AW66" s="2">
        <v>-0.391625054193115</v>
      </c>
      <c r="AX66" s="2">
        <v>1.8319392636794201</v>
      </c>
      <c r="AY66" s="2">
        <v>0.81926814484762001</v>
      </c>
      <c r="AZ66" s="2">
        <f t="shared" ref="AZ66:AZ129" si="38">IF(AND(ISNUMBER(AU66),AU66&gt;1),_xlfn.T.DIST.2T(ABS(AT66)/AY66,AV66),1)</f>
        <v>0.87409521957162972</v>
      </c>
      <c r="BA66" s="2">
        <f t="shared" ref="BA66:BA129" si="39">IF(AU66&gt;1,ABS(AT66)/AY66,0)</f>
        <v>0.16675711461854462</v>
      </c>
      <c r="BB66" s="2" t="s">
        <v>61</v>
      </c>
      <c r="BC66" s="2">
        <v>0.64880802137301796</v>
      </c>
      <c r="BD66" s="2">
        <v>7</v>
      </c>
      <c r="BE66" s="2">
        <v>4</v>
      </c>
      <c r="BF66" s="2">
        <v>1.1402437896956901</v>
      </c>
      <c r="BG66" s="2">
        <v>1.7878486321474401</v>
      </c>
      <c r="BH66" s="2">
        <v>0.89392431607372103</v>
      </c>
      <c r="BI66" s="2">
        <f t="shared" ref="BI66:BI129" si="40">IF(AND(ISNUMBER(BD66),BD66&gt;1),_xlfn.T.DIST.2T(ABS(BC66)/BH66,BE66),1)</f>
        <v>0.50815280721498335</v>
      </c>
      <c r="BJ66" s="2">
        <f t="shared" ref="BJ66:BJ129" si="41">IF(BD66&gt;1,ABS(BC66)/BH66,0)</f>
        <v>0.72579748610341133</v>
      </c>
    </row>
    <row r="67" spans="1:62">
      <c r="A67" s="2" t="str">
        <f>B67</f>
        <v>VIMSS209571</v>
      </c>
      <c r="B67" s="2" t="s">
        <v>1079</v>
      </c>
      <c r="C67" s="2" t="s">
        <v>1080</v>
      </c>
      <c r="D67" s="7">
        <f>IF(ISNA(VLOOKUP(B67,[1]energy_list!A$1:A$222,1,FALSE)), 0, 1)</f>
        <v>0</v>
      </c>
      <c r="E67" s="7">
        <f t="shared" si="22"/>
        <v>0</v>
      </c>
      <c r="F67" s="7">
        <f t="shared" si="23"/>
        <v>0</v>
      </c>
      <c r="G67" s="17">
        <f>(P67/(COUNT($P$2:$P$1222))*0.05)</f>
        <v>1.8058968058968058E-2</v>
      </c>
      <c r="H67" s="8">
        <f t="shared" si="24"/>
        <v>-0.34361891345924006</v>
      </c>
      <c r="I67" s="8">
        <f t="shared" si="25"/>
        <v>1.1322167286658842</v>
      </c>
      <c r="J67" s="8">
        <f t="shared" si="26"/>
        <v>0.30349217138324192</v>
      </c>
      <c r="K67" s="9">
        <f t="shared" si="27"/>
        <v>0.15174608569162096</v>
      </c>
      <c r="L67" s="10">
        <f t="shared" si="28"/>
        <v>13.355634857051768</v>
      </c>
      <c r="M67" s="7">
        <f t="shared" si="29"/>
        <v>5</v>
      </c>
      <c r="N67" s="16">
        <f t="shared" si="30"/>
        <v>5.2138396128211043E-2</v>
      </c>
      <c r="O67" s="16">
        <f t="shared" si="31"/>
        <v>1.2828423326494913</v>
      </c>
      <c r="P67" s="6">
        <v>441</v>
      </c>
      <c r="Q67" s="6"/>
      <c r="R67" s="2" t="s">
        <v>57</v>
      </c>
      <c r="S67" s="2">
        <v>0.43848194001824498</v>
      </c>
      <c r="T67" s="2">
        <v>22</v>
      </c>
      <c r="U67" s="2">
        <v>8</v>
      </c>
      <c r="V67" s="2">
        <v>-0.40184886165294398</v>
      </c>
      <c r="W67" s="2">
        <v>0.97185707770813501</v>
      </c>
      <c r="X67" s="2">
        <v>0.34360336499578198</v>
      </c>
      <c r="Y67" s="2">
        <f t="shared" si="32"/>
        <v>0.23771013979821559</v>
      </c>
      <c r="Z67" s="2">
        <f t="shared" si="33"/>
        <v>1.2761281893255838</v>
      </c>
      <c r="AA67" s="2" t="s">
        <v>58</v>
      </c>
      <c r="AB67" s="2">
        <v>2.1501746933670201</v>
      </c>
      <c r="AC67" s="2">
        <v>8</v>
      </c>
      <c r="AD67" s="2">
        <v>4</v>
      </c>
      <c r="AE67" s="2">
        <v>0.85508649958529104</v>
      </c>
      <c r="AF67" s="2">
        <v>1.25329190284091</v>
      </c>
      <c r="AG67" s="2">
        <v>0.62664595142045498</v>
      </c>
      <c r="AH67" s="2">
        <f t="shared" si="34"/>
        <v>2.6505421306308705E-2</v>
      </c>
      <c r="AI67" s="2">
        <f t="shared" si="35"/>
        <v>3.4312432538550572</v>
      </c>
      <c r="AJ67" s="2" t="s">
        <v>59</v>
      </c>
      <c r="AK67" s="2">
        <v>-2.10987812508097E-2</v>
      </c>
      <c r="AL67" s="2">
        <v>11</v>
      </c>
      <c r="AM67" s="2">
        <v>7</v>
      </c>
      <c r="AN67" s="2">
        <v>-2.2566737820004898</v>
      </c>
      <c r="AO67" s="2">
        <v>0.74356125034711695</v>
      </c>
      <c r="AP67" s="2">
        <v>0.28103973613753003</v>
      </c>
      <c r="AQ67" s="2">
        <f t="shared" si="36"/>
        <v>0.94225627453381267</v>
      </c>
      <c r="AR67" s="2">
        <f t="shared" si="37"/>
        <v>7.5074014588758259E-2</v>
      </c>
      <c r="AS67" s="2" t="s">
        <v>60</v>
      </c>
      <c r="AT67" s="2">
        <v>-0.37129685666045298</v>
      </c>
      <c r="AU67" s="2">
        <v>15</v>
      </c>
      <c r="AV67" s="2">
        <v>10</v>
      </c>
      <c r="AW67" s="2">
        <v>-0.89954070278724496</v>
      </c>
      <c r="AX67" s="2">
        <v>1.3453397343043501</v>
      </c>
      <c r="AY67" s="2">
        <v>0.42543377871275101</v>
      </c>
      <c r="AZ67" s="2">
        <f t="shared" si="38"/>
        <v>0.40326956737777397</v>
      </c>
      <c r="BA67" s="2">
        <f t="shared" si="39"/>
        <v>0.87274888652212357</v>
      </c>
      <c r="BB67" s="2" t="s">
        <v>61</v>
      </c>
      <c r="BC67" s="2">
        <v>0.204864941924286</v>
      </c>
      <c r="BD67" s="2">
        <v>13</v>
      </c>
      <c r="BE67" s="2">
        <v>7</v>
      </c>
      <c r="BF67" s="2">
        <v>0.69630071024695805</v>
      </c>
      <c r="BG67" s="2">
        <v>0.81167697407780404</v>
      </c>
      <c r="BH67" s="2">
        <v>0.30678505976104098</v>
      </c>
      <c r="BI67" s="2">
        <f t="shared" si="40"/>
        <v>0.52567077517145011</v>
      </c>
      <c r="BJ67" s="2">
        <f t="shared" si="41"/>
        <v>0.6677800479718865</v>
      </c>
    </row>
    <row r="68" spans="1:62">
      <c r="A68" s="2" t="s">
        <v>388</v>
      </c>
      <c r="B68" s="2" t="s">
        <v>389</v>
      </c>
      <c r="C68" s="2" t="s">
        <v>390</v>
      </c>
      <c r="D68" s="7">
        <f>IF(ISNA(VLOOKUP(B68,[1]energy_list!A$1:A$222,1,FALSE)), 0, 1)</f>
        <v>1</v>
      </c>
      <c r="E68" s="7">
        <f t="shared" si="22"/>
        <v>1</v>
      </c>
      <c r="F68" s="7">
        <f t="shared" si="23"/>
        <v>1</v>
      </c>
      <c r="G68" s="31">
        <f>IF((Q68/(142)*0.0575&gt;N68),1,0)</f>
        <v>1</v>
      </c>
      <c r="H68" s="8">
        <f t="shared" si="24"/>
        <v>-0.32289567493183502</v>
      </c>
      <c r="I68" s="8">
        <f t="shared" si="25"/>
        <v>5.2244652193530623</v>
      </c>
      <c r="J68" s="8">
        <f t="shared" si="26"/>
        <v>6.1804541015169911E-2</v>
      </c>
      <c r="K68" s="8">
        <f t="shared" si="27"/>
        <v>3.0902270507584956E-2</v>
      </c>
      <c r="L68" s="6">
        <f t="shared" si="28"/>
        <v>29.484537336052146</v>
      </c>
      <c r="M68" s="10">
        <f t="shared" si="29"/>
        <v>5</v>
      </c>
      <c r="N68" s="16">
        <f t="shared" si="30"/>
        <v>3.8952031793568572E-4</v>
      </c>
      <c r="O68" s="16">
        <f t="shared" si="31"/>
        <v>3.4094698839806012</v>
      </c>
      <c r="P68" s="6">
        <v>48</v>
      </c>
      <c r="Q68" s="7">
        <v>13</v>
      </c>
      <c r="R68" s="2" t="s">
        <v>57</v>
      </c>
      <c r="S68" s="2">
        <v>1.06979672060711</v>
      </c>
      <c r="T68" s="2">
        <v>6</v>
      </c>
      <c r="U68" s="2">
        <v>3</v>
      </c>
      <c r="V68" s="2">
        <v>0.229465918935925</v>
      </c>
      <c r="W68" s="2">
        <v>2.3117263480705401</v>
      </c>
      <c r="X68" s="2">
        <v>1.3346758293512799</v>
      </c>
      <c r="Y68" s="2">
        <f t="shared" si="32"/>
        <v>0.48143025605762779</v>
      </c>
      <c r="Z68" s="2">
        <f t="shared" si="33"/>
        <v>0.80154049176651787</v>
      </c>
      <c r="AA68" s="2" t="s">
        <v>58</v>
      </c>
      <c r="AB68" s="2">
        <v>1.8970977318822999</v>
      </c>
      <c r="AC68" s="2">
        <v>3</v>
      </c>
      <c r="AD68" s="2">
        <v>1</v>
      </c>
      <c r="AE68" s="2">
        <v>0.60200953810056601</v>
      </c>
      <c r="AF68" s="2">
        <v>0.176857794919211</v>
      </c>
      <c r="AG68" s="2">
        <v>0.176857794919211</v>
      </c>
      <c r="AH68" s="2">
        <f t="shared" si="34"/>
        <v>5.9178123292015487E-2</v>
      </c>
      <c r="AI68" s="2">
        <f t="shared" si="35"/>
        <v>10.726684298811358</v>
      </c>
      <c r="AJ68" s="2" t="s">
        <v>59</v>
      </c>
      <c r="AK68" s="2">
        <v>-0.14244892773166001</v>
      </c>
      <c r="AL68" s="2">
        <v>10</v>
      </c>
      <c r="AM68" s="2">
        <v>4</v>
      </c>
      <c r="AN68" s="2">
        <v>-2.37802392848134</v>
      </c>
      <c r="AO68" s="2">
        <v>0.46387588199395902</v>
      </c>
      <c r="AP68" s="2">
        <v>0.23193794099698001</v>
      </c>
      <c r="AQ68" s="2">
        <f t="shared" si="36"/>
        <v>0.57231637546112335</v>
      </c>
      <c r="AR68" s="2">
        <f t="shared" si="37"/>
        <v>0.61416828622064379</v>
      </c>
      <c r="AS68" s="2" t="s">
        <v>60</v>
      </c>
      <c r="AT68" s="2">
        <v>-2.2582707952305698</v>
      </c>
      <c r="AU68" s="2">
        <v>5</v>
      </c>
      <c r="AV68" s="2">
        <v>3</v>
      </c>
      <c r="AW68" s="2">
        <v>-2.78651464135736</v>
      </c>
      <c r="AX68" s="2">
        <v>1.04478820726485</v>
      </c>
      <c r="AY68" s="2">
        <v>0.603208752710507</v>
      </c>
      <c r="AZ68" s="2">
        <f t="shared" si="38"/>
        <v>3.325842415235402E-2</v>
      </c>
      <c r="BA68" s="2">
        <f t="shared" si="39"/>
        <v>3.7437633076162657</v>
      </c>
      <c r="BB68" s="2" t="s">
        <v>61</v>
      </c>
      <c r="BC68" s="2">
        <v>4.5005286412038004</v>
      </c>
      <c r="BD68" s="2">
        <v>2</v>
      </c>
      <c r="BE68" s="2">
        <v>2</v>
      </c>
      <c r="BF68" s="2">
        <v>4.9919644095264699</v>
      </c>
      <c r="BG68" s="2">
        <v>0.17205100411896601</v>
      </c>
      <c r="BH68" s="2">
        <v>0.12165843172247499</v>
      </c>
      <c r="BI68" s="2">
        <f t="shared" si="40"/>
        <v>7.2993074686937066E-4</v>
      </c>
      <c r="BJ68" s="2">
        <f t="shared" si="41"/>
        <v>36.993150227929327</v>
      </c>
    </row>
    <row r="69" spans="1:62">
      <c r="A69" s="2" t="s">
        <v>451</v>
      </c>
      <c r="B69" s="2" t="s">
        <v>452</v>
      </c>
      <c r="C69" s="2" t="s">
        <v>453</v>
      </c>
      <c r="D69" s="7">
        <f>IF(ISNA(VLOOKUP(B69,[1]energy_list!A$1:A$222,1,FALSE)), 0, 1)</f>
        <v>1</v>
      </c>
      <c r="E69" s="7">
        <f t="shared" si="22"/>
        <v>1</v>
      </c>
      <c r="F69" s="7">
        <f t="shared" si="23"/>
        <v>1</v>
      </c>
      <c r="G69" s="31">
        <f>IF((Q69/(142)*0.0575&gt;N69),1,0)</f>
        <v>1</v>
      </c>
      <c r="H69" s="28">
        <f t="shared" si="24"/>
        <v>-0.31943837870148134</v>
      </c>
      <c r="I69" s="8">
        <f t="shared" si="25"/>
        <v>1.5138476262165936</v>
      </c>
      <c r="J69" s="8">
        <f t="shared" si="26"/>
        <v>0.21101091891250734</v>
      </c>
      <c r="K69" s="8">
        <f t="shared" si="27"/>
        <v>0.10550545945625367</v>
      </c>
      <c r="L69" s="6">
        <f t="shared" si="28"/>
        <v>24.822524646809491</v>
      </c>
      <c r="M69" s="10">
        <f t="shared" si="29"/>
        <v>5</v>
      </c>
      <c r="N69" s="16">
        <f t="shared" si="30"/>
        <v>2.0131671808770418E-3</v>
      </c>
      <c r="O69" s="16">
        <f t="shared" si="31"/>
        <v>2.6961201581875649</v>
      </c>
      <c r="P69" s="6">
        <v>90</v>
      </c>
      <c r="Q69" s="7">
        <v>24</v>
      </c>
      <c r="R69" s="2" t="s">
        <v>57</v>
      </c>
      <c r="S69" s="2">
        <v>1.58204410626214</v>
      </c>
      <c r="T69" s="2">
        <v>43</v>
      </c>
      <c r="U69" s="2">
        <v>8</v>
      </c>
      <c r="V69" s="2">
        <v>0.74171330459094797</v>
      </c>
      <c r="W69" s="2">
        <v>1.04481112502482</v>
      </c>
      <c r="X69" s="2">
        <v>0.36939651578209898</v>
      </c>
      <c r="Y69" s="2">
        <f t="shared" si="32"/>
        <v>2.6774066647684697E-3</v>
      </c>
      <c r="Z69" s="2">
        <f t="shared" si="33"/>
        <v>4.2827802609685746</v>
      </c>
      <c r="AA69" s="2" t="s">
        <v>58</v>
      </c>
      <c r="AB69" s="2">
        <v>-4.599446663594E-2</v>
      </c>
      <c r="AC69" s="2">
        <v>41</v>
      </c>
      <c r="AD69" s="2">
        <v>9</v>
      </c>
      <c r="AE69" s="2">
        <v>-1.34108266041767</v>
      </c>
      <c r="AF69" s="2">
        <v>1.0211176799811299</v>
      </c>
      <c r="AG69" s="2">
        <v>0.34037255999370902</v>
      </c>
      <c r="AH69" s="2">
        <f t="shared" si="34"/>
        <v>0.89548318880070998</v>
      </c>
      <c r="AI69" s="2">
        <f t="shared" si="35"/>
        <v>0.13512977261383849</v>
      </c>
      <c r="AJ69" s="2" t="s">
        <v>59</v>
      </c>
      <c r="AK69" s="2">
        <v>-0.35627397768315999</v>
      </c>
      <c r="AL69" s="2">
        <v>52</v>
      </c>
      <c r="AM69" s="2">
        <v>10</v>
      </c>
      <c r="AN69" s="2">
        <v>-2.5918489784328398</v>
      </c>
      <c r="AO69" s="2">
        <v>0.85606889010643605</v>
      </c>
      <c r="AP69" s="2">
        <v>0.27071275267487199</v>
      </c>
      <c r="AQ69" s="2">
        <f t="shared" si="36"/>
        <v>0.2175229312235944</v>
      </c>
      <c r="AR69" s="2">
        <f t="shared" si="37"/>
        <v>1.3160590853695306</v>
      </c>
      <c r="AS69" s="2" t="s">
        <v>60</v>
      </c>
      <c r="AT69" s="2">
        <v>-0.19798141779980999</v>
      </c>
      <c r="AU69" s="2">
        <v>126</v>
      </c>
      <c r="AV69" s="2">
        <v>12</v>
      </c>
      <c r="AW69" s="2">
        <v>-0.72622526392660203</v>
      </c>
      <c r="AX69" s="2">
        <v>1.4951159055423699</v>
      </c>
      <c r="AY69" s="2">
        <v>0.43160278526729001</v>
      </c>
      <c r="AZ69" s="2">
        <f t="shared" si="38"/>
        <v>0.65463805550536625</v>
      </c>
      <c r="BA69" s="2">
        <f t="shared" si="39"/>
        <v>0.45871209491199372</v>
      </c>
      <c r="BB69" s="2" t="s">
        <v>61</v>
      </c>
      <c r="BC69" s="2">
        <v>1.4929506337955201</v>
      </c>
      <c r="BD69" s="2">
        <v>52</v>
      </c>
      <c r="BE69" s="2">
        <v>10</v>
      </c>
      <c r="BF69" s="2">
        <v>1.9843864021181901</v>
      </c>
      <c r="BG69" s="2">
        <v>1.5399913544613899</v>
      </c>
      <c r="BH69" s="2">
        <v>0.48698802570656902</v>
      </c>
      <c r="BI69" s="2">
        <f t="shared" si="40"/>
        <v>1.1928317411717912E-2</v>
      </c>
      <c r="BJ69" s="2">
        <f t="shared" si="41"/>
        <v>3.0656824295205283</v>
      </c>
    </row>
    <row r="70" spans="1:62">
      <c r="A70" s="2" t="str">
        <f>B70</f>
        <v>VIMSS208697</v>
      </c>
      <c r="B70" s="2" t="s">
        <v>1087</v>
      </c>
      <c r="C70" s="2" t="s">
        <v>1088</v>
      </c>
      <c r="D70" s="7">
        <f>IF(ISNA(VLOOKUP(B70,[1]energy_list!A$1:A$222,1,FALSE)), 0, 1)</f>
        <v>0</v>
      </c>
      <c r="E70" s="7">
        <f t="shared" si="22"/>
        <v>0</v>
      </c>
      <c r="F70" s="7">
        <f t="shared" si="23"/>
        <v>0</v>
      </c>
      <c r="G70" s="17">
        <f t="shared" ref="G70:G88" si="42">(P70/(COUNT($P$2:$P$1222))*0.05)</f>
        <v>2.583947583947584E-2</v>
      </c>
      <c r="H70" s="8">
        <f t="shared" si="24"/>
        <v>-0.31020072036609658</v>
      </c>
      <c r="I70" s="8">
        <f t="shared" si="25"/>
        <v>0.8291926157886077</v>
      </c>
      <c r="J70" s="8">
        <f t="shared" si="26"/>
        <v>0.37409971393809227</v>
      </c>
      <c r="K70" s="9">
        <f t="shared" si="27"/>
        <v>0.18704985696904614</v>
      </c>
      <c r="L70" s="10">
        <f t="shared" si="28"/>
        <v>7.3233473379664398</v>
      </c>
      <c r="M70" s="7">
        <f t="shared" si="29"/>
        <v>5</v>
      </c>
      <c r="N70" s="16">
        <f t="shared" si="30"/>
        <v>9.6212753060260101E-2</v>
      </c>
      <c r="O70" s="16">
        <f t="shared" si="31"/>
        <v>1.0167673581429484</v>
      </c>
      <c r="P70" s="6">
        <v>631</v>
      </c>
      <c r="Q70" s="6"/>
      <c r="R70" s="2" t="s">
        <v>57</v>
      </c>
      <c r="S70" s="2">
        <v>0.29786271500890499</v>
      </c>
      <c r="T70" s="2">
        <v>6</v>
      </c>
      <c r="U70" s="2">
        <v>4</v>
      </c>
      <c r="V70" s="2">
        <v>-0.54246808666228397</v>
      </c>
      <c r="W70" s="2">
        <v>1.0892063857416701</v>
      </c>
      <c r="X70" s="2">
        <v>0.54460319287083703</v>
      </c>
      <c r="Y70" s="2">
        <f t="shared" si="32"/>
        <v>0.61350401614638694</v>
      </c>
      <c r="Z70" s="2">
        <f t="shared" si="33"/>
        <v>0.54693530796017342</v>
      </c>
      <c r="AA70" s="2" t="s">
        <v>58</v>
      </c>
      <c r="AB70" s="2">
        <v>-0.49292589903861</v>
      </c>
      <c r="AC70" s="2">
        <v>2</v>
      </c>
      <c r="AD70" s="2">
        <v>2</v>
      </c>
      <c r="AE70" s="2">
        <v>-1.7880140928203401</v>
      </c>
      <c r="AF70" s="2">
        <v>0.50195191683516305</v>
      </c>
      <c r="AG70" s="2">
        <v>0.35493360422372999</v>
      </c>
      <c r="AH70" s="2">
        <f t="shared" si="34"/>
        <v>0.2993372723334532</v>
      </c>
      <c r="AI70" s="2">
        <f t="shared" si="35"/>
        <v>1.3887834039177014</v>
      </c>
      <c r="AJ70" s="2" t="s">
        <v>59</v>
      </c>
      <c r="AK70" s="2">
        <v>-0.24235440757466001</v>
      </c>
      <c r="AL70" s="2">
        <v>6</v>
      </c>
      <c r="AM70" s="2">
        <v>3</v>
      </c>
      <c r="AN70" s="2">
        <v>-2.4779294083243402</v>
      </c>
      <c r="AO70" s="2">
        <v>0.76500939759214204</v>
      </c>
      <c r="AP70" s="2">
        <v>0.44167838163241702</v>
      </c>
      <c r="AQ70" s="2">
        <f t="shared" si="36"/>
        <v>0.62140129405092459</v>
      </c>
      <c r="AR70" s="2">
        <f t="shared" si="37"/>
        <v>0.54871240625120143</v>
      </c>
      <c r="AS70" s="2" t="s">
        <v>60</v>
      </c>
      <c r="AT70" s="2">
        <v>0.78801662055926303</v>
      </c>
      <c r="AU70" s="2">
        <v>9</v>
      </c>
      <c r="AV70" s="2">
        <v>2</v>
      </c>
      <c r="AW70" s="2">
        <v>0.25977277443247099</v>
      </c>
      <c r="AX70" s="2">
        <v>0.96073347499760298</v>
      </c>
      <c r="AY70" s="2">
        <v>0.67934115508372095</v>
      </c>
      <c r="AZ70" s="2">
        <f t="shared" si="38"/>
        <v>0.36581687393779061</v>
      </c>
      <c r="BA70" s="2">
        <f t="shared" si="39"/>
        <v>1.1599718560583145</v>
      </c>
      <c r="BB70" s="2" t="s">
        <v>61</v>
      </c>
      <c r="BC70" s="2">
        <v>0.541957032652298</v>
      </c>
      <c r="BD70" s="2">
        <v>3</v>
      </c>
      <c r="BE70" s="2">
        <v>2</v>
      </c>
      <c r="BF70" s="2">
        <v>1.03339280097497</v>
      </c>
      <c r="BG70" s="2">
        <v>1.30066652064097</v>
      </c>
      <c r="BH70" s="2">
        <v>0.919710116807545</v>
      </c>
      <c r="BI70" s="2">
        <f t="shared" si="40"/>
        <v>0.61537696640603656</v>
      </c>
      <c r="BJ70" s="2">
        <f t="shared" si="41"/>
        <v>0.58926940429177188</v>
      </c>
    </row>
    <row r="71" spans="1:62">
      <c r="A71" s="2" t="str">
        <f>B71</f>
        <v>VIMSS206913</v>
      </c>
      <c r="B71" s="2" t="s">
        <v>1089</v>
      </c>
      <c r="C71" s="2" t="s">
        <v>1090</v>
      </c>
      <c r="D71" s="7">
        <f>IF(ISNA(VLOOKUP(B71,[1]energy_list!A$1:A$222,1,FALSE)), 0, 1)</f>
        <v>0</v>
      </c>
      <c r="E71" s="7">
        <f t="shared" si="22"/>
        <v>0</v>
      </c>
      <c r="F71" s="7">
        <f t="shared" si="23"/>
        <v>0</v>
      </c>
      <c r="G71" s="17">
        <f t="shared" si="42"/>
        <v>2.3423423423423424E-2</v>
      </c>
      <c r="H71" s="8">
        <f t="shared" si="24"/>
        <v>-0.28909455805834361</v>
      </c>
      <c r="I71" s="8">
        <f t="shared" si="25"/>
        <v>1.0411858736155528</v>
      </c>
      <c r="J71" s="8">
        <f t="shared" si="26"/>
        <v>0.27765893236185879</v>
      </c>
      <c r="K71" s="9">
        <f t="shared" si="27"/>
        <v>0.1388294661809294</v>
      </c>
      <c r="L71" s="10">
        <f t="shared" si="28"/>
        <v>10.176971792398483</v>
      </c>
      <c r="M71" s="7">
        <f t="shared" si="29"/>
        <v>5</v>
      </c>
      <c r="N71" s="16">
        <f t="shared" si="30"/>
        <v>8.6141358613283411E-2</v>
      </c>
      <c r="O71" s="16">
        <f t="shared" si="31"/>
        <v>1.0647882828682993</v>
      </c>
      <c r="P71" s="6">
        <v>572</v>
      </c>
      <c r="Q71" s="6"/>
      <c r="R71" s="2" t="s">
        <v>57</v>
      </c>
      <c r="S71" s="2">
        <v>-0.48738067389352002</v>
      </c>
      <c r="T71" s="2">
        <v>12</v>
      </c>
      <c r="U71" s="2">
        <v>6</v>
      </c>
      <c r="V71" s="2">
        <v>-1.3277114755647099</v>
      </c>
      <c r="W71" s="2">
        <v>0.89228141187810806</v>
      </c>
      <c r="X71" s="2">
        <v>0.36427236101192001</v>
      </c>
      <c r="Y71" s="2">
        <f t="shared" si="32"/>
        <v>0.22938635534174073</v>
      </c>
      <c r="Z71" s="2">
        <f t="shared" si="33"/>
        <v>1.3379567764614773</v>
      </c>
      <c r="AA71" s="2" t="s">
        <v>58</v>
      </c>
      <c r="AB71" s="2">
        <v>3.0384489151000098E-2</v>
      </c>
      <c r="AC71" s="2">
        <v>8</v>
      </c>
      <c r="AD71" s="2">
        <v>5</v>
      </c>
      <c r="AE71" s="2">
        <v>-1.2647037046307299</v>
      </c>
      <c r="AF71" s="2">
        <v>0.766537993668854</v>
      </c>
      <c r="AG71" s="2">
        <v>0.34280621223597202</v>
      </c>
      <c r="AH71" s="2">
        <f t="shared" si="34"/>
        <v>0.93281296331115393</v>
      </c>
      <c r="AI71" s="2">
        <f t="shared" si="35"/>
        <v>8.8634593150502233E-2</v>
      </c>
      <c r="AJ71" s="2" t="s">
        <v>59</v>
      </c>
      <c r="AK71" s="2">
        <v>0.33057432666024</v>
      </c>
      <c r="AL71" s="2">
        <v>12</v>
      </c>
      <c r="AM71" s="2">
        <v>8</v>
      </c>
      <c r="AN71" s="2">
        <v>-1.9050006740894401</v>
      </c>
      <c r="AO71" s="2">
        <v>0.61000869185026596</v>
      </c>
      <c r="AP71" s="2">
        <v>0.215670641295029</v>
      </c>
      <c r="AQ71" s="2">
        <f t="shared" si="36"/>
        <v>0.16387121609847971</v>
      </c>
      <c r="AR71" s="2">
        <f t="shared" si="37"/>
        <v>1.5327738846384162</v>
      </c>
      <c r="AS71" s="2" t="s">
        <v>60</v>
      </c>
      <c r="AT71" s="2">
        <v>0.73816787126597005</v>
      </c>
      <c r="AU71" s="2">
        <v>29</v>
      </c>
      <c r="AV71" s="2">
        <v>8</v>
      </c>
      <c r="AW71" s="2">
        <v>0.20992402513917799</v>
      </c>
      <c r="AX71" s="2">
        <v>1.5835406983251501</v>
      </c>
      <c r="AY71" s="2">
        <v>0.559866183035298</v>
      </c>
      <c r="AZ71" s="2">
        <f t="shared" si="38"/>
        <v>0.22383993089375506</v>
      </c>
      <c r="BA71" s="2">
        <f t="shared" si="39"/>
        <v>1.3184719735419894</v>
      </c>
      <c r="BB71" s="2" t="s">
        <v>61</v>
      </c>
      <c r="BC71" s="2">
        <v>0.12497917563043499</v>
      </c>
      <c r="BD71" s="2">
        <v>13</v>
      </c>
      <c r="BE71" s="2">
        <v>8</v>
      </c>
      <c r="BF71" s="2">
        <v>0.61641494395310703</v>
      </c>
      <c r="BG71" s="2">
        <v>1.2575665761001</v>
      </c>
      <c r="BH71" s="2">
        <v>0.44461692687696602</v>
      </c>
      <c r="BI71" s="2">
        <f t="shared" si="40"/>
        <v>0.78577147746224474</v>
      </c>
      <c r="BJ71" s="2">
        <f t="shared" si="41"/>
        <v>0.28109405664849801</v>
      </c>
    </row>
    <row r="72" spans="1:62">
      <c r="A72" s="2" t="str">
        <f>B72</f>
        <v>VIMSS206446</v>
      </c>
      <c r="B72" s="2" t="s">
        <v>273</v>
      </c>
      <c r="C72" s="2" t="s">
        <v>274</v>
      </c>
      <c r="D72" s="7">
        <f>IF(ISNA(VLOOKUP(B72,[1]energy_list!A$1:A$222,1,FALSE)), 0, 1)</f>
        <v>0</v>
      </c>
      <c r="E72" s="7">
        <f t="shared" si="22"/>
        <v>1</v>
      </c>
      <c r="F72" s="7">
        <f t="shared" si="23"/>
        <v>1</v>
      </c>
      <c r="G72" s="17">
        <f t="shared" si="42"/>
        <v>2.2113022113022115E-3</v>
      </c>
      <c r="H72" s="8">
        <f t="shared" si="24"/>
        <v>-0.28245601142284632</v>
      </c>
      <c r="I72" s="8">
        <f t="shared" si="25"/>
        <v>2.1611552142675192</v>
      </c>
      <c r="J72" s="8">
        <f t="shared" si="26"/>
        <v>0.13069677252153275</v>
      </c>
      <c r="K72" s="8">
        <f t="shared" si="27"/>
        <v>6.5348386260766375E-2</v>
      </c>
      <c r="L72" s="6">
        <f t="shared" si="28"/>
        <v>28.205680164844974</v>
      </c>
      <c r="M72" s="10">
        <f t="shared" si="29"/>
        <v>5</v>
      </c>
      <c r="N72" s="16">
        <f t="shared" si="30"/>
        <v>6.1830030520186152E-4</v>
      </c>
      <c r="O72" s="16">
        <f t="shared" si="31"/>
        <v>3.2088005391271128</v>
      </c>
      <c r="P72" s="6">
        <v>54</v>
      </c>
      <c r="Q72" s="2">
        <v>93</v>
      </c>
      <c r="R72" s="2" t="s">
        <v>57</v>
      </c>
      <c r="S72" s="2">
        <v>0.33005789245869999</v>
      </c>
      <c r="T72" s="2">
        <v>99</v>
      </c>
      <c r="U72" s="2">
        <v>35</v>
      </c>
      <c r="V72" s="2">
        <v>-0.51027290921248902</v>
      </c>
      <c r="W72" s="2">
        <v>0.89057154855313703</v>
      </c>
      <c r="X72" s="2">
        <v>0.15053406667996899</v>
      </c>
      <c r="Y72" s="2">
        <f t="shared" si="32"/>
        <v>3.5075952537853977E-2</v>
      </c>
      <c r="Z72" s="2">
        <f t="shared" si="33"/>
        <v>2.192579392413502</v>
      </c>
      <c r="AA72" s="2" t="s">
        <v>58</v>
      </c>
      <c r="AB72" s="2">
        <v>-0.47186244214786</v>
      </c>
      <c r="AC72" s="2">
        <v>53</v>
      </c>
      <c r="AD72" s="2">
        <v>17</v>
      </c>
      <c r="AE72" s="2">
        <v>-1.7669506359295899</v>
      </c>
      <c r="AF72" s="2">
        <v>1.2121201356539999</v>
      </c>
      <c r="AG72" s="2">
        <v>0.293982314719968</v>
      </c>
      <c r="AH72" s="2">
        <f t="shared" si="34"/>
        <v>0.12689303544398095</v>
      </c>
      <c r="AI72" s="2">
        <f t="shared" si="35"/>
        <v>1.6050708444735229</v>
      </c>
      <c r="AJ72" s="2" t="s">
        <v>59</v>
      </c>
      <c r="AK72" s="2">
        <v>5.5170762298420301E-2</v>
      </c>
      <c r="AL72" s="2">
        <v>45</v>
      </c>
      <c r="AM72" s="2">
        <v>20</v>
      </c>
      <c r="AN72" s="2">
        <v>-2.1804042384512599</v>
      </c>
      <c r="AO72" s="2">
        <v>0.884183871439854</v>
      </c>
      <c r="AP72" s="2">
        <v>0.19770952411484499</v>
      </c>
      <c r="AQ72" s="2">
        <f t="shared" si="36"/>
        <v>0.78307187705155124</v>
      </c>
      <c r="AR72" s="2">
        <f t="shared" si="37"/>
        <v>0.27904959331333401</v>
      </c>
      <c r="AS72" s="2" t="s">
        <v>60</v>
      </c>
      <c r="AT72" s="2">
        <v>0.62203746266335203</v>
      </c>
      <c r="AU72" s="2">
        <v>137</v>
      </c>
      <c r="AV72" s="2">
        <v>41</v>
      </c>
      <c r="AW72" s="2">
        <v>9.3793616536560501E-2</v>
      </c>
      <c r="AX72" s="2">
        <v>1.2093262274618199</v>
      </c>
      <c r="AY72" s="2">
        <v>0.18886502629326901</v>
      </c>
      <c r="AZ72" s="2">
        <f t="shared" si="38"/>
        <v>2.04379933942947E-3</v>
      </c>
      <c r="BA72" s="2">
        <f t="shared" si="39"/>
        <v>3.2935555876684877</v>
      </c>
      <c r="BB72" s="2" t="s">
        <v>61</v>
      </c>
      <c r="BC72" s="2">
        <v>0.27076816150634397</v>
      </c>
      <c r="BD72" s="2">
        <v>88</v>
      </c>
      <c r="BE72" s="2">
        <v>37</v>
      </c>
      <c r="BF72" s="2">
        <v>0.76220392982901597</v>
      </c>
      <c r="BG72" s="2">
        <v>0.99205048149587705</v>
      </c>
      <c r="BH72" s="2">
        <v>0.16309209451371401</v>
      </c>
      <c r="BI72" s="2">
        <f t="shared" si="40"/>
        <v>0.10532397256875711</v>
      </c>
      <c r="BJ72" s="2">
        <f t="shared" si="41"/>
        <v>1.6602163477861016</v>
      </c>
    </row>
    <row r="73" spans="1:62">
      <c r="A73" s="2" t="str">
        <f>B73</f>
        <v>VIMSS207575</v>
      </c>
      <c r="B73" s="2" t="s">
        <v>275</v>
      </c>
      <c r="C73" s="2" t="s">
        <v>276</v>
      </c>
      <c r="D73" s="7">
        <f>IF(ISNA(VLOOKUP(B73,[1]energy_list!A$1:A$222,1,FALSE)), 0, 1)</f>
        <v>0</v>
      </c>
      <c r="E73" s="7">
        <f t="shared" si="22"/>
        <v>1</v>
      </c>
      <c r="F73" s="7">
        <f t="shared" si="23"/>
        <v>1</v>
      </c>
      <c r="G73" s="17">
        <f t="shared" si="42"/>
        <v>2.1294021294021295E-3</v>
      </c>
      <c r="H73" s="8">
        <f t="shared" si="24"/>
        <v>-0.26961256238619175</v>
      </c>
      <c r="I73" s="8">
        <f t="shared" si="25"/>
        <v>3.7523322403602393</v>
      </c>
      <c r="J73" s="8">
        <f t="shared" si="26"/>
        <v>7.1851996336099441E-2</v>
      </c>
      <c r="K73" s="8">
        <f t="shared" si="27"/>
        <v>3.5925998168049721E-2</v>
      </c>
      <c r="L73" s="6">
        <f t="shared" si="28"/>
        <v>28.398267120972683</v>
      </c>
      <c r="M73" s="10">
        <f t="shared" si="29"/>
        <v>5</v>
      </c>
      <c r="N73" s="16">
        <f t="shared" si="30"/>
        <v>5.7703318051719593E-4</v>
      </c>
      <c r="O73" s="16">
        <f t="shared" si="31"/>
        <v>3.2387992133586319</v>
      </c>
      <c r="P73" s="6">
        <v>52</v>
      </c>
      <c r="Q73" s="2">
        <v>90</v>
      </c>
      <c r="R73" s="2" t="s">
        <v>57</v>
      </c>
      <c r="S73" s="2">
        <v>1.2584352096508</v>
      </c>
      <c r="T73" s="2">
        <v>7</v>
      </c>
      <c r="U73" s="2">
        <v>4</v>
      </c>
      <c r="V73" s="2">
        <v>0.41810440797960902</v>
      </c>
      <c r="W73" s="2">
        <v>0.45660402864625299</v>
      </c>
      <c r="X73" s="2">
        <v>0.22830201432312699</v>
      </c>
      <c r="Y73" s="2">
        <f t="shared" si="32"/>
        <v>5.2858555925133629E-3</v>
      </c>
      <c r="Z73" s="2">
        <f t="shared" si="33"/>
        <v>5.5121511449727079</v>
      </c>
      <c r="AA73" s="2" t="s">
        <v>58</v>
      </c>
      <c r="AB73" s="2">
        <v>1.41403850582359</v>
      </c>
      <c r="AC73" s="2">
        <v>5</v>
      </c>
      <c r="AD73" s="2">
        <v>1</v>
      </c>
      <c r="AE73" s="2">
        <v>0.118950312041859</v>
      </c>
      <c r="AF73" s="2">
        <v>0.161433394458251</v>
      </c>
      <c r="AG73" s="2">
        <v>0.161433394458251</v>
      </c>
      <c r="AH73" s="2">
        <f t="shared" si="34"/>
        <v>7.2366243890006357E-2</v>
      </c>
      <c r="AI73" s="2">
        <f t="shared" si="35"/>
        <v>8.7592688648399868</v>
      </c>
      <c r="AJ73" s="2" t="s">
        <v>59</v>
      </c>
      <c r="AK73" s="2">
        <v>-1.01196580988135</v>
      </c>
      <c r="AL73" s="2">
        <v>10</v>
      </c>
      <c r="AM73" s="2">
        <v>4</v>
      </c>
      <c r="AN73" s="2">
        <v>-3.2475408106310302</v>
      </c>
      <c r="AO73" s="2">
        <v>0.70105728311336502</v>
      </c>
      <c r="AP73" s="2">
        <v>0.35052864155668201</v>
      </c>
      <c r="AQ73" s="2">
        <f t="shared" si="36"/>
        <v>4.4698747378555871E-2</v>
      </c>
      <c r="AR73" s="2">
        <f t="shared" si="37"/>
        <v>2.8869703924542516</v>
      </c>
      <c r="AS73" s="2" t="s">
        <v>60</v>
      </c>
      <c r="AT73" s="2">
        <v>-0.57160187444669797</v>
      </c>
      <c r="AU73" s="2">
        <v>5</v>
      </c>
      <c r="AV73" s="2">
        <v>2</v>
      </c>
      <c r="AW73" s="2">
        <v>-1.0998457205734899</v>
      </c>
      <c r="AX73" s="2">
        <v>0.99412574019783895</v>
      </c>
      <c r="AY73" s="2">
        <v>0.70295305224598803</v>
      </c>
      <c r="AZ73" s="2">
        <f t="shared" si="38"/>
        <v>0.50154226226609111</v>
      </c>
      <c r="BA73" s="2">
        <f t="shared" si="39"/>
        <v>0.81314374070983386</v>
      </c>
      <c r="BB73" s="2" t="s">
        <v>61</v>
      </c>
      <c r="BC73" s="2">
        <v>0.75605341336403797</v>
      </c>
      <c r="BD73" s="2">
        <v>9</v>
      </c>
      <c r="BE73" s="2">
        <v>5</v>
      </c>
      <c r="BF73" s="2">
        <v>1.24748918168671</v>
      </c>
      <c r="BG73" s="2">
        <v>0.76972615982002901</v>
      </c>
      <c r="BH73" s="2">
        <v>0.34423200348348998</v>
      </c>
      <c r="BI73" s="2">
        <f t="shared" si="40"/>
        <v>7.9458513086143795E-2</v>
      </c>
      <c r="BJ73" s="2">
        <f t="shared" si="41"/>
        <v>2.1963484095408918</v>
      </c>
    </row>
    <row r="74" spans="1:62">
      <c r="A74" s="2" t="s">
        <v>277</v>
      </c>
      <c r="B74" s="2" t="s">
        <v>278</v>
      </c>
      <c r="C74" s="2" t="s">
        <v>279</v>
      </c>
      <c r="D74" s="7">
        <f>IF(ISNA(VLOOKUP(B74,[1]energy_list!A$1:A$222,1,FALSE)), 0, 1)</f>
        <v>0</v>
      </c>
      <c r="E74" s="7">
        <f t="shared" si="22"/>
        <v>1</v>
      </c>
      <c r="F74" s="7">
        <f t="shared" si="23"/>
        <v>1</v>
      </c>
      <c r="G74" s="17">
        <f t="shared" si="42"/>
        <v>4.9959049959049963E-3</v>
      </c>
      <c r="H74" s="8">
        <f t="shared" si="24"/>
        <v>-0.26625835824731026</v>
      </c>
      <c r="I74" s="8">
        <f t="shared" si="25"/>
        <v>8.4222261703029488</v>
      </c>
      <c r="J74" s="8">
        <f t="shared" si="26"/>
        <v>3.1613774418234708E-2</v>
      </c>
      <c r="K74" s="8">
        <f t="shared" si="27"/>
        <v>1.5806887209117354E-2</v>
      </c>
      <c r="L74" s="6">
        <f t="shared" si="28"/>
        <v>22.769908918593771</v>
      </c>
      <c r="M74" s="10">
        <f t="shared" si="29"/>
        <v>5</v>
      </c>
      <c r="N74" s="16">
        <f t="shared" si="30"/>
        <v>3.9779658932888049E-3</v>
      </c>
      <c r="O74" s="16">
        <f t="shared" si="31"/>
        <v>2.4003389447962911</v>
      </c>
      <c r="P74" s="6">
        <v>122</v>
      </c>
      <c r="Q74" s="2">
        <v>87</v>
      </c>
      <c r="R74" s="2" t="s">
        <v>57</v>
      </c>
      <c r="S74" s="2">
        <v>0.63725196428335296</v>
      </c>
      <c r="T74" s="2">
        <v>5</v>
      </c>
      <c r="U74" s="2">
        <v>3</v>
      </c>
      <c r="V74" s="2">
        <v>-0.203078837387837</v>
      </c>
      <c r="W74" s="2">
        <v>0.25678856800531902</v>
      </c>
      <c r="X74" s="2">
        <v>0.14825694886269</v>
      </c>
      <c r="Y74" s="2">
        <f t="shared" si="32"/>
        <v>2.3164719867072935E-2</v>
      </c>
      <c r="Z74" s="2">
        <f t="shared" si="33"/>
        <v>4.2982940710155297</v>
      </c>
      <c r="AA74" s="2" t="s">
        <v>58</v>
      </c>
      <c r="AB74" s="2">
        <v>-1.3763788883099699</v>
      </c>
      <c r="AC74" s="2">
        <v>2</v>
      </c>
      <c r="AD74" s="2">
        <v>1</v>
      </c>
      <c r="AE74" s="2">
        <v>-2.6714670820916999</v>
      </c>
      <c r="AF74" s="2">
        <v>1.1330412889183499E-2</v>
      </c>
      <c r="AG74" s="2">
        <v>1.1330412889183499E-2</v>
      </c>
      <c r="AH74" s="2">
        <f t="shared" si="34"/>
        <v>5.2405642117125048E-3</v>
      </c>
      <c r="AI74" s="2">
        <f t="shared" si="35"/>
        <v>121.47649885062181</v>
      </c>
      <c r="AJ74" s="2" t="s">
        <v>59</v>
      </c>
      <c r="AK74" s="2">
        <v>-0.26836575987491001</v>
      </c>
      <c r="AL74" s="2">
        <v>5</v>
      </c>
      <c r="AM74" s="2">
        <v>4</v>
      </c>
      <c r="AN74" s="2">
        <v>-2.50394076062459</v>
      </c>
      <c r="AO74" s="2">
        <v>1.39722052157662</v>
      </c>
      <c r="AP74" s="2">
        <v>0.69861026078831201</v>
      </c>
      <c r="AQ74" s="2">
        <f t="shared" si="36"/>
        <v>0.72042042189915256</v>
      </c>
      <c r="AR74" s="2">
        <f t="shared" si="37"/>
        <v>0.38414231072427424</v>
      </c>
      <c r="AS74" s="2" t="s">
        <v>60</v>
      </c>
      <c r="AT74" s="2">
        <v>-1.0648512227600999E-2</v>
      </c>
      <c r="AU74" s="2">
        <v>15</v>
      </c>
      <c r="AV74" s="2">
        <v>6</v>
      </c>
      <c r="AW74" s="2">
        <v>-0.53889235835439298</v>
      </c>
      <c r="AX74" s="2">
        <v>1.82886052394976</v>
      </c>
      <c r="AY74" s="2">
        <v>0.74662918239933496</v>
      </c>
      <c r="AZ74" s="2">
        <f t="shared" si="38"/>
        <v>0.98908327315462485</v>
      </c>
      <c r="BA74" s="2">
        <f t="shared" si="39"/>
        <v>1.4262116293635088E-2</v>
      </c>
      <c r="BB74" s="2" t="s">
        <v>61</v>
      </c>
      <c r="BC74" s="2">
        <v>1.6424300433588299</v>
      </c>
      <c r="BD74" s="2">
        <v>6</v>
      </c>
      <c r="BE74" s="2">
        <v>4</v>
      </c>
      <c r="BF74" s="2">
        <v>2.1338658116814999</v>
      </c>
      <c r="BG74" s="2">
        <v>1.73582429531724</v>
      </c>
      <c r="BH74" s="2">
        <v>0.86791214765862201</v>
      </c>
      <c r="BI74" s="2">
        <f t="shared" si="40"/>
        <v>0.13138722182071913</v>
      </c>
      <c r="BJ74" s="2">
        <f t="shared" si="41"/>
        <v>1.8923920442750284</v>
      </c>
    </row>
    <row r="75" spans="1:62">
      <c r="A75" s="2" t="str">
        <f>B75</f>
        <v>VIMSS208988</v>
      </c>
      <c r="B75" s="2" t="s">
        <v>1095</v>
      </c>
      <c r="C75" s="2" t="s">
        <v>1096</v>
      </c>
      <c r="D75" s="7">
        <f>IF(ISNA(VLOOKUP(B75,[1]energy_list!A$1:A$222,1,FALSE)), 0, 1)</f>
        <v>0</v>
      </c>
      <c r="E75" s="7">
        <f t="shared" si="22"/>
        <v>0</v>
      </c>
      <c r="F75" s="7">
        <f t="shared" si="23"/>
        <v>0</v>
      </c>
      <c r="G75" s="17">
        <f t="shared" si="42"/>
        <v>2.4119574119574119E-2</v>
      </c>
      <c r="H75" s="8">
        <f t="shared" si="24"/>
        <v>-0.26583089633757018</v>
      </c>
      <c r="I75" s="8">
        <f t="shared" si="25"/>
        <v>1.0205799113335663</v>
      </c>
      <c r="J75" s="8">
        <f t="shared" si="26"/>
        <v>0.26047043782217461</v>
      </c>
      <c r="K75" s="9">
        <f t="shared" si="27"/>
        <v>0.1302352189110873</v>
      </c>
      <c r="L75" s="10">
        <f t="shared" si="28"/>
        <v>9.6219670191148001</v>
      </c>
      <c r="M75" s="7">
        <f t="shared" si="29"/>
        <v>5</v>
      </c>
      <c r="N75" s="16">
        <f t="shared" si="30"/>
        <v>9.0847011438934158E-2</v>
      </c>
      <c r="O75" s="16">
        <f t="shared" si="31"/>
        <v>1.0416893549484403</v>
      </c>
      <c r="P75" s="6">
        <v>589</v>
      </c>
      <c r="Q75" s="6"/>
      <c r="R75" s="2" t="s">
        <v>57</v>
      </c>
      <c r="S75" s="2">
        <v>-0.53497038903469096</v>
      </c>
      <c r="T75" s="2">
        <v>3</v>
      </c>
      <c r="U75" s="2">
        <v>3</v>
      </c>
      <c r="V75" s="2">
        <v>-1.3753011907058801</v>
      </c>
      <c r="W75" s="2">
        <v>0.67480829563893596</v>
      </c>
      <c r="X75" s="2">
        <v>0.38960075113853199</v>
      </c>
      <c r="Y75" s="2">
        <f t="shared" si="32"/>
        <v>0.263345358708924</v>
      </c>
      <c r="Z75" s="2">
        <f t="shared" si="33"/>
        <v>1.3731246345684516</v>
      </c>
      <c r="AA75" s="2" t="s">
        <v>58</v>
      </c>
      <c r="AB75" s="2">
        <v>0.21884931983524</v>
      </c>
      <c r="AC75" s="2">
        <v>4</v>
      </c>
      <c r="AD75" s="2">
        <v>2</v>
      </c>
      <c r="AE75" s="2">
        <v>-1.0762388739464901</v>
      </c>
      <c r="AF75" s="2">
        <v>1.24279251675425</v>
      </c>
      <c r="AG75" s="2">
        <v>0.87878701620482502</v>
      </c>
      <c r="AH75" s="2">
        <f t="shared" si="34"/>
        <v>0.82657357866283176</v>
      </c>
      <c r="AI75" s="2">
        <f t="shared" si="35"/>
        <v>0.24903567735942889</v>
      </c>
      <c r="AJ75" s="2" t="s">
        <v>59</v>
      </c>
      <c r="AK75" s="2">
        <v>2.7337209821250302E-2</v>
      </c>
      <c r="AL75" s="2">
        <v>5</v>
      </c>
      <c r="AM75" s="2">
        <v>3</v>
      </c>
      <c r="AN75" s="2">
        <v>-2.2082377909284299</v>
      </c>
      <c r="AO75" s="2">
        <v>0.26001276059038197</v>
      </c>
      <c r="AP75" s="2">
        <v>0.15011843731959501</v>
      </c>
      <c r="AQ75" s="2">
        <f t="shared" si="36"/>
        <v>0.86711098724272873</v>
      </c>
      <c r="AR75" s="2">
        <f t="shared" si="37"/>
        <v>0.18210427919024152</v>
      </c>
      <c r="AS75" s="2" t="s">
        <v>60</v>
      </c>
      <c r="AT75" s="2">
        <v>7.4192668680455001E-2</v>
      </c>
      <c r="AU75" s="2">
        <v>9</v>
      </c>
      <c r="AV75" s="2">
        <v>6</v>
      </c>
      <c r="AW75" s="2">
        <v>-0.454051177446337</v>
      </c>
      <c r="AX75" s="2">
        <v>1.5578564292450601</v>
      </c>
      <c r="AY75" s="2">
        <v>0.63599222402743405</v>
      </c>
      <c r="AZ75" s="2">
        <f t="shared" si="38"/>
        <v>0.91093898886352653</v>
      </c>
      <c r="BA75" s="2">
        <f t="shared" si="39"/>
        <v>0.11665656572124165</v>
      </c>
      <c r="BB75" s="2" t="s">
        <v>61</v>
      </c>
      <c r="BC75" s="2">
        <v>0.877780078962208</v>
      </c>
      <c r="BD75" s="2">
        <v>9</v>
      </c>
      <c r="BE75" s="2">
        <v>5</v>
      </c>
      <c r="BF75" s="2">
        <v>1.3692158472848801</v>
      </c>
      <c r="BG75" s="2">
        <v>0.75037787192526495</v>
      </c>
      <c r="BH75" s="2">
        <v>0.33557918608730503</v>
      </c>
      <c r="BI75" s="2">
        <f t="shared" si="40"/>
        <v>4.7341851829190838E-2</v>
      </c>
      <c r="BJ75" s="2">
        <f t="shared" si="41"/>
        <v>2.6157166932690599</v>
      </c>
    </row>
    <row r="76" spans="1:62">
      <c r="A76" s="2" t="str">
        <f>B76</f>
        <v>VIMSS206238</v>
      </c>
      <c r="B76" s="2" t="s">
        <v>1103</v>
      </c>
      <c r="C76" s="2" t="s">
        <v>1104</v>
      </c>
      <c r="D76" s="7">
        <f>IF(ISNA(VLOOKUP(B76,[1]energy_list!A$1:A$222,1,FALSE)), 0, 1)</f>
        <v>0</v>
      </c>
      <c r="E76" s="7">
        <f t="shared" si="22"/>
        <v>0</v>
      </c>
      <c r="F76" s="7">
        <f t="shared" si="23"/>
        <v>0</v>
      </c>
      <c r="G76" s="17">
        <f t="shared" si="42"/>
        <v>1.7321867321867322E-2</v>
      </c>
      <c r="H76" s="8">
        <f t="shared" si="24"/>
        <v>-0.26548893210399788</v>
      </c>
      <c r="I76" s="8">
        <f t="shared" si="25"/>
        <v>1.1201947548927866</v>
      </c>
      <c r="J76" s="8">
        <f t="shared" si="26"/>
        <v>0.23700247742135491</v>
      </c>
      <c r="K76" s="9">
        <f t="shared" si="27"/>
        <v>0.11850123871067746</v>
      </c>
      <c r="L76" s="10">
        <f t="shared" si="28"/>
        <v>13.554196427776574</v>
      </c>
      <c r="M76" s="7">
        <f t="shared" si="29"/>
        <v>5</v>
      </c>
      <c r="N76" s="16">
        <f t="shared" si="30"/>
        <v>5.0081522482028698E-2</v>
      </c>
      <c r="O76" s="16">
        <f t="shared" si="31"/>
        <v>1.3003224770122153</v>
      </c>
      <c r="P76" s="6">
        <v>423</v>
      </c>
      <c r="Q76" s="6"/>
      <c r="R76" s="2" t="s">
        <v>57</v>
      </c>
      <c r="S76" s="2">
        <v>-0.40175311281131099</v>
      </c>
      <c r="T76" s="2">
        <v>17</v>
      </c>
      <c r="U76" s="2">
        <v>6</v>
      </c>
      <c r="V76" s="2">
        <v>-1.2420839144825</v>
      </c>
      <c r="W76" s="2">
        <v>0.54912276155886497</v>
      </c>
      <c r="X76" s="2">
        <v>0.22417842866120199</v>
      </c>
      <c r="Y76" s="2">
        <f t="shared" si="32"/>
        <v>0.12329161213051</v>
      </c>
      <c r="Z76" s="2">
        <f t="shared" si="33"/>
        <v>1.7921131627631994</v>
      </c>
      <c r="AA76" s="2" t="s">
        <v>58</v>
      </c>
      <c r="AB76" s="2">
        <v>0.99781918002673797</v>
      </c>
      <c r="AC76" s="2">
        <v>11</v>
      </c>
      <c r="AD76" s="2">
        <v>7</v>
      </c>
      <c r="AE76" s="2">
        <v>-0.29726901375499198</v>
      </c>
      <c r="AF76" s="2">
        <v>1.5163349701897499</v>
      </c>
      <c r="AG76" s="2">
        <v>0.57312074791322998</v>
      </c>
      <c r="AH76" s="2">
        <f t="shared" si="34"/>
        <v>0.12522104251481581</v>
      </c>
      <c r="AI76" s="2">
        <f t="shared" si="35"/>
        <v>1.7410278438878066</v>
      </c>
      <c r="AJ76" s="2" t="s">
        <v>59</v>
      </c>
      <c r="AK76" s="2">
        <v>6.7380103595090293E-2</v>
      </c>
      <c r="AL76" s="2">
        <v>12</v>
      </c>
      <c r="AM76" s="2">
        <v>6</v>
      </c>
      <c r="AN76" s="2">
        <v>-2.1681948971545899</v>
      </c>
      <c r="AO76" s="2">
        <v>0.89220959853482396</v>
      </c>
      <c r="AP76" s="2">
        <v>0.36424304333729202</v>
      </c>
      <c r="AQ76" s="2">
        <f t="shared" si="36"/>
        <v>0.85933408426720159</v>
      </c>
      <c r="AR76" s="2">
        <f t="shared" si="37"/>
        <v>0.18498665884662008</v>
      </c>
      <c r="AS76" s="2" t="s">
        <v>60</v>
      </c>
      <c r="AT76" s="2">
        <v>0.581697526052807</v>
      </c>
      <c r="AU76" s="2">
        <v>29</v>
      </c>
      <c r="AV76" s="2">
        <v>8</v>
      </c>
      <c r="AW76" s="2">
        <v>5.3453679926014602E-2</v>
      </c>
      <c r="AX76" s="2">
        <v>0.97343052441414801</v>
      </c>
      <c r="AY76" s="2">
        <v>0.34415966241361101</v>
      </c>
      <c r="AZ76" s="2">
        <f t="shared" si="38"/>
        <v>0.12945853371561128</v>
      </c>
      <c r="BA76" s="2">
        <f t="shared" si="39"/>
        <v>1.6901967010698744</v>
      </c>
      <c r="BB76" s="2" t="s">
        <v>61</v>
      </c>
      <c r="BC76" s="2">
        <v>0.16533861078975601</v>
      </c>
      <c r="BD76" s="2">
        <v>35</v>
      </c>
      <c r="BE76" s="2">
        <v>11</v>
      </c>
      <c r="BF76" s="2">
        <v>0.65677437911242798</v>
      </c>
      <c r="BG76" s="2">
        <v>1.22657542716027</v>
      </c>
      <c r="BH76" s="2">
        <v>0.36982640626913699</v>
      </c>
      <c r="BI76" s="2">
        <f t="shared" si="40"/>
        <v>0.66349869702121178</v>
      </c>
      <c r="BJ76" s="2">
        <f t="shared" si="41"/>
        <v>0.44707086348353586</v>
      </c>
    </row>
    <row r="77" spans="1:62">
      <c r="A77" s="2" t="str">
        <f>B77</f>
        <v>VIMSS207920</v>
      </c>
      <c r="B77" s="2" t="s">
        <v>608</v>
      </c>
      <c r="C77" s="2" t="s">
        <v>609</v>
      </c>
      <c r="D77" s="7">
        <f>IF(ISNA(VLOOKUP(B77,[1]energy_list!A$1:A$222,1,FALSE)), 0, 1)</f>
        <v>0</v>
      </c>
      <c r="E77" s="7">
        <f t="shared" si="22"/>
        <v>1</v>
      </c>
      <c r="F77" s="7">
        <f t="shared" si="23"/>
        <v>0</v>
      </c>
      <c r="G77" s="17">
        <f t="shared" si="42"/>
        <v>1.2571662571662574E-2</v>
      </c>
      <c r="H77" s="8">
        <f t="shared" si="24"/>
        <v>-0.26548600266298444</v>
      </c>
      <c r="I77" s="8">
        <f t="shared" si="25"/>
        <v>2.9442811739645682</v>
      </c>
      <c r="J77" s="8">
        <f t="shared" si="26"/>
        <v>9.0170057469578929E-2</v>
      </c>
      <c r="K77" s="9">
        <f t="shared" si="27"/>
        <v>4.5085028734789465E-2</v>
      </c>
      <c r="L77" s="10">
        <f t="shared" si="28"/>
        <v>16.165264974174914</v>
      </c>
      <c r="M77" s="7">
        <f t="shared" si="29"/>
        <v>5</v>
      </c>
      <c r="N77" s="16">
        <f t="shared" si="30"/>
        <v>2.7461699001646196E-2</v>
      </c>
      <c r="O77" s="16">
        <f t="shared" si="31"/>
        <v>1.5612725973172528</v>
      </c>
      <c r="P77" s="6">
        <v>307</v>
      </c>
      <c r="Q77" s="6"/>
      <c r="R77" s="2" t="s">
        <v>57</v>
      </c>
      <c r="S77" s="2">
        <v>0.169483532815254</v>
      </c>
      <c r="T77" s="2">
        <v>7</v>
      </c>
      <c r="U77" s="2">
        <v>3</v>
      </c>
      <c r="V77" s="2">
        <v>-0.67084726885593504</v>
      </c>
      <c r="W77" s="2">
        <v>0.22089147409613999</v>
      </c>
      <c r="X77" s="2">
        <v>0.12753175203110001</v>
      </c>
      <c r="Y77" s="2">
        <f t="shared" si="32"/>
        <v>0.27589803965621373</v>
      </c>
      <c r="Z77" s="2">
        <f t="shared" si="33"/>
        <v>1.3289516541255042</v>
      </c>
      <c r="AA77" s="2" t="s">
        <v>58</v>
      </c>
      <c r="AB77" s="2">
        <v>0.32547936204302602</v>
      </c>
      <c r="AC77" s="2">
        <v>2</v>
      </c>
      <c r="AD77" s="2">
        <v>1</v>
      </c>
      <c r="AE77" s="2">
        <v>-0.96960883173870405</v>
      </c>
      <c r="AF77" s="2">
        <v>0.26537661949439001</v>
      </c>
      <c r="AG77" s="2">
        <v>0.26537661949439001</v>
      </c>
      <c r="AH77" s="2">
        <f t="shared" si="34"/>
        <v>0.43546407618759841</v>
      </c>
      <c r="AI77" s="2">
        <f t="shared" si="35"/>
        <v>1.2264809261009768</v>
      </c>
      <c r="AJ77" s="2" t="s">
        <v>59</v>
      </c>
      <c r="AK77" s="2">
        <v>0.53822125871776005</v>
      </c>
      <c r="AL77" s="2">
        <v>5</v>
      </c>
      <c r="AM77" s="2">
        <v>1</v>
      </c>
      <c r="AN77" s="2">
        <v>-1.69735374203192</v>
      </c>
      <c r="AO77" s="2">
        <v>0.212568576624516</v>
      </c>
      <c r="AP77" s="2">
        <v>0.212568576624516</v>
      </c>
      <c r="AQ77" s="2">
        <f t="shared" si="36"/>
        <v>0.23945962105776114</v>
      </c>
      <c r="AR77" s="2">
        <f t="shared" si="37"/>
        <v>2.5319888163361104</v>
      </c>
      <c r="AS77" s="2" t="s">
        <v>60</v>
      </c>
      <c r="AT77" s="2">
        <v>0.34731764018906602</v>
      </c>
      <c r="AU77" s="2">
        <v>4</v>
      </c>
      <c r="AV77" s="2">
        <v>1</v>
      </c>
      <c r="AW77" s="2">
        <v>-0.18092620593772599</v>
      </c>
      <c r="AX77" s="2">
        <v>7.5786421241445703E-2</v>
      </c>
      <c r="AY77" s="2">
        <v>7.5786421241445703E-2</v>
      </c>
      <c r="AZ77" s="2">
        <f t="shared" si="38"/>
        <v>0.13676977587931113</v>
      </c>
      <c r="BA77" s="2">
        <f t="shared" si="39"/>
        <v>4.5828478835615831</v>
      </c>
      <c r="BB77" s="2" t="s">
        <v>61</v>
      </c>
      <c r="BC77" s="2">
        <v>-0.30400012743910299</v>
      </c>
      <c r="BD77" s="2">
        <v>2</v>
      </c>
      <c r="BE77" s="2">
        <v>1</v>
      </c>
      <c r="BF77" s="2">
        <v>0.18743564088356901</v>
      </c>
      <c r="BG77" s="2">
        <v>3.7673517373714903E-2</v>
      </c>
      <c r="BH77" s="2">
        <v>3.7673517373714903E-2</v>
      </c>
      <c r="BI77" s="2">
        <f t="shared" si="40"/>
        <v>7.849354386451711E-2</v>
      </c>
      <c r="BJ77" s="2">
        <f t="shared" si="41"/>
        <v>8.0693322161419996</v>
      </c>
    </row>
    <row r="78" spans="1:62">
      <c r="A78" s="2" t="s">
        <v>280</v>
      </c>
      <c r="B78" s="2" t="s">
        <v>281</v>
      </c>
      <c r="C78" s="2" t="s">
        <v>282</v>
      </c>
      <c r="D78" s="7">
        <f>IF(ISNA(VLOOKUP(B78,[1]energy_list!A$1:A$222,1,FALSE)), 0, 1)</f>
        <v>0</v>
      </c>
      <c r="E78" s="7">
        <f t="shared" si="22"/>
        <v>1</v>
      </c>
      <c r="F78" s="7">
        <f t="shared" si="23"/>
        <v>1</v>
      </c>
      <c r="G78" s="17">
        <f t="shared" si="42"/>
        <v>2.9484029484029488E-3</v>
      </c>
      <c r="H78" s="8">
        <f t="shared" si="24"/>
        <v>-0.26422872772142264</v>
      </c>
      <c r="I78" s="8">
        <f t="shared" si="25"/>
        <v>3.0376175056650929</v>
      </c>
      <c r="J78" s="8">
        <f t="shared" si="26"/>
        <v>8.6985516520312917E-2</v>
      </c>
      <c r="K78" s="8">
        <f t="shared" si="27"/>
        <v>4.3492758260156458E-2</v>
      </c>
      <c r="L78" s="6">
        <f t="shared" si="28"/>
        <v>26.022513661179932</v>
      </c>
      <c r="M78" s="10">
        <f t="shared" si="29"/>
        <v>5</v>
      </c>
      <c r="N78" s="16">
        <f t="shared" si="30"/>
        <v>1.3345004255910908E-3</v>
      </c>
      <c r="O78" s="16">
        <f t="shared" si="31"/>
        <v>2.8746812833737887</v>
      </c>
      <c r="P78" s="6">
        <v>72</v>
      </c>
      <c r="Q78" s="2">
        <v>85</v>
      </c>
      <c r="R78" s="2" t="s">
        <v>57</v>
      </c>
      <c r="S78" s="2">
        <v>0.54994063289331896</v>
      </c>
      <c r="T78" s="2">
        <v>7</v>
      </c>
      <c r="U78" s="2">
        <v>6</v>
      </c>
      <c r="V78" s="2">
        <v>-0.29039016877787099</v>
      </c>
      <c r="W78" s="2">
        <v>0.62142591739845099</v>
      </c>
      <c r="X78" s="2">
        <v>0.25369606842785503</v>
      </c>
      <c r="Y78" s="2">
        <f t="shared" si="32"/>
        <v>7.3292645781437543E-2</v>
      </c>
      <c r="Z78" s="2">
        <f t="shared" si="33"/>
        <v>2.1677144478480899</v>
      </c>
      <c r="AA78" s="2" t="s">
        <v>58</v>
      </c>
      <c r="AB78" s="2">
        <v>-0.59505576000261995</v>
      </c>
      <c r="AC78" s="2">
        <v>2</v>
      </c>
      <c r="AD78" s="2">
        <v>1</v>
      </c>
      <c r="AE78" s="2">
        <v>-1.8901439537843501</v>
      </c>
      <c r="AF78" s="2">
        <v>0.14686103851256699</v>
      </c>
      <c r="AG78" s="2">
        <v>0.14686103851256699</v>
      </c>
      <c r="AH78" s="2">
        <f t="shared" si="34"/>
        <v>0.15404076056696756</v>
      </c>
      <c r="AI78" s="2">
        <f t="shared" si="35"/>
        <v>4.0518286267715631</v>
      </c>
      <c r="AJ78" s="2" t="s">
        <v>59</v>
      </c>
      <c r="AK78" s="2">
        <v>0.19124446365504</v>
      </c>
      <c r="AL78" s="2">
        <v>7</v>
      </c>
      <c r="AM78" s="2">
        <v>6</v>
      </c>
      <c r="AN78" s="2">
        <v>-2.0443305370946399</v>
      </c>
      <c r="AO78" s="2">
        <v>0.36055708345677401</v>
      </c>
      <c r="AP78" s="2">
        <v>0.14719681293586401</v>
      </c>
      <c r="AQ78" s="2">
        <f t="shared" si="36"/>
        <v>0.24154832078011254</v>
      </c>
      <c r="AR78" s="2">
        <f t="shared" si="37"/>
        <v>1.2992432365935005</v>
      </c>
      <c r="AS78" s="2" t="s">
        <v>60</v>
      </c>
      <c r="AT78" s="2">
        <v>0.51711314775443995</v>
      </c>
      <c r="AU78" s="2">
        <v>10</v>
      </c>
      <c r="AV78" s="2">
        <v>5</v>
      </c>
      <c r="AW78" s="2">
        <v>-1.1130698372352201E-2</v>
      </c>
      <c r="AX78" s="2">
        <v>0.63892353601632301</v>
      </c>
      <c r="AY78" s="2">
        <v>0.285735291791407</v>
      </c>
      <c r="AZ78" s="2">
        <f t="shared" si="38"/>
        <v>0.13011208644586947</v>
      </c>
      <c r="BA78" s="2">
        <f t="shared" si="39"/>
        <v>1.8097629610693797</v>
      </c>
      <c r="BB78" s="2" t="s">
        <v>61</v>
      </c>
      <c r="BC78" s="2">
        <v>-0.50222750981880504</v>
      </c>
      <c r="BD78" s="2">
        <v>3</v>
      </c>
      <c r="BE78" s="2">
        <v>2</v>
      </c>
      <c r="BF78" s="2">
        <v>-1.0791741496133E-2</v>
      </c>
      <c r="BG78" s="2">
        <v>5.6637930086616599E-2</v>
      </c>
      <c r="BH78" s="2">
        <v>4.0049064436616197E-2</v>
      </c>
      <c r="BI78" s="2">
        <f t="shared" si="40"/>
        <v>6.2989076088407862E-3</v>
      </c>
      <c r="BJ78" s="2">
        <f t="shared" si="41"/>
        <v>12.540305669653215</v>
      </c>
    </row>
    <row r="79" spans="1:62">
      <c r="A79" s="2" t="str">
        <f t="shared" ref="A79:A86" si="43">B79</f>
        <v>VIMSS207699</v>
      </c>
      <c r="B79" s="2" t="s">
        <v>283</v>
      </c>
      <c r="C79" s="2" t="s">
        <v>284</v>
      </c>
      <c r="D79" s="7">
        <f>IF(ISNA(VLOOKUP(B79,[1]energy_list!A$1:A$222,1,FALSE)), 0, 1)</f>
        <v>0</v>
      </c>
      <c r="E79" s="7">
        <f t="shared" si="22"/>
        <v>1</v>
      </c>
      <c r="F79" s="7">
        <f t="shared" si="23"/>
        <v>1</v>
      </c>
      <c r="G79" s="17">
        <f t="shared" si="42"/>
        <v>3.8083538083538088E-3</v>
      </c>
      <c r="H79" s="8">
        <f t="shared" si="24"/>
        <v>-0.25486123281882889</v>
      </c>
      <c r="I79" s="8">
        <f t="shared" si="25"/>
        <v>5.4439377621369065</v>
      </c>
      <c r="J79" s="8">
        <f t="shared" si="26"/>
        <v>4.6815603696172367E-2</v>
      </c>
      <c r="K79" s="8">
        <f t="shared" si="27"/>
        <v>2.3407801848086184E-2</v>
      </c>
      <c r="L79" s="6">
        <f t="shared" si="28"/>
        <v>24.557930099452303</v>
      </c>
      <c r="M79" s="10">
        <f t="shared" si="29"/>
        <v>5</v>
      </c>
      <c r="N79" s="16">
        <f t="shared" si="30"/>
        <v>2.2015018304391504E-3</v>
      </c>
      <c r="O79" s="16">
        <f t="shared" si="31"/>
        <v>2.6572809491100688</v>
      </c>
      <c r="P79" s="6">
        <v>93</v>
      </c>
      <c r="Q79" s="2">
        <v>84</v>
      </c>
      <c r="R79" s="2" t="s">
        <v>57</v>
      </c>
      <c r="S79" s="2">
        <v>0.86470460909461699</v>
      </c>
      <c r="T79" s="2">
        <v>30</v>
      </c>
      <c r="U79" s="2">
        <v>2</v>
      </c>
      <c r="V79" s="2">
        <v>2.4373807423427402E-2</v>
      </c>
      <c r="W79" s="2">
        <v>0.57866167634368204</v>
      </c>
      <c r="X79" s="2">
        <v>0.409175595355393</v>
      </c>
      <c r="Y79" s="2">
        <f t="shared" si="32"/>
        <v>0.16892330407968603</v>
      </c>
      <c r="Z79" s="2">
        <f t="shared" si="33"/>
        <v>2.1132849048427982</v>
      </c>
      <c r="AA79" s="2" t="s">
        <v>58</v>
      </c>
      <c r="AB79" s="2">
        <v>1.9026864010044</v>
      </c>
      <c r="AC79" s="2">
        <v>61</v>
      </c>
      <c r="AD79" s="2">
        <v>2</v>
      </c>
      <c r="AE79" s="2">
        <v>0.60759820722267199</v>
      </c>
      <c r="AF79" s="2">
        <v>0.21675693978346</v>
      </c>
      <c r="AG79" s="2">
        <v>0.153270301990129</v>
      </c>
      <c r="AH79" s="2">
        <f t="shared" si="34"/>
        <v>6.4265707712675806E-3</v>
      </c>
      <c r="AI79" s="2">
        <f t="shared" si="35"/>
        <v>12.413927396886958</v>
      </c>
      <c r="AJ79" s="2" t="s">
        <v>59</v>
      </c>
      <c r="AK79" s="2">
        <v>-0.81346543181673003</v>
      </c>
      <c r="AL79" s="2">
        <v>26</v>
      </c>
      <c r="AM79" s="2">
        <v>2</v>
      </c>
      <c r="AN79" s="2">
        <v>-3.04904043256641</v>
      </c>
      <c r="AO79" s="2">
        <v>0.50101460438384104</v>
      </c>
      <c r="AP79" s="2">
        <v>0.35427082423330902</v>
      </c>
      <c r="AQ79" s="2">
        <f t="shared" si="36"/>
        <v>0.14853819751682817</v>
      </c>
      <c r="AR79" s="2">
        <f t="shared" si="37"/>
        <v>2.2961682875725979</v>
      </c>
      <c r="AS79" s="2" t="s">
        <v>60</v>
      </c>
      <c r="AT79" s="2">
        <v>-1.7962395429474001</v>
      </c>
      <c r="AU79" s="2">
        <v>36</v>
      </c>
      <c r="AV79" s="2">
        <v>3</v>
      </c>
      <c r="AW79" s="2">
        <v>-2.3244833890741901</v>
      </c>
      <c r="AX79" s="2">
        <v>1.6058625242112401</v>
      </c>
      <c r="AY79" s="2">
        <v>0.92714516063489205</v>
      </c>
      <c r="AZ79" s="2">
        <f t="shared" si="38"/>
        <v>0.14809011830096586</v>
      </c>
      <c r="BA79" s="2">
        <f t="shared" si="39"/>
        <v>1.9373876057524455</v>
      </c>
      <c r="BB79" s="2" t="s">
        <v>61</v>
      </c>
      <c r="BC79" s="2">
        <v>-0.29986506845487099</v>
      </c>
      <c r="BD79" s="2">
        <v>31</v>
      </c>
      <c r="BE79" s="2">
        <v>3</v>
      </c>
      <c r="BF79" s="2">
        <v>0.19157069986780101</v>
      </c>
      <c r="BG79" s="2">
        <v>0.31209141614417102</v>
      </c>
      <c r="BH79" s="2">
        <v>0.18018606312260901</v>
      </c>
      <c r="BI79" s="2">
        <f t="shared" si="40"/>
        <v>0.1946615350887812</v>
      </c>
      <c r="BJ79" s="2">
        <f t="shared" si="41"/>
        <v>1.6641967933492474</v>
      </c>
    </row>
    <row r="80" spans="1:62">
      <c r="A80" s="2" t="str">
        <f t="shared" si="43"/>
        <v>VIMSS209256</v>
      </c>
      <c r="B80" s="2" t="s">
        <v>1105</v>
      </c>
      <c r="C80" s="2" t="s">
        <v>1106</v>
      </c>
      <c r="D80" s="7">
        <f>IF(ISNA(VLOOKUP(B80,[1]energy_list!A$1:A$222,1,FALSE)), 0, 1)</f>
        <v>0</v>
      </c>
      <c r="E80" s="7">
        <f t="shared" si="22"/>
        <v>0</v>
      </c>
      <c r="F80" s="7">
        <f t="shared" si="23"/>
        <v>0</v>
      </c>
      <c r="G80" s="17">
        <f t="shared" si="42"/>
        <v>2.616707616707617E-2</v>
      </c>
      <c r="H80" s="8">
        <f t="shared" si="24"/>
        <v>-0.24765484647275129</v>
      </c>
      <c r="I80" s="8">
        <f t="shared" si="25"/>
        <v>0.72551988861622185</v>
      </c>
      <c r="J80" s="8">
        <f t="shared" si="26"/>
        <v>0.3413481151358943</v>
      </c>
      <c r="K80" s="9">
        <f t="shared" si="27"/>
        <v>0.17067405756794715</v>
      </c>
      <c r="L80" s="10">
        <f t="shared" si="28"/>
        <v>7.7653981490425714</v>
      </c>
      <c r="M80" s="7">
        <f t="shared" si="29"/>
        <v>5</v>
      </c>
      <c r="N80" s="16">
        <f t="shared" si="30"/>
        <v>9.7512189604256033E-2</v>
      </c>
      <c r="O80" s="16">
        <f t="shared" si="31"/>
        <v>1.0109410915120471</v>
      </c>
      <c r="P80" s="6">
        <v>639</v>
      </c>
      <c r="Q80" s="6"/>
      <c r="R80" s="2" t="s">
        <v>57</v>
      </c>
      <c r="S80" s="2">
        <v>0.42971169882124799</v>
      </c>
      <c r="T80" s="2">
        <v>18</v>
      </c>
      <c r="U80" s="2">
        <v>8</v>
      </c>
      <c r="V80" s="2">
        <v>-0.41061910284994102</v>
      </c>
      <c r="W80" s="2">
        <v>0.99914915145942096</v>
      </c>
      <c r="X80" s="2">
        <v>0.35325257020687101</v>
      </c>
      <c r="Y80" s="2">
        <f t="shared" si="32"/>
        <v>0.25848533398594464</v>
      </c>
      <c r="Z80" s="2">
        <f t="shared" si="33"/>
        <v>1.2164432337168876</v>
      </c>
      <c r="AA80" s="2" t="s">
        <v>58</v>
      </c>
      <c r="AB80" s="2">
        <v>3.9863737399199899E-2</v>
      </c>
      <c r="AC80" s="2">
        <v>10</v>
      </c>
      <c r="AD80" s="2">
        <v>5</v>
      </c>
      <c r="AE80" s="2">
        <v>-1.2552244563825301</v>
      </c>
      <c r="AF80" s="2">
        <v>0.57947932600804397</v>
      </c>
      <c r="AG80" s="2">
        <v>0.25915103290195002</v>
      </c>
      <c r="AH80" s="2">
        <f t="shared" si="34"/>
        <v>0.88376405365810529</v>
      </c>
      <c r="AI80" s="2">
        <f t="shared" si="35"/>
        <v>0.15382434309757265</v>
      </c>
      <c r="AJ80" s="2" t="s">
        <v>59</v>
      </c>
      <c r="AK80" s="2">
        <v>0.25155814255904002</v>
      </c>
      <c r="AL80" s="2">
        <v>14</v>
      </c>
      <c r="AM80" s="2">
        <v>8</v>
      </c>
      <c r="AN80" s="2">
        <v>-1.9840168581906401</v>
      </c>
      <c r="AO80" s="2">
        <v>0.602762220773983</v>
      </c>
      <c r="AP80" s="2">
        <v>0.21310862687617299</v>
      </c>
      <c r="AQ80" s="2">
        <f t="shared" si="36"/>
        <v>0.27173742303209281</v>
      </c>
      <c r="AR80" s="2">
        <f t="shared" si="37"/>
        <v>1.1804221454873722</v>
      </c>
      <c r="AS80" s="2" t="s">
        <v>60</v>
      </c>
      <c r="AT80" s="2">
        <v>0.11491111838816</v>
      </c>
      <c r="AU80" s="2">
        <v>28</v>
      </c>
      <c r="AV80" s="2">
        <v>12</v>
      </c>
      <c r="AW80" s="2">
        <v>-0.413332727738632</v>
      </c>
      <c r="AX80" s="2">
        <v>1.2278732462362101</v>
      </c>
      <c r="AY80" s="2">
        <v>0.35445647462260599</v>
      </c>
      <c r="AZ80" s="2">
        <f t="shared" si="38"/>
        <v>0.75137548094992646</v>
      </c>
      <c r="BA80" s="2">
        <f t="shared" si="39"/>
        <v>0.32418964418835128</v>
      </c>
      <c r="BB80" s="2" t="s">
        <v>61</v>
      </c>
      <c r="BC80" s="2">
        <v>0.35961239145561902</v>
      </c>
      <c r="BD80" s="2">
        <v>22</v>
      </c>
      <c r="BE80" s="2">
        <v>9</v>
      </c>
      <c r="BF80" s="2">
        <v>0.85104815977829096</v>
      </c>
      <c r="BG80" s="2">
        <v>1.3401410393440301</v>
      </c>
      <c r="BH80" s="2">
        <v>0.44671367978134502</v>
      </c>
      <c r="BI80" s="2">
        <f t="shared" si="40"/>
        <v>0.44155672698729898</v>
      </c>
      <c r="BJ80" s="2">
        <f t="shared" si="41"/>
        <v>0.80501763821434824</v>
      </c>
    </row>
    <row r="81" spans="1:62">
      <c r="A81" s="2" t="str">
        <f t="shared" si="43"/>
        <v>VIMSS207796</v>
      </c>
      <c r="B81" s="2" t="s">
        <v>614</v>
      </c>
      <c r="C81" s="2" t="s">
        <v>615</v>
      </c>
      <c r="D81" s="7">
        <f>IF(ISNA(VLOOKUP(B81,[1]energy_list!A$1:A$222,1,FALSE)), 0, 1)</f>
        <v>0</v>
      </c>
      <c r="E81" s="7">
        <f t="shared" si="22"/>
        <v>1</v>
      </c>
      <c r="F81" s="7">
        <f t="shared" si="23"/>
        <v>0</v>
      </c>
      <c r="G81" s="17">
        <f t="shared" si="42"/>
        <v>1.1875511875511877E-2</v>
      </c>
      <c r="H81" s="8">
        <f t="shared" si="24"/>
        <v>-0.24464701946884035</v>
      </c>
      <c r="I81" s="8">
        <f t="shared" si="25"/>
        <v>1.4730238519734968</v>
      </c>
      <c r="J81" s="8">
        <f t="shared" si="26"/>
        <v>0.16608490021466546</v>
      </c>
      <c r="K81" s="9">
        <f t="shared" si="27"/>
        <v>8.304245010733273E-2</v>
      </c>
      <c r="L81" s="10">
        <f t="shared" si="28"/>
        <v>16.557771942024885</v>
      </c>
      <c r="M81" s="7">
        <f t="shared" si="29"/>
        <v>5</v>
      </c>
      <c r="N81" s="16">
        <f t="shared" si="30"/>
        <v>2.484116003329177E-2</v>
      </c>
      <c r="O81" s="16">
        <f t="shared" si="31"/>
        <v>1.6048281273241969</v>
      </c>
      <c r="P81" s="6">
        <v>290</v>
      </c>
      <c r="Q81" s="6"/>
      <c r="R81" s="2" t="s">
        <v>57</v>
      </c>
      <c r="S81" s="2">
        <v>0.43787720417090698</v>
      </c>
      <c r="T81" s="2">
        <v>12</v>
      </c>
      <c r="U81" s="2">
        <v>9</v>
      </c>
      <c r="V81" s="2">
        <v>-0.40245359750028198</v>
      </c>
      <c r="W81" s="2">
        <v>0.76331971482454197</v>
      </c>
      <c r="X81" s="2">
        <v>0.25443990494151397</v>
      </c>
      <c r="Y81" s="2">
        <f t="shared" si="32"/>
        <v>0.11936847752133413</v>
      </c>
      <c r="Z81" s="2">
        <f t="shared" si="33"/>
        <v>1.7209454793325687</v>
      </c>
      <c r="AA81" s="2" t="s">
        <v>58</v>
      </c>
      <c r="AB81" s="2">
        <v>0.29115629998895998</v>
      </c>
      <c r="AC81" s="2">
        <v>7</v>
      </c>
      <c r="AD81" s="2">
        <v>6</v>
      </c>
      <c r="AE81" s="2">
        <v>-1.0039318937927699</v>
      </c>
      <c r="AF81" s="2">
        <v>1.3569001451784799</v>
      </c>
      <c r="AG81" s="2">
        <v>0.55395216459928198</v>
      </c>
      <c r="AH81" s="2">
        <f t="shared" si="34"/>
        <v>0.61801726702631987</v>
      </c>
      <c r="AI81" s="2">
        <f t="shared" si="35"/>
        <v>0.52559827110627266</v>
      </c>
      <c r="AJ81" s="2" t="s">
        <v>59</v>
      </c>
      <c r="AK81" s="2">
        <v>0.33786905496372999</v>
      </c>
      <c r="AL81" s="2">
        <v>12</v>
      </c>
      <c r="AM81" s="2">
        <v>11</v>
      </c>
      <c r="AN81" s="2">
        <v>-1.89770594578595</v>
      </c>
      <c r="AO81" s="2">
        <v>0.85302883369501004</v>
      </c>
      <c r="AP81" s="2">
        <v>0.25719787061098398</v>
      </c>
      <c r="AQ81" s="2">
        <f t="shared" si="36"/>
        <v>0.21570118270247959</v>
      </c>
      <c r="AR81" s="2">
        <f t="shared" si="37"/>
        <v>1.3136541689132508</v>
      </c>
      <c r="AS81" s="2" t="s">
        <v>60</v>
      </c>
      <c r="AT81" s="2">
        <v>-0.54709133276932798</v>
      </c>
      <c r="AU81" s="2">
        <v>12</v>
      </c>
      <c r="AV81" s="2">
        <v>9</v>
      </c>
      <c r="AW81" s="2">
        <v>-1.0753351788961201</v>
      </c>
      <c r="AX81" s="2">
        <v>1.5234824742086901</v>
      </c>
      <c r="AY81" s="2">
        <v>0.50782749140289596</v>
      </c>
      <c r="AZ81" s="2">
        <f t="shared" si="38"/>
        <v>0.3093662699207374</v>
      </c>
      <c r="BA81" s="2">
        <f t="shared" si="39"/>
        <v>1.0773172820123698</v>
      </c>
      <c r="BB81" s="2" t="s">
        <v>61</v>
      </c>
      <c r="BC81" s="2">
        <v>0.65449477810124801</v>
      </c>
      <c r="BD81" s="2">
        <v>14</v>
      </c>
      <c r="BE81" s="2">
        <v>10</v>
      </c>
      <c r="BF81" s="2">
        <v>1.14593054642392</v>
      </c>
      <c r="BG81" s="2">
        <v>0.93650811938104195</v>
      </c>
      <c r="BH81" s="2">
        <v>0.296149870448497</v>
      </c>
      <c r="BI81" s="2">
        <f t="shared" si="40"/>
        <v>5.1559625618410196E-2</v>
      </c>
      <c r="BJ81" s="2">
        <f t="shared" si="41"/>
        <v>2.2100120358319395</v>
      </c>
    </row>
    <row r="82" spans="1:62">
      <c r="A82" s="2" t="str">
        <f t="shared" si="43"/>
        <v>VIMSS208413</v>
      </c>
      <c r="B82" s="2" t="s">
        <v>1117</v>
      </c>
      <c r="C82" s="2" t="s">
        <v>1118</v>
      </c>
      <c r="D82" s="7">
        <f>IF(ISNA(VLOOKUP(B82,[1]energy_list!A$1:A$222,1,FALSE)), 0, 1)</f>
        <v>0</v>
      </c>
      <c r="E82" s="7">
        <f t="shared" si="22"/>
        <v>0</v>
      </c>
      <c r="F82" s="7">
        <f t="shared" si="23"/>
        <v>0</v>
      </c>
      <c r="G82" s="17">
        <f t="shared" si="42"/>
        <v>2.5675675675675677E-2</v>
      </c>
      <c r="H82" s="8">
        <f t="shared" si="24"/>
        <v>-0.23214780864141815</v>
      </c>
      <c r="I82" s="8">
        <f t="shared" si="25"/>
        <v>0.69550806930442677</v>
      </c>
      <c r="J82" s="8">
        <f t="shared" si="26"/>
        <v>0.33378161790931876</v>
      </c>
      <c r="K82" s="9">
        <f t="shared" si="27"/>
        <v>0.16689080895465938</v>
      </c>
      <c r="L82" s="10">
        <f t="shared" si="28"/>
        <v>8.8628847778609252</v>
      </c>
      <c r="M82" s="7">
        <f t="shared" si="29"/>
        <v>5</v>
      </c>
      <c r="N82" s="16">
        <f t="shared" si="30"/>
        <v>9.5584663751041188E-2</v>
      </c>
      <c r="O82" s="16">
        <f t="shared" si="31"/>
        <v>1.0196117832740148</v>
      </c>
      <c r="P82" s="6">
        <v>627</v>
      </c>
      <c r="Q82" s="6"/>
      <c r="R82" s="2" t="s">
        <v>57</v>
      </c>
      <c r="S82" s="2">
        <v>0.311576852689886</v>
      </c>
      <c r="T82" s="2">
        <v>5</v>
      </c>
      <c r="U82" s="2">
        <v>3</v>
      </c>
      <c r="V82" s="2">
        <v>-0.52875394898130301</v>
      </c>
      <c r="W82" s="2">
        <v>0.44487970200572202</v>
      </c>
      <c r="X82" s="2">
        <v>0.25685141571000403</v>
      </c>
      <c r="Y82" s="2">
        <f t="shared" si="32"/>
        <v>0.31190910354156326</v>
      </c>
      <c r="Z82" s="2">
        <f t="shared" si="33"/>
        <v>1.2130626254428329</v>
      </c>
      <c r="AA82" s="2" t="s">
        <v>58</v>
      </c>
      <c r="AB82" s="2">
        <v>-5.3673585800849903E-2</v>
      </c>
      <c r="AC82" s="2">
        <v>4</v>
      </c>
      <c r="AD82" s="2">
        <v>2</v>
      </c>
      <c r="AE82" s="2">
        <v>-1.3487617795825799</v>
      </c>
      <c r="AF82" s="2">
        <v>0.65735604330027997</v>
      </c>
      <c r="AG82" s="2">
        <v>0.46482091587158603</v>
      </c>
      <c r="AH82" s="2">
        <f t="shared" si="34"/>
        <v>0.91862011544543143</v>
      </c>
      <c r="AI82" s="2">
        <f t="shared" si="35"/>
        <v>0.11547153746342616</v>
      </c>
      <c r="AJ82" s="2" t="s">
        <v>59</v>
      </c>
      <c r="AK82" s="2">
        <v>0.90664580369176995</v>
      </c>
      <c r="AL82" s="2">
        <v>3</v>
      </c>
      <c r="AM82" s="2">
        <v>2</v>
      </c>
      <c r="AN82" s="2">
        <v>-1.32892919705791</v>
      </c>
      <c r="AO82" s="2">
        <v>0.42644689613608</v>
      </c>
      <c r="AP82" s="2">
        <v>0.30154349207377701</v>
      </c>
      <c r="AQ82" s="2">
        <f t="shared" si="36"/>
        <v>9.5100581593243749E-2</v>
      </c>
      <c r="AR82" s="2">
        <f t="shared" si="37"/>
        <v>3.0066833724600692</v>
      </c>
      <c r="AS82" s="2" t="s">
        <v>60</v>
      </c>
      <c r="AT82" s="2">
        <v>0.48351904833741999</v>
      </c>
      <c r="AU82" s="2">
        <v>22</v>
      </c>
      <c r="AV82" s="2">
        <v>2</v>
      </c>
      <c r="AW82" s="2">
        <v>-4.4724797789372002E-2</v>
      </c>
      <c r="AX82" s="2">
        <v>1.5861546559762301</v>
      </c>
      <c r="AY82" s="2">
        <v>1.12158071325141</v>
      </c>
      <c r="AZ82" s="2">
        <f t="shared" si="38"/>
        <v>0.70840993235383176</v>
      </c>
      <c r="BA82" s="2">
        <f t="shared" si="39"/>
        <v>0.43110499549847009</v>
      </c>
      <c r="BB82" s="2" t="s">
        <v>61</v>
      </c>
      <c r="BC82" s="2">
        <v>-0.44860428145221798</v>
      </c>
      <c r="BD82" s="2">
        <v>10</v>
      </c>
      <c r="BE82" s="2">
        <v>3</v>
      </c>
      <c r="BF82" s="2">
        <v>4.2831486870453697E-2</v>
      </c>
      <c r="BG82" s="2">
        <v>1.3947835143892999</v>
      </c>
      <c r="BH82" s="2">
        <v>0.80527863749391304</v>
      </c>
      <c r="BI82" s="2">
        <f t="shared" si="40"/>
        <v>0.6163355344759025</v>
      </c>
      <c r="BJ82" s="2">
        <f t="shared" si="41"/>
        <v>0.55707957539803599</v>
      </c>
    </row>
    <row r="83" spans="1:62">
      <c r="A83" s="2" t="str">
        <f t="shared" si="43"/>
        <v>VIMSS206278</v>
      </c>
      <c r="B83" s="2" t="s">
        <v>1121</v>
      </c>
      <c r="C83" s="2" t="s">
        <v>1122</v>
      </c>
      <c r="D83" s="7">
        <f>IF(ISNA(VLOOKUP(B83,[1]energy_list!A$1:A$222,1,FALSE)), 0, 1)</f>
        <v>0</v>
      </c>
      <c r="E83" s="7">
        <f t="shared" si="22"/>
        <v>0</v>
      </c>
      <c r="F83" s="7">
        <f t="shared" si="23"/>
        <v>0</v>
      </c>
      <c r="G83" s="17">
        <f t="shared" si="42"/>
        <v>2.0679770679770681E-2</v>
      </c>
      <c r="H83" s="8">
        <f t="shared" si="24"/>
        <v>-0.21659485049463484</v>
      </c>
      <c r="I83" s="8">
        <f t="shared" si="25"/>
        <v>1.2511566139391168</v>
      </c>
      <c r="J83" s="8">
        <f t="shared" si="26"/>
        <v>0.17311569797222418</v>
      </c>
      <c r="K83" s="9">
        <f t="shared" si="27"/>
        <v>8.6557848986112088E-2</v>
      </c>
      <c r="L83" s="10">
        <f t="shared" si="28"/>
        <v>11.953762191892643</v>
      </c>
      <c r="M83" s="7">
        <f t="shared" si="29"/>
        <v>5</v>
      </c>
      <c r="N83" s="16">
        <f t="shared" si="30"/>
        <v>6.7442047685298157E-2</v>
      </c>
      <c r="O83" s="16">
        <f t="shared" si="31"/>
        <v>1.1710692520706654</v>
      </c>
      <c r="P83" s="6">
        <v>505</v>
      </c>
      <c r="Q83" s="6"/>
      <c r="R83" s="2" t="s">
        <v>57</v>
      </c>
      <c r="S83" s="2">
        <v>-0.32538215594901099</v>
      </c>
      <c r="T83" s="2">
        <v>5</v>
      </c>
      <c r="U83" s="2">
        <v>3</v>
      </c>
      <c r="V83" s="2">
        <v>-1.1657129576202001</v>
      </c>
      <c r="W83" s="2">
        <v>0.57872048488372596</v>
      </c>
      <c r="X83" s="2">
        <v>0.33412442773317003</v>
      </c>
      <c r="Y83" s="2">
        <f t="shared" si="32"/>
        <v>0.40196338641799068</v>
      </c>
      <c r="Z83" s="2">
        <f t="shared" si="33"/>
        <v>0.97383528093569804</v>
      </c>
      <c r="AA83" s="2" t="s">
        <v>58</v>
      </c>
      <c r="AB83" s="2">
        <v>-0.22193255675758999</v>
      </c>
      <c r="AC83" s="2">
        <v>8</v>
      </c>
      <c r="AD83" s="2">
        <v>3</v>
      </c>
      <c r="AE83" s="2">
        <v>-1.5170207505393201</v>
      </c>
      <c r="AF83" s="2">
        <v>0.59034498238918798</v>
      </c>
      <c r="AG83" s="2">
        <v>0.340835834497143</v>
      </c>
      <c r="AH83" s="2">
        <f t="shared" si="34"/>
        <v>0.56138336471989547</v>
      </c>
      <c r="AI83" s="2">
        <f t="shared" si="35"/>
        <v>0.651142087465719</v>
      </c>
      <c r="AJ83" s="2" t="s">
        <v>59</v>
      </c>
      <c r="AK83" s="2">
        <v>0.49821601330593002</v>
      </c>
      <c r="AL83" s="2">
        <v>10</v>
      </c>
      <c r="AM83" s="2">
        <v>4</v>
      </c>
      <c r="AN83" s="2">
        <v>-1.7373589874437501</v>
      </c>
      <c r="AO83" s="2">
        <v>1.16234401906226</v>
      </c>
      <c r="AP83" s="2">
        <v>0.58117200953113202</v>
      </c>
      <c r="AQ83" s="2">
        <f t="shared" si="36"/>
        <v>0.43962570270896872</v>
      </c>
      <c r="AR83" s="2">
        <f t="shared" si="37"/>
        <v>0.85726085416238851</v>
      </c>
      <c r="AS83" s="2" t="s">
        <v>60</v>
      </c>
      <c r="AT83" s="2">
        <v>-1.7681298979361899</v>
      </c>
      <c r="AU83" s="2">
        <v>7</v>
      </c>
      <c r="AV83" s="2">
        <v>2</v>
      </c>
      <c r="AW83" s="2">
        <v>-2.2963737440629801</v>
      </c>
      <c r="AX83" s="2">
        <v>1.3521819240217501</v>
      </c>
      <c r="AY83" s="2">
        <v>0.95613700787364897</v>
      </c>
      <c r="AZ83" s="2">
        <f t="shared" si="38"/>
        <v>0.20566007128648089</v>
      </c>
      <c r="BA83" s="2">
        <f t="shared" si="39"/>
        <v>1.8492432395942191</v>
      </c>
      <c r="BB83" s="2" t="s">
        <v>61</v>
      </c>
      <c r="BC83" s="2">
        <v>1.9460914406085199</v>
      </c>
      <c r="BD83" s="2">
        <v>10</v>
      </c>
      <c r="BE83" s="2">
        <v>5</v>
      </c>
      <c r="BF83" s="2">
        <v>2.4375272089311899</v>
      </c>
      <c r="BG83" s="2">
        <v>2.3585050146516502</v>
      </c>
      <c r="BH83" s="2">
        <v>1.0547555076070401</v>
      </c>
      <c r="BI83" s="2">
        <f t="shared" si="40"/>
        <v>0.12433529467281088</v>
      </c>
      <c r="BJ83" s="2">
        <f t="shared" si="41"/>
        <v>1.8450640234377009</v>
      </c>
    </row>
    <row r="84" spans="1:62">
      <c r="A84" s="2" t="str">
        <f t="shared" si="43"/>
        <v>VIMSS208688</v>
      </c>
      <c r="B84" s="2" t="s">
        <v>1127</v>
      </c>
      <c r="C84" s="2" t="s">
        <v>1128</v>
      </c>
      <c r="D84" s="7">
        <f>IF(ISNA(VLOOKUP(B84,[1]energy_list!A$1:A$222,1,FALSE)), 0, 1)</f>
        <v>0</v>
      </c>
      <c r="E84" s="7">
        <f t="shared" si="22"/>
        <v>0</v>
      </c>
      <c r="F84" s="7">
        <f t="shared" si="23"/>
        <v>0</v>
      </c>
      <c r="G84" s="17">
        <f t="shared" si="42"/>
        <v>2.4037674037674039E-2</v>
      </c>
      <c r="H84" s="8">
        <f t="shared" si="24"/>
        <v>-0.19680698975307803</v>
      </c>
      <c r="I84" s="8">
        <f t="shared" si="25"/>
        <v>1.0037617159751735</v>
      </c>
      <c r="J84" s="8">
        <f t="shared" si="26"/>
        <v>0.19606943223758672</v>
      </c>
      <c r="K84" s="9">
        <f t="shared" si="27"/>
        <v>9.8034716118793358E-2</v>
      </c>
      <c r="L84" s="10">
        <f t="shared" si="28"/>
        <v>9.7678753097405728</v>
      </c>
      <c r="M84" s="7">
        <f t="shared" si="29"/>
        <v>5</v>
      </c>
      <c r="N84" s="16">
        <f t="shared" si="30"/>
        <v>8.9695784925145475E-2</v>
      </c>
      <c r="O84" s="16">
        <f t="shared" si="31"/>
        <v>1.0472279652810113</v>
      </c>
      <c r="P84" s="6">
        <v>587</v>
      </c>
      <c r="Q84" s="6"/>
      <c r="R84" s="2" t="s">
        <v>57</v>
      </c>
      <c r="S84" s="2">
        <v>-0.45274375376102099</v>
      </c>
      <c r="T84" s="2">
        <v>11</v>
      </c>
      <c r="U84" s="2">
        <v>5</v>
      </c>
      <c r="V84" s="2">
        <v>-1.2930745554322101</v>
      </c>
      <c r="W84" s="2">
        <v>0.54179865111495895</v>
      </c>
      <c r="X84" s="2">
        <v>0.24229972280214801</v>
      </c>
      <c r="Y84" s="2">
        <f t="shared" si="32"/>
        <v>0.12064150069971617</v>
      </c>
      <c r="Z84" s="2">
        <f t="shared" si="33"/>
        <v>1.8685277412831087</v>
      </c>
      <c r="AA84" s="2" t="s">
        <v>58</v>
      </c>
      <c r="AB84" s="2">
        <v>0.51556563898257801</v>
      </c>
      <c r="AC84" s="2">
        <v>8</v>
      </c>
      <c r="AD84" s="2">
        <v>4</v>
      </c>
      <c r="AE84" s="2">
        <v>-0.779522554799152</v>
      </c>
      <c r="AF84" s="2">
        <v>1.3444448056184799</v>
      </c>
      <c r="AG84" s="2">
        <v>0.67222240280923995</v>
      </c>
      <c r="AH84" s="2">
        <f t="shared" si="34"/>
        <v>0.48587052658525637</v>
      </c>
      <c r="AI84" s="2">
        <f t="shared" si="35"/>
        <v>0.766956942862975</v>
      </c>
      <c r="AJ84" s="2" t="s">
        <v>59</v>
      </c>
      <c r="AK84" s="2">
        <v>0.40837869581766001</v>
      </c>
      <c r="AL84" s="2">
        <v>6</v>
      </c>
      <c r="AM84" s="2">
        <v>4</v>
      </c>
      <c r="AN84" s="2">
        <v>-1.8271963049320199</v>
      </c>
      <c r="AO84" s="2">
        <v>0.73125248325220304</v>
      </c>
      <c r="AP84" s="2">
        <v>0.36562624162610202</v>
      </c>
      <c r="AQ84" s="2">
        <f t="shared" si="36"/>
        <v>0.32658425736911351</v>
      </c>
      <c r="AR84" s="2">
        <f t="shared" si="37"/>
        <v>1.1169293921612926</v>
      </c>
      <c r="AS84" s="2" t="s">
        <v>60</v>
      </c>
      <c r="AT84" s="2">
        <v>0.37771687848586299</v>
      </c>
      <c r="AU84" s="2">
        <v>11</v>
      </c>
      <c r="AV84" s="2">
        <v>5</v>
      </c>
      <c r="AW84" s="2">
        <v>-0.15052696764092899</v>
      </c>
      <c r="AX84" s="2">
        <v>1.7229065129229699</v>
      </c>
      <c r="AY84" s="2">
        <v>0.77050721635457597</v>
      </c>
      <c r="AZ84" s="2">
        <f t="shared" si="38"/>
        <v>0.64473180866545376</v>
      </c>
      <c r="BA84" s="2">
        <f t="shared" si="39"/>
        <v>0.49021848266771234</v>
      </c>
      <c r="BB84" s="2" t="s">
        <v>61</v>
      </c>
      <c r="BC84" s="2">
        <v>0.41939865181490499</v>
      </c>
      <c r="BD84" s="2">
        <v>6</v>
      </c>
      <c r="BE84" s="2">
        <v>3</v>
      </c>
      <c r="BF84" s="2">
        <v>0.91083442013757698</v>
      </c>
      <c r="BG84" s="2">
        <v>1.2915844870294799</v>
      </c>
      <c r="BH84" s="2">
        <v>0.74569665126761697</v>
      </c>
      <c r="BI84" s="2">
        <f t="shared" si="40"/>
        <v>0.61311394927444918</v>
      </c>
      <c r="BJ84" s="2">
        <f t="shared" si="41"/>
        <v>0.56242528527111546</v>
      </c>
    </row>
    <row r="85" spans="1:62">
      <c r="A85" s="2" t="str">
        <f t="shared" si="43"/>
        <v>VIMSS209037</v>
      </c>
      <c r="B85" s="2" t="s">
        <v>618</v>
      </c>
      <c r="C85" s="2" t="s">
        <v>619</v>
      </c>
      <c r="D85" s="7">
        <f>IF(ISNA(VLOOKUP(B85,[1]energy_list!A$1:A$222,1,FALSE)), 0, 1)</f>
        <v>0</v>
      </c>
      <c r="E85" s="7">
        <f t="shared" si="22"/>
        <v>1</v>
      </c>
      <c r="F85" s="7">
        <f t="shared" si="23"/>
        <v>0</v>
      </c>
      <c r="G85" s="17">
        <f t="shared" si="42"/>
        <v>8.681408681408681E-3</v>
      </c>
      <c r="H85" s="8">
        <f t="shared" si="24"/>
        <v>-0.1957992697071968</v>
      </c>
      <c r="I85" s="8">
        <f t="shared" si="25"/>
        <v>4.8576394051681904</v>
      </c>
      <c r="J85" s="8">
        <f t="shared" si="26"/>
        <v>4.0307493697222564E-2</v>
      </c>
      <c r="K85" s="9">
        <f t="shared" si="27"/>
        <v>2.0153746848611282E-2</v>
      </c>
      <c r="L85" s="10">
        <f t="shared" si="28"/>
        <v>19.397913144863402</v>
      </c>
      <c r="M85" s="7">
        <f t="shared" si="29"/>
        <v>5</v>
      </c>
      <c r="N85" s="16">
        <f t="shared" si="30"/>
        <v>1.1309815026440576E-2</v>
      </c>
      <c r="O85" s="16">
        <f t="shared" si="31"/>
        <v>1.9465444979616429</v>
      </c>
      <c r="P85" s="6">
        <v>212</v>
      </c>
      <c r="Q85" s="6"/>
      <c r="R85" s="2" t="s">
        <v>57</v>
      </c>
      <c r="S85" s="2">
        <v>-2.7287050537135098</v>
      </c>
      <c r="T85" s="2">
        <v>4</v>
      </c>
      <c r="U85" s="2">
        <v>1</v>
      </c>
      <c r="V85" s="2">
        <v>-3.5690358553846999</v>
      </c>
      <c r="W85" s="2">
        <v>0.33285084030783402</v>
      </c>
      <c r="X85" s="2">
        <v>0.33285084030783402</v>
      </c>
      <c r="Y85" s="2">
        <f t="shared" si="32"/>
        <v>7.7273917761392058E-2</v>
      </c>
      <c r="Z85" s="2">
        <f t="shared" si="33"/>
        <v>8.1979815679296237</v>
      </c>
      <c r="AA85" s="2" t="s">
        <v>58</v>
      </c>
      <c r="AB85" s="2">
        <v>1.18933231257415</v>
      </c>
      <c r="AC85" s="2">
        <v>3</v>
      </c>
      <c r="AD85" s="2">
        <v>1</v>
      </c>
      <c r="AE85" s="2">
        <v>-0.105755881207585</v>
      </c>
      <c r="AF85" s="2">
        <v>8.4399965496483598E-2</v>
      </c>
      <c r="AG85" s="2">
        <v>8.4399965496483598E-2</v>
      </c>
      <c r="AH85" s="2">
        <f t="shared" si="34"/>
        <v>4.5101577981664975E-2</v>
      </c>
      <c r="AI85" s="2">
        <f t="shared" si="35"/>
        <v>14.09162083868034</v>
      </c>
      <c r="AJ85" s="2" t="s">
        <v>59</v>
      </c>
      <c r="AK85" s="2">
        <v>-0.36076341335633</v>
      </c>
      <c r="AL85" s="2">
        <v>3</v>
      </c>
      <c r="AM85" s="2">
        <v>2</v>
      </c>
      <c r="AN85" s="2">
        <v>-2.5963384141060102</v>
      </c>
      <c r="AO85" s="2">
        <v>0.558729907451046</v>
      </c>
      <c r="AP85" s="2">
        <v>0.395081706410366</v>
      </c>
      <c r="AQ85" s="2">
        <f t="shared" si="36"/>
        <v>0.45756262104343093</v>
      </c>
      <c r="AR85" s="2">
        <f t="shared" si="37"/>
        <v>0.91313621335230832</v>
      </c>
      <c r="AS85" s="2" t="s">
        <v>60</v>
      </c>
      <c r="AT85" s="2">
        <v>1.0535852600859199</v>
      </c>
      <c r="AU85" s="2">
        <v>5</v>
      </c>
      <c r="AV85" s="2">
        <v>3</v>
      </c>
      <c r="AW85" s="2">
        <v>0.52534141395912604</v>
      </c>
      <c r="AX85" s="2">
        <v>1.8042145589994101</v>
      </c>
      <c r="AY85" s="2">
        <v>1.0416637613141499</v>
      </c>
      <c r="AZ85" s="2">
        <f t="shared" si="38"/>
        <v>0.38629691360198148</v>
      </c>
      <c r="BA85" s="2">
        <f t="shared" si="39"/>
        <v>1.01144467074167</v>
      </c>
      <c r="BB85" s="2" t="s">
        <v>61</v>
      </c>
      <c r="BC85" s="2">
        <v>1.72034333530193</v>
      </c>
      <c r="BD85" s="2">
        <v>4</v>
      </c>
      <c r="BE85" s="2">
        <v>3</v>
      </c>
      <c r="BF85" s="2">
        <v>2.2117791036246</v>
      </c>
      <c r="BG85" s="2">
        <v>1.26370145090327</v>
      </c>
      <c r="BH85" s="2">
        <v>0.72959837285432205</v>
      </c>
      <c r="BI85" s="2">
        <f t="shared" si="40"/>
        <v>9.9586446223548009E-2</v>
      </c>
      <c r="BJ85" s="2">
        <f t="shared" si="41"/>
        <v>2.3579319791677067</v>
      </c>
    </row>
    <row r="86" spans="1:62">
      <c r="A86" s="2" t="str">
        <f t="shared" si="43"/>
        <v>VIMSS206454</v>
      </c>
      <c r="B86" s="2" t="s">
        <v>1139</v>
      </c>
      <c r="C86" s="2" t="s">
        <v>1140</v>
      </c>
      <c r="D86" s="7">
        <f>IF(ISNA(VLOOKUP(B86,[1]energy_list!A$1:A$222,1,FALSE)), 0, 1)</f>
        <v>0</v>
      </c>
      <c r="E86" s="7">
        <f t="shared" si="22"/>
        <v>0</v>
      </c>
      <c r="F86" s="7">
        <f t="shared" si="23"/>
        <v>0</v>
      </c>
      <c r="G86" s="17">
        <f t="shared" si="42"/>
        <v>2.104832104832105E-2</v>
      </c>
      <c r="H86" s="8">
        <f t="shared" si="24"/>
        <v>-0.17408614562124028</v>
      </c>
      <c r="I86" s="8">
        <f t="shared" si="25"/>
        <v>0.64371895377552724</v>
      </c>
      <c r="J86" s="8">
        <f t="shared" si="26"/>
        <v>0.27043812303520626</v>
      </c>
      <c r="K86" s="9">
        <f t="shared" si="27"/>
        <v>0.13521906151760313</v>
      </c>
      <c r="L86" s="10">
        <f t="shared" si="28"/>
        <v>5.2073555159781133</v>
      </c>
      <c r="M86" s="7">
        <f t="shared" si="29"/>
        <v>5</v>
      </c>
      <c r="N86" s="16">
        <f t="shared" si="30"/>
        <v>7.0850808778280608E-2</v>
      </c>
      <c r="O86" s="16">
        <f t="shared" si="31"/>
        <v>1.1496551878168093</v>
      </c>
      <c r="P86" s="6">
        <v>514</v>
      </c>
      <c r="Q86" s="6"/>
      <c r="R86" s="2" t="s">
        <v>57</v>
      </c>
      <c r="S86" s="2">
        <v>0.355423868227012</v>
      </c>
      <c r="T86" s="2">
        <v>8</v>
      </c>
      <c r="U86" s="2">
        <v>3</v>
      </c>
      <c r="V86" s="2">
        <v>-0.48490693344417701</v>
      </c>
      <c r="W86" s="2">
        <v>0.87273360587982096</v>
      </c>
      <c r="X86" s="2">
        <v>0.503872982285547</v>
      </c>
      <c r="Y86" s="2">
        <f t="shared" si="32"/>
        <v>0.5314089302819216</v>
      </c>
      <c r="Z86" s="2">
        <f t="shared" si="33"/>
        <v>0.70538385808031234</v>
      </c>
      <c r="AA86" s="2" t="s">
        <v>58</v>
      </c>
      <c r="AB86" s="2">
        <v>-8.1544744545440001E-2</v>
      </c>
      <c r="AC86" s="2">
        <v>2</v>
      </c>
      <c r="AD86" s="2">
        <v>2</v>
      </c>
      <c r="AE86" s="2">
        <v>-1.37663293832717</v>
      </c>
      <c r="AF86" s="2">
        <v>0.93698186639771397</v>
      </c>
      <c r="AG86" s="2">
        <v>0.662546231578651</v>
      </c>
      <c r="AH86" s="2">
        <f t="shared" si="34"/>
        <v>0.91329856243995278</v>
      </c>
      <c r="AI86" s="2">
        <f t="shared" si="35"/>
        <v>0.12307781805828566</v>
      </c>
      <c r="AJ86" s="2" t="s">
        <v>59</v>
      </c>
      <c r="AK86" s="2">
        <v>-0.26577603195119998</v>
      </c>
      <c r="AL86" s="2">
        <v>4</v>
      </c>
      <c r="AM86" s="2">
        <v>3</v>
      </c>
      <c r="AN86" s="2">
        <v>-2.5013510327008799</v>
      </c>
      <c r="AO86" s="2">
        <v>1.9520334397125401</v>
      </c>
      <c r="AP86" s="2">
        <v>1.1270070318851799</v>
      </c>
      <c r="AQ86" s="2">
        <f t="shared" si="36"/>
        <v>0.82875137487108685</v>
      </c>
      <c r="AR86" s="2">
        <f t="shared" si="37"/>
        <v>0.2358246438858754</v>
      </c>
      <c r="AS86" s="2" t="s">
        <v>60</v>
      </c>
      <c r="AT86" s="2">
        <v>-0.388267341261327</v>
      </c>
      <c r="AU86" s="2">
        <v>7</v>
      </c>
      <c r="AV86" s="2">
        <v>3</v>
      </c>
      <c r="AW86" s="2">
        <v>-0.91651118738811899</v>
      </c>
      <c r="AX86" s="2">
        <v>1.42353067225812</v>
      </c>
      <c r="AY86" s="2">
        <v>0.821875816827915</v>
      </c>
      <c r="AZ86" s="2">
        <f t="shared" si="38"/>
        <v>0.6688706347705996</v>
      </c>
      <c r="BA86" s="2">
        <f t="shared" si="39"/>
        <v>0.47241606738092251</v>
      </c>
      <c r="BB86" s="2" t="s">
        <v>61</v>
      </c>
      <c r="BC86" s="2">
        <v>1.3632069251099701</v>
      </c>
      <c r="BD86" s="2">
        <v>4</v>
      </c>
      <c r="BE86" s="2">
        <v>2</v>
      </c>
      <c r="BF86" s="2">
        <v>1.8546426934326401</v>
      </c>
      <c r="BG86" s="2">
        <v>1.2952743551566099</v>
      </c>
      <c r="BH86" s="2">
        <v>0.91589728002826998</v>
      </c>
      <c r="BI86" s="2">
        <f t="shared" si="40"/>
        <v>0.27506105412339543</v>
      </c>
      <c r="BJ86" s="2">
        <f t="shared" si="41"/>
        <v>1.4883840741047878</v>
      </c>
    </row>
    <row r="87" spans="1:62">
      <c r="A87" s="2" t="s">
        <v>303</v>
      </c>
      <c r="B87" s="2" t="s">
        <v>304</v>
      </c>
      <c r="C87" s="2" t="s">
        <v>305</v>
      </c>
      <c r="D87" s="7">
        <f>IF(ISNA(VLOOKUP(B87,[1]energy_list!A$1:A$222,1,FALSE)), 0, 1)</f>
        <v>0</v>
      </c>
      <c r="E87" s="7">
        <f t="shared" si="22"/>
        <v>1</v>
      </c>
      <c r="F87" s="7">
        <f t="shared" si="23"/>
        <v>1</v>
      </c>
      <c r="G87" s="17">
        <f t="shared" si="42"/>
        <v>4.0131040131040135E-3</v>
      </c>
      <c r="H87" s="8">
        <f t="shared" si="24"/>
        <v>-0.16823042164592372</v>
      </c>
      <c r="I87" s="8">
        <f t="shared" si="25"/>
        <v>2.1403465033777409</v>
      </c>
      <c r="J87" s="8">
        <f t="shared" si="26"/>
        <v>7.8599619912212607E-2</v>
      </c>
      <c r="K87" s="8">
        <f t="shared" si="27"/>
        <v>3.9299809956106303E-2</v>
      </c>
      <c r="L87" s="6">
        <f t="shared" si="28"/>
        <v>24.11565123116673</v>
      </c>
      <c r="M87" s="10">
        <f t="shared" si="29"/>
        <v>5</v>
      </c>
      <c r="N87" s="16">
        <f t="shared" si="30"/>
        <v>2.5538043869095797E-3</v>
      </c>
      <c r="O87" s="16">
        <f t="shared" si="31"/>
        <v>2.5928123713401297</v>
      </c>
      <c r="P87" s="6">
        <v>98</v>
      </c>
      <c r="Q87" s="2">
        <v>83</v>
      </c>
      <c r="R87" s="2" t="s">
        <v>57</v>
      </c>
      <c r="S87" s="2">
        <v>-0.73801556100726096</v>
      </c>
      <c r="T87" s="2">
        <v>7</v>
      </c>
      <c r="U87" s="2">
        <v>5</v>
      </c>
      <c r="V87" s="2">
        <v>-1.57834636267845</v>
      </c>
      <c r="W87" s="2">
        <v>1.03450110178731</v>
      </c>
      <c r="X87" s="2">
        <v>0.46264295727897098</v>
      </c>
      <c r="Y87" s="2">
        <f t="shared" si="32"/>
        <v>0.17154912538518655</v>
      </c>
      <c r="Z87" s="2">
        <f t="shared" si="33"/>
        <v>1.5952162448292537</v>
      </c>
      <c r="AA87" s="2" t="s">
        <v>58</v>
      </c>
      <c r="AB87" s="2">
        <v>1.12601246788871</v>
      </c>
      <c r="AC87" s="2">
        <v>6</v>
      </c>
      <c r="AD87" s="2">
        <v>3</v>
      </c>
      <c r="AE87" s="2">
        <v>-0.169075725893018</v>
      </c>
      <c r="AF87" s="2">
        <v>0.77990702050488003</v>
      </c>
      <c r="AG87" s="2">
        <v>0.45027952823137102</v>
      </c>
      <c r="AH87" s="2">
        <f t="shared" si="34"/>
        <v>8.7652807089345322E-2</v>
      </c>
      <c r="AI87" s="2">
        <f t="shared" si="35"/>
        <v>2.5006965613371639</v>
      </c>
      <c r="AJ87" s="2" t="s">
        <v>59</v>
      </c>
      <c r="AK87" s="2">
        <v>0.24351963373138</v>
      </c>
      <c r="AL87" s="2">
        <v>5</v>
      </c>
      <c r="AM87" s="2">
        <v>3</v>
      </c>
      <c r="AN87" s="2">
        <v>-1.9920553670183001</v>
      </c>
      <c r="AO87" s="2">
        <v>0.339138827007673</v>
      </c>
      <c r="AP87" s="2">
        <v>0.195801893065534</v>
      </c>
      <c r="AQ87" s="2">
        <f t="shared" si="36"/>
        <v>0.30193734223425234</v>
      </c>
      <c r="AR87" s="2">
        <f t="shared" si="37"/>
        <v>1.2437041844629924</v>
      </c>
      <c r="AS87" s="2" t="s">
        <v>60</v>
      </c>
      <c r="AT87" s="2">
        <v>0.52674053245507602</v>
      </c>
      <c r="AU87" s="2">
        <v>11</v>
      </c>
      <c r="AV87" s="2">
        <v>6</v>
      </c>
      <c r="AW87" s="2">
        <v>-1.50331367171589E-3</v>
      </c>
      <c r="AX87" s="2">
        <v>1.1819626263216501</v>
      </c>
      <c r="AY87" s="2">
        <v>0.48253422158799097</v>
      </c>
      <c r="AZ87" s="2">
        <f t="shared" si="38"/>
        <v>0.31688647814998722</v>
      </c>
      <c r="BA87" s="2">
        <f t="shared" si="39"/>
        <v>1.0916127994437468</v>
      </c>
      <c r="BB87" s="2" t="s">
        <v>61</v>
      </c>
      <c r="BC87" s="2">
        <v>-1.0727788044248701</v>
      </c>
      <c r="BD87" s="2">
        <v>3</v>
      </c>
      <c r="BE87" s="2">
        <v>3</v>
      </c>
      <c r="BF87" s="2">
        <v>-0.58134303610219995</v>
      </c>
      <c r="BG87" s="2">
        <v>0.23135599491816</v>
      </c>
      <c r="BH87" s="2">
        <v>0.133573445944634</v>
      </c>
      <c r="BI87" s="2">
        <f t="shared" si="40"/>
        <v>4.0306770120729423E-3</v>
      </c>
      <c r="BJ87" s="2">
        <f t="shared" si="41"/>
        <v>8.0313777700212619</v>
      </c>
    </row>
    <row r="88" spans="1:62">
      <c r="A88" s="2" t="str">
        <f>B88</f>
        <v>VIMSS208990</v>
      </c>
      <c r="B88" s="2" t="s">
        <v>1141</v>
      </c>
      <c r="C88" s="2" t="s">
        <v>1142</v>
      </c>
      <c r="D88" s="7">
        <f>IF(ISNA(VLOOKUP(B88,[1]energy_list!A$1:A$222,1,FALSE)), 0, 1)</f>
        <v>0</v>
      </c>
      <c r="E88" s="7">
        <f t="shared" si="22"/>
        <v>0</v>
      </c>
      <c r="F88" s="7">
        <f t="shared" si="23"/>
        <v>0</v>
      </c>
      <c r="G88" s="17">
        <f t="shared" si="42"/>
        <v>2.4447174447174449E-2</v>
      </c>
      <c r="H88" s="8">
        <f t="shared" si="24"/>
        <v>-0.15297455283955311</v>
      </c>
      <c r="I88" s="8">
        <f t="shared" si="25"/>
        <v>1.1920366968705223</v>
      </c>
      <c r="J88" s="8">
        <f t="shared" si="26"/>
        <v>0.12833040563361872</v>
      </c>
      <c r="K88" s="9">
        <f t="shared" si="27"/>
        <v>6.4165202816809361E-2</v>
      </c>
      <c r="L88" s="10">
        <f t="shared" si="28"/>
        <v>9.4141851745875265</v>
      </c>
      <c r="M88" s="7">
        <f t="shared" si="29"/>
        <v>5</v>
      </c>
      <c r="N88" s="16">
        <f t="shared" si="30"/>
        <v>9.2364565071341512E-2</v>
      </c>
      <c r="O88" s="16">
        <f t="shared" si="31"/>
        <v>1.034494610441975</v>
      </c>
      <c r="P88" s="6">
        <v>597</v>
      </c>
      <c r="Q88" s="6"/>
      <c r="R88" s="2" t="s">
        <v>57</v>
      </c>
      <c r="S88" s="2">
        <v>4.7291778124299397E-2</v>
      </c>
      <c r="T88" s="2">
        <v>7</v>
      </c>
      <c r="U88" s="2">
        <v>4</v>
      </c>
      <c r="V88" s="2">
        <v>-0.79303902354689004</v>
      </c>
      <c r="W88" s="2">
        <v>0.44832070930046902</v>
      </c>
      <c r="X88" s="2">
        <v>0.22416035465023401</v>
      </c>
      <c r="Y88" s="2">
        <f t="shared" si="32"/>
        <v>0.84322056166775949</v>
      </c>
      <c r="Z88" s="2">
        <f t="shared" si="33"/>
        <v>0.21097298047235236</v>
      </c>
      <c r="AA88" s="2" t="s">
        <v>58</v>
      </c>
      <c r="AB88" s="2">
        <v>-0.43566344675390001</v>
      </c>
      <c r="AC88" s="2">
        <v>2</v>
      </c>
      <c r="AD88" s="2">
        <v>1</v>
      </c>
      <c r="AE88" s="2">
        <v>-1.73075164053563</v>
      </c>
      <c r="AF88" s="2">
        <v>0.13210579020704599</v>
      </c>
      <c r="AG88" s="2">
        <v>0.13210579020704599</v>
      </c>
      <c r="AH88" s="2">
        <f t="shared" si="34"/>
        <v>0.18743138971316226</v>
      </c>
      <c r="AI88" s="2">
        <f t="shared" si="35"/>
        <v>3.2978376350582055</v>
      </c>
      <c r="AJ88" s="2" t="s">
        <v>59</v>
      </c>
      <c r="AK88" s="2">
        <v>0.35777513722721999</v>
      </c>
      <c r="AL88" s="2">
        <v>5</v>
      </c>
      <c r="AM88" s="2">
        <v>5</v>
      </c>
      <c r="AN88" s="2">
        <v>-1.87779986352246</v>
      </c>
      <c r="AO88" s="2">
        <v>1.13118259858661</v>
      </c>
      <c r="AP88" s="2">
        <v>0.50588023708090302</v>
      </c>
      <c r="AQ88" s="2">
        <f t="shared" si="36"/>
        <v>0.5110121558755597</v>
      </c>
      <c r="AR88" s="2">
        <f t="shared" si="37"/>
        <v>0.70723288043767307</v>
      </c>
      <c r="AS88" s="2" t="s">
        <v>60</v>
      </c>
      <c r="AT88" s="2">
        <v>0.80491922800960702</v>
      </c>
      <c r="AU88" s="2">
        <v>2</v>
      </c>
      <c r="AV88" s="2">
        <v>1</v>
      </c>
      <c r="AW88" s="2">
        <v>0.27667538188281499</v>
      </c>
      <c r="AX88" s="2">
        <v>0.14750092549764901</v>
      </c>
      <c r="AY88" s="2">
        <v>0.14750092549764901</v>
      </c>
      <c r="AZ88" s="2">
        <f t="shared" si="38"/>
        <v>0.1153800260055162</v>
      </c>
      <c r="BA88" s="2">
        <f t="shared" si="39"/>
        <v>5.4570452713697479</v>
      </c>
      <c r="BB88" s="2" t="s">
        <v>61</v>
      </c>
      <c r="BC88" s="2">
        <v>1.6028936144633001E-2</v>
      </c>
      <c r="BD88" s="2">
        <v>3</v>
      </c>
      <c r="BE88" s="2">
        <v>3</v>
      </c>
      <c r="BF88" s="2">
        <v>0.50746470446730496</v>
      </c>
      <c r="BG88" s="2">
        <v>0.66125224787530501</v>
      </c>
      <c r="BH88" s="2">
        <v>0.38177416331305197</v>
      </c>
      <c r="BI88" s="2">
        <f t="shared" si="40"/>
        <v>0.96914840741105823</v>
      </c>
      <c r="BJ88" s="2">
        <f t="shared" si="41"/>
        <v>4.1985387396394847E-2</v>
      </c>
    </row>
    <row r="89" spans="1:62">
      <c r="A89" s="2" t="s">
        <v>769</v>
      </c>
      <c r="B89" s="2" t="s">
        <v>770</v>
      </c>
      <c r="C89" s="2" t="s">
        <v>771</v>
      </c>
      <c r="D89" s="7">
        <f>IF(ISNA(VLOOKUP(B89,[1]energy_list!A$1:A$222,1,FALSE)), 0, 1)</f>
        <v>1</v>
      </c>
      <c r="E89" s="7">
        <f t="shared" si="22"/>
        <v>0</v>
      </c>
      <c r="F89" s="7">
        <f t="shared" si="23"/>
        <v>0</v>
      </c>
      <c r="G89" s="31">
        <f>IF((Q89/(142)*0.0575&gt;N89),1,0)</f>
        <v>0</v>
      </c>
      <c r="H89" s="8">
        <f t="shared" si="24"/>
        <v>-0.1494847770384552</v>
      </c>
      <c r="I89" s="8">
        <f t="shared" si="25"/>
        <v>0.4786517515881123</v>
      </c>
      <c r="J89" s="8">
        <f t="shared" si="26"/>
        <v>0.31230383372145121</v>
      </c>
      <c r="K89" s="9">
        <f t="shared" si="27"/>
        <v>0.1561519168607256</v>
      </c>
      <c r="L89" s="10">
        <f t="shared" si="28"/>
        <v>5.0638322936274598</v>
      </c>
      <c r="M89" s="7">
        <f t="shared" si="29"/>
        <v>5</v>
      </c>
      <c r="N89" s="16">
        <f t="shared" si="30"/>
        <v>6.8070481885996417E-2</v>
      </c>
      <c r="O89" s="16">
        <f t="shared" si="31"/>
        <v>1.1670411749178289</v>
      </c>
      <c r="P89" s="6">
        <v>508</v>
      </c>
      <c r="Q89" s="6">
        <v>77</v>
      </c>
      <c r="R89" s="2" t="s">
        <v>57</v>
      </c>
      <c r="S89" s="2">
        <v>-3.7044870802830601E-2</v>
      </c>
      <c r="T89" s="2">
        <v>30</v>
      </c>
      <c r="U89" s="2">
        <v>10</v>
      </c>
      <c r="V89" s="2">
        <v>-0.87737567247402004</v>
      </c>
      <c r="W89" s="2">
        <v>0.96120611774624898</v>
      </c>
      <c r="X89" s="2">
        <v>0.30396006329661401</v>
      </c>
      <c r="Y89" s="2">
        <f t="shared" si="32"/>
        <v>0.90541302751648434</v>
      </c>
      <c r="Z89" s="2">
        <f t="shared" si="33"/>
        <v>0.12187413833599918</v>
      </c>
      <c r="AA89" s="2" t="s">
        <v>58</v>
      </c>
      <c r="AB89" s="2">
        <v>0.60975900515729797</v>
      </c>
      <c r="AC89" s="2">
        <v>15</v>
      </c>
      <c r="AD89" s="2">
        <v>7</v>
      </c>
      <c r="AE89" s="2">
        <v>-0.68532918862443204</v>
      </c>
      <c r="AF89" s="2">
        <v>1.74083698806177</v>
      </c>
      <c r="AG89" s="2">
        <v>0.65797453478773604</v>
      </c>
      <c r="AH89" s="2">
        <f t="shared" si="34"/>
        <v>0.38490917248761397</v>
      </c>
      <c r="AI89" s="2">
        <f t="shared" si="35"/>
        <v>0.92672128314815028</v>
      </c>
      <c r="AJ89" s="2" t="s">
        <v>59</v>
      </c>
      <c r="AK89" s="2">
        <v>-4.4037162918429698E-2</v>
      </c>
      <c r="AL89" s="2">
        <v>30</v>
      </c>
      <c r="AM89" s="2">
        <v>9</v>
      </c>
      <c r="AN89" s="2">
        <v>-2.2796121636681099</v>
      </c>
      <c r="AO89" s="2">
        <v>0.91810990006229298</v>
      </c>
      <c r="AP89" s="2">
        <v>0.30603663335409798</v>
      </c>
      <c r="AQ89" s="2">
        <f t="shared" si="36"/>
        <v>0.88875381058193181</v>
      </c>
      <c r="AR89" s="2">
        <f t="shared" si="37"/>
        <v>0.14389507045542729</v>
      </c>
      <c r="AS89" s="2" t="s">
        <v>60</v>
      </c>
      <c r="AT89" s="2">
        <v>7.9630337652338998E-2</v>
      </c>
      <c r="AU89" s="2">
        <v>46</v>
      </c>
      <c r="AV89" s="2">
        <v>12</v>
      </c>
      <c r="AW89" s="2">
        <v>-0.44861350847445303</v>
      </c>
      <c r="AX89" s="2">
        <v>1.2151194357786299</v>
      </c>
      <c r="AY89" s="2">
        <v>0.35077476667217</v>
      </c>
      <c r="AZ89" s="2">
        <f t="shared" si="38"/>
        <v>0.82423518107337546</v>
      </c>
      <c r="BA89" s="2">
        <f t="shared" si="39"/>
        <v>0.22701273072689571</v>
      </c>
      <c r="BB89" s="2" t="s">
        <v>61</v>
      </c>
      <c r="BC89" s="2">
        <v>0.32083451979231797</v>
      </c>
      <c r="BD89" s="2">
        <v>45</v>
      </c>
      <c r="BE89" s="2">
        <v>15</v>
      </c>
      <c r="BF89" s="2">
        <v>0.81227028811499002</v>
      </c>
      <c r="BG89" s="2">
        <v>1.1861847319368599</v>
      </c>
      <c r="BH89" s="2">
        <v>0.30627158082112999</v>
      </c>
      <c r="BI89" s="2">
        <f t="shared" si="40"/>
        <v>0.31143338464177756</v>
      </c>
      <c r="BJ89" s="2">
        <f t="shared" si="41"/>
        <v>1.0475491030938751</v>
      </c>
    </row>
    <row r="90" spans="1:62">
      <c r="A90" s="2" t="str">
        <f t="shared" ref="A90:A95" si="44">B90</f>
        <v>VIMSS206718</v>
      </c>
      <c r="B90" s="2" t="s">
        <v>1147</v>
      </c>
      <c r="C90" s="2" t="s">
        <v>1148</v>
      </c>
      <c r="D90" s="7">
        <f>IF(ISNA(VLOOKUP(B90,[1]energy_list!A$1:A$222,1,FALSE)), 0, 1)</f>
        <v>0</v>
      </c>
      <c r="E90" s="7">
        <f t="shared" si="22"/>
        <v>0</v>
      </c>
      <c r="F90" s="7">
        <f t="shared" si="23"/>
        <v>0</v>
      </c>
      <c r="G90" s="17">
        <f t="shared" ref="G90:G95" si="45">(P90/(COUNT($P$2:$P$1222))*0.05)</f>
        <v>2.2113022113022116E-2</v>
      </c>
      <c r="H90" s="8">
        <f t="shared" si="24"/>
        <v>-0.1485937397444291</v>
      </c>
      <c r="I90" s="8">
        <f t="shared" si="25"/>
        <v>0.92384883890850467</v>
      </c>
      <c r="J90" s="8">
        <f t="shared" si="26"/>
        <v>0.16084204848921763</v>
      </c>
      <c r="K90" s="9">
        <f t="shared" si="27"/>
        <v>8.0421024244608813E-2</v>
      </c>
      <c r="L90" s="10">
        <f t="shared" si="28"/>
        <v>10.933676664452703</v>
      </c>
      <c r="M90" s="7">
        <f t="shared" si="29"/>
        <v>5</v>
      </c>
      <c r="N90" s="16">
        <f t="shared" si="30"/>
        <v>7.8611478641621116E-2</v>
      </c>
      <c r="O90" s="16">
        <f t="shared" si="31"/>
        <v>1.1045140347908504</v>
      </c>
      <c r="P90" s="6">
        <v>540</v>
      </c>
      <c r="Q90" s="6"/>
      <c r="R90" s="2" t="s">
        <v>57</v>
      </c>
      <c r="S90" s="2">
        <v>-1.89538158686565E-2</v>
      </c>
      <c r="T90" s="2">
        <v>10</v>
      </c>
      <c r="U90" s="2">
        <v>7</v>
      </c>
      <c r="V90" s="2">
        <v>-0.85928461753984597</v>
      </c>
      <c r="W90" s="2">
        <v>0.77261750451729505</v>
      </c>
      <c r="X90" s="2">
        <v>0.292021967932584</v>
      </c>
      <c r="Y90" s="2">
        <f t="shared" si="32"/>
        <v>0.95006398263851688</v>
      </c>
      <c r="Z90" s="2">
        <f t="shared" si="33"/>
        <v>6.4905445308937049E-2</v>
      </c>
      <c r="AA90" s="2" t="s">
        <v>58</v>
      </c>
      <c r="AB90" s="2">
        <v>-0.84803696657186001</v>
      </c>
      <c r="AC90" s="2">
        <v>2</v>
      </c>
      <c r="AD90" s="2">
        <v>1</v>
      </c>
      <c r="AE90" s="2">
        <v>-2.1431251603535899</v>
      </c>
      <c r="AF90" s="2">
        <v>0.29152781821552898</v>
      </c>
      <c r="AG90" s="2">
        <v>0.29152781821552898</v>
      </c>
      <c r="AH90" s="2">
        <f t="shared" si="34"/>
        <v>0.21079245392087462</v>
      </c>
      <c r="AI90" s="2">
        <f t="shared" si="35"/>
        <v>2.9089401202354526</v>
      </c>
      <c r="AJ90" s="2" t="s">
        <v>59</v>
      </c>
      <c r="AK90" s="2">
        <v>0.48578241149397</v>
      </c>
      <c r="AL90" s="2">
        <v>5</v>
      </c>
      <c r="AM90" s="2">
        <v>4</v>
      </c>
      <c r="AN90" s="2">
        <v>-1.74979258925571</v>
      </c>
      <c r="AO90" s="2">
        <v>0.52966883047261704</v>
      </c>
      <c r="AP90" s="2">
        <v>0.26483441523630902</v>
      </c>
      <c r="AQ90" s="2">
        <f t="shared" si="36"/>
        <v>0.14052661808900413</v>
      </c>
      <c r="AR90" s="2">
        <f t="shared" si="37"/>
        <v>1.834287326518766</v>
      </c>
      <c r="AS90" s="2" t="s">
        <v>60</v>
      </c>
      <c r="AT90" s="2">
        <v>0.420502326121731</v>
      </c>
      <c r="AU90" s="2">
        <v>10</v>
      </c>
      <c r="AV90" s="2">
        <v>6</v>
      </c>
      <c r="AW90" s="2">
        <v>-0.107741520005061</v>
      </c>
      <c r="AX90" s="2">
        <v>0.64443528912574299</v>
      </c>
      <c r="AY90" s="2">
        <v>0.26308960510016999</v>
      </c>
      <c r="AZ90" s="2">
        <f t="shared" si="38"/>
        <v>0.1610864004775967</v>
      </c>
      <c r="BA90" s="2">
        <f t="shared" si="39"/>
        <v>1.5983236052280627</v>
      </c>
      <c r="BB90" s="2" t="s">
        <v>61</v>
      </c>
      <c r="BC90" s="2">
        <v>5.6557208024767998E-2</v>
      </c>
      <c r="BD90" s="2">
        <v>8</v>
      </c>
      <c r="BE90" s="2">
        <v>6</v>
      </c>
      <c r="BF90" s="2">
        <v>0.54799297634744004</v>
      </c>
      <c r="BG90" s="2">
        <v>1.55418219743321</v>
      </c>
      <c r="BH90" s="2">
        <v>0.63449222517147996</v>
      </c>
      <c r="BI90" s="2">
        <f t="shared" si="40"/>
        <v>0.93187335302039509</v>
      </c>
      <c r="BJ90" s="2">
        <f t="shared" si="41"/>
        <v>8.9137747920366814E-2</v>
      </c>
    </row>
    <row r="91" spans="1:62">
      <c r="A91" s="2" t="str">
        <f t="shared" si="44"/>
        <v>VIMSS207861</v>
      </c>
      <c r="B91" s="2" t="s">
        <v>1161</v>
      </c>
      <c r="C91" s="2" t="s">
        <v>1162</v>
      </c>
      <c r="D91" s="7">
        <f>IF(ISNA(VLOOKUP(B91,[1]energy_list!A$1:A$222,1,FALSE)), 0, 1)</f>
        <v>0</v>
      </c>
      <c r="E91" s="7">
        <f t="shared" si="22"/>
        <v>0</v>
      </c>
      <c r="F91" s="7">
        <f t="shared" si="23"/>
        <v>0</v>
      </c>
      <c r="G91" s="17">
        <f t="shared" si="45"/>
        <v>2.5552825552825554E-2</v>
      </c>
      <c r="H91" s="8">
        <f t="shared" si="24"/>
        <v>-0.14782889920835038</v>
      </c>
      <c r="I91" s="8">
        <f t="shared" si="25"/>
        <v>0.73807089274255078</v>
      </c>
      <c r="J91" s="8">
        <f t="shared" si="26"/>
        <v>0.20029092145747998</v>
      </c>
      <c r="K91" s="9">
        <f t="shared" si="27"/>
        <v>0.10014546072873999</v>
      </c>
      <c r="L91" s="10">
        <f t="shared" si="28"/>
        <v>7.1395239901750172</v>
      </c>
      <c r="M91" s="7">
        <f t="shared" si="29"/>
        <v>5</v>
      </c>
      <c r="N91" s="16">
        <f t="shared" si="30"/>
        <v>9.5276955856953616E-2</v>
      </c>
      <c r="O91" s="16">
        <f t="shared" si="31"/>
        <v>1.02101212721427</v>
      </c>
      <c r="P91" s="6">
        <v>624</v>
      </c>
      <c r="Q91" s="6"/>
      <c r="R91" s="2" t="s">
        <v>57</v>
      </c>
      <c r="S91" s="2">
        <v>0.42297551036006997</v>
      </c>
      <c r="T91" s="2">
        <v>18</v>
      </c>
      <c r="U91" s="2">
        <v>11</v>
      </c>
      <c r="V91" s="2">
        <v>-0.41735529131111898</v>
      </c>
      <c r="W91" s="2">
        <v>1.11601473696969</v>
      </c>
      <c r="X91" s="2">
        <v>0.33649110391233</v>
      </c>
      <c r="Y91" s="2">
        <f t="shared" si="32"/>
        <v>0.2347822273483148</v>
      </c>
      <c r="Z91" s="2">
        <f t="shared" si="33"/>
        <v>1.2570184038811105</v>
      </c>
      <c r="AA91" s="2" t="s">
        <v>58</v>
      </c>
      <c r="AB91" s="2">
        <v>0.34666134946197202</v>
      </c>
      <c r="AC91" s="2">
        <v>5</v>
      </c>
      <c r="AD91" s="2">
        <v>4</v>
      </c>
      <c r="AE91" s="2">
        <v>-0.94842684431975799</v>
      </c>
      <c r="AF91" s="2">
        <v>1.03919200294187</v>
      </c>
      <c r="AG91" s="2">
        <v>0.51959600147093399</v>
      </c>
      <c r="AH91" s="2">
        <f t="shared" si="34"/>
        <v>0.5411769549545955</v>
      </c>
      <c r="AI91" s="2">
        <f t="shared" si="35"/>
        <v>0.66717478287092657</v>
      </c>
      <c r="AJ91" s="2" t="s">
        <v>59</v>
      </c>
      <c r="AK91" s="2">
        <v>-5.73991566583998E-2</v>
      </c>
      <c r="AL91" s="2">
        <v>14</v>
      </c>
      <c r="AM91" s="2">
        <v>10</v>
      </c>
      <c r="AN91" s="2">
        <v>-2.29297415740808</v>
      </c>
      <c r="AO91" s="2">
        <v>0.63326960718967795</v>
      </c>
      <c r="AP91" s="2">
        <v>0.200257433167952</v>
      </c>
      <c r="AQ91" s="2">
        <f t="shared" si="36"/>
        <v>0.78024877742276377</v>
      </c>
      <c r="AR91" s="2">
        <f t="shared" si="37"/>
        <v>0.28662684700577507</v>
      </c>
      <c r="AS91" s="2" t="s">
        <v>60</v>
      </c>
      <c r="AT91" s="2">
        <v>0.20804318324533799</v>
      </c>
      <c r="AU91" s="2">
        <v>23</v>
      </c>
      <c r="AV91" s="2">
        <v>14</v>
      </c>
      <c r="AW91" s="2">
        <v>-0.32020066288145399</v>
      </c>
      <c r="AX91" s="2">
        <v>1.04552319529378</v>
      </c>
      <c r="AY91" s="2">
        <v>0.27942782762246099</v>
      </c>
      <c r="AZ91" s="2">
        <f t="shared" si="38"/>
        <v>0.46886836668591481</v>
      </c>
      <c r="BA91" s="2">
        <f t="shared" si="39"/>
        <v>0.74453280124422028</v>
      </c>
      <c r="BB91" s="2" t="s">
        <v>61</v>
      </c>
      <c r="BC91" s="2">
        <v>-0.17063802955702601</v>
      </c>
      <c r="BD91" s="2">
        <v>14</v>
      </c>
      <c r="BE91" s="2">
        <v>8</v>
      </c>
      <c r="BF91" s="2">
        <v>0.32079773876564599</v>
      </c>
      <c r="BG91" s="2">
        <v>0.89876452761722003</v>
      </c>
      <c r="BH91" s="2">
        <v>0.31776124608403</v>
      </c>
      <c r="BI91" s="2">
        <f t="shared" si="40"/>
        <v>0.60587568102684763</v>
      </c>
      <c r="BJ91" s="2">
        <f t="shared" si="41"/>
        <v>0.53700075657401547</v>
      </c>
    </row>
    <row r="92" spans="1:62">
      <c r="A92" s="2" t="str">
        <f t="shared" si="44"/>
        <v>VIMSS209200</v>
      </c>
      <c r="B92" s="2" t="s">
        <v>1165</v>
      </c>
      <c r="C92" s="2" t="s">
        <v>1166</v>
      </c>
      <c r="D92" s="7">
        <f>IF(ISNA(VLOOKUP(B92,[1]energy_list!A$1:A$222,1,FALSE)), 0, 1)</f>
        <v>0</v>
      </c>
      <c r="E92" s="7">
        <f t="shared" si="22"/>
        <v>0</v>
      </c>
      <c r="F92" s="7">
        <f t="shared" si="23"/>
        <v>0</v>
      </c>
      <c r="G92" s="17">
        <f t="shared" si="45"/>
        <v>2.1662571662571663E-2</v>
      </c>
      <c r="H92" s="8">
        <f t="shared" si="24"/>
        <v>-0.14750935996324363</v>
      </c>
      <c r="I92" s="8">
        <f t="shared" si="25"/>
        <v>0.47421393793323136</v>
      </c>
      <c r="J92" s="8">
        <f t="shared" si="26"/>
        <v>0.31106078536226561</v>
      </c>
      <c r="K92" s="9">
        <f t="shared" si="27"/>
        <v>0.15553039268113281</v>
      </c>
      <c r="L92" s="10">
        <f t="shared" si="28"/>
        <v>5.5099353800052242</v>
      </c>
      <c r="M92" s="7">
        <f t="shared" si="29"/>
        <v>5</v>
      </c>
      <c r="N92" s="16">
        <f t="shared" si="30"/>
        <v>7.634094584563357E-2</v>
      </c>
      <c r="O92" s="16">
        <f t="shared" si="31"/>
        <v>1.117242463551255</v>
      </c>
      <c r="P92" s="6">
        <v>529</v>
      </c>
      <c r="Q92" s="6"/>
      <c r="R92" s="2" t="s">
        <v>57</v>
      </c>
      <c r="S92" s="2">
        <v>0.14862065942126099</v>
      </c>
      <c r="T92" s="2">
        <v>7</v>
      </c>
      <c r="U92" s="2">
        <v>3</v>
      </c>
      <c r="V92" s="2">
        <v>-0.691710142249928</v>
      </c>
      <c r="W92" s="2">
        <v>0.46829726237427599</v>
      </c>
      <c r="X92" s="2">
        <v>0.27037155049255301</v>
      </c>
      <c r="Y92" s="2">
        <f t="shared" si="32"/>
        <v>0.62080769146062798</v>
      </c>
      <c r="Z92" s="2">
        <f t="shared" si="33"/>
        <v>0.54969045060587662</v>
      </c>
      <c r="AA92" s="2" t="s">
        <v>58</v>
      </c>
      <c r="AB92" s="2">
        <v>0.15992045081223</v>
      </c>
      <c r="AC92" s="2">
        <v>4</v>
      </c>
      <c r="AD92" s="2">
        <v>3</v>
      </c>
      <c r="AE92" s="2">
        <v>-1.1351677429695</v>
      </c>
      <c r="AF92" s="2">
        <v>0.542164929566881</v>
      </c>
      <c r="AG92" s="2">
        <v>0.31301906803061302</v>
      </c>
      <c r="AH92" s="2">
        <f t="shared" si="34"/>
        <v>0.64464557718366344</v>
      </c>
      <c r="AI92" s="2">
        <f t="shared" si="35"/>
        <v>0.51089683391616869</v>
      </c>
      <c r="AJ92" s="2" t="s">
        <v>59</v>
      </c>
      <c r="AK92" s="2">
        <v>0.26828128140481999</v>
      </c>
      <c r="AL92" s="2">
        <v>11</v>
      </c>
      <c r="AM92" s="2">
        <v>5</v>
      </c>
      <c r="AN92" s="2">
        <v>-1.9672937193448601</v>
      </c>
      <c r="AO92" s="2">
        <v>0.43918930981283699</v>
      </c>
      <c r="AP92" s="2">
        <v>0.19641143034654401</v>
      </c>
      <c r="AQ92" s="2">
        <f t="shared" si="36"/>
        <v>0.23019749176524137</v>
      </c>
      <c r="AR92" s="2">
        <f t="shared" si="37"/>
        <v>1.3659148091914528</v>
      </c>
      <c r="AS92" s="2" t="s">
        <v>60</v>
      </c>
      <c r="AT92" s="2">
        <v>0.21354394900162799</v>
      </c>
      <c r="AU92" s="2">
        <v>26</v>
      </c>
      <c r="AV92" s="2">
        <v>6</v>
      </c>
      <c r="AW92" s="2">
        <v>-0.314699897125164</v>
      </c>
      <c r="AX92" s="2">
        <v>1.3251899981914701</v>
      </c>
      <c r="AY92" s="2">
        <v>0.54100655130147701</v>
      </c>
      <c r="AZ92" s="2">
        <f t="shared" si="38"/>
        <v>0.7067014392078057</v>
      </c>
      <c r="BA92" s="2">
        <f t="shared" si="39"/>
        <v>0.39471601312020005</v>
      </c>
      <c r="BB92" s="2" t="s">
        <v>61</v>
      </c>
      <c r="BC92" s="2">
        <v>-1.5796635323987999E-2</v>
      </c>
      <c r="BD92" s="2">
        <v>19</v>
      </c>
      <c r="BE92" s="2">
        <v>3</v>
      </c>
      <c r="BF92" s="2">
        <v>0.47563913299868399</v>
      </c>
      <c r="BG92" s="2">
        <v>0.87629978822505405</v>
      </c>
      <c r="BH92" s="2">
        <v>0.50593191862254705</v>
      </c>
      <c r="BI92" s="2">
        <f t="shared" si="40"/>
        <v>0.97705289318210164</v>
      </c>
      <c r="BJ92" s="2">
        <f t="shared" si="41"/>
        <v>3.1222847862605711E-2</v>
      </c>
    </row>
    <row r="93" spans="1:62">
      <c r="A93" s="2" t="str">
        <f t="shared" si="44"/>
        <v>VIMSS208563</v>
      </c>
      <c r="B93" s="2" t="s">
        <v>1171</v>
      </c>
      <c r="C93" s="2" t="s">
        <v>1172</v>
      </c>
      <c r="D93" s="7">
        <f>IF(ISNA(VLOOKUP(B93,[1]energy_list!A$1:A$222,1,FALSE)), 0, 1)</f>
        <v>0</v>
      </c>
      <c r="E93" s="7">
        <f t="shared" si="22"/>
        <v>0</v>
      </c>
      <c r="F93" s="7">
        <f t="shared" si="23"/>
        <v>0</v>
      </c>
      <c r="G93" s="17">
        <f t="shared" si="45"/>
        <v>1.9942669942669945E-2</v>
      </c>
      <c r="H93" s="8">
        <f t="shared" si="24"/>
        <v>-0.14460754371055223</v>
      </c>
      <c r="I93" s="8">
        <f t="shared" si="25"/>
        <v>0.90853194804784421</v>
      </c>
      <c r="J93" s="8">
        <f t="shared" si="26"/>
        <v>0.15916616253426133</v>
      </c>
      <c r="K93" s="9">
        <f t="shared" si="27"/>
        <v>7.9583081267130665E-2</v>
      </c>
      <c r="L93" s="10">
        <f t="shared" si="28"/>
        <v>12.242009073943436</v>
      </c>
      <c r="M93" s="7">
        <f t="shared" si="29"/>
        <v>5</v>
      </c>
      <c r="N93" s="16">
        <f t="shared" si="30"/>
        <v>6.4228987239878133E-2</v>
      </c>
      <c r="O93" s="16">
        <f t="shared" si="31"/>
        <v>1.1922689258700665</v>
      </c>
      <c r="P93" s="6">
        <v>487</v>
      </c>
      <c r="Q93" s="6"/>
      <c r="R93" s="2" t="s">
        <v>57</v>
      </c>
      <c r="S93" s="2">
        <v>0.40101550419846299</v>
      </c>
      <c r="T93" s="2">
        <v>16</v>
      </c>
      <c r="U93" s="2">
        <v>5</v>
      </c>
      <c r="V93" s="2">
        <v>-0.43931529747272602</v>
      </c>
      <c r="W93" s="2">
        <v>0.92528533714295502</v>
      </c>
      <c r="X93" s="2">
        <v>0.41380018248709199</v>
      </c>
      <c r="Y93" s="2">
        <f t="shared" si="32"/>
        <v>0.37700220868554485</v>
      </c>
      <c r="Z93" s="2">
        <f t="shared" si="33"/>
        <v>0.96910422269079644</v>
      </c>
      <c r="AA93" s="2" t="s">
        <v>58</v>
      </c>
      <c r="AB93" s="2">
        <v>0.49655945922925698</v>
      </c>
      <c r="AC93" s="2">
        <v>11</v>
      </c>
      <c r="AD93" s="2">
        <v>3</v>
      </c>
      <c r="AE93" s="2">
        <v>-0.79852873455247297</v>
      </c>
      <c r="AF93" s="2">
        <v>0.41895826921528501</v>
      </c>
      <c r="AG93" s="2">
        <v>0.24188566951066501</v>
      </c>
      <c r="AH93" s="2">
        <f t="shared" si="34"/>
        <v>0.13239880972927748</v>
      </c>
      <c r="AI93" s="2">
        <f t="shared" si="35"/>
        <v>2.0528684491057172</v>
      </c>
      <c r="AJ93" s="2" t="s">
        <v>59</v>
      </c>
      <c r="AK93" s="2">
        <v>0.18494191416318001</v>
      </c>
      <c r="AL93" s="2">
        <v>9</v>
      </c>
      <c r="AM93" s="2">
        <v>4</v>
      </c>
      <c r="AN93" s="2">
        <v>-2.0506330865865001</v>
      </c>
      <c r="AO93" s="2">
        <v>0.163191960032776</v>
      </c>
      <c r="AP93" s="2">
        <v>8.1595980016388195E-2</v>
      </c>
      <c r="AQ93" s="2">
        <f t="shared" si="36"/>
        <v>8.6054395038649173E-2</v>
      </c>
      <c r="AR93" s="2">
        <f t="shared" si="37"/>
        <v>2.266556687302919</v>
      </c>
      <c r="AS93" s="2" t="s">
        <v>60</v>
      </c>
      <c r="AT93" s="2">
        <v>0.24035759175305699</v>
      </c>
      <c r="AU93" s="2">
        <v>28</v>
      </c>
      <c r="AV93" s="2">
        <v>5</v>
      </c>
      <c r="AW93" s="2">
        <v>-0.287886254373735</v>
      </c>
      <c r="AX93" s="2">
        <v>2.1460974207525498</v>
      </c>
      <c r="AY93" s="2">
        <v>0.95976394382793295</v>
      </c>
      <c r="AZ93" s="2">
        <f t="shared" si="38"/>
        <v>0.81221665416559197</v>
      </c>
      <c r="BA93" s="2">
        <f t="shared" si="39"/>
        <v>0.25043407110545551</v>
      </c>
      <c r="BB93" s="2" t="s">
        <v>61</v>
      </c>
      <c r="BC93" s="2">
        <v>-0.43528767301450599</v>
      </c>
      <c r="BD93" s="2">
        <v>19</v>
      </c>
      <c r="BE93" s="2">
        <v>4</v>
      </c>
      <c r="BF93" s="2">
        <v>5.6148095308165898E-2</v>
      </c>
      <c r="BG93" s="2">
        <v>1.6691544373415099</v>
      </c>
      <c r="BH93" s="2">
        <v>0.83457721867075396</v>
      </c>
      <c r="BI93" s="2">
        <f t="shared" si="40"/>
        <v>0.62951862600500708</v>
      </c>
      <c r="BJ93" s="2">
        <f t="shared" si="41"/>
        <v>0.52156668463560085</v>
      </c>
    </row>
    <row r="94" spans="1:62">
      <c r="A94" s="2" t="str">
        <f t="shared" si="44"/>
        <v>VIMSS208682</v>
      </c>
      <c r="B94" s="2" t="s">
        <v>309</v>
      </c>
      <c r="C94" s="2" t="s">
        <v>310</v>
      </c>
      <c r="D94" s="7">
        <f>IF(ISNA(VLOOKUP(B94,[1]energy_list!A$1:A$222,1,FALSE)), 0, 1)</f>
        <v>0</v>
      </c>
      <c r="E94" s="7">
        <f t="shared" si="22"/>
        <v>1</v>
      </c>
      <c r="F94" s="7">
        <f t="shared" si="23"/>
        <v>1</v>
      </c>
      <c r="G94" s="17">
        <f t="shared" si="45"/>
        <v>5.9787059787059791E-3</v>
      </c>
      <c r="H94" s="8">
        <f t="shared" si="24"/>
        <v>-0.14418735958733941</v>
      </c>
      <c r="I94" s="8">
        <f t="shared" si="25"/>
        <v>1.9486793747575784</v>
      </c>
      <c r="J94" s="8">
        <f t="shared" si="26"/>
        <v>7.3992346537396267E-2</v>
      </c>
      <c r="K94" s="8">
        <f t="shared" si="27"/>
        <v>3.6996173268698133E-2</v>
      </c>
      <c r="L94" s="6">
        <f t="shared" si="28"/>
        <v>21.819485986263672</v>
      </c>
      <c r="M94" s="10">
        <f t="shared" si="29"/>
        <v>5</v>
      </c>
      <c r="N94" s="16">
        <f t="shared" si="30"/>
        <v>5.3948038764487097E-3</v>
      </c>
      <c r="O94" s="16">
        <f t="shared" si="31"/>
        <v>2.2680243391042061</v>
      </c>
      <c r="P94" s="6">
        <v>146</v>
      </c>
      <c r="Q94" s="2">
        <v>81</v>
      </c>
      <c r="R94" s="2" t="s">
        <v>57</v>
      </c>
      <c r="S94" s="2">
        <v>-1.15931980674714</v>
      </c>
      <c r="T94" s="2">
        <v>9</v>
      </c>
      <c r="U94" s="2">
        <v>4</v>
      </c>
      <c r="V94" s="2">
        <v>-1.9996506084183301</v>
      </c>
      <c r="W94" s="2">
        <v>0.78187019516356904</v>
      </c>
      <c r="X94" s="2">
        <v>0.39093509758178402</v>
      </c>
      <c r="Y94" s="2">
        <f t="shared" si="32"/>
        <v>4.1328083182622544E-2</v>
      </c>
      <c r="Z94" s="2">
        <f t="shared" si="33"/>
        <v>2.9655045400588755</v>
      </c>
      <c r="AA94" s="2" t="s">
        <v>58</v>
      </c>
      <c r="AB94" s="2">
        <v>1.6941146447994999</v>
      </c>
      <c r="AC94" s="2">
        <v>7</v>
      </c>
      <c r="AD94" s="2">
        <v>3</v>
      </c>
      <c r="AE94" s="2">
        <v>0.39902645101776701</v>
      </c>
      <c r="AF94" s="2">
        <v>0.72076284971754001</v>
      </c>
      <c r="AG94" s="2">
        <v>0.41613262530630402</v>
      </c>
      <c r="AH94" s="2">
        <f t="shared" si="34"/>
        <v>2.6743636792378477E-2</v>
      </c>
      <c r="AI94" s="2">
        <f t="shared" si="35"/>
        <v>4.0710930645067966</v>
      </c>
      <c r="AJ94" s="2" t="s">
        <v>59</v>
      </c>
      <c r="AK94" s="2">
        <v>-0.32820772057170999</v>
      </c>
      <c r="AL94" s="2">
        <v>12</v>
      </c>
      <c r="AM94" s="2">
        <v>7</v>
      </c>
      <c r="AN94" s="2">
        <v>-2.56378272132139</v>
      </c>
      <c r="AO94" s="2">
        <v>0.55500034740851001</v>
      </c>
      <c r="AP94" s="2">
        <v>0.209770413828195</v>
      </c>
      <c r="AQ94" s="2">
        <f t="shared" si="36"/>
        <v>0.16165376887229715</v>
      </c>
      <c r="AR94" s="2">
        <f t="shared" si="37"/>
        <v>1.5646044386436537</v>
      </c>
      <c r="AS94" s="2" t="s">
        <v>60</v>
      </c>
      <c r="AT94" s="2">
        <v>-0.32695904064263098</v>
      </c>
      <c r="AU94" s="2">
        <v>11</v>
      </c>
      <c r="AV94" s="2">
        <v>5</v>
      </c>
      <c r="AW94" s="2">
        <v>-0.85520288676942302</v>
      </c>
      <c r="AX94" s="2">
        <v>1.14068154545348</v>
      </c>
      <c r="AY94" s="2">
        <v>0.51012829526270098</v>
      </c>
      <c r="AZ94" s="2">
        <f t="shared" si="38"/>
        <v>0.54978310739597025</v>
      </c>
      <c r="BA94" s="2">
        <f t="shared" si="39"/>
        <v>0.64093492495697924</v>
      </c>
      <c r="BB94" s="2" t="s">
        <v>61</v>
      </c>
      <c r="BC94" s="2">
        <v>1.2108623473112901</v>
      </c>
      <c r="BD94" s="2">
        <v>11</v>
      </c>
      <c r="BE94" s="2">
        <v>6</v>
      </c>
      <c r="BF94" s="2">
        <v>1.7022981156339601</v>
      </c>
      <c r="BG94" s="2">
        <v>1.9868137794602001</v>
      </c>
      <c r="BH94" s="2">
        <v>0.81111332893467203</v>
      </c>
      <c r="BI94" s="2">
        <f t="shared" si="40"/>
        <v>0.18608692725724257</v>
      </c>
      <c r="BJ94" s="2">
        <f t="shared" si="41"/>
        <v>1.4928399079591679</v>
      </c>
    </row>
    <row r="95" spans="1:62">
      <c r="A95" s="2" t="str">
        <f t="shared" si="44"/>
        <v>VIMSS208900</v>
      </c>
      <c r="B95" s="2" t="s">
        <v>1173</v>
      </c>
      <c r="C95" s="2" t="s">
        <v>1174</v>
      </c>
      <c r="D95" s="7">
        <f>IF(ISNA(VLOOKUP(B95,[1]energy_list!A$1:A$222,1,FALSE)), 0, 1)</f>
        <v>0</v>
      </c>
      <c r="E95" s="7">
        <f t="shared" si="22"/>
        <v>0</v>
      </c>
      <c r="F95" s="7">
        <f t="shared" si="23"/>
        <v>0</v>
      </c>
      <c r="G95" s="17">
        <f t="shared" si="45"/>
        <v>2.5020475020475021E-2</v>
      </c>
      <c r="H95" s="8">
        <f t="shared" si="24"/>
        <v>-0.14271927740938181</v>
      </c>
      <c r="I95" s="8">
        <f t="shared" si="25"/>
        <v>0.97895910289053301</v>
      </c>
      <c r="J95" s="8">
        <f t="shared" si="26"/>
        <v>0.14578676166142218</v>
      </c>
      <c r="K95" s="9">
        <f t="shared" si="27"/>
        <v>7.2893380830711091E-2</v>
      </c>
      <c r="L95" s="10">
        <f t="shared" si="28"/>
        <v>9.1318889080494294</v>
      </c>
      <c r="M95" s="7">
        <f t="shared" si="29"/>
        <v>5</v>
      </c>
      <c r="N95" s="16">
        <f t="shared" si="30"/>
        <v>9.4170912149093233E-2</v>
      </c>
      <c r="O95" s="16">
        <f t="shared" si="31"/>
        <v>1.0260832229391215</v>
      </c>
      <c r="P95" s="6">
        <v>611</v>
      </c>
      <c r="Q95" s="6"/>
      <c r="R95" s="2" t="s">
        <v>57</v>
      </c>
      <c r="S95" s="2">
        <v>-0.82692634108485097</v>
      </c>
      <c r="T95" s="2">
        <v>3</v>
      </c>
      <c r="U95" s="2">
        <v>2</v>
      </c>
      <c r="V95" s="2">
        <v>-1.6672571427560401</v>
      </c>
      <c r="W95" s="2">
        <v>0.37046221252629302</v>
      </c>
      <c r="X95" s="2">
        <v>0.26195634265071399</v>
      </c>
      <c r="Y95" s="2">
        <f t="shared" si="32"/>
        <v>8.7396403941971901E-2</v>
      </c>
      <c r="Z95" s="2">
        <f t="shared" si="33"/>
        <v>3.156733418695854</v>
      </c>
      <c r="AA95" s="2" t="s">
        <v>58</v>
      </c>
      <c r="AB95" s="2">
        <v>0.32166842068594398</v>
      </c>
      <c r="AC95" s="2">
        <v>2</v>
      </c>
      <c r="AD95" s="2">
        <v>2</v>
      </c>
      <c r="AE95" s="2">
        <v>-0.97341977309578598</v>
      </c>
      <c r="AF95" s="2">
        <v>2.0321705832121402</v>
      </c>
      <c r="AG95" s="2">
        <v>1.4369615999171199</v>
      </c>
      <c r="AH95" s="2">
        <f t="shared" si="34"/>
        <v>0.84365836256619842</v>
      </c>
      <c r="AI95" s="2">
        <f t="shared" si="35"/>
        <v>0.2238531779168608</v>
      </c>
      <c r="AJ95" s="2" t="s">
        <v>59</v>
      </c>
      <c r="AK95" s="2">
        <v>0.10331509242282</v>
      </c>
      <c r="AL95" s="2">
        <v>3</v>
      </c>
      <c r="AM95" s="2">
        <v>2</v>
      </c>
      <c r="AN95" s="2">
        <v>-2.1322599083268599</v>
      </c>
      <c r="AO95" s="2">
        <v>0.20102384736402801</v>
      </c>
      <c r="AP95" s="2">
        <v>0.14214532565131299</v>
      </c>
      <c r="AQ95" s="2">
        <f t="shared" si="36"/>
        <v>0.54289203486420445</v>
      </c>
      <c r="AR95" s="2">
        <f t="shared" si="37"/>
        <v>0.72682722382482845</v>
      </c>
      <c r="AS95" s="2" t="s">
        <v>60</v>
      </c>
      <c r="AT95" s="2">
        <v>-0.117839193131331</v>
      </c>
      <c r="AU95" s="2">
        <v>8</v>
      </c>
      <c r="AV95" s="2">
        <v>5</v>
      </c>
      <c r="AW95" s="2">
        <v>-0.64608303925812305</v>
      </c>
      <c r="AX95" s="2">
        <v>0.98766113435261305</v>
      </c>
      <c r="AY95" s="2">
        <v>0.44169548702939898</v>
      </c>
      <c r="AZ95" s="2">
        <f t="shared" si="38"/>
        <v>0.80028564107231481</v>
      </c>
      <c r="BA95" s="2">
        <f t="shared" si="39"/>
        <v>0.26678831138586589</v>
      </c>
      <c r="BB95" s="2" t="s">
        <v>61</v>
      </c>
      <c r="BC95" s="2">
        <v>0.61809116623087801</v>
      </c>
      <c r="BD95" s="2">
        <v>10</v>
      </c>
      <c r="BE95" s="2">
        <v>4</v>
      </c>
      <c r="BF95" s="2">
        <v>1.1095269345535499</v>
      </c>
      <c r="BG95" s="2">
        <v>1.1017430313938299</v>
      </c>
      <c r="BH95" s="2">
        <v>0.55087151569691695</v>
      </c>
      <c r="BI95" s="2">
        <f t="shared" si="40"/>
        <v>0.32465107503526697</v>
      </c>
      <c r="BJ95" s="2">
        <f t="shared" si="41"/>
        <v>1.1220241900671164</v>
      </c>
    </row>
    <row r="96" spans="1:62">
      <c r="A96" s="2" t="s">
        <v>837</v>
      </c>
      <c r="B96" s="2" t="s">
        <v>838</v>
      </c>
      <c r="C96" s="2" t="s">
        <v>839</v>
      </c>
      <c r="D96" s="7">
        <f>IF(ISNA(VLOOKUP(B96,[1]energy_list!A$1:A$222,1,FALSE)), 0, 1)</f>
        <v>1</v>
      </c>
      <c r="E96" s="7">
        <f t="shared" si="22"/>
        <v>0</v>
      </c>
      <c r="F96" s="7">
        <f t="shared" si="23"/>
        <v>0</v>
      </c>
      <c r="G96" s="31">
        <f>IF((Q96/(142)*0.0575&gt;N96),1,0)</f>
        <v>0</v>
      </c>
      <c r="H96" s="8">
        <f t="shared" si="24"/>
        <v>-0.14219003718212544</v>
      </c>
      <c r="I96" s="8">
        <f t="shared" si="25"/>
        <v>1.0113290203303784</v>
      </c>
      <c r="J96" s="8">
        <f t="shared" si="26"/>
        <v>0.14059720854808969</v>
      </c>
      <c r="K96" s="9">
        <f t="shared" si="27"/>
        <v>7.0298604274044843E-2</v>
      </c>
      <c r="L96" s="10">
        <f t="shared" si="28"/>
        <v>9.0086320955827297</v>
      </c>
      <c r="M96" s="7">
        <f t="shared" si="29"/>
        <v>5</v>
      </c>
      <c r="N96" s="16">
        <f t="shared" si="30"/>
        <v>9.4858134616435455E-2</v>
      </c>
      <c r="O96" s="16">
        <f t="shared" si="31"/>
        <v>1.0229254199935951</v>
      </c>
      <c r="P96" s="6">
        <v>617</v>
      </c>
      <c r="Q96" s="6">
        <v>94</v>
      </c>
      <c r="R96" s="2" t="s">
        <v>57</v>
      </c>
      <c r="S96" s="2">
        <v>-0.118076921431681</v>
      </c>
      <c r="T96" s="2">
        <v>12</v>
      </c>
      <c r="U96" s="2">
        <v>2</v>
      </c>
      <c r="V96" s="2">
        <v>-0.95840772310287003</v>
      </c>
      <c r="W96" s="2">
        <v>0.63309752986867995</v>
      </c>
      <c r="X96" s="2">
        <v>0.44766755652259599</v>
      </c>
      <c r="Y96" s="2">
        <f t="shared" si="32"/>
        <v>0.81665486360326711</v>
      </c>
      <c r="Z96" s="2">
        <f t="shared" si="33"/>
        <v>0.26376028307452537</v>
      </c>
      <c r="AA96" s="2" t="s">
        <v>58</v>
      </c>
      <c r="AB96" s="2">
        <v>-1.1800950083558199</v>
      </c>
      <c r="AC96" s="2">
        <v>6</v>
      </c>
      <c r="AD96" s="2">
        <v>2</v>
      </c>
      <c r="AE96" s="2">
        <v>-2.4751832021375502</v>
      </c>
      <c r="AF96" s="2">
        <v>0.65487903348995502</v>
      </c>
      <c r="AG96" s="2">
        <v>0.46306940543763903</v>
      </c>
      <c r="AH96" s="2">
        <f t="shared" si="34"/>
        <v>0.12561341684731353</v>
      </c>
      <c r="AI96" s="2">
        <f t="shared" si="35"/>
        <v>2.5484192963267183</v>
      </c>
      <c r="AJ96" s="2" t="s">
        <v>59</v>
      </c>
      <c r="AK96" s="2">
        <v>2.5470587141550399E-2</v>
      </c>
      <c r="AL96" s="2">
        <v>4</v>
      </c>
      <c r="AM96" s="2">
        <v>2</v>
      </c>
      <c r="AN96" s="2">
        <v>-2.2101044136081298</v>
      </c>
      <c r="AO96" s="2">
        <v>0.53561716339919496</v>
      </c>
      <c r="AP96" s="2">
        <v>0.37873852835947402</v>
      </c>
      <c r="AQ96" s="2">
        <f t="shared" si="36"/>
        <v>0.95249995967448053</v>
      </c>
      <c r="AR96" s="2">
        <f t="shared" si="37"/>
        <v>6.7251111873612629E-2</v>
      </c>
      <c r="AS96" s="2" t="s">
        <v>60</v>
      </c>
      <c r="AT96" s="2">
        <v>-0.41928948405528799</v>
      </c>
      <c r="AU96" s="2">
        <v>18</v>
      </c>
      <c r="AV96" s="2">
        <v>3</v>
      </c>
      <c r="AW96" s="2">
        <v>-0.94753333018207997</v>
      </c>
      <c r="AX96" s="2">
        <v>1.6274718640883401</v>
      </c>
      <c r="AY96" s="2">
        <v>0.93962131882994504</v>
      </c>
      <c r="AZ96" s="2">
        <f t="shared" si="38"/>
        <v>0.68567175002196556</v>
      </c>
      <c r="BA96" s="2">
        <f t="shared" si="39"/>
        <v>0.44623240836787786</v>
      </c>
      <c r="BB96" s="2" t="s">
        <v>61</v>
      </c>
      <c r="BC96" s="2">
        <v>1.22371118513358</v>
      </c>
      <c r="BD96" s="2">
        <v>20</v>
      </c>
      <c r="BE96" s="2">
        <v>4</v>
      </c>
      <c r="BF96" s="2">
        <v>1.71514695345625</v>
      </c>
      <c r="BG96" s="2">
        <v>1.4429316729439201</v>
      </c>
      <c r="BH96" s="2">
        <v>0.72146583647196205</v>
      </c>
      <c r="BI96" s="2">
        <f t="shared" si="40"/>
        <v>0.16509905636256683</v>
      </c>
      <c r="BJ96" s="2">
        <f t="shared" si="41"/>
        <v>1.696145712342592</v>
      </c>
    </row>
    <row r="97" spans="1:62">
      <c r="A97" s="2" t="str">
        <f>B97</f>
        <v>VIMSS209397</v>
      </c>
      <c r="B97" s="2" t="s">
        <v>1184</v>
      </c>
      <c r="C97" s="2" t="s">
        <v>1185</v>
      </c>
      <c r="D97" s="7">
        <f>IF(ISNA(VLOOKUP(B97,[1]energy_list!A$1:A$222,1,FALSE)), 0, 1)</f>
        <v>0</v>
      </c>
      <c r="E97" s="7">
        <f t="shared" si="22"/>
        <v>0</v>
      </c>
      <c r="F97" s="7">
        <f t="shared" si="23"/>
        <v>0</v>
      </c>
      <c r="G97" s="17">
        <f>(P97/(COUNT($P$2:$P$1222))*0.05)</f>
        <v>2.5593775593775594E-2</v>
      </c>
      <c r="H97" s="8">
        <f t="shared" si="24"/>
        <v>-0.14158189586152614</v>
      </c>
      <c r="I97" s="8">
        <f t="shared" si="25"/>
        <v>0.65447811272968681</v>
      </c>
      <c r="J97" s="8">
        <f t="shared" si="26"/>
        <v>0.21632793077070009</v>
      </c>
      <c r="K97" s="9">
        <f t="shared" si="27"/>
        <v>0.10816396538535004</v>
      </c>
      <c r="L97" s="10">
        <f t="shared" si="28"/>
        <v>8.8841756871272519</v>
      </c>
      <c r="M97" s="7">
        <f t="shared" si="29"/>
        <v>5</v>
      </c>
      <c r="N97" s="16">
        <f t="shared" si="30"/>
        <v>9.5484547520936033E-2</v>
      </c>
      <c r="O97" s="16">
        <f t="shared" si="31"/>
        <v>1.020066905582558</v>
      </c>
      <c r="P97" s="6">
        <v>625</v>
      </c>
      <c r="Q97" s="6"/>
      <c r="R97" s="2" t="s">
        <v>57</v>
      </c>
      <c r="S97" s="2">
        <v>0.136456046316421</v>
      </c>
      <c r="T97" s="2">
        <v>7</v>
      </c>
      <c r="U97" s="2">
        <v>5</v>
      </c>
      <c r="V97" s="2">
        <v>-0.70387475535476796</v>
      </c>
      <c r="W97" s="2">
        <v>0.75287576876085205</v>
      </c>
      <c r="X97" s="2">
        <v>0.33669627951233599</v>
      </c>
      <c r="Y97" s="2">
        <f t="shared" si="32"/>
        <v>0.70203086954589611</v>
      </c>
      <c r="Z97" s="2">
        <f t="shared" si="33"/>
        <v>0.40527934111437508</v>
      </c>
      <c r="AA97" s="2" t="s">
        <v>58</v>
      </c>
      <c r="AB97" s="2">
        <v>0.28631560810559997</v>
      </c>
      <c r="AC97" s="2">
        <v>6</v>
      </c>
      <c r="AD97" s="2">
        <v>4</v>
      </c>
      <c r="AE97" s="2">
        <v>-1.00877258567613</v>
      </c>
      <c r="AF97" s="2">
        <v>1.1458371687492299</v>
      </c>
      <c r="AG97" s="2">
        <v>0.57291858437461496</v>
      </c>
      <c r="AH97" s="2">
        <f t="shared" si="34"/>
        <v>0.64349161727052917</v>
      </c>
      <c r="AI97" s="2">
        <f t="shared" si="35"/>
        <v>0.4997492068059472</v>
      </c>
      <c r="AJ97" s="2" t="s">
        <v>59</v>
      </c>
      <c r="AK97" s="2">
        <v>0.34045853254644998</v>
      </c>
      <c r="AL97" s="2">
        <v>3</v>
      </c>
      <c r="AM97" s="2">
        <v>3</v>
      </c>
      <c r="AN97" s="2">
        <v>-1.89511646820323</v>
      </c>
      <c r="AO97" s="2">
        <v>0.15820196953181501</v>
      </c>
      <c r="AP97" s="2">
        <v>9.1337949695522405E-2</v>
      </c>
      <c r="AQ97" s="2">
        <f t="shared" si="36"/>
        <v>3.3633650589364503E-2</v>
      </c>
      <c r="AR97" s="2">
        <f t="shared" si="37"/>
        <v>3.7274597654247548</v>
      </c>
      <c r="AS97" s="2" t="s">
        <v>60</v>
      </c>
      <c r="AT97" s="2">
        <v>0.108723379387372</v>
      </c>
      <c r="AU97" s="2">
        <v>6</v>
      </c>
      <c r="AV97" s="2">
        <v>3</v>
      </c>
      <c r="AW97" s="2">
        <v>-0.41952046673942001</v>
      </c>
      <c r="AX97" s="2">
        <v>0.69007726536707004</v>
      </c>
      <c r="AY97" s="2">
        <v>0.39841629492131903</v>
      </c>
      <c r="AZ97" s="2">
        <f t="shared" si="38"/>
        <v>0.80264517760684062</v>
      </c>
      <c r="BA97" s="2">
        <f t="shared" si="39"/>
        <v>0.27288888726010357</v>
      </c>
      <c r="BB97" s="2" t="s">
        <v>61</v>
      </c>
      <c r="BC97" s="2">
        <v>-3.4418123832553001E-2</v>
      </c>
      <c r="BD97" s="2">
        <v>7</v>
      </c>
      <c r="BE97" s="2">
        <v>4</v>
      </c>
      <c r="BF97" s="2">
        <v>0.457017644490119</v>
      </c>
      <c r="BG97" s="2">
        <v>1.48398748068214</v>
      </c>
      <c r="BH97" s="2">
        <v>0.74199374034106802</v>
      </c>
      <c r="BI97" s="2">
        <f t="shared" si="40"/>
        <v>0.96522608381862351</v>
      </c>
      <c r="BJ97" s="2">
        <f t="shared" si="41"/>
        <v>4.6386002955674827E-2</v>
      </c>
    </row>
    <row r="98" spans="1:62">
      <c r="A98" s="2" t="str">
        <f>B98</f>
        <v>VIMSS206309</v>
      </c>
      <c r="B98" s="2" t="s">
        <v>1186</v>
      </c>
      <c r="C98" s="2" t="s">
        <v>1187</v>
      </c>
      <c r="D98" s="7">
        <f>IF(ISNA(VLOOKUP(B98,[1]energy_list!A$1:A$222,1,FALSE)), 0, 1)</f>
        <v>0</v>
      </c>
      <c r="E98" s="7">
        <f t="shared" si="22"/>
        <v>0</v>
      </c>
      <c r="F98" s="7">
        <f t="shared" si="23"/>
        <v>0</v>
      </c>
      <c r="G98" s="17">
        <f>(P98/(COUNT($P$2:$P$1222))*0.05)</f>
        <v>2.5389025389025391E-2</v>
      </c>
      <c r="H98" s="8">
        <f t="shared" si="24"/>
        <v>-0.13830142872527693</v>
      </c>
      <c r="I98" s="8">
        <f t="shared" si="25"/>
        <v>0.64456555156447604</v>
      </c>
      <c r="J98" s="8">
        <f t="shared" si="26"/>
        <v>0.21456534310528166</v>
      </c>
      <c r="K98" s="9">
        <f t="shared" si="27"/>
        <v>0.10728267155264083</v>
      </c>
      <c r="L98" s="10">
        <f t="shared" si="28"/>
        <v>8.965509064115885</v>
      </c>
      <c r="M98" s="7">
        <f t="shared" si="29"/>
        <v>5</v>
      </c>
      <c r="N98" s="16">
        <f t="shared" si="30"/>
        <v>9.508303567537385E-2</v>
      </c>
      <c r="O98" s="16">
        <f t="shared" si="31"/>
        <v>1.021896961188516</v>
      </c>
      <c r="P98" s="6">
        <v>620</v>
      </c>
      <c r="Q98" s="6"/>
      <c r="R98" s="2" t="s">
        <v>57</v>
      </c>
      <c r="S98" s="2">
        <v>0.62333448452635198</v>
      </c>
      <c r="T98" s="2">
        <v>19</v>
      </c>
      <c r="U98" s="2">
        <v>10</v>
      </c>
      <c r="V98" s="2">
        <v>-0.216996317144837</v>
      </c>
      <c r="W98" s="2">
        <v>0.86023474060106997</v>
      </c>
      <c r="X98" s="2">
        <v>0.27203011027035001</v>
      </c>
      <c r="Y98" s="2">
        <f t="shared" si="32"/>
        <v>4.490530084534209E-2</v>
      </c>
      <c r="Z98" s="2">
        <f t="shared" si="33"/>
        <v>2.2914172401976654</v>
      </c>
      <c r="AA98" s="2" t="s">
        <v>58</v>
      </c>
      <c r="AB98" s="2">
        <v>-0.12024998520231001</v>
      </c>
      <c r="AC98" s="2">
        <v>41</v>
      </c>
      <c r="AD98" s="2">
        <v>10</v>
      </c>
      <c r="AE98" s="2">
        <v>-1.41533817898404</v>
      </c>
      <c r="AF98" s="2">
        <v>1.0020121504110799</v>
      </c>
      <c r="AG98" s="2">
        <v>0.31686406384622401</v>
      </c>
      <c r="AH98" s="2">
        <f t="shared" si="34"/>
        <v>0.71225097079669653</v>
      </c>
      <c r="AI98" s="2">
        <f t="shared" si="35"/>
        <v>0.37950023029644669</v>
      </c>
      <c r="AJ98" s="2" t="s">
        <v>59</v>
      </c>
      <c r="AK98" s="2">
        <v>0.19037874838902999</v>
      </c>
      <c r="AL98" s="2">
        <v>15</v>
      </c>
      <c r="AM98" s="2">
        <v>8</v>
      </c>
      <c r="AN98" s="2">
        <v>-2.0451962523606499</v>
      </c>
      <c r="AO98" s="2">
        <v>1.38097072549398</v>
      </c>
      <c r="AP98" s="2">
        <v>0.48824688230844898</v>
      </c>
      <c r="AQ98" s="2">
        <f t="shared" si="36"/>
        <v>0.70676924167242383</v>
      </c>
      <c r="AR98" s="2">
        <f t="shared" si="37"/>
        <v>0.38992312145222996</v>
      </c>
      <c r="AS98" s="2" t="s">
        <v>60</v>
      </c>
      <c r="AT98" s="2">
        <v>0.161253095586326</v>
      </c>
      <c r="AU98" s="2">
        <v>32</v>
      </c>
      <c r="AV98" s="2">
        <v>12</v>
      </c>
      <c r="AW98" s="2">
        <v>-0.36699075054046598</v>
      </c>
      <c r="AX98" s="2">
        <v>1.53592290768569</v>
      </c>
      <c r="AY98" s="2">
        <v>0.44338275210342298</v>
      </c>
      <c r="AZ98" s="2">
        <f t="shared" si="38"/>
        <v>0.72241758707867043</v>
      </c>
      <c r="BA98" s="2">
        <f t="shared" si="39"/>
        <v>0.3636882463770541</v>
      </c>
      <c r="BB98" s="2" t="s">
        <v>61</v>
      </c>
      <c r="BC98" s="2">
        <v>0.13421914048467601</v>
      </c>
      <c r="BD98" s="2">
        <v>32</v>
      </c>
      <c r="BE98" s="2">
        <v>11</v>
      </c>
      <c r="BF98" s="2">
        <v>0.62565490880734798</v>
      </c>
      <c r="BG98" s="2">
        <v>1.09481301535883</v>
      </c>
      <c r="BH98" s="2">
        <v>0.33009854432207503</v>
      </c>
      <c r="BI98" s="2">
        <f t="shared" si="40"/>
        <v>0.6920983784144471</v>
      </c>
      <c r="BJ98" s="2">
        <f t="shared" si="41"/>
        <v>0.40660324861572023</v>
      </c>
    </row>
    <row r="99" spans="1:62">
      <c r="A99" s="2" t="str">
        <f>B99</f>
        <v>VIMSS206398</v>
      </c>
      <c r="B99" s="2" t="s">
        <v>620</v>
      </c>
      <c r="C99" s="2" t="s">
        <v>621</v>
      </c>
      <c r="D99" s="7">
        <f>IF(ISNA(VLOOKUP(B99,[1]energy_list!A$1:A$222,1,FALSE)), 0, 1)</f>
        <v>0</v>
      </c>
      <c r="E99" s="7">
        <f t="shared" si="22"/>
        <v>1</v>
      </c>
      <c r="F99" s="7">
        <f t="shared" si="23"/>
        <v>0</v>
      </c>
      <c r="G99" s="17">
        <f>(P99/(COUNT($P$2:$P$1222))*0.05)</f>
        <v>8.804258804258806E-3</v>
      </c>
      <c r="H99" s="8">
        <f t="shared" si="24"/>
        <v>-0.13758626295554571</v>
      </c>
      <c r="I99" s="8">
        <f t="shared" si="25"/>
        <v>1.8415451579713626</v>
      </c>
      <c r="J99" s="8">
        <f t="shared" si="26"/>
        <v>7.4712402440953493E-2</v>
      </c>
      <c r="K99" s="9">
        <f t="shared" si="27"/>
        <v>3.7356201220476747E-2</v>
      </c>
      <c r="L99" s="10">
        <f t="shared" si="28"/>
        <v>19.31521654472612</v>
      </c>
      <c r="M99" s="7">
        <f t="shared" si="29"/>
        <v>5</v>
      </c>
      <c r="N99" s="16">
        <f t="shared" si="30"/>
        <v>1.1587536751940568E-2</v>
      </c>
      <c r="O99" s="16">
        <f t="shared" si="31"/>
        <v>1.9360088754028142</v>
      </c>
      <c r="P99" s="6">
        <v>215</v>
      </c>
      <c r="Q99" s="6"/>
      <c r="R99" s="2" t="s">
        <v>57</v>
      </c>
      <c r="S99" s="2">
        <v>1.4417719125673001</v>
      </c>
      <c r="T99" s="2">
        <v>8</v>
      </c>
      <c r="U99" s="2">
        <v>5</v>
      </c>
      <c r="V99" s="2">
        <v>0.60144111089610897</v>
      </c>
      <c r="W99" s="2">
        <v>1.07653898706887</v>
      </c>
      <c r="X99" s="2">
        <v>0.48144287110295297</v>
      </c>
      <c r="Y99" s="2">
        <f t="shared" si="32"/>
        <v>3.0283540805817754E-2</v>
      </c>
      <c r="Z99" s="2">
        <f t="shared" si="33"/>
        <v>2.9946895033761707</v>
      </c>
      <c r="AA99" s="2" t="s">
        <v>58</v>
      </c>
      <c r="AB99" s="2">
        <v>-0.21096343290861</v>
      </c>
      <c r="AC99" s="2">
        <v>5</v>
      </c>
      <c r="AD99" s="2">
        <v>2</v>
      </c>
      <c r="AE99" s="2">
        <v>-1.5060516266903401</v>
      </c>
      <c r="AF99" s="2">
        <v>8.0129861011931897E-2</v>
      </c>
      <c r="AG99" s="2">
        <v>5.6660368097072603E-2</v>
      </c>
      <c r="AH99" s="2">
        <f t="shared" si="34"/>
        <v>6.5163100821023945E-2</v>
      </c>
      <c r="AI99" s="2">
        <f t="shared" si="35"/>
        <v>3.7232979592928124</v>
      </c>
      <c r="AJ99" s="2" t="s">
        <v>59</v>
      </c>
      <c r="AK99" s="2">
        <v>-0.14156419759535999</v>
      </c>
      <c r="AL99" s="2">
        <v>6</v>
      </c>
      <c r="AM99" s="2">
        <v>5</v>
      </c>
      <c r="AN99" s="2">
        <v>-2.3771391983450401</v>
      </c>
      <c r="AO99" s="2">
        <v>0.88988649485422999</v>
      </c>
      <c r="AP99" s="2">
        <v>0.39796933895061498</v>
      </c>
      <c r="AQ99" s="2">
        <f t="shared" si="36"/>
        <v>0.73656839364484417</v>
      </c>
      <c r="AR99" s="2">
        <f t="shared" si="37"/>
        <v>0.35571634229069854</v>
      </c>
      <c r="AS99" s="2" t="s">
        <v>60</v>
      </c>
      <c r="AT99" s="2">
        <v>-1.12160317225353</v>
      </c>
      <c r="AU99" s="2">
        <v>10</v>
      </c>
      <c r="AV99" s="2">
        <v>4</v>
      </c>
      <c r="AW99" s="2">
        <v>-1.64984701838032</v>
      </c>
      <c r="AX99" s="2">
        <v>1.45396925278176</v>
      </c>
      <c r="AY99" s="2">
        <v>0.72698462639087802</v>
      </c>
      <c r="AZ99" s="2">
        <f t="shared" si="38"/>
        <v>0.19774406975873829</v>
      </c>
      <c r="BA99" s="2">
        <f t="shared" si="39"/>
        <v>1.5428155308066684</v>
      </c>
      <c r="BB99" s="2" t="s">
        <v>61</v>
      </c>
      <c r="BC99" s="2">
        <v>0.50932362281040799</v>
      </c>
      <c r="BD99" s="2">
        <v>15</v>
      </c>
      <c r="BE99" s="2">
        <v>5</v>
      </c>
      <c r="BF99" s="2">
        <v>1.0007593911330801</v>
      </c>
      <c r="BG99" s="2">
        <v>0.81771107594655301</v>
      </c>
      <c r="BH99" s="2">
        <v>0.365691510354197</v>
      </c>
      <c r="BI99" s="2">
        <f t="shared" si="40"/>
        <v>0.22244829279746708</v>
      </c>
      <c r="BJ99" s="2">
        <f t="shared" si="41"/>
        <v>1.3927685176970435</v>
      </c>
    </row>
    <row r="100" spans="1:62">
      <c r="A100" s="2" t="str">
        <f>B100</f>
        <v>VIMSS206882</v>
      </c>
      <c r="B100" s="2" t="s">
        <v>1188</v>
      </c>
      <c r="C100" s="2" t="s">
        <v>1189</v>
      </c>
      <c r="D100" s="7">
        <f>IF(ISNA(VLOOKUP(B100,[1]energy_list!A$1:A$222,1,FALSE)), 0, 1)</f>
        <v>0</v>
      </c>
      <c r="E100" s="7">
        <f t="shared" si="22"/>
        <v>0</v>
      </c>
      <c r="F100" s="7">
        <f t="shared" si="23"/>
        <v>0</v>
      </c>
      <c r="G100" s="17">
        <f>(P100/(COUNT($P$2:$P$1222))*0.05)</f>
        <v>2.2850122850122851E-2</v>
      </c>
      <c r="H100" s="8">
        <f t="shared" si="24"/>
        <v>-0.13719944368159223</v>
      </c>
      <c r="I100" s="8">
        <f t="shared" si="25"/>
        <v>0.63145705850868705</v>
      </c>
      <c r="J100" s="8">
        <f t="shared" si="26"/>
        <v>0.21727438443021974</v>
      </c>
      <c r="K100" s="9">
        <f t="shared" si="27"/>
        <v>0.10863719221510987</v>
      </c>
      <c r="L100" s="10">
        <f t="shared" si="28"/>
        <v>5.8702433898916402</v>
      </c>
      <c r="M100" s="7">
        <f t="shared" si="29"/>
        <v>5</v>
      </c>
      <c r="N100" s="16">
        <f t="shared" si="30"/>
        <v>8.2140256909714424E-2</v>
      </c>
      <c r="O100" s="16">
        <f t="shared" si="31"/>
        <v>1.0854439431393321</v>
      </c>
      <c r="P100" s="6">
        <v>558</v>
      </c>
      <c r="Q100" s="6"/>
      <c r="R100" s="2" t="s">
        <v>57</v>
      </c>
      <c r="S100" s="2">
        <v>0.44545028578215101</v>
      </c>
      <c r="T100" s="2">
        <v>4</v>
      </c>
      <c r="U100" s="2">
        <v>2</v>
      </c>
      <c r="V100" s="2">
        <v>-0.394880515889038</v>
      </c>
      <c r="W100" s="2">
        <v>0.736712748751574</v>
      </c>
      <c r="X100" s="2">
        <v>0.52093458042881902</v>
      </c>
      <c r="Y100" s="2">
        <f t="shared" si="32"/>
        <v>0.48258400761840459</v>
      </c>
      <c r="Z100" s="2">
        <f t="shared" si="33"/>
        <v>0.85509832235646288</v>
      </c>
      <c r="AA100" s="2" t="s">
        <v>58</v>
      </c>
      <c r="AB100" s="2">
        <v>0.400248430341612</v>
      </c>
      <c r="AC100" s="2">
        <v>3</v>
      </c>
      <c r="AD100" s="2">
        <v>3</v>
      </c>
      <c r="AE100" s="2">
        <v>-0.89483976344011795</v>
      </c>
      <c r="AF100" s="2">
        <v>0.84391864914745196</v>
      </c>
      <c r="AG100" s="2">
        <v>0.487236659259427</v>
      </c>
      <c r="AH100" s="2">
        <f t="shared" si="34"/>
        <v>0.47158129107722557</v>
      </c>
      <c r="AI100" s="2">
        <f t="shared" si="35"/>
        <v>0.82146616584632126</v>
      </c>
      <c r="AJ100" s="2" t="s">
        <v>59</v>
      </c>
      <c r="AK100" s="2">
        <v>0.18291354249158001</v>
      </c>
      <c r="AL100" s="2">
        <v>7</v>
      </c>
      <c r="AM100" s="2">
        <v>3</v>
      </c>
      <c r="AN100" s="2">
        <v>-2.0526614582581</v>
      </c>
      <c r="AO100" s="2">
        <v>0.50060475959526396</v>
      </c>
      <c r="AP100" s="2">
        <v>0.28902429270993402</v>
      </c>
      <c r="AQ100" s="2">
        <f t="shared" si="36"/>
        <v>0.57176870904189647</v>
      </c>
      <c r="AR100" s="2">
        <f t="shared" si="37"/>
        <v>0.63286563484527858</v>
      </c>
      <c r="AS100" s="2" t="s">
        <v>60</v>
      </c>
      <c r="AT100" s="2">
        <v>-0.34023032886762</v>
      </c>
      <c r="AU100" s="2">
        <v>5</v>
      </c>
      <c r="AV100" s="2">
        <v>4</v>
      </c>
      <c r="AW100" s="2">
        <v>-0.86847417499441204</v>
      </c>
      <c r="AX100" s="2">
        <v>1.0857809166244199</v>
      </c>
      <c r="AY100" s="2">
        <v>0.54289045831220795</v>
      </c>
      <c r="AZ100" s="2">
        <f t="shared" si="38"/>
        <v>0.56484556836438582</v>
      </c>
      <c r="BA100" s="2">
        <f t="shared" si="39"/>
        <v>0.62670161845423111</v>
      </c>
      <c r="BB100" s="2" t="s">
        <v>61</v>
      </c>
      <c r="BC100" s="2">
        <v>0.144699417463901</v>
      </c>
      <c r="BD100" s="2">
        <v>6</v>
      </c>
      <c r="BE100" s="2">
        <v>3</v>
      </c>
      <c r="BF100" s="2">
        <v>0.63613518578657302</v>
      </c>
      <c r="BG100" s="2">
        <v>0.64316393305917996</v>
      </c>
      <c r="BH100" s="2">
        <v>0.37133086988477598</v>
      </c>
      <c r="BI100" s="2">
        <f t="shared" si="40"/>
        <v>0.72279184080499848</v>
      </c>
      <c r="BJ100" s="2">
        <f t="shared" si="41"/>
        <v>0.38967785659404308</v>
      </c>
    </row>
    <row r="101" spans="1:62">
      <c r="A101" s="2" t="s">
        <v>1020</v>
      </c>
      <c r="B101" s="2" t="s">
        <v>1021</v>
      </c>
      <c r="C101" s="2" t="s">
        <v>1022</v>
      </c>
      <c r="D101" s="7">
        <f>IF(ISNA(VLOOKUP(B101,[1]energy_list!A$1:A$222,1,FALSE)), 0, 1)</f>
        <v>1</v>
      </c>
      <c r="E101" s="7">
        <f t="shared" si="22"/>
        <v>1</v>
      </c>
      <c r="F101" s="7">
        <f t="shared" si="23"/>
        <v>0</v>
      </c>
      <c r="G101" s="31">
        <f>IF((Q101/(142)*0.0575&gt;N101),1,0)</f>
        <v>0</v>
      </c>
      <c r="H101" s="8">
        <f t="shared" si="24"/>
        <v>-0.13393272294212427</v>
      </c>
      <c r="I101" s="8">
        <f t="shared" si="25"/>
        <v>1.4473691248684333</v>
      </c>
      <c r="J101" s="8">
        <f t="shared" si="26"/>
        <v>9.2535290853533195E-2</v>
      </c>
      <c r="K101" s="9">
        <f t="shared" si="27"/>
        <v>4.6267645426766597E-2</v>
      </c>
      <c r="L101" s="10">
        <f t="shared" si="28"/>
        <v>16.41858182645424</v>
      </c>
      <c r="M101" s="7">
        <f t="shared" si="29"/>
        <v>5</v>
      </c>
      <c r="N101" s="16">
        <f t="shared" si="30"/>
        <v>2.5747294641089394E-2</v>
      </c>
      <c r="O101" s="16">
        <f t="shared" si="31"/>
        <v>1.5892683970760291</v>
      </c>
      <c r="P101" s="6">
        <v>297</v>
      </c>
      <c r="Q101" s="6">
        <v>53</v>
      </c>
      <c r="R101" s="2" t="s">
        <v>57</v>
      </c>
      <c r="S101" s="2">
        <v>0.74147794365589104</v>
      </c>
      <c r="T101" s="2">
        <v>8</v>
      </c>
      <c r="U101" s="2">
        <v>6</v>
      </c>
      <c r="V101" s="2">
        <v>-9.88528580152985E-2</v>
      </c>
      <c r="W101" s="2">
        <v>0.89136792401209297</v>
      </c>
      <c r="X101" s="2">
        <v>0.36389943115225998</v>
      </c>
      <c r="Y101" s="2">
        <f t="shared" si="32"/>
        <v>8.773667422656628E-2</v>
      </c>
      <c r="Z101" s="2">
        <f t="shared" si="33"/>
        <v>2.0375902795672345</v>
      </c>
      <c r="AA101" s="2" t="s">
        <v>58</v>
      </c>
      <c r="AB101" s="2">
        <v>-1.0492159693777099</v>
      </c>
      <c r="AC101" s="2">
        <v>4</v>
      </c>
      <c r="AD101" s="2">
        <v>2</v>
      </c>
      <c r="AE101" s="2">
        <v>-2.3443041631594399</v>
      </c>
      <c r="AF101" s="2">
        <v>1.13731990433323</v>
      </c>
      <c r="AG101" s="2">
        <v>0.80420661673245997</v>
      </c>
      <c r="AH101" s="2">
        <f t="shared" si="34"/>
        <v>0.32193549643597119</v>
      </c>
      <c r="AI101" s="2">
        <f t="shared" si="35"/>
        <v>1.3046597075273239</v>
      </c>
      <c r="AJ101" s="2" t="s">
        <v>59</v>
      </c>
      <c r="AK101" s="2">
        <v>-0.79230256695310997</v>
      </c>
      <c r="AL101" s="2">
        <v>3</v>
      </c>
      <c r="AM101" s="2">
        <v>3</v>
      </c>
      <c r="AN101" s="2">
        <v>-3.0278775677027898</v>
      </c>
      <c r="AO101" s="2">
        <v>0.63721788357481401</v>
      </c>
      <c r="AP101" s="2">
        <v>0.367897916614363</v>
      </c>
      <c r="AQ101" s="2">
        <f t="shared" si="36"/>
        <v>0.12029958866241275</v>
      </c>
      <c r="AR101" s="2">
        <f t="shared" si="37"/>
        <v>2.1535935137779409</v>
      </c>
      <c r="AS101" s="2" t="s">
        <v>60</v>
      </c>
      <c r="AT101" s="2">
        <v>0.85881215593524196</v>
      </c>
      <c r="AU101" s="2">
        <v>15</v>
      </c>
      <c r="AV101" s="2">
        <v>4</v>
      </c>
      <c r="AW101" s="2">
        <v>0.33056830980844998</v>
      </c>
      <c r="AX101" s="2">
        <v>1.1104598304425499</v>
      </c>
      <c r="AY101" s="2">
        <v>0.55522991522127596</v>
      </c>
      <c r="AZ101" s="2">
        <f t="shared" si="38"/>
        <v>0.19682361962546505</v>
      </c>
      <c r="BA101" s="2">
        <f t="shared" si="39"/>
        <v>1.5467685230774701</v>
      </c>
      <c r="BB101" s="2" t="s">
        <v>61</v>
      </c>
      <c r="BC101" s="2">
        <v>-0.37995806591049203</v>
      </c>
      <c r="BD101" s="2">
        <v>16</v>
      </c>
      <c r="BE101" s="2">
        <v>3</v>
      </c>
      <c r="BF101" s="2">
        <v>0.11147770241218</v>
      </c>
      <c r="BG101" s="2">
        <v>0.68386663646139001</v>
      </c>
      <c r="BH101" s="2">
        <v>0.39483058665078802</v>
      </c>
      <c r="BI101" s="2">
        <f t="shared" si="40"/>
        <v>0.4068729962165234</v>
      </c>
      <c r="BJ101" s="2">
        <f t="shared" si="41"/>
        <v>0.96233189311280454</v>
      </c>
    </row>
    <row r="102" spans="1:62">
      <c r="A102" s="2" t="s">
        <v>1153</v>
      </c>
      <c r="B102" s="2" t="s">
        <v>1154</v>
      </c>
      <c r="C102" s="2" t="s">
        <v>1155</v>
      </c>
      <c r="D102" s="7">
        <f>IF(ISNA(VLOOKUP(B102,[1]energy_list!A$1:A$222,1,FALSE)), 0, 1)</f>
        <v>1</v>
      </c>
      <c r="E102" s="7">
        <f t="shared" si="22"/>
        <v>0</v>
      </c>
      <c r="F102" s="7">
        <f t="shared" si="23"/>
        <v>0</v>
      </c>
      <c r="G102" s="31">
        <f>IF((Q102/(142)*0.0575&gt;N102),1,0)</f>
        <v>0</v>
      </c>
      <c r="H102" s="8">
        <f t="shared" si="24"/>
        <v>-0.11808107573828162</v>
      </c>
      <c r="I102" s="8">
        <f t="shared" si="25"/>
        <v>0.92492441206583464</v>
      </c>
      <c r="J102" s="8">
        <f t="shared" si="26"/>
        <v>0.12766564942809272</v>
      </c>
      <c r="K102" s="9">
        <f t="shared" si="27"/>
        <v>6.383282471404636E-2</v>
      </c>
      <c r="L102" s="10">
        <f t="shared" si="28"/>
        <v>10.628802778070764</v>
      </c>
      <c r="M102" s="7">
        <f t="shared" si="29"/>
        <v>5</v>
      </c>
      <c r="N102" s="16">
        <f t="shared" si="30"/>
        <v>8.1763782922149572E-2</v>
      </c>
      <c r="O102" s="16">
        <f t="shared" si="31"/>
        <v>1.0874390234690396</v>
      </c>
      <c r="P102" s="6">
        <v>556</v>
      </c>
      <c r="Q102" s="6">
        <v>83</v>
      </c>
      <c r="R102" s="2" t="s">
        <v>57</v>
      </c>
      <c r="S102" s="2">
        <v>-0.48282392625559001</v>
      </c>
      <c r="T102" s="2">
        <v>15</v>
      </c>
      <c r="U102" s="2">
        <v>11</v>
      </c>
      <c r="V102" s="2">
        <v>-1.3231547279267799</v>
      </c>
      <c r="W102" s="2">
        <v>0.71060655563380004</v>
      </c>
      <c r="X102" s="2">
        <v>0.21425593805492099</v>
      </c>
      <c r="Y102" s="2">
        <f t="shared" si="32"/>
        <v>4.5609816627082682E-2</v>
      </c>
      <c r="Z102" s="2">
        <f t="shared" si="33"/>
        <v>2.2534914581075745</v>
      </c>
      <c r="AA102" s="2" t="s">
        <v>58</v>
      </c>
      <c r="AB102" s="2">
        <v>-0.12819782092420001</v>
      </c>
      <c r="AC102" s="2">
        <v>9</v>
      </c>
      <c r="AD102" s="2">
        <v>7</v>
      </c>
      <c r="AE102" s="2">
        <v>-1.4232860147059301</v>
      </c>
      <c r="AF102" s="2">
        <v>1.8099799578742399</v>
      </c>
      <c r="AG102" s="2">
        <v>0.68410812093520101</v>
      </c>
      <c r="AH102" s="2">
        <f t="shared" si="34"/>
        <v>0.85666767959594159</v>
      </c>
      <c r="AI102" s="2">
        <f t="shared" si="35"/>
        <v>0.18739409312806998</v>
      </c>
      <c r="AJ102" s="2" t="s">
        <v>59</v>
      </c>
      <c r="AK102" s="2">
        <v>-6.68951289041297E-2</v>
      </c>
      <c r="AL102" s="2">
        <v>14</v>
      </c>
      <c r="AM102" s="2">
        <v>11</v>
      </c>
      <c r="AN102" s="2">
        <v>-2.3024701296538099</v>
      </c>
      <c r="AO102" s="2">
        <v>0.90518106217544103</v>
      </c>
      <c r="AP102" s="2">
        <v>0.27292235914284602</v>
      </c>
      <c r="AQ102" s="2">
        <f t="shared" si="36"/>
        <v>0.81088627495497245</v>
      </c>
      <c r="AR102" s="2">
        <f t="shared" si="37"/>
        <v>0.24510681028195702</v>
      </c>
      <c r="AS102" s="2" t="s">
        <v>60</v>
      </c>
      <c r="AT102" s="2">
        <v>0.300186765278257</v>
      </c>
      <c r="AU102" s="2">
        <v>39</v>
      </c>
      <c r="AV102" s="2">
        <v>13</v>
      </c>
      <c r="AW102" s="2">
        <v>-0.22805708084853499</v>
      </c>
      <c r="AX102" s="2">
        <v>1.3519546250172501</v>
      </c>
      <c r="AY102" s="2">
        <v>0.37496474789233702</v>
      </c>
      <c r="AZ102" s="2">
        <f t="shared" si="38"/>
        <v>0.43776541372654021</v>
      </c>
      <c r="BA102" s="2">
        <f t="shared" si="39"/>
        <v>0.80057329913170694</v>
      </c>
      <c r="BB102" s="2" t="s">
        <v>61</v>
      </c>
      <c r="BC102" s="2">
        <v>0.33477882002231801</v>
      </c>
      <c r="BD102" s="2">
        <v>31</v>
      </c>
      <c r="BE102" s="2">
        <v>13</v>
      </c>
      <c r="BF102" s="2">
        <v>0.82621458834498995</v>
      </c>
      <c r="BG102" s="2">
        <v>1.25781868364139</v>
      </c>
      <c r="BH102" s="2">
        <v>0.34885613531581899</v>
      </c>
      <c r="BI102" s="2">
        <f t="shared" si="40"/>
        <v>0.35474207143739223</v>
      </c>
      <c r="BJ102" s="2">
        <f t="shared" si="41"/>
        <v>0.95964721881483661</v>
      </c>
    </row>
    <row r="103" spans="1:62">
      <c r="A103" s="2" t="str">
        <f>B103</f>
        <v>VIMSS206697</v>
      </c>
      <c r="B103" s="2" t="s">
        <v>1194</v>
      </c>
      <c r="C103" s="2" t="s">
        <v>1195</v>
      </c>
      <c r="D103" s="7">
        <f>IF(ISNA(VLOOKUP(B103,[1]energy_list!A$1:A$222,1,FALSE)), 0, 1)</f>
        <v>0</v>
      </c>
      <c r="E103" s="7">
        <f t="shared" si="22"/>
        <v>0</v>
      </c>
      <c r="F103" s="7">
        <f t="shared" si="23"/>
        <v>0</v>
      </c>
      <c r="G103" s="17">
        <f>(P103/(COUNT($P$2:$P$1222))*0.05)</f>
        <v>2.6003276003276007E-2</v>
      </c>
      <c r="H103" s="8">
        <f t="shared" si="24"/>
        <v>-9.8486221635282853E-2</v>
      </c>
      <c r="I103" s="8">
        <f t="shared" si="25"/>
        <v>0.96009034468129173</v>
      </c>
      <c r="J103" s="8">
        <f t="shared" si="26"/>
        <v>0.10258016048268458</v>
      </c>
      <c r="K103" s="9">
        <f t="shared" si="27"/>
        <v>5.1290080241342288E-2</v>
      </c>
      <c r="L103" s="10">
        <f t="shared" si="28"/>
        <v>8.4653140574481132</v>
      </c>
      <c r="M103" s="7">
        <f t="shared" si="29"/>
        <v>5</v>
      </c>
      <c r="N103" s="16">
        <f t="shared" si="30"/>
        <v>9.7049094517399265E-2</v>
      </c>
      <c r="O103" s="16">
        <f t="shared" si="31"/>
        <v>1.0130085122893377</v>
      </c>
      <c r="P103" s="6">
        <v>635</v>
      </c>
      <c r="Q103" s="6"/>
      <c r="R103" s="2" t="s">
        <v>57</v>
      </c>
      <c r="S103" s="2">
        <v>-4.31912581639965E-2</v>
      </c>
      <c r="T103" s="2">
        <v>7</v>
      </c>
      <c r="U103" s="2">
        <v>3</v>
      </c>
      <c r="V103" s="2">
        <v>-0.88352205983518595</v>
      </c>
      <c r="W103" s="2">
        <v>0.47401005704523802</v>
      </c>
      <c r="X103" s="2">
        <v>0.27366983403365802</v>
      </c>
      <c r="Y103" s="2">
        <f t="shared" si="32"/>
        <v>0.88462125835290517</v>
      </c>
      <c r="Z103" s="2">
        <f t="shared" si="33"/>
        <v>0.15782250285825988</v>
      </c>
      <c r="AA103" s="2" t="s">
        <v>58</v>
      </c>
      <c r="AB103" s="2">
        <v>-0.64021016081002002</v>
      </c>
      <c r="AC103" s="2">
        <v>9</v>
      </c>
      <c r="AD103" s="2">
        <v>1</v>
      </c>
      <c r="AE103" s="2">
        <v>-1.9352983545917499</v>
      </c>
      <c r="AF103" s="2">
        <v>0.80155173280916403</v>
      </c>
      <c r="AG103" s="2">
        <v>0.80155173280916403</v>
      </c>
      <c r="AH103" s="2">
        <f t="shared" si="34"/>
        <v>0.57094629973423017</v>
      </c>
      <c r="AI103" s="2">
        <f t="shared" si="35"/>
        <v>0.7987134636541835</v>
      </c>
      <c r="AJ103" s="2" t="s">
        <v>59</v>
      </c>
      <c r="AK103" s="2">
        <v>0.22043018653568</v>
      </c>
      <c r="AL103" s="2">
        <v>8</v>
      </c>
      <c r="AM103" s="2">
        <v>4</v>
      </c>
      <c r="AN103" s="2">
        <v>-2.015144814214</v>
      </c>
      <c r="AO103" s="2">
        <v>0.58076962078914196</v>
      </c>
      <c r="AP103" s="2">
        <v>0.29038481039457098</v>
      </c>
      <c r="AQ103" s="2">
        <f t="shared" si="36"/>
        <v>0.49006766111822508</v>
      </c>
      <c r="AR103" s="2">
        <f t="shared" si="37"/>
        <v>0.75909682133911349</v>
      </c>
      <c r="AS103" s="2" t="s">
        <v>60</v>
      </c>
      <c r="AT103" s="2">
        <v>-5.6386113234610097E-2</v>
      </c>
      <c r="AU103" s="2">
        <v>8</v>
      </c>
      <c r="AV103" s="2">
        <v>4</v>
      </c>
      <c r="AW103" s="2">
        <v>-0.58462995936140205</v>
      </c>
      <c r="AX103" s="2">
        <v>1.7191382717972401</v>
      </c>
      <c r="AY103" s="2">
        <v>0.85956913589862205</v>
      </c>
      <c r="AZ103" s="2">
        <f t="shared" si="38"/>
        <v>0.9508454711845965</v>
      </c>
      <c r="BA103" s="2">
        <f t="shared" si="39"/>
        <v>6.5598112914631565E-2</v>
      </c>
      <c r="BB103" s="2" t="s">
        <v>61</v>
      </c>
      <c r="BC103" s="2">
        <v>0.81698047257697803</v>
      </c>
      <c r="BD103" s="2">
        <v>11</v>
      </c>
      <c r="BE103" s="2">
        <v>5</v>
      </c>
      <c r="BF103" s="2">
        <v>1.30841624089965</v>
      </c>
      <c r="BG103" s="2">
        <v>0.76137426377559203</v>
      </c>
      <c r="BH103" s="2">
        <v>0.340496922024216</v>
      </c>
      <c r="BI103" s="2">
        <f t="shared" si="40"/>
        <v>6.1668273094177217E-2</v>
      </c>
      <c r="BJ103" s="2">
        <f t="shared" si="41"/>
        <v>2.3993769685791015</v>
      </c>
    </row>
    <row r="104" spans="1:62">
      <c r="A104" s="2" t="str">
        <f>B104</f>
        <v>VIMSS113991</v>
      </c>
      <c r="B104" s="2" t="s">
        <v>250</v>
      </c>
      <c r="C104" s="2" t="s">
        <v>1156</v>
      </c>
      <c r="D104" s="7">
        <f>IF(ISNA(VLOOKUP(B104,[1]energy_list!A$1:A$222,1,FALSE)), 0, 1)</f>
        <v>1</v>
      </c>
      <c r="E104" s="7">
        <f t="shared" si="22"/>
        <v>0</v>
      </c>
      <c r="F104" s="7">
        <f t="shared" si="23"/>
        <v>0</v>
      </c>
      <c r="G104" s="31">
        <f>IF((Q104/(142)*0.0575&gt;N104),1,0)</f>
        <v>0</v>
      </c>
      <c r="H104" s="8">
        <f t="shared" si="24"/>
        <v>-9.5518909811626834E-2</v>
      </c>
      <c r="I104" s="8">
        <f t="shared" si="25"/>
        <v>1.1155685604591608</v>
      </c>
      <c r="J104" s="8">
        <f t="shared" si="26"/>
        <v>8.5623522567104149E-2</v>
      </c>
      <c r="K104" s="9">
        <f t="shared" si="27"/>
        <v>4.2811761283552074E-2</v>
      </c>
      <c r="L104" s="10">
        <f t="shared" si="28"/>
        <v>8.5799900071214807</v>
      </c>
      <c r="M104" s="7">
        <f t="shared" si="29"/>
        <v>5</v>
      </c>
      <c r="N104" s="16">
        <f t="shared" si="30"/>
        <v>9.6708523042328562E-2</v>
      </c>
      <c r="O104" s="16">
        <f t="shared" si="31"/>
        <v>1.0145352493178443</v>
      </c>
      <c r="P104" s="6">
        <v>632</v>
      </c>
      <c r="Q104" s="6">
        <v>96</v>
      </c>
      <c r="R104" s="2" t="s">
        <v>57</v>
      </c>
      <c r="S104" s="2">
        <v>-1.1943676965871499</v>
      </c>
      <c r="T104" s="2">
        <v>4</v>
      </c>
      <c r="U104" s="2">
        <v>3</v>
      </c>
      <c r="V104" s="2">
        <v>-2.03469849825834</v>
      </c>
      <c r="W104" s="2">
        <v>2.0419043573632698</v>
      </c>
      <c r="X104" s="2">
        <v>1.1788940303831501</v>
      </c>
      <c r="Y104" s="2">
        <f t="shared" si="32"/>
        <v>0.38561037600356501</v>
      </c>
      <c r="Z104" s="2">
        <f t="shared" si="33"/>
        <v>1.0131255785551572</v>
      </c>
      <c r="AA104" s="2" t="s">
        <v>58</v>
      </c>
      <c r="AB104" s="2">
        <v>1.1137825559574399</v>
      </c>
      <c r="AC104" s="2">
        <v>2</v>
      </c>
      <c r="AD104" s="2">
        <v>1</v>
      </c>
      <c r="AE104" s="2">
        <v>-0.18130563782429401</v>
      </c>
      <c r="AF104" s="2">
        <v>0.28663025425162902</v>
      </c>
      <c r="AG104" s="2">
        <v>0.28663025425162902</v>
      </c>
      <c r="AH104" s="2">
        <f t="shared" si="34"/>
        <v>0.16035359462997728</v>
      </c>
      <c r="AI104" s="2">
        <f t="shared" si="35"/>
        <v>3.8857815580753892</v>
      </c>
      <c r="AJ104" s="2" t="s">
        <v>59</v>
      </c>
      <c r="AK104" s="2">
        <v>8.8590462871200905E-3</v>
      </c>
      <c r="AL104" s="2">
        <v>2</v>
      </c>
      <c r="AM104" s="2">
        <v>2</v>
      </c>
      <c r="AN104" s="2">
        <v>-2.2267159544625601</v>
      </c>
      <c r="AO104" s="2">
        <v>0.55115600514094498</v>
      </c>
      <c r="AP104" s="2">
        <v>0.38972614872685002</v>
      </c>
      <c r="AQ104" s="2">
        <f t="shared" si="36"/>
        <v>0.98392850297245693</v>
      </c>
      <c r="AR104" s="2">
        <f t="shared" si="37"/>
        <v>2.2731464942910951E-2</v>
      </c>
      <c r="AS104" s="2" t="s">
        <v>60</v>
      </c>
      <c r="AT104" s="2">
        <v>0.84459325791421802</v>
      </c>
      <c r="AU104" s="2">
        <v>7</v>
      </c>
      <c r="AV104" s="2">
        <v>3</v>
      </c>
      <c r="AW104" s="2">
        <v>0.31634941178742598</v>
      </c>
      <c r="AX104" s="2">
        <v>1.20785269122252</v>
      </c>
      <c r="AY104" s="2">
        <v>0.69735407641873504</v>
      </c>
      <c r="AZ104" s="2">
        <f t="shared" si="38"/>
        <v>0.31254601708066732</v>
      </c>
      <c r="BA104" s="2">
        <f t="shared" si="39"/>
        <v>1.2111397731431219</v>
      </c>
      <c r="BB104" s="2" t="s">
        <v>61</v>
      </c>
      <c r="BC104" s="2">
        <v>-0.29391740546150202</v>
      </c>
      <c r="BD104" s="2">
        <v>5</v>
      </c>
      <c r="BE104" s="2">
        <v>3</v>
      </c>
      <c r="BF104" s="2">
        <v>0.19751836286117</v>
      </c>
      <c r="BG104" s="2">
        <v>1.29611766962255</v>
      </c>
      <c r="BH104" s="2">
        <v>0.74831388545801203</v>
      </c>
      <c r="BI104" s="2">
        <f t="shared" si="40"/>
        <v>0.72073219237706077</v>
      </c>
      <c r="BJ104" s="2">
        <f t="shared" si="41"/>
        <v>0.39277288738482691</v>
      </c>
    </row>
    <row r="105" spans="1:62">
      <c r="A105" s="2" t="str">
        <f>B105</f>
        <v>VIMSS209440</v>
      </c>
      <c r="B105" s="2" t="s">
        <v>1198</v>
      </c>
      <c r="C105" s="2" t="s">
        <v>1199</v>
      </c>
      <c r="D105" s="7">
        <f>IF(ISNA(VLOOKUP(B105,[1]energy_list!A$1:A$222,1,FALSE)), 0, 1)</f>
        <v>0</v>
      </c>
      <c r="E105" s="7">
        <f t="shared" si="22"/>
        <v>0</v>
      </c>
      <c r="F105" s="7">
        <f t="shared" si="23"/>
        <v>0</v>
      </c>
      <c r="G105" s="17">
        <f>(P105/(COUNT($P$2:$P$1222))*0.05)</f>
        <v>1.9328419328419329E-2</v>
      </c>
      <c r="H105" s="8">
        <f t="shared" si="24"/>
        <v>-9.2547342851776362E-2</v>
      </c>
      <c r="I105" s="8">
        <f t="shared" si="25"/>
        <v>0.48508387696726074</v>
      </c>
      <c r="J105" s="8">
        <f t="shared" si="26"/>
        <v>0.19078626861478343</v>
      </c>
      <c r="K105" s="9">
        <f t="shared" si="27"/>
        <v>9.5393134307391714E-2</v>
      </c>
      <c r="L105" s="10">
        <f t="shared" si="28"/>
        <v>4.7009932536975745</v>
      </c>
      <c r="M105" s="7">
        <f t="shared" si="29"/>
        <v>5</v>
      </c>
      <c r="N105" s="16">
        <f t="shared" si="30"/>
        <v>6.0616321399481581E-2</v>
      </c>
      <c r="O105" s="16">
        <f t="shared" si="31"/>
        <v>1.2174104230390277</v>
      </c>
      <c r="P105" s="6">
        <v>472</v>
      </c>
      <c r="Q105" s="6"/>
      <c r="R105" s="2" t="s">
        <v>57</v>
      </c>
      <c r="S105" s="2">
        <v>0.13191631465685799</v>
      </c>
      <c r="T105" s="2">
        <v>19</v>
      </c>
      <c r="U105" s="2">
        <v>9</v>
      </c>
      <c r="V105" s="2">
        <v>-0.70841448701433096</v>
      </c>
      <c r="W105" s="2">
        <v>1.01904282121201</v>
      </c>
      <c r="X105" s="2">
        <v>0.33968094040400298</v>
      </c>
      <c r="Y105" s="2">
        <f t="shared" si="32"/>
        <v>0.70678111462398396</v>
      </c>
      <c r="Z105" s="2">
        <f t="shared" si="33"/>
        <v>0.38835359587724289</v>
      </c>
      <c r="AA105" s="2" t="s">
        <v>58</v>
      </c>
      <c r="AB105" s="2">
        <v>0.40431735709292099</v>
      </c>
      <c r="AC105" s="2">
        <v>12</v>
      </c>
      <c r="AD105" s="2">
        <v>6</v>
      </c>
      <c r="AE105" s="2">
        <v>-0.89077083668880896</v>
      </c>
      <c r="AF105" s="2">
        <v>1.8511948366841999</v>
      </c>
      <c r="AG105" s="2">
        <v>0.75574712739185501</v>
      </c>
      <c r="AH105" s="2">
        <f t="shared" si="34"/>
        <v>0.61189292060544898</v>
      </c>
      <c r="AI105" s="2">
        <f t="shared" si="35"/>
        <v>0.53499026650389425</v>
      </c>
      <c r="AJ105" s="2" t="s">
        <v>59</v>
      </c>
      <c r="AK105" s="2">
        <v>0.10021421965454</v>
      </c>
      <c r="AL105" s="2">
        <v>17</v>
      </c>
      <c r="AM105" s="2">
        <v>9</v>
      </c>
      <c r="AN105" s="2">
        <v>-2.13536078109514</v>
      </c>
      <c r="AO105" s="2">
        <v>0.48056644403898702</v>
      </c>
      <c r="AP105" s="2">
        <v>0.16018881467966201</v>
      </c>
      <c r="AQ105" s="2">
        <f t="shared" si="36"/>
        <v>0.54711113610616213</v>
      </c>
      <c r="AR105" s="2">
        <f t="shared" si="37"/>
        <v>0.62560060672740259</v>
      </c>
      <c r="AS105" s="2" t="s">
        <v>60</v>
      </c>
      <c r="AT105" s="2">
        <v>0.16197090905387199</v>
      </c>
      <c r="AU105" s="2">
        <v>26</v>
      </c>
      <c r="AV105" s="2">
        <v>10</v>
      </c>
      <c r="AW105" s="2">
        <v>-0.36627293707292002</v>
      </c>
      <c r="AX105" s="2">
        <v>1.50789230389753</v>
      </c>
      <c r="AY105" s="2">
        <v>0.476837414655499</v>
      </c>
      <c r="AZ105" s="2">
        <f t="shared" si="38"/>
        <v>0.7411257381909262</v>
      </c>
      <c r="BA105" s="2">
        <f t="shared" si="39"/>
        <v>0.33967743317896143</v>
      </c>
      <c r="BB105" s="2" t="s">
        <v>61</v>
      </c>
      <c r="BC105" s="2">
        <v>-0.26437489393109898</v>
      </c>
      <c r="BD105" s="2">
        <v>18</v>
      </c>
      <c r="BE105" s="2">
        <v>9</v>
      </c>
      <c r="BF105" s="2">
        <v>0.22706087439157299</v>
      </c>
      <c r="BG105" s="2">
        <v>1.2564581859580599</v>
      </c>
      <c r="BH105" s="2">
        <v>0.41881939531935403</v>
      </c>
      <c r="BI105" s="2">
        <f t="shared" si="40"/>
        <v>0.54358125191206375</v>
      </c>
      <c r="BJ105" s="2">
        <f t="shared" si="41"/>
        <v>0.63123842134748909</v>
      </c>
    </row>
    <row r="106" spans="1:62">
      <c r="A106" s="2" t="str">
        <f>B106</f>
        <v>VIMSS208718</v>
      </c>
      <c r="B106" s="2" t="s">
        <v>1208</v>
      </c>
      <c r="C106" s="2" t="s">
        <v>1209</v>
      </c>
      <c r="D106" s="7">
        <f>IF(ISNA(VLOOKUP(B106,[1]energy_list!A$1:A$222,1,FALSE)), 0, 1)</f>
        <v>0</v>
      </c>
      <c r="E106" s="7">
        <f t="shared" si="22"/>
        <v>0</v>
      </c>
      <c r="F106" s="7">
        <f t="shared" si="23"/>
        <v>0</v>
      </c>
      <c r="G106" s="17">
        <f>(P106/(COUNT($P$2:$P$1222))*0.05)</f>
        <v>2.0393120393120395E-2</v>
      </c>
      <c r="H106" s="8">
        <f t="shared" si="24"/>
        <v>-7.6601169906370892E-2</v>
      </c>
      <c r="I106" s="8">
        <f t="shared" si="25"/>
        <v>0.41930289270298893</v>
      </c>
      <c r="J106" s="8">
        <f t="shared" si="26"/>
        <v>0.18268695789950332</v>
      </c>
      <c r="K106" s="9">
        <f t="shared" si="27"/>
        <v>9.1343478949751658E-2</v>
      </c>
      <c r="L106" s="10">
        <f t="shared" si="28"/>
        <v>4.9464261211614184</v>
      </c>
      <c r="M106" s="7">
        <f t="shared" si="29"/>
        <v>5</v>
      </c>
      <c r="N106" s="16">
        <f t="shared" si="30"/>
        <v>6.5720688252983731E-2</v>
      </c>
      <c r="O106" s="16">
        <f t="shared" si="31"/>
        <v>1.1822978971099543</v>
      </c>
      <c r="P106" s="6">
        <v>498</v>
      </c>
      <c r="Q106" s="6"/>
      <c r="R106" s="2" t="s">
        <v>57</v>
      </c>
      <c r="S106" s="2">
        <v>0.42983663871625899</v>
      </c>
      <c r="T106" s="2">
        <v>10</v>
      </c>
      <c r="U106" s="2">
        <v>5</v>
      </c>
      <c r="V106" s="2">
        <v>-0.41049416295493002</v>
      </c>
      <c r="W106" s="2">
        <v>1.0513815075817901</v>
      </c>
      <c r="X106" s="2">
        <v>0.47019210424781699</v>
      </c>
      <c r="Y106" s="2">
        <f t="shared" si="32"/>
        <v>0.40255847994612542</v>
      </c>
      <c r="Z106" s="2">
        <f t="shared" si="33"/>
        <v>0.91417238790915878</v>
      </c>
      <c r="AA106" s="2" t="s">
        <v>58</v>
      </c>
      <c r="AB106" s="2">
        <v>0.14685857372235001</v>
      </c>
      <c r="AC106" s="2">
        <v>7</v>
      </c>
      <c r="AD106" s="2">
        <v>3</v>
      </c>
      <c r="AE106" s="2">
        <v>-1.14822962005938</v>
      </c>
      <c r="AF106" s="2">
        <v>0.42024745721926599</v>
      </c>
      <c r="AG106" s="2">
        <v>0.24262998255179899</v>
      </c>
      <c r="AH106" s="2">
        <f t="shared" si="34"/>
        <v>0.58771406427421047</v>
      </c>
      <c r="AI106" s="2">
        <f t="shared" si="35"/>
        <v>0.60527793052533074</v>
      </c>
      <c r="AJ106" s="2" t="s">
        <v>59</v>
      </c>
      <c r="AK106" s="2">
        <v>-0.43787643355299</v>
      </c>
      <c r="AL106" s="2">
        <v>8</v>
      </c>
      <c r="AM106" s="2">
        <v>5</v>
      </c>
      <c r="AN106" s="2">
        <v>-2.6734514343026698</v>
      </c>
      <c r="AO106" s="2">
        <v>1.4719650984318899</v>
      </c>
      <c r="AP106" s="2">
        <v>0.65828280412017504</v>
      </c>
      <c r="AQ106" s="2">
        <f t="shared" si="36"/>
        <v>0.53538404721887145</v>
      </c>
      <c r="AR106" s="2">
        <f t="shared" si="37"/>
        <v>0.66517981453006625</v>
      </c>
      <c r="AS106" s="2" t="s">
        <v>60</v>
      </c>
      <c r="AT106" s="2">
        <v>2.088500819262E-2</v>
      </c>
      <c r="AU106" s="2">
        <v>22</v>
      </c>
      <c r="AV106" s="2">
        <v>5</v>
      </c>
      <c r="AW106" s="2">
        <v>-0.50735883793417202</v>
      </c>
      <c r="AX106" s="2">
        <v>1.1328495381952901</v>
      </c>
      <c r="AY106" s="2">
        <v>0.50662571513678101</v>
      </c>
      <c r="AZ106" s="2">
        <f t="shared" si="38"/>
        <v>0.96871301596167325</v>
      </c>
      <c r="BA106" s="2">
        <f t="shared" si="39"/>
        <v>4.1223742831493215E-2</v>
      </c>
      <c r="BB106" s="2" t="s">
        <v>61</v>
      </c>
      <c r="BC106" s="2">
        <v>0.17794115994996099</v>
      </c>
      <c r="BD106" s="2">
        <v>13</v>
      </c>
      <c r="BE106" s="2">
        <v>5</v>
      </c>
      <c r="BF106" s="2">
        <v>0.66937692827263295</v>
      </c>
      <c r="BG106" s="2">
        <v>0.93179919805481504</v>
      </c>
      <c r="BH106" s="2">
        <v>0.41671326964607103</v>
      </c>
      <c r="BI106" s="2">
        <f t="shared" si="40"/>
        <v>0.68713424063791106</v>
      </c>
      <c r="BJ106" s="2">
        <f t="shared" si="41"/>
        <v>0.42701102391361945</v>
      </c>
    </row>
    <row r="107" spans="1:62">
      <c r="A107" s="2" t="s">
        <v>493</v>
      </c>
      <c r="B107" s="2" t="s">
        <v>494</v>
      </c>
      <c r="C107" s="2" t="s">
        <v>495</v>
      </c>
      <c r="D107" s="7">
        <f>IF(ISNA(VLOOKUP(B107,[1]energy_list!A$1:A$222,1,FALSE)), 0, 1)</f>
        <v>1</v>
      </c>
      <c r="E107" s="7">
        <f t="shared" si="22"/>
        <v>1</v>
      </c>
      <c r="F107" s="7">
        <f t="shared" si="23"/>
        <v>0</v>
      </c>
      <c r="G107" s="31">
        <f>IF((Q107/(142)*0.0575&gt;N107),1,0)</f>
        <v>1</v>
      </c>
      <c r="H107" s="8">
        <f t="shared" si="24"/>
        <v>-7.2730666234190805E-2</v>
      </c>
      <c r="I107" s="8">
        <f t="shared" si="25"/>
        <v>1.6434713560500984</v>
      </c>
      <c r="J107" s="8">
        <f t="shared" si="26"/>
        <v>4.4254295011864953E-2</v>
      </c>
      <c r="K107" s="9">
        <f t="shared" si="27"/>
        <v>2.2127147505932476E-2</v>
      </c>
      <c r="L107" s="10">
        <f t="shared" si="28"/>
        <v>19.022968724195405</v>
      </c>
      <c r="M107" s="7">
        <f t="shared" si="29"/>
        <v>5</v>
      </c>
      <c r="N107" s="16">
        <f t="shared" si="30"/>
        <v>1.2617310254718891E-2</v>
      </c>
      <c r="O107" s="16">
        <f t="shared" si="31"/>
        <v>1.8990332176779441</v>
      </c>
      <c r="P107" s="6">
        <v>225</v>
      </c>
      <c r="Q107" s="6">
        <v>43</v>
      </c>
      <c r="R107" s="2" t="s">
        <v>57</v>
      </c>
      <c r="S107" s="2">
        <v>-0.51161766953937104</v>
      </c>
      <c r="T107" s="2">
        <v>31</v>
      </c>
      <c r="U107" s="2">
        <v>11</v>
      </c>
      <c r="V107" s="2">
        <v>-1.3519484712105601</v>
      </c>
      <c r="W107" s="2">
        <v>0.96969208649248995</v>
      </c>
      <c r="X107" s="2">
        <v>0.29237316482476799</v>
      </c>
      <c r="Y107" s="2">
        <f t="shared" si="32"/>
        <v>0.10794421212921028</v>
      </c>
      <c r="Z107" s="2">
        <f t="shared" si="33"/>
        <v>1.7498790282138439</v>
      </c>
      <c r="AA107" s="2" t="s">
        <v>58</v>
      </c>
      <c r="AB107" s="2">
        <v>-0.34700019345255001</v>
      </c>
      <c r="AC107" s="2">
        <v>14</v>
      </c>
      <c r="AD107" s="2">
        <v>6</v>
      </c>
      <c r="AE107" s="2">
        <v>-1.64208838723428</v>
      </c>
      <c r="AF107" s="2">
        <v>1.2458989981480699</v>
      </c>
      <c r="AG107" s="2">
        <v>0.50863613608459102</v>
      </c>
      <c r="AH107" s="2">
        <f t="shared" si="34"/>
        <v>0.5205546217764585</v>
      </c>
      <c r="AI107" s="2">
        <f t="shared" si="35"/>
        <v>0.6822169500651456</v>
      </c>
      <c r="AJ107" s="2" t="s">
        <v>59</v>
      </c>
      <c r="AK107" s="2">
        <v>0.42130603477940998</v>
      </c>
      <c r="AL107" s="2">
        <v>35</v>
      </c>
      <c r="AM107" s="2">
        <v>9</v>
      </c>
      <c r="AN107" s="2">
        <v>-1.81426896597027</v>
      </c>
      <c r="AO107" s="2">
        <v>0.62645916548950598</v>
      </c>
      <c r="AP107" s="2">
        <v>0.20881972182983499</v>
      </c>
      <c r="AQ107" s="2">
        <f t="shared" si="36"/>
        <v>7.4414722001577394E-2</v>
      </c>
      <c r="AR107" s="2">
        <f t="shared" si="37"/>
        <v>2.0175586438273672</v>
      </c>
      <c r="AS107" s="2" t="s">
        <v>60</v>
      </c>
      <c r="AT107" s="2">
        <v>0.51057317125506996</v>
      </c>
      <c r="AU107" s="2">
        <v>74</v>
      </c>
      <c r="AV107" s="2">
        <v>14</v>
      </c>
      <c r="AW107" s="2">
        <v>-1.7670674871721699E-2</v>
      </c>
      <c r="AX107" s="2">
        <v>1.11214104795868</v>
      </c>
      <c r="AY107" s="2">
        <v>0.29723219765922099</v>
      </c>
      <c r="AZ107" s="2">
        <f t="shared" si="38"/>
        <v>0.1078681946793436</v>
      </c>
      <c r="BA107" s="2">
        <f t="shared" si="39"/>
        <v>1.7177586253305104</v>
      </c>
      <c r="BB107" s="2" t="s">
        <v>61</v>
      </c>
      <c r="BC107" s="2">
        <v>-0.33945839028646801</v>
      </c>
      <c r="BD107" s="2">
        <v>50</v>
      </c>
      <c r="BE107" s="2">
        <v>13</v>
      </c>
      <c r="BF107" s="2">
        <v>0.15197737803620401</v>
      </c>
      <c r="BG107" s="2">
        <v>0.82987420121466604</v>
      </c>
      <c r="BH107" s="2">
        <v>0.23016569112801499</v>
      </c>
      <c r="BI107" s="2">
        <f t="shared" si="40"/>
        <v>0.16405780072678036</v>
      </c>
      <c r="BJ107" s="2">
        <f t="shared" si="41"/>
        <v>1.4748435730052656</v>
      </c>
    </row>
    <row r="108" spans="1:62">
      <c r="A108" s="2" t="str">
        <f>B108</f>
        <v>VIMSS408359</v>
      </c>
      <c r="B108" s="2" t="s">
        <v>632</v>
      </c>
      <c r="C108" s="2" t="s">
        <v>633</v>
      </c>
      <c r="D108" s="7">
        <f>IF(ISNA(VLOOKUP(B108,[1]energy_list!A$1:A$222,1,FALSE)), 0, 1)</f>
        <v>0</v>
      </c>
      <c r="E108" s="7">
        <f t="shared" si="22"/>
        <v>1</v>
      </c>
      <c r="F108" s="7">
        <f t="shared" si="23"/>
        <v>0</v>
      </c>
      <c r="G108" s="17">
        <f>(P108/(COUNT($P$2:$P$1222))*0.05)</f>
        <v>1.0892710892710893E-2</v>
      </c>
      <c r="H108" s="8">
        <f t="shared" si="24"/>
        <v>-6.7659883961084369E-2</v>
      </c>
      <c r="I108" s="8">
        <f t="shared" si="25"/>
        <v>2.8461812051785733</v>
      </c>
      <c r="J108" s="8">
        <f t="shared" si="26"/>
        <v>2.3772163148986607E-2</v>
      </c>
      <c r="K108" s="9">
        <f t="shared" si="27"/>
        <v>1.1886081574493303E-2</v>
      </c>
      <c r="L108" s="10">
        <f t="shared" si="28"/>
        <v>17.625136556472565</v>
      </c>
      <c r="M108" s="7">
        <f t="shared" si="29"/>
        <v>5</v>
      </c>
      <c r="N108" s="16">
        <f t="shared" si="30"/>
        <v>1.8703331326775405E-2</v>
      </c>
      <c r="O108" s="16">
        <f t="shared" si="31"/>
        <v>1.7280810326088134</v>
      </c>
      <c r="P108" s="6">
        <v>266</v>
      </c>
      <c r="Q108" s="6"/>
      <c r="R108" s="2" t="s">
        <v>57</v>
      </c>
      <c r="S108" s="2">
        <v>-0.52905652305253104</v>
      </c>
      <c r="T108" s="2">
        <v>3</v>
      </c>
      <c r="U108" s="2">
        <v>3</v>
      </c>
      <c r="V108" s="2">
        <v>-1.36938732472372</v>
      </c>
      <c r="W108" s="2">
        <v>1.14785779479578</v>
      </c>
      <c r="X108" s="2">
        <v>0.66271600681675502</v>
      </c>
      <c r="Y108" s="2">
        <f t="shared" si="32"/>
        <v>0.48304065168827459</v>
      </c>
      <c r="Z108" s="2">
        <f t="shared" si="33"/>
        <v>0.79831559462968937</v>
      </c>
      <c r="AA108" s="2" t="s">
        <v>58</v>
      </c>
      <c r="AB108" s="2">
        <v>9.9018228009790002E-2</v>
      </c>
      <c r="AC108" s="2">
        <v>2</v>
      </c>
      <c r="AD108" s="2">
        <v>2</v>
      </c>
      <c r="AE108" s="2">
        <v>-1.19606996577194</v>
      </c>
      <c r="AF108" s="2">
        <v>2.8850682456787902</v>
      </c>
      <c r="AG108" s="2">
        <v>2.0400513207054498</v>
      </c>
      <c r="AH108" s="2">
        <f t="shared" si="34"/>
        <v>0.96569926498591496</v>
      </c>
      <c r="AI108" s="2">
        <f t="shared" si="35"/>
        <v>4.8537126005021039E-2</v>
      </c>
      <c r="AJ108" s="2" t="s">
        <v>59</v>
      </c>
      <c r="AK108" s="2">
        <v>1.17946765331382</v>
      </c>
      <c r="AL108" s="2">
        <v>2</v>
      </c>
      <c r="AM108" s="2">
        <v>2</v>
      </c>
      <c r="AN108" s="2">
        <v>-1.05610734743586</v>
      </c>
      <c r="AO108" s="2">
        <v>0.45734139177316002</v>
      </c>
      <c r="AP108" s="2">
        <v>0.32338919944009498</v>
      </c>
      <c r="AQ108" s="2">
        <f t="shared" si="36"/>
        <v>6.7637836132436902E-2</v>
      </c>
      <c r="AR108" s="2">
        <f t="shared" si="37"/>
        <v>3.6472079319776602</v>
      </c>
      <c r="AS108" s="2" t="s">
        <v>60</v>
      </c>
      <c r="AT108" s="2">
        <v>0.30448324373917801</v>
      </c>
      <c r="AU108" s="2">
        <v>4</v>
      </c>
      <c r="AV108" s="2">
        <v>2</v>
      </c>
      <c r="AW108" s="2">
        <v>-0.223760602387614</v>
      </c>
      <c r="AX108" s="2">
        <v>1.59672515874893</v>
      </c>
      <c r="AY108" s="2">
        <v>1.1290551874425401</v>
      </c>
      <c r="AZ108" s="2">
        <f t="shared" si="38"/>
        <v>0.81268301404279453</v>
      </c>
      <c r="BA108" s="2">
        <f t="shared" si="39"/>
        <v>0.2696796818487438</v>
      </c>
      <c r="BB108" s="2" t="s">
        <v>61</v>
      </c>
      <c r="BC108" s="2">
        <v>-0.65407833847612096</v>
      </c>
      <c r="BD108" s="2">
        <v>2</v>
      </c>
      <c r="BE108" s="2">
        <v>2</v>
      </c>
      <c r="BF108" s="2">
        <v>-0.16264257015344899</v>
      </c>
      <c r="BG108" s="2">
        <v>7.0786254224885603E-2</v>
      </c>
      <c r="BH108" s="2">
        <v>5.0053440377211503E-2</v>
      </c>
      <c r="BI108" s="2">
        <f t="shared" si="40"/>
        <v>5.8051541312423962E-3</v>
      </c>
      <c r="BJ108" s="2">
        <f t="shared" si="41"/>
        <v>13.067600020036023</v>
      </c>
    </row>
    <row r="109" spans="1:62">
      <c r="A109" s="2" t="s">
        <v>323</v>
      </c>
      <c r="B109" s="2" t="s">
        <v>324</v>
      </c>
      <c r="C109" s="2" t="s">
        <v>325</v>
      </c>
      <c r="D109" s="7">
        <f>IF(ISNA(VLOOKUP(B109,[1]energy_list!A$1:A$222,1,FALSE)), 0, 1)</f>
        <v>0</v>
      </c>
      <c r="E109" s="7">
        <f t="shared" si="22"/>
        <v>1</v>
      </c>
      <c r="F109" s="7">
        <f t="shared" si="23"/>
        <v>1</v>
      </c>
      <c r="G109" s="17">
        <f>(P109/(COUNT($P$2:$P$1222))*0.05)</f>
        <v>2.825552825552826E-3</v>
      </c>
      <c r="H109" s="8">
        <f t="shared" si="24"/>
        <v>-6.1997417087717721E-2</v>
      </c>
      <c r="I109" s="8">
        <f t="shared" si="25"/>
        <v>10.677023602908674</v>
      </c>
      <c r="J109" s="8">
        <f t="shared" si="26"/>
        <v>5.8066198402734782E-3</v>
      </c>
      <c r="K109" s="8">
        <f t="shared" si="27"/>
        <v>2.9033099201367391E-3</v>
      </c>
      <c r="L109" s="6">
        <f t="shared" si="28"/>
        <v>26.150347920276307</v>
      </c>
      <c r="M109" s="10">
        <f t="shared" si="29"/>
        <v>5</v>
      </c>
      <c r="N109" s="16">
        <f t="shared" si="30"/>
        <v>1.2766526898275146E-3</v>
      </c>
      <c r="O109" s="16">
        <f t="shared" si="31"/>
        <v>2.8939272353964802</v>
      </c>
      <c r="P109" s="6">
        <v>69</v>
      </c>
      <c r="Q109" s="2">
        <v>80</v>
      </c>
      <c r="R109" s="2" t="s">
        <v>57</v>
      </c>
      <c r="S109" s="2">
        <v>-0.41753469286811101</v>
      </c>
      <c r="T109" s="2">
        <v>3</v>
      </c>
      <c r="U109" s="2">
        <v>2</v>
      </c>
      <c r="V109" s="2">
        <v>-1.2578654945393</v>
      </c>
      <c r="W109" s="2">
        <v>0.58591760291685901</v>
      </c>
      <c r="X109" s="2">
        <v>0.41430631023907799</v>
      </c>
      <c r="Y109" s="2">
        <f t="shared" si="32"/>
        <v>0.41966215354696601</v>
      </c>
      <c r="Z109" s="2">
        <f t="shared" si="33"/>
        <v>1.007792260337937</v>
      </c>
      <c r="AA109" s="2" t="s">
        <v>58</v>
      </c>
      <c r="AB109" s="2">
        <v>-1.10562709076933</v>
      </c>
      <c r="AC109" s="2">
        <v>2</v>
      </c>
      <c r="AD109" s="2">
        <v>2</v>
      </c>
      <c r="AE109" s="2">
        <v>-2.40071528455106</v>
      </c>
      <c r="AF109" s="2">
        <v>2.0383432581029801E-2</v>
      </c>
      <c r="AG109" s="2">
        <v>1.4413263401905E-2</v>
      </c>
      <c r="AH109" s="2">
        <f t="shared" si="34"/>
        <v>1.699012648615248E-4</v>
      </c>
      <c r="AI109" s="2">
        <f t="shared" si="35"/>
        <v>76.709004750665926</v>
      </c>
      <c r="AJ109" s="2" t="s">
        <v>59</v>
      </c>
      <c r="AK109" s="2">
        <v>5.4253172228840199E-2</v>
      </c>
      <c r="AL109" s="2">
        <v>3</v>
      </c>
      <c r="AM109" s="2">
        <v>2</v>
      </c>
      <c r="AN109" s="2">
        <v>-2.18132182852084</v>
      </c>
      <c r="AO109" s="2">
        <v>0.64940254801242603</v>
      </c>
      <c r="AP109" s="2">
        <v>0.45919694541940898</v>
      </c>
      <c r="AQ109" s="2">
        <f t="shared" si="36"/>
        <v>0.91674681813630254</v>
      </c>
      <c r="AR109" s="2">
        <f t="shared" si="37"/>
        <v>0.118147937981791</v>
      </c>
      <c r="AS109" s="2" t="s">
        <v>60</v>
      </c>
      <c r="AT109" s="2">
        <v>0.47618925200713103</v>
      </c>
      <c r="AU109" s="2">
        <v>4</v>
      </c>
      <c r="AV109" s="2">
        <v>3</v>
      </c>
      <c r="AW109" s="2">
        <v>-5.2054594119660499E-2</v>
      </c>
      <c r="AX109" s="2">
        <v>0.39374083612025002</v>
      </c>
      <c r="AY109" s="2">
        <v>0.22732637772497499</v>
      </c>
      <c r="AZ109" s="2">
        <f t="shared" si="38"/>
        <v>0.12720109591072173</v>
      </c>
      <c r="BA109" s="2">
        <f t="shared" si="39"/>
        <v>2.0947382207586855</v>
      </c>
      <c r="BB109" s="2" t="s">
        <v>61</v>
      </c>
      <c r="BC109" s="2">
        <v>0.59707510220785798</v>
      </c>
      <c r="BD109" s="2">
        <v>4</v>
      </c>
      <c r="BE109" s="2">
        <v>3</v>
      </c>
      <c r="BF109" s="2">
        <v>1.08851087053053</v>
      </c>
      <c r="BG109" s="2">
        <v>0.73116896758376604</v>
      </c>
      <c r="BH109" s="2">
        <v>0.42214060025758798</v>
      </c>
      <c r="BI109" s="2">
        <f t="shared" si="40"/>
        <v>0.25216651584243238</v>
      </c>
      <c r="BJ109" s="2">
        <f t="shared" si="41"/>
        <v>1.4143986668032544</v>
      </c>
    </row>
    <row r="110" spans="1:62">
      <c r="A110" s="2" t="s">
        <v>1177</v>
      </c>
      <c r="B110" s="2" t="s">
        <v>1178</v>
      </c>
      <c r="C110" s="2" t="s">
        <v>1179</v>
      </c>
      <c r="D110" s="7">
        <f>IF(ISNA(VLOOKUP(B110,[1]energy_list!A$1:A$222,1,FALSE)), 0, 1)</f>
        <v>1</v>
      </c>
      <c r="E110" s="7">
        <f t="shared" si="22"/>
        <v>1</v>
      </c>
      <c r="F110" s="7">
        <f t="shared" si="23"/>
        <v>0</v>
      </c>
      <c r="G110" s="31">
        <f>IF((Q110/(142)*0.0575&gt;N110),1,0)</f>
        <v>0</v>
      </c>
      <c r="H110" s="8">
        <f t="shared" si="24"/>
        <v>-5.9748116526042332E-2</v>
      </c>
      <c r="I110" s="8">
        <f t="shared" si="25"/>
        <v>1.5532166441032225</v>
      </c>
      <c r="J110" s="8">
        <f t="shared" si="26"/>
        <v>3.8467342436018626E-2</v>
      </c>
      <c r="K110" s="9">
        <f t="shared" si="27"/>
        <v>1.9233671218009313E-2</v>
      </c>
      <c r="L110" s="10">
        <f t="shared" si="28"/>
        <v>15.745919295248473</v>
      </c>
      <c r="M110" s="7">
        <f t="shared" si="29"/>
        <v>5</v>
      </c>
      <c r="N110" s="16">
        <f t="shared" si="30"/>
        <v>3.0487929633278121E-2</v>
      </c>
      <c r="O110" s="16">
        <f t="shared" si="31"/>
        <v>1.5158720665946628</v>
      </c>
      <c r="P110" s="6">
        <v>321</v>
      </c>
      <c r="Q110" s="6">
        <v>55</v>
      </c>
      <c r="R110" s="2" t="s">
        <v>57</v>
      </c>
      <c r="S110" s="2">
        <v>-1.1359486423054499</v>
      </c>
      <c r="T110" s="2">
        <v>11</v>
      </c>
      <c r="U110" s="2">
        <v>3</v>
      </c>
      <c r="V110" s="2">
        <v>-1.97627944397664</v>
      </c>
      <c r="W110" s="2">
        <v>1.09531790224876</v>
      </c>
      <c r="X110" s="2">
        <v>0.63238208571153798</v>
      </c>
      <c r="Y110" s="2">
        <f t="shared" si="32"/>
        <v>0.17030975608695456</v>
      </c>
      <c r="Z110" s="2">
        <f t="shared" si="33"/>
        <v>1.7963011096800969</v>
      </c>
      <c r="AA110" s="2" t="s">
        <v>58</v>
      </c>
      <c r="AB110" s="2">
        <v>1.8726810874462501</v>
      </c>
      <c r="AC110" s="2">
        <v>3</v>
      </c>
      <c r="AD110" s="2">
        <v>2</v>
      </c>
      <c r="AE110" s="2">
        <v>0.57759289366451805</v>
      </c>
      <c r="AF110" s="2">
        <v>0.85664038231471096</v>
      </c>
      <c r="AG110" s="2">
        <v>0.60573622337296895</v>
      </c>
      <c r="AH110" s="2">
        <f t="shared" si="34"/>
        <v>9.062793623164378E-2</v>
      </c>
      <c r="AI110" s="2">
        <f t="shared" si="35"/>
        <v>3.0915785042843429</v>
      </c>
      <c r="AJ110" s="2" t="s">
        <v>59</v>
      </c>
      <c r="AK110" s="2">
        <v>0.28435862351747998</v>
      </c>
      <c r="AL110" s="2">
        <v>8</v>
      </c>
      <c r="AM110" s="2">
        <v>3</v>
      </c>
      <c r="AN110" s="2">
        <v>-1.9512163772322</v>
      </c>
      <c r="AO110" s="2">
        <v>0.52430143604993096</v>
      </c>
      <c r="AP110" s="2">
        <v>0.30270557523993502</v>
      </c>
      <c r="AQ110" s="2">
        <f t="shared" si="36"/>
        <v>0.41683101539680806</v>
      </c>
      <c r="AR110" s="2">
        <f t="shared" si="37"/>
        <v>0.93939010965386871</v>
      </c>
      <c r="AS110" s="2" t="s">
        <v>60</v>
      </c>
      <c r="AT110" s="2">
        <v>0.705823044889898</v>
      </c>
      <c r="AU110" s="2">
        <v>5</v>
      </c>
      <c r="AV110" s="2">
        <v>4</v>
      </c>
      <c r="AW110" s="2">
        <v>0.17757919876310599</v>
      </c>
      <c r="AX110" s="2">
        <v>0.96017457273168705</v>
      </c>
      <c r="AY110" s="2">
        <v>0.48008728636584402</v>
      </c>
      <c r="AZ110" s="2">
        <f t="shared" si="38"/>
        <v>0.21545659625226776</v>
      </c>
      <c r="BA110" s="2">
        <f t="shared" si="39"/>
        <v>1.4701973264754091</v>
      </c>
      <c r="BB110" s="2" t="s">
        <v>61</v>
      </c>
      <c r="BC110" s="2">
        <v>0.50751590596521101</v>
      </c>
      <c r="BD110" s="2">
        <v>6</v>
      </c>
      <c r="BE110" s="2">
        <v>5</v>
      </c>
      <c r="BF110" s="2">
        <v>0.99895167428788301</v>
      </c>
      <c r="BG110" s="2">
        <v>0.92564517696821202</v>
      </c>
      <c r="BH110" s="2">
        <v>0.41396110774914902</v>
      </c>
      <c r="BI110" s="2">
        <f t="shared" si="40"/>
        <v>0.27478665060769519</v>
      </c>
      <c r="BJ110" s="2">
        <f t="shared" si="41"/>
        <v>1.2259990044107092</v>
      </c>
    </row>
    <row r="111" spans="1:62">
      <c r="A111" s="2" t="str">
        <f>B111</f>
        <v>VIMSS206817</v>
      </c>
      <c r="B111" s="2" t="s">
        <v>329</v>
      </c>
      <c r="C111" s="2" t="s">
        <v>330</v>
      </c>
      <c r="D111" s="7">
        <f>IF(ISNA(VLOOKUP(B111,[1]energy_list!A$1:A$222,1,FALSE)), 0, 1)</f>
        <v>0</v>
      </c>
      <c r="E111" s="7">
        <f t="shared" si="22"/>
        <v>1</v>
      </c>
      <c r="F111" s="7">
        <f t="shared" si="23"/>
        <v>1</v>
      </c>
      <c r="G111" s="17">
        <f>(P111/(COUNT($P$2:$P$1222))*0.05)</f>
        <v>1.1466011466011465E-3</v>
      </c>
      <c r="H111" s="8">
        <f t="shared" si="24"/>
        <v>-5.2143412803552579E-2</v>
      </c>
      <c r="I111" s="8">
        <f t="shared" si="25"/>
        <v>9.3062840232857678</v>
      </c>
      <c r="J111" s="8">
        <f t="shared" si="26"/>
        <v>5.6030326038923441E-3</v>
      </c>
      <c r="K111" s="8">
        <f t="shared" si="27"/>
        <v>2.801516301946172E-3</v>
      </c>
      <c r="L111" s="6">
        <f t="shared" si="28"/>
        <v>32.117597157742011</v>
      </c>
      <c r="M111" s="10">
        <f t="shared" si="29"/>
        <v>5</v>
      </c>
      <c r="N111" s="16">
        <f t="shared" si="30"/>
        <v>1.4701557858154689E-4</v>
      </c>
      <c r="O111" s="16">
        <f t="shared" si="31"/>
        <v>3.8326366425747898</v>
      </c>
      <c r="P111" s="6">
        <v>28</v>
      </c>
      <c r="Q111" s="2">
        <v>77</v>
      </c>
      <c r="R111" s="2" t="s">
        <v>57</v>
      </c>
      <c r="S111" s="2">
        <v>-0.18214986066784999</v>
      </c>
      <c r="T111" s="2">
        <v>6</v>
      </c>
      <c r="U111" s="2">
        <v>2</v>
      </c>
      <c r="V111" s="2">
        <v>-1.0224806623390399</v>
      </c>
      <c r="W111" s="2">
        <v>0.837441788156435</v>
      </c>
      <c r="X111" s="2">
        <v>0.59216076725440403</v>
      </c>
      <c r="Y111" s="2">
        <f t="shared" si="32"/>
        <v>0.78746194986255491</v>
      </c>
      <c r="Z111" s="2">
        <f t="shared" si="33"/>
        <v>0.30760204110177869</v>
      </c>
      <c r="AA111" s="2" t="s">
        <v>58</v>
      </c>
      <c r="AB111" s="2">
        <v>-0.43848394834097998</v>
      </c>
      <c r="AC111" s="2">
        <v>3</v>
      </c>
      <c r="AD111" s="2">
        <v>1</v>
      </c>
      <c r="AE111" s="2">
        <v>-1.7335721421227099</v>
      </c>
      <c r="AF111" s="2">
        <v>0.13639278491572199</v>
      </c>
      <c r="AG111" s="2">
        <v>0.13639278491572199</v>
      </c>
      <c r="AH111" s="2">
        <f t="shared" si="34"/>
        <v>0.19198429126741476</v>
      </c>
      <c r="AI111" s="2">
        <f t="shared" si="35"/>
        <v>3.2148617583541692</v>
      </c>
      <c r="AJ111" s="2" t="s">
        <v>59</v>
      </c>
      <c r="AK111" s="2">
        <v>0.39767025881565998</v>
      </c>
      <c r="AL111" s="2">
        <v>6</v>
      </c>
      <c r="AM111" s="2">
        <v>2</v>
      </c>
      <c r="AN111" s="2">
        <v>-1.83790474193402</v>
      </c>
      <c r="AO111" s="2">
        <v>0.63787353244540701</v>
      </c>
      <c r="AP111" s="2">
        <v>0.45104470033156502</v>
      </c>
      <c r="AQ111" s="2">
        <f t="shared" si="36"/>
        <v>0.47095872374925785</v>
      </c>
      <c r="AR111" s="2">
        <f t="shared" si="37"/>
        <v>0.88166485167286246</v>
      </c>
      <c r="AS111" s="2" t="s">
        <v>60</v>
      </c>
      <c r="AT111" s="2">
        <v>0.84857490237808997</v>
      </c>
      <c r="AU111" s="2">
        <v>8</v>
      </c>
      <c r="AV111" s="2">
        <v>3</v>
      </c>
      <c r="AW111" s="2">
        <v>0.32033105625129799</v>
      </c>
      <c r="AX111" s="2">
        <v>0.150440563821266</v>
      </c>
      <c r="AY111" s="2">
        <v>8.6856900019246994E-2</v>
      </c>
      <c r="AZ111" s="2">
        <f t="shared" si="38"/>
        <v>2.2786152696319503E-3</v>
      </c>
      <c r="BA111" s="2">
        <f t="shared" si="39"/>
        <v>9.7698041513115328</v>
      </c>
      <c r="BB111" s="2" t="s">
        <v>61</v>
      </c>
      <c r="BC111" s="2">
        <v>-1.33959940429818</v>
      </c>
      <c r="BD111" s="2">
        <v>4</v>
      </c>
      <c r="BE111" s="2">
        <v>2</v>
      </c>
      <c r="BF111" s="2">
        <v>-0.84816363597551003</v>
      </c>
      <c r="BG111" s="2">
        <v>4.8473535114384701E-2</v>
      </c>
      <c r="BH111" s="2">
        <v>3.42759653874656E-2</v>
      </c>
      <c r="BI111" s="2">
        <f t="shared" si="40"/>
        <v>6.5403843271741584E-4</v>
      </c>
      <c r="BJ111" s="2">
        <f t="shared" si="41"/>
        <v>39.082762196628281</v>
      </c>
    </row>
    <row r="112" spans="1:62">
      <c r="A112" s="2" t="str">
        <f>B112</f>
        <v>VIMSS206499</v>
      </c>
      <c r="B112" s="2" t="s">
        <v>1210</v>
      </c>
      <c r="C112" s="2" t="s">
        <v>1211</v>
      </c>
      <c r="D112" s="7">
        <f>IF(ISNA(VLOOKUP(B112,[1]energy_list!A$1:A$222,1,FALSE)), 0, 1)</f>
        <v>0</v>
      </c>
      <c r="E112" s="7">
        <f t="shared" si="22"/>
        <v>0</v>
      </c>
      <c r="F112" s="7">
        <f t="shared" si="23"/>
        <v>0</v>
      </c>
      <c r="G112" s="17">
        <f>(P112/(COUNT($P$2:$P$1222))*0.05)</f>
        <v>2.5511875511875511E-2</v>
      </c>
      <c r="H112" s="8">
        <f t="shared" si="24"/>
        <v>-5.1347252964328731E-2</v>
      </c>
      <c r="I112" s="8">
        <f t="shared" si="25"/>
        <v>0.72950869994747336</v>
      </c>
      <c r="J112" s="8">
        <f t="shared" si="26"/>
        <v>7.0386073487575779E-2</v>
      </c>
      <c r="K112" s="9">
        <f t="shared" si="27"/>
        <v>3.5193036743787889E-2</v>
      </c>
      <c r="L112" s="10">
        <f t="shared" si="28"/>
        <v>7.1362103055785155</v>
      </c>
      <c r="M112" s="7">
        <f t="shared" si="29"/>
        <v>5</v>
      </c>
      <c r="N112" s="16">
        <f t="shared" si="30"/>
        <v>9.5257891094512784E-2</v>
      </c>
      <c r="O112" s="16">
        <f t="shared" si="31"/>
        <v>1.0210990375226672</v>
      </c>
      <c r="P112" s="6">
        <v>623</v>
      </c>
      <c r="Q112" s="6"/>
      <c r="R112" s="2" t="s">
        <v>57</v>
      </c>
      <c r="S112" s="2">
        <v>-0.134146498510368</v>
      </c>
      <c r="T112" s="2">
        <v>6</v>
      </c>
      <c r="U112" s="2">
        <v>5</v>
      </c>
      <c r="V112" s="2">
        <v>-0.97447730018155698</v>
      </c>
      <c r="W112" s="2">
        <v>0.57401947409603404</v>
      </c>
      <c r="X112" s="2">
        <v>0.256709312897482</v>
      </c>
      <c r="Y112" s="2">
        <f t="shared" si="32"/>
        <v>0.62359821843426944</v>
      </c>
      <c r="Z112" s="2">
        <f t="shared" si="33"/>
        <v>0.52256186967373486</v>
      </c>
      <c r="AA112" s="2" t="s">
        <v>58</v>
      </c>
      <c r="AB112" s="2">
        <v>0.61247839849710395</v>
      </c>
      <c r="AC112" s="2">
        <v>4</v>
      </c>
      <c r="AD112" s="2">
        <v>3</v>
      </c>
      <c r="AE112" s="2">
        <v>-0.68260979528462595</v>
      </c>
      <c r="AF112" s="2">
        <v>1.1524960514731299</v>
      </c>
      <c r="AG112" s="2">
        <v>0.66539390555799105</v>
      </c>
      <c r="AH112" s="2">
        <f t="shared" si="34"/>
        <v>0.42520933269354544</v>
      </c>
      <c r="AI112" s="2">
        <f t="shared" si="35"/>
        <v>0.92047491475517373</v>
      </c>
      <c r="AJ112" s="2" t="s">
        <v>59</v>
      </c>
      <c r="AK112" s="2">
        <v>0.47441045962680001</v>
      </c>
      <c r="AL112" s="2">
        <v>5</v>
      </c>
      <c r="AM112" s="2">
        <v>4</v>
      </c>
      <c r="AN112" s="2">
        <v>-1.76116454112288</v>
      </c>
      <c r="AO112" s="2">
        <v>0.66485842580621002</v>
      </c>
      <c r="AP112" s="2">
        <v>0.33242921290310501</v>
      </c>
      <c r="AQ112" s="2">
        <f t="shared" si="36"/>
        <v>0.22671833251569731</v>
      </c>
      <c r="AR112" s="2">
        <f t="shared" si="37"/>
        <v>1.4271021956336885</v>
      </c>
      <c r="AS112" s="2" t="s">
        <v>60</v>
      </c>
      <c r="AT112" s="2">
        <v>-0.25270247253196298</v>
      </c>
      <c r="AU112" s="2">
        <v>7</v>
      </c>
      <c r="AV112" s="2">
        <v>6</v>
      </c>
      <c r="AW112" s="2">
        <v>-0.78094631865875497</v>
      </c>
      <c r="AX112" s="2">
        <v>1.25468086091807</v>
      </c>
      <c r="AY112" s="2">
        <v>0.51222131654752801</v>
      </c>
      <c r="AZ112" s="2">
        <f t="shared" si="38"/>
        <v>0.63930330232758625</v>
      </c>
      <c r="BA112" s="2">
        <f t="shared" si="39"/>
        <v>0.49334626335980536</v>
      </c>
      <c r="BB112" s="2" t="s">
        <v>61</v>
      </c>
      <c r="BC112" s="2">
        <v>-0.22828525406597999</v>
      </c>
      <c r="BD112" s="2">
        <v>4</v>
      </c>
      <c r="BE112" s="2">
        <v>2</v>
      </c>
      <c r="BF112" s="2">
        <v>0.263150514256692</v>
      </c>
      <c r="BG112" s="2">
        <v>0.82726422212613304</v>
      </c>
      <c r="BH112" s="2">
        <v>0.58496414129840302</v>
      </c>
      <c r="BI112" s="2">
        <f t="shared" si="40"/>
        <v>0.73399040203036958</v>
      </c>
      <c r="BJ112" s="2">
        <f t="shared" si="41"/>
        <v>0.39025512497103082</v>
      </c>
    </row>
    <row r="113" spans="1:62">
      <c r="A113" s="2" t="str">
        <f>B113</f>
        <v>VIMSS208244</v>
      </c>
      <c r="B113" s="2" t="s">
        <v>331</v>
      </c>
      <c r="C113" s="2" t="s">
        <v>332</v>
      </c>
      <c r="D113" s="7">
        <f>IF(ISNA(VLOOKUP(B113,[1]energy_list!A$1:A$222,1,FALSE)), 0, 1)</f>
        <v>0</v>
      </c>
      <c r="E113" s="7">
        <f t="shared" si="22"/>
        <v>1</v>
      </c>
      <c r="F113" s="7">
        <f t="shared" si="23"/>
        <v>1</v>
      </c>
      <c r="G113" s="17">
        <f>(P113/(COUNT($P$2:$P$1222))*0.05)</f>
        <v>7.3710073710073713E-3</v>
      </c>
      <c r="H113" s="8">
        <f t="shared" si="24"/>
        <v>-3.9175343568615677E-2</v>
      </c>
      <c r="I113" s="8">
        <f t="shared" si="25"/>
        <v>1.9408382472753924</v>
      </c>
      <c r="J113" s="8">
        <f t="shared" si="26"/>
        <v>2.0184754511928651E-2</v>
      </c>
      <c r="K113" s="9">
        <f t="shared" si="27"/>
        <v>1.0092377255964326E-2</v>
      </c>
      <c r="L113" s="10">
        <f t="shared" si="28"/>
        <v>20.589685028154477</v>
      </c>
      <c r="M113" s="7">
        <f t="shared" si="29"/>
        <v>5</v>
      </c>
      <c r="N113" s="16">
        <f t="shared" si="30"/>
        <v>7.9112351985036067E-3</v>
      </c>
      <c r="O113" s="16">
        <f t="shared" si="31"/>
        <v>2.1017557038583004</v>
      </c>
      <c r="P113" s="6">
        <v>180</v>
      </c>
      <c r="Q113" s="2">
        <v>75</v>
      </c>
      <c r="R113" s="2" t="s">
        <v>57</v>
      </c>
      <c r="S113" s="2">
        <v>0.29153654248447902</v>
      </c>
      <c r="T113" s="2">
        <v>17</v>
      </c>
      <c r="U113" s="2">
        <v>9</v>
      </c>
      <c r="V113" s="2">
        <v>-0.54879425918670999</v>
      </c>
      <c r="W113" s="2">
        <v>0.883837254032383</v>
      </c>
      <c r="X113" s="2">
        <v>0.29461241801079402</v>
      </c>
      <c r="Y113" s="2">
        <f t="shared" si="32"/>
        <v>0.34824582814380234</v>
      </c>
      <c r="Z113" s="2">
        <f t="shared" si="33"/>
        <v>0.98955958629618146</v>
      </c>
      <c r="AA113" s="2" t="s">
        <v>58</v>
      </c>
      <c r="AB113" s="2">
        <v>-1.02394179619514</v>
      </c>
      <c r="AC113" s="2">
        <v>23</v>
      </c>
      <c r="AD113" s="2">
        <v>6</v>
      </c>
      <c r="AE113" s="2">
        <v>-2.3190299899768698</v>
      </c>
      <c r="AF113" s="2">
        <v>0.82684661286804395</v>
      </c>
      <c r="AG113" s="2">
        <v>0.33755871617921501</v>
      </c>
      <c r="AH113" s="2">
        <f t="shared" si="34"/>
        <v>2.2997912463857417E-2</v>
      </c>
      <c r="AI113" s="2">
        <f t="shared" si="35"/>
        <v>3.0333738905782361</v>
      </c>
      <c r="AJ113" s="2" t="s">
        <v>59</v>
      </c>
      <c r="AK113" s="2">
        <v>0.74325901020141005</v>
      </c>
      <c r="AL113" s="2">
        <v>13</v>
      </c>
      <c r="AM113" s="2">
        <v>6</v>
      </c>
      <c r="AN113" s="2">
        <v>-1.4923159905482699</v>
      </c>
      <c r="AO113" s="2">
        <v>0.53318005896055498</v>
      </c>
      <c r="AP113" s="2">
        <v>0.21766984758006799</v>
      </c>
      <c r="AQ113" s="2">
        <f t="shared" si="36"/>
        <v>1.4237604260004233E-2</v>
      </c>
      <c r="AR113" s="2">
        <f t="shared" si="37"/>
        <v>3.4146163029218304</v>
      </c>
      <c r="AS113" s="2" t="s">
        <v>60</v>
      </c>
      <c r="AT113" s="2">
        <v>0.85905514779546599</v>
      </c>
      <c r="AU113" s="2">
        <v>16</v>
      </c>
      <c r="AV113" s="2">
        <v>4</v>
      </c>
      <c r="AW113" s="2">
        <v>0.33081130166867401</v>
      </c>
      <c r="AX113" s="2">
        <v>1.66568509656894</v>
      </c>
      <c r="AY113" s="2">
        <v>0.83284254828446902</v>
      </c>
      <c r="AZ113" s="2">
        <f t="shared" si="38"/>
        <v>0.3606002590093183</v>
      </c>
      <c r="BA113" s="2">
        <f t="shared" si="39"/>
        <v>1.0314736555727022</v>
      </c>
      <c r="BB113" s="2" t="s">
        <v>61</v>
      </c>
      <c r="BC113" s="2">
        <v>-0.22452599403878801</v>
      </c>
      <c r="BD113" s="2">
        <v>8</v>
      </c>
      <c r="BE113" s="2">
        <v>3</v>
      </c>
      <c r="BF113" s="2">
        <v>0.26690977428388402</v>
      </c>
      <c r="BG113" s="2">
        <v>1.58662614131024</v>
      </c>
      <c r="BH113" s="2">
        <v>0.91603902978876195</v>
      </c>
      <c r="BI113" s="2">
        <f t="shared" si="40"/>
        <v>0.82218474273672237</v>
      </c>
      <c r="BJ113" s="2">
        <f t="shared" si="41"/>
        <v>0.2451052703404609</v>
      </c>
    </row>
    <row r="114" spans="1:62">
      <c r="A114" s="2" t="s">
        <v>1214</v>
      </c>
      <c r="B114" s="2" t="s">
        <v>1215</v>
      </c>
      <c r="C114" s="2" t="s">
        <v>1216</v>
      </c>
      <c r="D114" s="7">
        <f>IF(ISNA(VLOOKUP(B114,[1]energy_list!A$1:A$222,1,FALSE)), 0, 1)</f>
        <v>1</v>
      </c>
      <c r="E114" s="7">
        <f t="shared" si="22"/>
        <v>0</v>
      </c>
      <c r="F114" s="7">
        <f t="shared" si="23"/>
        <v>0</v>
      </c>
      <c r="G114" s="31">
        <f>IF((Q114/(142)*0.0575&gt;N114),1,0)</f>
        <v>0</v>
      </c>
      <c r="H114" s="8">
        <f t="shared" si="24"/>
        <v>-3.8006005136482494E-2</v>
      </c>
      <c r="I114" s="8">
        <f t="shared" si="25"/>
        <v>0.88821494653933009</v>
      </c>
      <c r="J114" s="8">
        <f t="shared" si="26"/>
        <v>4.2789197912691951E-2</v>
      </c>
      <c r="K114" s="9">
        <f t="shared" si="27"/>
        <v>2.1394598956345975E-2</v>
      </c>
      <c r="L114" s="10">
        <f t="shared" si="28"/>
        <v>10.504920669859361</v>
      </c>
      <c r="M114" s="7">
        <f t="shared" si="29"/>
        <v>5</v>
      </c>
      <c r="N114" s="16">
        <f t="shared" si="30"/>
        <v>8.3003297951010344E-2</v>
      </c>
      <c r="O114" s="16">
        <f t="shared" si="31"/>
        <v>1.0809046515580136</v>
      </c>
      <c r="P114" s="6">
        <v>562</v>
      </c>
      <c r="Q114" s="6">
        <v>84</v>
      </c>
      <c r="R114" s="2" t="s">
        <v>57</v>
      </c>
      <c r="S114" s="2">
        <v>-0.16904342682856099</v>
      </c>
      <c r="T114" s="2">
        <v>16</v>
      </c>
      <c r="U114" s="2">
        <v>11</v>
      </c>
      <c r="V114" s="2">
        <v>-1.00937422849975</v>
      </c>
      <c r="W114" s="2">
        <v>0.88511595810288302</v>
      </c>
      <c r="X114" s="2">
        <v>0.26687250263483597</v>
      </c>
      <c r="Y114" s="2">
        <f t="shared" si="32"/>
        <v>0.53940345441483384</v>
      </c>
      <c r="Z114" s="2">
        <f t="shared" si="33"/>
        <v>0.63342392026002248</v>
      </c>
      <c r="AA114" s="2" t="s">
        <v>58</v>
      </c>
      <c r="AB114" s="2">
        <v>1.3150710367966501</v>
      </c>
      <c r="AC114" s="2">
        <v>6</v>
      </c>
      <c r="AD114" s="2">
        <v>4</v>
      </c>
      <c r="AE114" s="2">
        <v>1.9982843014924499E-2</v>
      </c>
      <c r="AF114" s="2">
        <v>1.86918038821004</v>
      </c>
      <c r="AG114" s="2">
        <v>0.93459019410502098</v>
      </c>
      <c r="AH114" s="2">
        <f t="shared" si="34"/>
        <v>0.23214114684902526</v>
      </c>
      <c r="AI114" s="2">
        <f t="shared" si="35"/>
        <v>1.4071098167855098</v>
      </c>
      <c r="AJ114" s="2" t="s">
        <v>59</v>
      </c>
      <c r="AK114" s="2">
        <v>-0.13875533951965</v>
      </c>
      <c r="AL114" s="2">
        <v>12</v>
      </c>
      <c r="AM114" s="2">
        <v>9</v>
      </c>
      <c r="AN114" s="2">
        <v>-2.3743303402693301</v>
      </c>
      <c r="AO114" s="2">
        <v>0.66950310060387197</v>
      </c>
      <c r="AP114" s="2">
        <v>0.22316770020129101</v>
      </c>
      <c r="AQ114" s="2">
        <f t="shared" si="36"/>
        <v>0.54952735504430494</v>
      </c>
      <c r="AR114" s="2">
        <f t="shared" si="37"/>
        <v>0.62175368296799483</v>
      </c>
      <c r="AS114" s="2" t="s">
        <v>60</v>
      </c>
      <c r="AT114" s="2">
        <v>-0.42726069135672401</v>
      </c>
      <c r="AU114" s="2">
        <v>14</v>
      </c>
      <c r="AV114" s="2">
        <v>11</v>
      </c>
      <c r="AW114" s="2">
        <v>-0.95550453748351605</v>
      </c>
      <c r="AX114" s="2">
        <v>0.87535353304585095</v>
      </c>
      <c r="AY114" s="2">
        <v>0.26392902072954999</v>
      </c>
      <c r="AZ114" s="2">
        <f t="shared" si="38"/>
        <v>0.13377001818501591</v>
      </c>
      <c r="BA114" s="2">
        <f t="shared" si="39"/>
        <v>1.6188469542898096</v>
      </c>
      <c r="BB114" s="2" t="s">
        <v>61</v>
      </c>
      <c r="BC114" s="2">
        <v>0.25226953554939102</v>
      </c>
      <c r="BD114" s="2">
        <v>20</v>
      </c>
      <c r="BE114" s="2">
        <v>13</v>
      </c>
      <c r="BF114" s="2">
        <v>0.74370530387206302</v>
      </c>
      <c r="BG114" s="2">
        <v>1.5553172046205901</v>
      </c>
      <c r="BH114" s="2">
        <v>0.43136737929775698</v>
      </c>
      <c r="BI114" s="2">
        <f t="shared" si="40"/>
        <v>0.56868465382975619</v>
      </c>
      <c r="BJ114" s="2">
        <f t="shared" si="41"/>
        <v>0.58481365920638773</v>
      </c>
    </row>
    <row r="115" spans="1:62">
      <c r="A115" s="2" t="str">
        <f>B115</f>
        <v>VIMSS208275</v>
      </c>
      <c r="B115" s="2" t="s">
        <v>1212</v>
      </c>
      <c r="C115" s="2" t="s">
        <v>1213</v>
      </c>
      <c r="D115" s="7">
        <f>IF(ISNA(VLOOKUP(B115,[1]energy_list!A$1:A$222,1,FALSE)), 0, 1)</f>
        <v>0</v>
      </c>
      <c r="E115" s="7">
        <f t="shared" si="22"/>
        <v>0</v>
      </c>
      <c r="F115" s="7">
        <f t="shared" si="23"/>
        <v>0</v>
      </c>
      <c r="G115" s="17">
        <f>(P115/(COUNT($P$2:$P$1222))*0.05)</f>
        <v>1.9819819819819822E-2</v>
      </c>
      <c r="H115" s="8">
        <f t="shared" si="24"/>
        <v>-3.3610457487891841E-2</v>
      </c>
      <c r="I115" s="8">
        <f t="shared" si="25"/>
        <v>1.5203727119117922</v>
      </c>
      <c r="J115" s="8">
        <f t="shared" si="26"/>
        <v>2.2106722400738424E-2</v>
      </c>
      <c r="K115" s="9">
        <f t="shared" si="27"/>
        <v>1.1053361200369212E-2</v>
      </c>
      <c r="L115" s="10">
        <f t="shared" si="28"/>
        <v>12.323614374314456</v>
      </c>
      <c r="M115" s="7">
        <f t="shared" si="29"/>
        <v>5</v>
      </c>
      <c r="N115" s="16">
        <f t="shared" si="30"/>
        <v>6.3321664206745232E-2</v>
      </c>
      <c r="O115" s="16">
        <f t="shared" si="31"/>
        <v>1.1984476796228771</v>
      </c>
      <c r="P115" s="6">
        <v>484</v>
      </c>
      <c r="Q115" s="6"/>
      <c r="R115" s="2" t="s">
        <v>57</v>
      </c>
      <c r="S115" s="2">
        <v>-0.18635196784939101</v>
      </c>
      <c r="T115" s="2">
        <v>3</v>
      </c>
      <c r="U115" s="2">
        <v>3</v>
      </c>
      <c r="V115" s="2">
        <v>-1.02668276952058</v>
      </c>
      <c r="W115" s="2">
        <v>0.69438983455203496</v>
      </c>
      <c r="X115" s="2">
        <v>0.40090615790115702</v>
      </c>
      <c r="Y115" s="2">
        <f t="shared" si="32"/>
        <v>0.67371436226687287</v>
      </c>
      <c r="Z115" s="2">
        <f t="shared" si="33"/>
        <v>0.46482690319597408</v>
      </c>
      <c r="AA115" s="2" t="s">
        <v>58</v>
      </c>
      <c r="AB115" s="2">
        <v>-1.250806700271E-2</v>
      </c>
      <c r="AC115" s="2">
        <v>11</v>
      </c>
      <c r="AD115" s="2">
        <v>3</v>
      </c>
      <c r="AE115" s="2">
        <v>-1.30759626078444</v>
      </c>
      <c r="AF115" s="2">
        <v>0.704683974593175</v>
      </c>
      <c r="AG115" s="2">
        <v>0.40684948242498498</v>
      </c>
      <c r="AH115" s="2">
        <f t="shared" si="34"/>
        <v>0.97740487647892016</v>
      </c>
      <c r="AI115" s="2">
        <f t="shared" si="35"/>
        <v>3.0743721064008581E-2</v>
      </c>
      <c r="AJ115" s="2" t="s">
        <v>59</v>
      </c>
      <c r="AK115" s="2">
        <v>-0.15891628270015001</v>
      </c>
      <c r="AL115" s="2">
        <v>7</v>
      </c>
      <c r="AM115" s="2">
        <v>3</v>
      </c>
      <c r="AN115" s="2">
        <v>-2.3944912834498302</v>
      </c>
      <c r="AO115" s="2">
        <v>0.31639235285113398</v>
      </c>
      <c r="AP115" s="2">
        <v>0.18266921008814099</v>
      </c>
      <c r="AQ115" s="2">
        <f t="shared" si="36"/>
        <v>0.44833358699801729</v>
      </c>
      <c r="AR115" s="2">
        <f t="shared" si="37"/>
        <v>0.86996753652939218</v>
      </c>
      <c r="AS115" s="2" t="s">
        <v>60</v>
      </c>
      <c r="AT115" s="2">
        <v>0.68465963646452199</v>
      </c>
      <c r="AU115" s="2">
        <v>12</v>
      </c>
      <c r="AV115" s="2">
        <v>3</v>
      </c>
      <c r="AW115" s="2">
        <v>0.15641579033773001</v>
      </c>
      <c r="AX115" s="2">
        <v>0.49478147509883202</v>
      </c>
      <c r="AY115" s="2">
        <v>0.28566221783835</v>
      </c>
      <c r="AZ115" s="2">
        <f t="shared" si="38"/>
        <v>9.6155570235622378E-2</v>
      </c>
      <c r="BA115" s="2">
        <f t="shared" si="39"/>
        <v>2.3967455046923845</v>
      </c>
      <c r="BB115" s="2" t="s">
        <v>61</v>
      </c>
      <c r="BC115" s="2">
        <v>-0.72320553122565101</v>
      </c>
      <c r="BD115" s="2">
        <v>7</v>
      </c>
      <c r="BE115" s="2">
        <v>2</v>
      </c>
      <c r="BF115" s="2">
        <v>-0.23176976290297899</v>
      </c>
      <c r="BG115" s="2">
        <v>0.29545679032925798</v>
      </c>
      <c r="BH115" s="2">
        <v>0.20891949998942999</v>
      </c>
      <c r="BI115" s="2">
        <f t="shared" si="40"/>
        <v>7.42737086533658E-2</v>
      </c>
      <c r="BJ115" s="2">
        <f t="shared" si="41"/>
        <v>3.4616468604521868</v>
      </c>
    </row>
    <row r="116" spans="1:62">
      <c r="A116" s="2" t="s">
        <v>333</v>
      </c>
      <c r="B116" s="2" t="s">
        <v>334</v>
      </c>
      <c r="C116" s="2" t="s">
        <v>335</v>
      </c>
      <c r="D116" s="7">
        <f>IF(ISNA(VLOOKUP(B116,[1]energy_list!A$1:A$222,1,FALSE)), 0, 1)</f>
        <v>0</v>
      </c>
      <c r="E116" s="7">
        <f t="shared" si="22"/>
        <v>1</v>
      </c>
      <c r="F116" s="7">
        <f t="shared" si="23"/>
        <v>1</v>
      </c>
      <c r="G116" s="17">
        <f>(P116/(COUNT($P$2:$P$1222))*0.05)</f>
        <v>4.095004095004095E-3</v>
      </c>
      <c r="H116" s="8">
        <f t="shared" si="24"/>
        <v>-2.8098161746740402E-2</v>
      </c>
      <c r="I116" s="8">
        <f t="shared" si="25"/>
        <v>2.5004837214829565</v>
      </c>
      <c r="J116" s="8">
        <f t="shared" si="26"/>
        <v>1.123709044987355E-2</v>
      </c>
      <c r="K116" s="8">
        <f t="shared" si="27"/>
        <v>5.6185452249367749E-3</v>
      </c>
      <c r="L116" s="6">
        <f t="shared" si="28"/>
        <v>23.936106424034008</v>
      </c>
      <c r="M116" s="10">
        <f t="shared" si="29"/>
        <v>5</v>
      </c>
      <c r="N116" s="16">
        <f t="shared" si="30"/>
        <v>2.7113984248074217E-3</v>
      </c>
      <c r="O116" s="16">
        <f t="shared" si="31"/>
        <v>2.5668066605893678</v>
      </c>
      <c r="P116" s="6">
        <v>100</v>
      </c>
      <c r="Q116" s="2">
        <v>74</v>
      </c>
      <c r="R116" s="2" t="s">
        <v>57</v>
      </c>
      <c r="S116" s="2">
        <v>1.1531256878959</v>
      </c>
      <c r="T116" s="2">
        <v>4</v>
      </c>
      <c r="U116" s="2">
        <v>3</v>
      </c>
      <c r="V116" s="2">
        <v>0.31279488622471402</v>
      </c>
      <c r="W116" s="2">
        <v>0.295362948064057</v>
      </c>
      <c r="X116" s="2">
        <v>0.170527877573425</v>
      </c>
      <c r="Y116" s="2">
        <f t="shared" si="32"/>
        <v>6.6076897990565639E-3</v>
      </c>
      <c r="Z116" s="2">
        <f t="shared" si="33"/>
        <v>6.7620948803481893</v>
      </c>
      <c r="AA116" s="2" t="s">
        <v>58</v>
      </c>
      <c r="AB116" s="2">
        <v>1.4058490091281099</v>
      </c>
      <c r="AC116" s="2">
        <v>4</v>
      </c>
      <c r="AD116" s="2">
        <v>2</v>
      </c>
      <c r="AE116" s="2">
        <v>0.110760815346384</v>
      </c>
      <c r="AF116" s="2">
        <v>0.64808700586429802</v>
      </c>
      <c r="AG116" s="2">
        <v>0.45826671664553098</v>
      </c>
      <c r="AH116" s="2">
        <f t="shared" si="34"/>
        <v>9.185234042086321E-2</v>
      </c>
      <c r="AI116" s="2">
        <f t="shared" si="35"/>
        <v>3.0677528130753018</v>
      </c>
      <c r="AJ116" s="2" t="s">
        <v>59</v>
      </c>
      <c r="AK116" s="2">
        <v>0.83163339230099997</v>
      </c>
      <c r="AL116" s="2">
        <v>5</v>
      </c>
      <c r="AM116" s="2">
        <v>4</v>
      </c>
      <c r="AN116" s="2">
        <v>-1.40394160844868</v>
      </c>
      <c r="AO116" s="2">
        <v>0.65386711496599703</v>
      </c>
      <c r="AP116" s="2">
        <v>0.32693355748299902</v>
      </c>
      <c r="AQ116" s="2">
        <f t="shared" si="36"/>
        <v>6.3727432782290358E-2</v>
      </c>
      <c r="AR116" s="2">
        <f t="shared" si="37"/>
        <v>2.5437382405880622</v>
      </c>
      <c r="AS116" s="2" t="s">
        <v>60</v>
      </c>
      <c r="AT116" s="2">
        <v>-1.9622515700646399</v>
      </c>
      <c r="AU116" s="2">
        <v>8</v>
      </c>
      <c r="AV116" s="2">
        <v>2</v>
      </c>
      <c r="AW116" s="2">
        <v>-2.4904954161914299</v>
      </c>
      <c r="AX116" s="2">
        <v>1.81738631880844</v>
      </c>
      <c r="AY116" s="2">
        <v>1.2850861900651001</v>
      </c>
      <c r="AZ116" s="2">
        <f t="shared" si="38"/>
        <v>0.26633005347053862</v>
      </c>
      <c r="BA116" s="2">
        <f t="shared" si="39"/>
        <v>1.5269416053449583</v>
      </c>
      <c r="BB116" s="2" t="s">
        <v>61</v>
      </c>
      <c r="BC116" s="2">
        <v>0.34376619634634498</v>
      </c>
      <c r="BD116" s="2">
        <v>6</v>
      </c>
      <c r="BE116" s="2">
        <v>4</v>
      </c>
      <c r="BF116" s="2">
        <v>0.83520196466901697</v>
      </c>
      <c r="BG116" s="2">
        <v>1.26561224994888</v>
      </c>
      <c r="BH116" s="2">
        <v>0.63280612497444</v>
      </c>
      <c r="BI116" s="2">
        <f t="shared" si="40"/>
        <v>0.61582038045451948</v>
      </c>
      <c r="BJ116" s="2">
        <f t="shared" si="41"/>
        <v>0.54324094344097917</v>
      </c>
    </row>
    <row r="117" spans="1:62">
      <c r="A117" s="2" t="str">
        <f>B117</f>
        <v>VIMSS209551</v>
      </c>
      <c r="B117" s="2" t="s">
        <v>1219</v>
      </c>
      <c r="C117" s="2" t="s">
        <v>1220</v>
      </c>
      <c r="D117" s="7">
        <f>IF(ISNA(VLOOKUP(B117,[1]energy_list!A$1:A$222,1,FALSE)), 0, 1)</f>
        <v>0</v>
      </c>
      <c r="E117" s="7">
        <f t="shared" si="22"/>
        <v>0</v>
      </c>
      <c r="F117" s="7">
        <f t="shared" si="23"/>
        <v>0</v>
      </c>
      <c r="G117" s="17">
        <f>(P117/(COUNT($P$2:$P$1222))*0.05)</f>
        <v>2.608517608517609E-2</v>
      </c>
      <c r="H117" s="8">
        <f t="shared" si="24"/>
        <v>-2.059674198116233E-2</v>
      </c>
      <c r="I117" s="8">
        <f t="shared" si="25"/>
        <v>0.70244406015549488</v>
      </c>
      <c r="J117" s="8">
        <f t="shared" si="26"/>
        <v>2.9321540531786944E-2</v>
      </c>
      <c r="K117" s="9">
        <f t="shared" si="27"/>
        <v>1.4660770265893472E-2</v>
      </c>
      <c r="L117" s="10">
        <f t="shared" si="28"/>
        <v>7.6482591897676713</v>
      </c>
      <c r="M117" s="7">
        <f t="shared" si="29"/>
        <v>5</v>
      </c>
      <c r="N117" s="16">
        <f t="shared" si="30"/>
        <v>9.729505942214503E-2</v>
      </c>
      <c r="O117" s="16">
        <f t="shared" si="31"/>
        <v>1.0119092123542239</v>
      </c>
      <c r="P117" s="6">
        <v>637</v>
      </c>
      <c r="Q117" s="6"/>
      <c r="R117" s="2" t="s">
        <v>57</v>
      </c>
      <c r="S117" s="2">
        <v>-0.111295206789428</v>
      </c>
      <c r="T117" s="2">
        <v>8</v>
      </c>
      <c r="U117" s="2">
        <v>6</v>
      </c>
      <c r="V117" s="2">
        <v>-0.95162600846061696</v>
      </c>
      <c r="W117" s="2">
        <v>1.15433778403281</v>
      </c>
      <c r="X117" s="2">
        <v>0.47125642694923803</v>
      </c>
      <c r="Y117" s="2">
        <f t="shared" si="32"/>
        <v>0.82115856055760994</v>
      </c>
      <c r="Z117" s="2">
        <f t="shared" si="33"/>
        <v>0.23616697921748728</v>
      </c>
      <c r="AA117" s="2" t="s">
        <v>58</v>
      </c>
      <c r="AB117" s="2">
        <v>1.2700684702887</v>
      </c>
      <c r="AC117" s="2">
        <v>3</v>
      </c>
      <c r="AD117" s="2">
        <v>2</v>
      </c>
      <c r="AE117" s="2">
        <v>-2.5019723493030398E-2</v>
      </c>
      <c r="AF117" s="2">
        <v>0.90002132074776897</v>
      </c>
      <c r="AG117" s="2">
        <v>0.63641117911321998</v>
      </c>
      <c r="AH117" s="2">
        <f t="shared" si="34"/>
        <v>0.1840935546415392</v>
      </c>
      <c r="AI117" s="2">
        <f t="shared" si="35"/>
        <v>1.9956727850984999</v>
      </c>
      <c r="AJ117" s="2" t="s">
        <v>59</v>
      </c>
      <c r="AK117" s="2">
        <v>-0.19837524738574</v>
      </c>
      <c r="AL117" s="2">
        <v>12</v>
      </c>
      <c r="AM117" s="2">
        <v>7</v>
      </c>
      <c r="AN117" s="2">
        <v>-2.43395024813542</v>
      </c>
      <c r="AO117" s="2">
        <v>0.7018804128153</v>
      </c>
      <c r="AP117" s="2">
        <v>0.26528586034523399</v>
      </c>
      <c r="AQ117" s="2">
        <f t="shared" si="36"/>
        <v>0.47895624138475912</v>
      </c>
      <c r="AR117" s="2">
        <f t="shared" si="37"/>
        <v>0.74777919610031685</v>
      </c>
      <c r="AS117" s="2" t="s">
        <v>60</v>
      </c>
      <c r="AT117" s="2">
        <v>0.26014622383677699</v>
      </c>
      <c r="AU117" s="2">
        <v>6</v>
      </c>
      <c r="AV117" s="2">
        <v>4</v>
      </c>
      <c r="AW117" s="2">
        <v>-0.26809762229001499</v>
      </c>
      <c r="AX117" s="2">
        <v>0.93912638787758296</v>
      </c>
      <c r="AY117" s="2">
        <v>0.46956319393879198</v>
      </c>
      <c r="AZ117" s="2">
        <f t="shared" si="38"/>
        <v>0.60907870786332974</v>
      </c>
      <c r="BA117" s="2">
        <f t="shared" si="39"/>
        <v>0.55401749369369713</v>
      </c>
      <c r="BB117" s="2" t="s">
        <v>61</v>
      </c>
      <c r="BC117" s="2">
        <v>-0.22988869360029601</v>
      </c>
      <c r="BD117" s="2">
        <v>6</v>
      </c>
      <c r="BE117" s="2">
        <v>5</v>
      </c>
      <c r="BF117" s="2">
        <v>0.26154707472237598</v>
      </c>
      <c r="BG117" s="2">
        <v>0.69910866224430002</v>
      </c>
      <c r="BH117" s="2">
        <v>0.31265089848743899</v>
      </c>
      <c r="BI117" s="2">
        <f t="shared" si="40"/>
        <v>0.49518417349408295</v>
      </c>
      <c r="BJ117" s="2">
        <f t="shared" si="41"/>
        <v>0.73528876684015665</v>
      </c>
    </row>
    <row r="118" spans="1:62">
      <c r="A118" s="2" t="s">
        <v>634</v>
      </c>
      <c r="B118" s="2" t="s">
        <v>635</v>
      </c>
      <c r="C118" s="2" t="s">
        <v>636</v>
      </c>
      <c r="D118" s="7">
        <f>IF(ISNA(VLOOKUP(B118,[1]energy_list!A$1:A$222,1,FALSE)), 0, 1)</f>
        <v>1</v>
      </c>
      <c r="E118" s="7">
        <f t="shared" si="22"/>
        <v>1</v>
      </c>
      <c r="F118" s="7">
        <f t="shared" si="23"/>
        <v>0</v>
      </c>
      <c r="G118" s="31">
        <f>IF((Q118/(142)*0.0575&gt;N118),1,0)</f>
        <v>1</v>
      </c>
      <c r="H118" s="8">
        <f t="shared" si="24"/>
        <v>-1.284333824512515E-2</v>
      </c>
      <c r="I118" s="8">
        <f t="shared" si="25"/>
        <v>1.4905312457872335</v>
      </c>
      <c r="J118" s="8">
        <f t="shared" si="26"/>
        <v>8.6166179215799391E-3</v>
      </c>
      <c r="K118" s="9">
        <f t="shared" si="27"/>
        <v>4.3083089607899696E-3</v>
      </c>
      <c r="L118" s="10">
        <f t="shared" si="28"/>
        <v>17.910307018096987</v>
      </c>
      <c r="M118" s="7">
        <f t="shared" si="29"/>
        <v>5</v>
      </c>
      <c r="N118" s="16">
        <f t="shared" si="30"/>
        <v>1.7293271056655984E-2</v>
      </c>
      <c r="O118" s="16">
        <f t="shared" si="31"/>
        <v>1.7621228512898495</v>
      </c>
      <c r="P118" s="6">
        <v>256</v>
      </c>
      <c r="Q118" s="6">
        <v>48</v>
      </c>
      <c r="R118" s="2" t="s">
        <v>57</v>
      </c>
      <c r="S118" s="2">
        <v>-0.322173638746031</v>
      </c>
      <c r="T118" s="2">
        <v>58</v>
      </c>
      <c r="U118" s="2">
        <v>15</v>
      </c>
      <c r="V118" s="2">
        <v>-1.16250444041722</v>
      </c>
      <c r="W118" s="2">
        <v>1.2278124809225499</v>
      </c>
      <c r="X118" s="2">
        <v>0.31701981939191098</v>
      </c>
      <c r="Y118" s="2">
        <f t="shared" si="32"/>
        <v>0.32561959441090327</v>
      </c>
      <c r="Z118" s="2">
        <f t="shared" si="33"/>
        <v>1.0162570887965483</v>
      </c>
      <c r="AA118" s="2" t="s">
        <v>58</v>
      </c>
      <c r="AB118" s="2">
        <v>0.36171831433752499</v>
      </c>
      <c r="AC118" s="2">
        <v>111</v>
      </c>
      <c r="AD118" s="2">
        <v>11</v>
      </c>
      <c r="AE118" s="2">
        <v>-0.93336987944420502</v>
      </c>
      <c r="AF118" s="2">
        <v>1.21347627207511</v>
      </c>
      <c r="AG118" s="2">
        <v>0.36587686240658002</v>
      </c>
      <c r="AH118" s="2">
        <f t="shared" si="34"/>
        <v>0.3440902764753816</v>
      </c>
      <c r="AI118" s="2">
        <f t="shared" si="35"/>
        <v>0.98863402281931168</v>
      </c>
      <c r="AJ118" s="2" t="s">
        <v>59</v>
      </c>
      <c r="AK118" s="2">
        <v>0.12053022995557</v>
      </c>
      <c r="AL118" s="2">
        <v>70</v>
      </c>
      <c r="AM118" s="2">
        <v>15</v>
      </c>
      <c r="AN118" s="2">
        <v>-2.11504477079411</v>
      </c>
      <c r="AO118" s="2">
        <v>1.0990301517994601</v>
      </c>
      <c r="AP118" s="2">
        <v>0.28376836499327601</v>
      </c>
      <c r="AQ118" s="2">
        <f t="shared" si="36"/>
        <v>0.67704966134716493</v>
      </c>
      <c r="AR118" s="2">
        <f t="shared" si="37"/>
        <v>0.42474865004217793</v>
      </c>
      <c r="AS118" s="2" t="s">
        <v>60</v>
      </c>
      <c r="AT118" s="2">
        <v>0.56705922424486399</v>
      </c>
      <c r="AU118" s="2">
        <v>141</v>
      </c>
      <c r="AV118" s="2">
        <v>19</v>
      </c>
      <c r="AW118" s="2">
        <v>3.8815378118072202E-2</v>
      </c>
      <c r="AX118" s="2">
        <v>1.7502563737228201</v>
      </c>
      <c r="AY118" s="2">
        <v>0.40153635043925001</v>
      </c>
      <c r="AZ118" s="2">
        <f t="shared" si="38"/>
        <v>0.17405382947488707</v>
      </c>
      <c r="BA118" s="2">
        <f t="shared" si="39"/>
        <v>1.4122238836522387</v>
      </c>
      <c r="BB118" s="2" t="s">
        <v>61</v>
      </c>
      <c r="BC118" s="2">
        <v>-0.82696994196658402</v>
      </c>
      <c r="BD118" s="2">
        <v>125</v>
      </c>
      <c r="BE118" s="2">
        <v>21</v>
      </c>
      <c r="BF118" s="2">
        <v>-0.33553417364391203</v>
      </c>
      <c r="BG118" s="2">
        <v>1.33370456218733</v>
      </c>
      <c r="BH118" s="2">
        <v>0.29103819575863699</v>
      </c>
      <c r="BI118" s="2">
        <f t="shared" si="40"/>
        <v>9.7755051098849764E-3</v>
      </c>
      <c r="BJ118" s="2">
        <f t="shared" si="41"/>
        <v>2.8414481467319312</v>
      </c>
    </row>
    <row r="119" spans="1:62">
      <c r="A119" s="2" t="str">
        <f>B119</f>
        <v>VIMSS208887</v>
      </c>
      <c r="B119" s="2" t="s">
        <v>1227</v>
      </c>
      <c r="C119" s="2" t="s">
        <v>1228</v>
      </c>
      <c r="D119" s="7">
        <f>IF(ISNA(VLOOKUP(B119,[1]energy_list!A$1:A$222,1,FALSE)), 0, 1)</f>
        <v>0</v>
      </c>
      <c r="E119" s="7">
        <f t="shared" si="22"/>
        <v>0</v>
      </c>
      <c r="F119" s="7">
        <f t="shared" si="23"/>
        <v>0</v>
      </c>
      <c r="G119" s="17">
        <f t="shared" ref="G119:G126" si="46">(P119/(COUNT($P$2:$P$1222))*0.05)</f>
        <v>2.0720720720720721E-2</v>
      </c>
      <c r="H119" s="8">
        <f t="shared" si="24"/>
        <v>-1.1673796205851161E-2</v>
      </c>
      <c r="I119" s="8">
        <f t="shared" si="25"/>
        <v>1.0987586617724971</v>
      </c>
      <c r="J119" s="8">
        <f t="shared" si="26"/>
        <v>1.0624531675608553E-2</v>
      </c>
      <c r="K119" s="9">
        <f t="shared" si="27"/>
        <v>5.3122658378042765E-3</v>
      </c>
      <c r="L119" s="10">
        <f t="shared" si="28"/>
        <v>11.943538150491007</v>
      </c>
      <c r="M119" s="7">
        <f t="shared" si="29"/>
        <v>5</v>
      </c>
      <c r="N119" s="16">
        <f t="shared" si="30"/>
        <v>6.7556077915963395E-2</v>
      </c>
      <c r="O119" s="16">
        <f t="shared" si="31"/>
        <v>1.1703355720805857</v>
      </c>
      <c r="P119" s="6">
        <v>506</v>
      </c>
      <c r="Q119" s="6"/>
      <c r="R119" s="2" t="s">
        <v>57</v>
      </c>
      <c r="S119" s="2">
        <v>0.23528653356695201</v>
      </c>
      <c r="T119" s="2">
        <v>7</v>
      </c>
      <c r="U119" s="2">
        <v>5</v>
      </c>
      <c r="V119" s="2">
        <v>-0.60504426810423795</v>
      </c>
      <c r="W119" s="2">
        <v>0.482146268526224</v>
      </c>
      <c r="X119" s="2">
        <v>0.21562236630450099</v>
      </c>
      <c r="Y119" s="2">
        <f t="shared" si="32"/>
        <v>0.32495549102773502</v>
      </c>
      <c r="Z119" s="2">
        <f t="shared" si="33"/>
        <v>1.0911972519338804</v>
      </c>
      <c r="AA119" s="2" t="s">
        <v>58</v>
      </c>
      <c r="AB119" s="2">
        <v>0.17084500895672999</v>
      </c>
      <c r="AC119" s="2">
        <v>6</v>
      </c>
      <c r="AD119" s="2">
        <v>4</v>
      </c>
      <c r="AE119" s="2">
        <v>-1.1242431848250001</v>
      </c>
      <c r="AF119" s="2">
        <v>0.69425486193131303</v>
      </c>
      <c r="AG119" s="2">
        <v>0.34712743096565701</v>
      </c>
      <c r="AH119" s="2">
        <f t="shared" si="34"/>
        <v>0.64838947351313192</v>
      </c>
      <c r="AI119" s="2">
        <f t="shared" si="35"/>
        <v>0.49216798707455794</v>
      </c>
      <c r="AJ119" s="2" t="s">
        <v>59</v>
      </c>
      <c r="AK119" s="2">
        <v>9.6827783433849998E-2</v>
      </c>
      <c r="AL119" s="2">
        <v>5</v>
      </c>
      <c r="AM119" s="2">
        <v>4</v>
      </c>
      <c r="AN119" s="2">
        <v>-2.1387472173158302</v>
      </c>
      <c r="AO119" s="2">
        <v>0.26264743532449197</v>
      </c>
      <c r="AP119" s="2">
        <v>0.13132371766224599</v>
      </c>
      <c r="AQ119" s="2">
        <f t="shared" si="36"/>
        <v>0.50183853168001569</v>
      </c>
      <c r="AR119" s="2">
        <f t="shared" si="37"/>
        <v>0.73732137010378618</v>
      </c>
      <c r="AS119" s="2" t="s">
        <v>60</v>
      </c>
      <c r="AT119" s="2">
        <v>0.13170848876646801</v>
      </c>
      <c r="AU119" s="2">
        <v>7</v>
      </c>
      <c r="AV119" s="2">
        <v>4</v>
      </c>
      <c r="AW119" s="2">
        <v>-0.39653535736032403</v>
      </c>
      <c r="AX119" s="2">
        <v>0.61657757472067398</v>
      </c>
      <c r="AY119" s="2">
        <v>0.30828878736033699</v>
      </c>
      <c r="AZ119" s="2">
        <f t="shared" si="38"/>
        <v>0.69120911685313857</v>
      </c>
      <c r="BA119" s="2">
        <f t="shared" si="39"/>
        <v>0.42722438884072439</v>
      </c>
      <c r="BB119" s="2" t="s">
        <v>61</v>
      </c>
      <c r="BC119" s="2">
        <v>-0.74559204821360703</v>
      </c>
      <c r="BD119" s="2">
        <v>5</v>
      </c>
      <c r="BE119" s="2">
        <v>4</v>
      </c>
      <c r="BF119" s="2">
        <v>-0.25415627989093498</v>
      </c>
      <c r="BG119" s="2">
        <v>0.47507509303395601</v>
      </c>
      <c r="BH119" s="2">
        <v>0.237537546516978</v>
      </c>
      <c r="BI119" s="2">
        <f t="shared" si="40"/>
        <v>3.4886736605551909E-2</v>
      </c>
      <c r="BJ119" s="2">
        <f t="shared" si="41"/>
        <v>3.1388387189572819</v>
      </c>
    </row>
    <row r="120" spans="1:62">
      <c r="A120" s="19" t="s">
        <v>336</v>
      </c>
      <c r="B120" s="19" t="s">
        <v>337</v>
      </c>
      <c r="C120" s="19" t="s">
        <v>338</v>
      </c>
      <c r="D120" s="20">
        <f>IF(ISNA(VLOOKUP(B120,[1]energy_list!A$1:A$222,1,FALSE)), 0, 1)</f>
        <v>0</v>
      </c>
      <c r="E120" s="7">
        <f t="shared" si="22"/>
        <v>1</v>
      </c>
      <c r="F120" s="7">
        <f t="shared" si="23"/>
        <v>1</v>
      </c>
      <c r="G120" s="21">
        <f t="shared" si="46"/>
        <v>7.084357084357085E-3</v>
      </c>
      <c r="H120" s="22">
        <f t="shared" si="24"/>
        <v>-9.6760311293480061E-3</v>
      </c>
      <c r="I120" s="22">
        <f t="shared" si="25"/>
        <v>3.3979055987458811</v>
      </c>
      <c r="J120" s="22">
        <f t="shared" si="26"/>
        <v>2.8476456594083402E-3</v>
      </c>
      <c r="K120" s="24">
        <f t="shared" si="27"/>
        <v>1.4238228297041701E-3</v>
      </c>
      <c r="L120" s="25">
        <f t="shared" si="28"/>
        <v>20.916949674869162</v>
      </c>
      <c r="M120" s="20">
        <f t="shared" si="29"/>
        <v>5</v>
      </c>
      <c r="N120" s="26">
        <f t="shared" si="30"/>
        <v>7.1544174170471899E-3</v>
      </c>
      <c r="O120" s="26">
        <f t="shared" si="31"/>
        <v>2.1454257249877493</v>
      </c>
      <c r="P120" s="6">
        <v>173</v>
      </c>
      <c r="Q120" s="2">
        <v>73</v>
      </c>
      <c r="R120" s="19" t="s">
        <v>57</v>
      </c>
      <c r="S120" s="19">
        <v>-0.91348413358653002</v>
      </c>
      <c r="T120" s="19">
        <v>4</v>
      </c>
      <c r="U120" s="19">
        <v>3</v>
      </c>
      <c r="V120" s="19">
        <v>-1.7538149352577199</v>
      </c>
      <c r="W120" s="19">
        <v>0.701444596903676</v>
      </c>
      <c r="X120" s="19">
        <v>0.40497922684394599</v>
      </c>
      <c r="Y120" s="19">
        <f t="shared" si="32"/>
        <v>0.10936667467201387</v>
      </c>
      <c r="Z120" s="19">
        <f t="shared" si="33"/>
        <v>2.2556320745274436</v>
      </c>
      <c r="AA120" s="19" t="s">
        <v>58</v>
      </c>
      <c r="AB120" s="19">
        <v>-1.1733653999769901E-2</v>
      </c>
      <c r="AC120" s="19">
        <v>2</v>
      </c>
      <c r="AD120" s="19">
        <v>2</v>
      </c>
      <c r="AE120" s="19">
        <v>-1.3068218477814999</v>
      </c>
      <c r="AF120" s="19">
        <v>2.41387324191555</v>
      </c>
      <c r="AG120" s="19">
        <v>1.70686613828324</v>
      </c>
      <c r="AH120" s="19">
        <f t="shared" si="34"/>
        <v>0.99513913358263451</v>
      </c>
      <c r="AI120" s="19">
        <f t="shared" si="35"/>
        <v>6.8743844268722614E-3</v>
      </c>
      <c r="AJ120" s="19" t="s">
        <v>59</v>
      </c>
      <c r="AK120" s="19">
        <v>0.58142564144869002</v>
      </c>
      <c r="AL120" s="19">
        <v>5</v>
      </c>
      <c r="AM120" s="19">
        <v>4</v>
      </c>
      <c r="AN120" s="19">
        <v>-1.6541493593009899</v>
      </c>
      <c r="AO120" s="19">
        <v>0.31858665746898501</v>
      </c>
      <c r="AP120" s="19">
        <v>0.15929332873449201</v>
      </c>
      <c r="AQ120" s="19">
        <f t="shared" si="36"/>
        <v>2.1770866559601035E-2</v>
      </c>
      <c r="AR120" s="19">
        <f t="shared" si="37"/>
        <v>3.6500313356989516</v>
      </c>
      <c r="AS120" s="19" t="s">
        <v>60</v>
      </c>
      <c r="AT120" s="19">
        <v>1.30510980256236</v>
      </c>
      <c r="AU120" s="19">
        <v>2</v>
      </c>
      <c r="AV120" s="19">
        <v>1</v>
      </c>
      <c r="AW120" s="19">
        <v>0.776865956435566</v>
      </c>
      <c r="AX120" s="19">
        <v>0.175061042649584</v>
      </c>
      <c r="AY120" s="19">
        <v>0.175061042649584</v>
      </c>
      <c r="AZ120" s="19">
        <f t="shared" si="38"/>
        <v>8.4886382617879091E-2</v>
      </c>
      <c r="BA120" s="19">
        <f t="shared" si="39"/>
        <v>7.4551698242467959</v>
      </c>
      <c r="BB120" s="19" t="s">
        <v>61</v>
      </c>
      <c r="BC120" s="19">
        <v>-0.84740175154114505</v>
      </c>
      <c r="BD120" s="19">
        <v>2</v>
      </c>
      <c r="BE120" s="19">
        <v>1</v>
      </c>
      <c r="BF120" s="19">
        <v>-0.355965983218473</v>
      </c>
      <c r="BG120" s="19">
        <v>0.19321022566861601</v>
      </c>
      <c r="BH120" s="19">
        <v>0.19321022566861601</v>
      </c>
      <c r="BI120" s="19">
        <f t="shared" si="40"/>
        <v>0.14271168495926759</v>
      </c>
      <c r="BJ120" s="19">
        <f t="shared" si="41"/>
        <v>4.3859052936181744</v>
      </c>
    </row>
    <row r="121" spans="1:62">
      <c r="A121" s="2" t="str">
        <f t="shared" ref="A121:A126" si="47">B121</f>
        <v>VIMSS209424</v>
      </c>
      <c r="B121" s="2" t="s">
        <v>1251</v>
      </c>
      <c r="C121" s="2" t="s">
        <v>1252</v>
      </c>
      <c r="D121" s="7">
        <f>IF(ISNA(VLOOKUP(B121,[1]energy_list!A$1:A$222,1,FALSE)), 0, 1)</f>
        <v>0</v>
      </c>
      <c r="E121" s="7">
        <f t="shared" si="22"/>
        <v>0</v>
      </c>
      <c r="F121" s="7">
        <f t="shared" si="23"/>
        <v>0</v>
      </c>
      <c r="G121" s="17">
        <f t="shared" si="46"/>
        <v>2.0884520884520887E-2</v>
      </c>
      <c r="H121" s="8">
        <f t="shared" si="24"/>
        <v>-7.0135435830602777E-3</v>
      </c>
      <c r="I121" s="8">
        <f t="shared" si="25"/>
        <v>2.2895916513839953</v>
      </c>
      <c r="J121" s="8">
        <f t="shared" si="26"/>
        <v>3.0632290167640955E-3</v>
      </c>
      <c r="K121" s="9">
        <f t="shared" si="27"/>
        <v>1.5316145083820478E-3</v>
      </c>
      <c r="L121" s="10">
        <f t="shared" si="28"/>
        <v>11.857555796660053</v>
      </c>
      <c r="M121" s="7">
        <f t="shared" si="29"/>
        <v>5</v>
      </c>
      <c r="N121" s="16">
        <f t="shared" si="30"/>
        <v>6.8514731801510714E-2</v>
      </c>
      <c r="O121" s="16">
        <f t="shared" si="31"/>
        <v>1.1642160379641615</v>
      </c>
      <c r="P121" s="6">
        <v>510</v>
      </c>
      <c r="Q121" s="6"/>
      <c r="R121" s="2" t="s">
        <v>57</v>
      </c>
      <c r="S121" s="2">
        <v>0.22408113655103901</v>
      </c>
      <c r="T121" s="2">
        <v>5</v>
      </c>
      <c r="U121" s="2">
        <v>4</v>
      </c>
      <c r="V121" s="2">
        <v>-0.61624966512015</v>
      </c>
      <c r="W121" s="2">
        <v>1.10344921589309</v>
      </c>
      <c r="X121" s="2">
        <v>0.55172460794654599</v>
      </c>
      <c r="Y121" s="2">
        <f t="shared" si="32"/>
        <v>0.70542399273469214</v>
      </c>
      <c r="Z121" s="2">
        <f t="shared" si="33"/>
        <v>0.40614671400110758</v>
      </c>
      <c r="AA121" s="2" t="s">
        <v>58</v>
      </c>
      <c r="AB121" s="2">
        <v>-1.4407938435757399</v>
      </c>
      <c r="AC121" s="2">
        <v>2</v>
      </c>
      <c r="AD121" s="2">
        <v>1</v>
      </c>
      <c r="AE121" s="2">
        <v>-2.7358820373574702</v>
      </c>
      <c r="AF121" s="2">
        <v>0.13945953317631099</v>
      </c>
      <c r="AG121" s="2">
        <v>0.13945953317631099</v>
      </c>
      <c r="AH121" s="2">
        <f t="shared" si="34"/>
        <v>6.1429313363864743E-2</v>
      </c>
      <c r="AI121" s="2">
        <f t="shared" si="35"/>
        <v>10.331268223551442</v>
      </c>
      <c r="AJ121" s="2" t="s">
        <v>59</v>
      </c>
      <c r="AK121" s="2">
        <v>-0.15285860865055001</v>
      </c>
      <c r="AL121" s="2">
        <v>3</v>
      </c>
      <c r="AM121" s="2">
        <v>2</v>
      </c>
      <c r="AN121" s="2">
        <v>-2.3884336094002299</v>
      </c>
      <c r="AO121" s="2">
        <v>0.42337587979828301</v>
      </c>
      <c r="AP121" s="2">
        <v>0.29937195559618601</v>
      </c>
      <c r="AQ121" s="2">
        <f t="shared" si="36"/>
        <v>0.66040884755980123</v>
      </c>
      <c r="AR121" s="2">
        <f t="shared" si="37"/>
        <v>0.51059762209903348</v>
      </c>
      <c r="AS121" s="2" t="s">
        <v>60</v>
      </c>
      <c r="AT121" s="2">
        <v>0.66311974442231003</v>
      </c>
      <c r="AU121" s="2">
        <v>2</v>
      </c>
      <c r="AV121" s="2">
        <v>1</v>
      </c>
      <c r="AW121" s="2">
        <v>0.13487589829551799</v>
      </c>
      <c r="AX121" s="2">
        <v>0.41884170224117301</v>
      </c>
      <c r="AY121" s="2">
        <v>0.41884170224117301</v>
      </c>
      <c r="AZ121" s="2">
        <f t="shared" si="38"/>
        <v>0.35863833127654088</v>
      </c>
      <c r="BA121" s="2">
        <f t="shared" si="39"/>
        <v>1.5832228282762528</v>
      </c>
      <c r="BB121" s="2" t="s">
        <v>61</v>
      </c>
      <c r="BC121" s="2">
        <v>0.332907165083073</v>
      </c>
      <c r="BD121" s="2">
        <v>3</v>
      </c>
      <c r="BE121" s="2">
        <v>1</v>
      </c>
      <c r="BF121" s="2">
        <v>0.82434293340574505</v>
      </c>
      <c r="BG121" s="2">
        <v>0.143652026100763</v>
      </c>
      <c r="BH121" s="2">
        <v>0.143652026100763</v>
      </c>
      <c r="BI121" s="2">
        <f t="shared" si="40"/>
        <v>0.25933969671889101</v>
      </c>
      <c r="BJ121" s="2">
        <f t="shared" si="41"/>
        <v>2.3174554102673026</v>
      </c>
    </row>
    <row r="122" spans="1:62">
      <c r="A122" s="2" t="str">
        <f t="shared" si="47"/>
        <v>VIMSS208768</v>
      </c>
      <c r="B122" s="2" t="s">
        <v>1258</v>
      </c>
      <c r="C122" s="2" t="s">
        <v>1259</v>
      </c>
      <c r="D122" s="7">
        <f>IF(ISNA(VLOOKUP(B122,[1]energy_list!A$1:A$222,1,FALSE)), 0, 1)</f>
        <v>0</v>
      </c>
      <c r="E122" s="7">
        <f t="shared" si="22"/>
        <v>0</v>
      </c>
      <c r="F122" s="7">
        <f t="shared" si="23"/>
        <v>0</v>
      </c>
      <c r="G122" s="17">
        <f t="shared" si="46"/>
        <v>2.4078624078624079E-2</v>
      </c>
      <c r="H122" s="8">
        <f t="shared" si="24"/>
        <v>-6.1512631725725983E-3</v>
      </c>
      <c r="I122" s="8">
        <f t="shared" si="25"/>
        <v>0.58716438223405232</v>
      </c>
      <c r="J122" s="8">
        <f t="shared" si="26"/>
        <v>1.0476219877588922E-2</v>
      </c>
      <c r="K122" s="9">
        <f t="shared" si="27"/>
        <v>5.2381099387944609E-3</v>
      </c>
      <c r="L122" s="10">
        <f t="shared" si="28"/>
        <v>6.5260943772616988</v>
      </c>
      <c r="M122" s="7">
        <f t="shared" si="29"/>
        <v>5</v>
      </c>
      <c r="N122" s="16">
        <f t="shared" si="30"/>
        <v>9.0391749478023309E-2</v>
      </c>
      <c r="O122" s="16">
        <f t="shared" si="31"/>
        <v>1.0438712080167707</v>
      </c>
      <c r="P122" s="6">
        <v>588</v>
      </c>
      <c r="Q122" s="6"/>
      <c r="R122" s="2" t="s">
        <v>57</v>
      </c>
      <c r="S122" s="2">
        <v>0.87181775686062501</v>
      </c>
      <c r="T122" s="2">
        <v>3</v>
      </c>
      <c r="U122" s="2">
        <v>2</v>
      </c>
      <c r="V122" s="2">
        <v>3.14869551894357E-2</v>
      </c>
      <c r="W122" s="2">
        <v>0.51504876516614095</v>
      </c>
      <c r="X122" s="2">
        <v>0.364194474490736</v>
      </c>
      <c r="Y122" s="2">
        <f t="shared" si="32"/>
        <v>0.13902318416735149</v>
      </c>
      <c r="Z122" s="2">
        <f t="shared" si="33"/>
        <v>2.3938247774893173</v>
      </c>
      <c r="AA122" s="2" t="s">
        <v>58</v>
      </c>
      <c r="AB122" s="2">
        <v>0.18854406750586</v>
      </c>
      <c r="AC122" s="2">
        <v>5</v>
      </c>
      <c r="AD122" s="2">
        <v>4</v>
      </c>
      <c r="AE122" s="2">
        <v>-1.10654412627587</v>
      </c>
      <c r="AF122" s="2">
        <v>1.4847820695525999</v>
      </c>
      <c r="AG122" s="2">
        <v>0.74239103477630097</v>
      </c>
      <c r="AH122" s="2">
        <f t="shared" si="34"/>
        <v>0.81204042510929586</v>
      </c>
      <c r="AI122" s="2">
        <f t="shared" si="35"/>
        <v>0.25396867509677368</v>
      </c>
      <c r="AJ122" s="2" t="s">
        <v>59</v>
      </c>
      <c r="AK122" s="2">
        <v>-0.39281953562965999</v>
      </c>
      <c r="AL122" s="2">
        <v>3</v>
      </c>
      <c r="AM122" s="2">
        <v>3</v>
      </c>
      <c r="AN122" s="2">
        <v>-2.6283945363793402</v>
      </c>
      <c r="AO122" s="2">
        <v>1.12627249407472</v>
      </c>
      <c r="AP122" s="2">
        <v>0.65025372763491196</v>
      </c>
      <c r="AQ122" s="2">
        <f t="shared" si="36"/>
        <v>0.58840091044564435</v>
      </c>
      <c r="AR122" s="2">
        <f t="shared" si="37"/>
        <v>0.60410193580652627</v>
      </c>
      <c r="AS122" s="2" t="s">
        <v>60</v>
      </c>
      <c r="AT122" s="2">
        <v>-0.21502847213818699</v>
      </c>
      <c r="AU122" s="2">
        <v>12</v>
      </c>
      <c r="AV122" s="2">
        <v>5</v>
      </c>
      <c r="AW122" s="2">
        <v>-0.74327231826497897</v>
      </c>
      <c r="AX122" s="2">
        <v>0.97664749014844898</v>
      </c>
      <c r="AY122" s="2">
        <v>0.43677003560529698</v>
      </c>
      <c r="AZ122" s="2">
        <f t="shared" si="38"/>
        <v>0.64334996244676468</v>
      </c>
      <c r="BA122" s="2">
        <f t="shared" si="39"/>
        <v>0.49231507340056002</v>
      </c>
      <c r="BB122" s="2" t="s">
        <v>61</v>
      </c>
      <c r="BC122" s="2">
        <v>6.3168882740108998E-2</v>
      </c>
      <c r="BD122" s="2">
        <v>6</v>
      </c>
      <c r="BE122" s="2">
        <v>3</v>
      </c>
      <c r="BF122" s="2">
        <v>0.55460465106278101</v>
      </c>
      <c r="BG122" s="2">
        <v>0.76657973883166797</v>
      </c>
      <c r="BH122" s="2">
        <v>0.442585018569777</v>
      </c>
      <c r="BI122" s="2">
        <f t="shared" si="40"/>
        <v>0.89555263199440105</v>
      </c>
      <c r="BJ122" s="2">
        <f t="shared" si="41"/>
        <v>0.14272711476823277</v>
      </c>
    </row>
    <row r="123" spans="1:62">
      <c r="A123" s="2" t="str">
        <f t="shared" si="47"/>
        <v>VIMSS207889</v>
      </c>
      <c r="B123" s="2" t="s">
        <v>1266</v>
      </c>
      <c r="C123" s="2" t="s">
        <v>1267</v>
      </c>
      <c r="D123" s="7">
        <f>IF(ISNA(VLOOKUP(B123,[1]energy_list!A$1:A$222,1,FALSE)), 0, 1)</f>
        <v>0</v>
      </c>
      <c r="E123" s="7">
        <f t="shared" si="22"/>
        <v>0</v>
      </c>
      <c r="F123" s="7">
        <f t="shared" si="23"/>
        <v>0</v>
      </c>
      <c r="G123" s="17">
        <f t="shared" si="46"/>
        <v>2.4938574938574942E-2</v>
      </c>
      <c r="H123" s="8">
        <f t="shared" si="24"/>
        <v>2.1966470400547489E-3</v>
      </c>
      <c r="I123" s="8">
        <f t="shared" si="25"/>
        <v>0.52181489846850471</v>
      </c>
      <c r="J123" s="8">
        <f t="shared" si="26"/>
        <v>4.2096288291150284E-3</v>
      </c>
      <c r="K123" s="9">
        <f t="shared" si="27"/>
        <v>2.1048144145575142E-3</v>
      </c>
      <c r="L123" s="10">
        <f t="shared" si="28"/>
        <v>6.8808821711243695</v>
      </c>
      <c r="M123" s="7">
        <f t="shared" si="29"/>
        <v>5</v>
      </c>
      <c r="N123" s="16">
        <f t="shared" si="30"/>
        <v>9.355148489749468E-2</v>
      </c>
      <c r="O123" s="16">
        <f t="shared" si="31"/>
        <v>1.0289493147629007</v>
      </c>
      <c r="P123" s="6">
        <v>609</v>
      </c>
      <c r="Q123" s="6"/>
      <c r="R123" s="2" t="s">
        <v>57</v>
      </c>
      <c r="S123" s="2">
        <v>-0.56282751159130096</v>
      </c>
      <c r="T123" s="2">
        <v>9</v>
      </c>
      <c r="U123" s="2">
        <v>4</v>
      </c>
      <c r="V123" s="2">
        <v>-1.4031583132624901</v>
      </c>
      <c r="W123" s="2">
        <v>0.66212895583959397</v>
      </c>
      <c r="X123" s="2">
        <v>0.33106447791979698</v>
      </c>
      <c r="Y123" s="2">
        <f t="shared" si="32"/>
        <v>0.16434452845909714</v>
      </c>
      <c r="Z123" s="2">
        <f t="shared" si="33"/>
        <v>1.7000540653825458</v>
      </c>
      <c r="AA123" s="2" t="s">
        <v>58</v>
      </c>
      <c r="AB123" s="2">
        <v>0.74974170898028503</v>
      </c>
      <c r="AC123" s="2">
        <v>11</v>
      </c>
      <c r="AD123" s="2">
        <v>3</v>
      </c>
      <c r="AE123" s="2">
        <v>-0.54534648480144499</v>
      </c>
      <c r="AF123" s="2">
        <v>1.4221685758749201</v>
      </c>
      <c r="AG123" s="2">
        <v>0.82108941011441405</v>
      </c>
      <c r="AH123" s="2">
        <f t="shared" si="34"/>
        <v>0.42851467324643577</v>
      </c>
      <c r="AI123" s="2">
        <f t="shared" si="35"/>
        <v>0.91310605123480137</v>
      </c>
      <c r="AJ123" s="2" t="s">
        <v>59</v>
      </c>
      <c r="AK123" s="2">
        <v>0.11497793134834</v>
      </c>
      <c r="AL123" s="2">
        <v>15</v>
      </c>
      <c r="AM123" s="2">
        <v>4</v>
      </c>
      <c r="AN123" s="2">
        <v>-2.1205970694013399</v>
      </c>
      <c r="AO123" s="2">
        <v>0.63665829885671099</v>
      </c>
      <c r="AP123" s="2">
        <v>0.318329149428356</v>
      </c>
      <c r="AQ123" s="2">
        <f t="shared" si="36"/>
        <v>0.73622505241369263</v>
      </c>
      <c r="AR123" s="2">
        <f t="shared" si="37"/>
        <v>0.36119196609802534</v>
      </c>
      <c r="AS123" s="2" t="s">
        <v>60</v>
      </c>
      <c r="AT123" s="2">
        <v>0.133993098197036</v>
      </c>
      <c r="AU123" s="2">
        <v>28</v>
      </c>
      <c r="AV123" s="2">
        <v>5</v>
      </c>
      <c r="AW123" s="2">
        <v>-0.39425074792975601</v>
      </c>
      <c r="AX123" s="2">
        <v>1.58364262882843</v>
      </c>
      <c r="AY123" s="2">
        <v>0.70822651402536796</v>
      </c>
      <c r="AZ123" s="2">
        <f t="shared" si="38"/>
        <v>0.8573799805425717</v>
      </c>
      <c r="BA123" s="2">
        <f t="shared" si="39"/>
        <v>0.18919525821683161</v>
      </c>
      <c r="BB123" s="2" t="s">
        <v>61</v>
      </c>
      <c r="BC123" s="2">
        <v>-0.38465645911514101</v>
      </c>
      <c r="BD123" s="2">
        <v>23</v>
      </c>
      <c r="BE123" s="2">
        <v>4</v>
      </c>
      <c r="BF123" s="2">
        <v>0.106779309207531</v>
      </c>
      <c r="BG123" s="2">
        <v>2.0070364969504002</v>
      </c>
      <c r="BH123" s="2">
        <v>1.0035182484752001</v>
      </c>
      <c r="BI123" s="2">
        <f t="shared" si="40"/>
        <v>0.72099216218952888</v>
      </c>
      <c r="BJ123" s="2">
        <f t="shared" si="41"/>
        <v>0.38330788672713112</v>
      </c>
    </row>
    <row r="124" spans="1:62">
      <c r="A124" s="2" t="str">
        <f t="shared" si="47"/>
        <v>VIMSS408333</v>
      </c>
      <c r="B124" s="2" t="s">
        <v>648</v>
      </c>
      <c r="C124" s="2" t="s">
        <v>649</v>
      </c>
      <c r="D124" s="7">
        <f>IF(ISNA(VLOOKUP(B124,[1]energy_list!A$1:A$222,1,FALSE)), 0, 1)</f>
        <v>0</v>
      </c>
      <c r="E124" s="7">
        <f t="shared" si="22"/>
        <v>1</v>
      </c>
      <c r="F124" s="7">
        <f t="shared" si="23"/>
        <v>0</v>
      </c>
      <c r="G124" s="17">
        <f t="shared" si="46"/>
        <v>1.3104013104013105E-2</v>
      </c>
      <c r="H124" s="8">
        <f t="shared" si="24"/>
        <v>5.7855692445909386E-3</v>
      </c>
      <c r="I124" s="8">
        <f t="shared" si="25"/>
        <v>0.36585577558225629</v>
      </c>
      <c r="J124" s="8">
        <f t="shared" si="26"/>
        <v>1.5813797760560851E-2</v>
      </c>
      <c r="K124" s="9">
        <f t="shared" si="27"/>
        <v>7.9068988802804257E-3</v>
      </c>
      <c r="L124" s="10">
        <f t="shared" si="28"/>
        <v>3.3391002834087269</v>
      </c>
      <c r="M124" s="7">
        <f t="shared" si="29"/>
        <v>5</v>
      </c>
      <c r="N124" s="16">
        <f t="shared" si="30"/>
        <v>3.0484580001044918E-2</v>
      </c>
      <c r="O124" s="16">
        <f t="shared" si="31"/>
        <v>1.5159197840596474</v>
      </c>
      <c r="P124" s="6">
        <v>320</v>
      </c>
      <c r="Q124" s="6"/>
      <c r="R124" s="2" t="s">
        <v>57</v>
      </c>
      <c r="S124" s="2">
        <v>-6.5839320968745802E-3</v>
      </c>
      <c r="T124" s="2">
        <v>8</v>
      </c>
      <c r="U124" s="2">
        <v>7</v>
      </c>
      <c r="V124" s="2">
        <v>-0.84691473376806403</v>
      </c>
      <c r="W124" s="2">
        <v>1.6982045703728601</v>
      </c>
      <c r="X124" s="2">
        <v>0.64186099550283804</v>
      </c>
      <c r="Y124" s="2">
        <f t="shared" si="32"/>
        <v>0.99210200716724484</v>
      </c>
      <c r="Z124" s="2">
        <f t="shared" si="33"/>
        <v>1.0257566892215792E-2</v>
      </c>
      <c r="AA124" s="2" t="s">
        <v>58</v>
      </c>
      <c r="AB124" s="2">
        <v>-0.15881961946261999</v>
      </c>
      <c r="AC124" s="2">
        <v>12</v>
      </c>
      <c r="AD124" s="2">
        <v>4</v>
      </c>
      <c r="AE124" s="2">
        <v>-1.4539078132443499</v>
      </c>
      <c r="AF124" s="2">
        <v>1.4850126875352301</v>
      </c>
      <c r="AG124" s="2">
        <v>0.74250634376761304</v>
      </c>
      <c r="AH124" s="2">
        <f t="shared" si="34"/>
        <v>0.84108845703936719</v>
      </c>
      <c r="AI124" s="2">
        <f t="shared" si="35"/>
        <v>0.2138966499016563</v>
      </c>
      <c r="AJ124" s="2" t="s">
        <v>59</v>
      </c>
      <c r="AK124" s="2">
        <v>0.34615343367251</v>
      </c>
      <c r="AL124" s="2">
        <v>7</v>
      </c>
      <c r="AM124" s="2">
        <v>3</v>
      </c>
      <c r="AN124" s="2">
        <v>-1.8894215670771699</v>
      </c>
      <c r="AO124" s="2">
        <v>1.79391879968155</v>
      </c>
      <c r="AP124" s="2">
        <v>1.0357195019004699</v>
      </c>
      <c r="AQ124" s="2">
        <f t="shared" si="36"/>
        <v>0.76021754864833802</v>
      </c>
      <c r="AR124" s="2">
        <f t="shared" si="37"/>
        <v>0.33421542515839825</v>
      </c>
      <c r="AS124" s="2" t="s">
        <v>60</v>
      </c>
      <c r="AT124" s="2">
        <v>-0.59736238020357801</v>
      </c>
      <c r="AU124" s="2">
        <v>8</v>
      </c>
      <c r="AV124" s="2">
        <v>4</v>
      </c>
      <c r="AW124" s="2">
        <v>-1.1256062263303701</v>
      </c>
      <c r="AX124" s="2">
        <v>1.9132760461492</v>
      </c>
      <c r="AY124" s="2">
        <v>0.956638023074598</v>
      </c>
      <c r="AZ124" s="2">
        <f t="shared" si="38"/>
        <v>0.56618917496934551</v>
      </c>
      <c r="BA124" s="2">
        <f t="shared" si="39"/>
        <v>0.6244393028448505</v>
      </c>
      <c r="BB124" s="2" t="s">
        <v>61</v>
      </c>
      <c r="BC124" s="2">
        <v>0.50819405234126003</v>
      </c>
      <c r="BD124" s="2">
        <v>8</v>
      </c>
      <c r="BE124" s="2">
        <v>3</v>
      </c>
      <c r="BF124" s="2">
        <v>0.99962982066393202</v>
      </c>
      <c r="BG124" s="2">
        <v>1.22508659061129</v>
      </c>
      <c r="BH124" s="2">
        <v>0.70730407287002794</v>
      </c>
      <c r="BI124" s="2">
        <f t="shared" si="40"/>
        <v>0.52435586834856907</v>
      </c>
      <c r="BJ124" s="2">
        <f t="shared" si="41"/>
        <v>0.71849445215147834</v>
      </c>
    </row>
    <row r="125" spans="1:62">
      <c r="A125" s="2" t="str">
        <f t="shared" si="47"/>
        <v>VIMSS207997</v>
      </c>
      <c r="B125" s="2" t="s">
        <v>1278</v>
      </c>
      <c r="C125" s="2" t="s">
        <v>1279</v>
      </c>
      <c r="D125" s="7">
        <f>IF(ISNA(VLOOKUP(B125,[1]energy_list!A$1:A$222,1,FALSE)), 0, 1)</f>
        <v>0</v>
      </c>
      <c r="E125" s="7">
        <f t="shared" si="22"/>
        <v>0</v>
      </c>
      <c r="F125" s="7">
        <f t="shared" si="23"/>
        <v>0</v>
      </c>
      <c r="G125" s="17">
        <f t="shared" si="46"/>
        <v>2.624897624897625E-2</v>
      </c>
      <c r="H125" s="8">
        <f t="shared" si="24"/>
        <v>1.6655603302528448E-2</v>
      </c>
      <c r="I125" s="8">
        <f t="shared" si="25"/>
        <v>0.76474011387821872</v>
      </c>
      <c r="J125" s="8">
        <f t="shared" si="26"/>
        <v>2.1779429377730766E-2</v>
      </c>
      <c r="K125" s="9">
        <f t="shared" si="27"/>
        <v>1.0889714688865383E-2</v>
      </c>
      <c r="L125" s="10">
        <f t="shared" si="28"/>
        <v>7.8790869292722245</v>
      </c>
      <c r="M125" s="7">
        <f t="shared" si="29"/>
        <v>5</v>
      </c>
      <c r="N125" s="16">
        <f t="shared" si="30"/>
        <v>9.763833394569274E-2</v>
      </c>
      <c r="O125" s="16">
        <f t="shared" si="31"/>
        <v>1.010379639787063</v>
      </c>
      <c r="P125" s="6">
        <v>641</v>
      </c>
      <c r="Q125" s="6"/>
      <c r="R125" s="2" t="s">
        <v>57</v>
      </c>
      <c r="S125" s="2">
        <v>0.94749000261739302</v>
      </c>
      <c r="T125" s="2">
        <v>5</v>
      </c>
      <c r="U125" s="2">
        <v>3</v>
      </c>
      <c r="V125" s="2">
        <v>0.107159200946204</v>
      </c>
      <c r="W125" s="2">
        <v>1.3128105393912699</v>
      </c>
      <c r="X125" s="2">
        <v>0.75795151831252505</v>
      </c>
      <c r="Y125" s="2">
        <f t="shared" si="32"/>
        <v>0.29990824919018577</v>
      </c>
      <c r="Z125" s="2">
        <f t="shared" si="33"/>
        <v>1.2500667651235127</v>
      </c>
      <c r="AA125" s="2" t="s">
        <v>58</v>
      </c>
      <c r="AB125" s="2">
        <v>-0.88644531861196996</v>
      </c>
      <c r="AC125" s="2">
        <v>2</v>
      </c>
      <c r="AD125" s="2">
        <v>2</v>
      </c>
      <c r="AE125" s="2">
        <v>-2.1815335123936999</v>
      </c>
      <c r="AF125" s="2">
        <v>1.68907758496459</v>
      </c>
      <c r="AG125" s="2">
        <v>1.19435821427866</v>
      </c>
      <c r="AH125" s="2">
        <f t="shared" si="34"/>
        <v>0.53529778334658207</v>
      </c>
      <c r="AI125" s="2">
        <f t="shared" si="35"/>
        <v>0.74219384772042118</v>
      </c>
      <c r="AJ125" s="2" t="s">
        <v>59</v>
      </c>
      <c r="AK125" s="2">
        <v>-0.27549701880022998</v>
      </c>
      <c r="AL125" s="2">
        <v>10</v>
      </c>
      <c r="AM125" s="2">
        <v>6</v>
      </c>
      <c r="AN125" s="2">
        <v>-2.5110720195499101</v>
      </c>
      <c r="AO125" s="2">
        <v>0.61261005406893299</v>
      </c>
      <c r="AP125" s="2">
        <v>0.25009700729461698</v>
      </c>
      <c r="AQ125" s="2">
        <f t="shared" si="36"/>
        <v>0.31286863796088071</v>
      </c>
      <c r="AR125" s="2">
        <f t="shared" si="37"/>
        <v>1.101560637531706</v>
      </c>
      <c r="AS125" s="2" t="s">
        <v>60</v>
      </c>
      <c r="AT125" s="2">
        <v>-0.22371567884007401</v>
      </c>
      <c r="AU125" s="2">
        <v>10</v>
      </c>
      <c r="AV125" s="2">
        <v>4</v>
      </c>
      <c r="AW125" s="2">
        <v>-0.75195952496686602</v>
      </c>
      <c r="AX125" s="2">
        <v>0.746013672314218</v>
      </c>
      <c r="AY125" s="2">
        <v>0.373006836157109</v>
      </c>
      <c r="AZ125" s="2">
        <f t="shared" si="38"/>
        <v>0.58098450130725043</v>
      </c>
      <c r="BA125" s="2">
        <f t="shared" si="39"/>
        <v>0.59976294575428601</v>
      </c>
      <c r="BB125" s="2" t="s">
        <v>61</v>
      </c>
      <c r="BC125" s="2">
        <v>0.104718728341452</v>
      </c>
      <c r="BD125" s="2">
        <v>13</v>
      </c>
      <c r="BE125" s="2">
        <v>7</v>
      </c>
      <c r="BF125" s="2">
        <v>0.59615449666412401</v>
      </c>
      <c r="BG125" s="2">
        <v>0.61656860511621803</v>
      </c>
      <c r="BH125" s="2">
        <v>0.23304102790678599</v>
      </c>
      <c r="BI125" s="2">
        <f t="shared" si="40"/>
        <v>0.66675698951356432</v>
      </c>
      <c r="BJ125" s="2">
        <f t="shared" si="41"/>
        <v>0.44935747701618622</v>
      </c>
    </row>
    <row r="126" spans="1:62">
      <c r="A126" s="2" t="str">
        <f t="shared" si="47"/>
        <v>VIMSS206977</v>
      </c>
      <c r="B126" s="2" t="s">
        <v>650</v>
      </c>
      <c r="C126" s="2" t="s">
        <v>651</v>
      </c>
      <c r="D126" s="7">
        <f>IF(ISNA(VLOOKUP(B126,[1]energy_list!A$1:A$222,1,FALSE)), 0, 1)</f>
        <v>0</v>
      </c>
      <c r="E126" s="7">
        <f t="shared" si="22"/>
        <v>1</v>
      </c>
      <c r="F126" s="7">
        <f t="shared" si="23"/>
        <v>0</v>
      </c>
      <c r="G126" s="17">
        <f t="shared" si="46"/>
        <v>1.3800163800163801E-2</v>
      </c>
      <c r="H126" s="8">
        <f t="shared" si="24"/>
        <v>1.7244653190337505E-2</v>
      </c>
      <c r="I126" s="8">
        <f t="shared" si="25"/>
        <v>3.336267506368007</v>
      </c>
      <c r="J126" s="8">
        <f t="shared" si="26"/>
        <v>5.1688460704731433E-3</v>
      </c>
      <c r="K126" s="9">
        <f t="shared" si="27"/>
        <v>2.5844230352365717E-3</v>
      </c>
      <c r="L126" s="10">
        <f t="shared" si="28"/>
        <v>15.407170193721225</v>
      </c>
      <c r="M126" s="7">
        <f t="shared" si="29"/>
        <v>5</v>
      </c>
      <c r="N126" s="16">
        <f t="shared" si="30"/>
        <v>3.3105930688263688E-2</v>
      </c>
      <c r="O126" s="16">
        <f t="shared" si="31"/>
        <v>1.4800941985364526</v>
      </c>
      <c r="P126" s="6">
        <v>337</v>
      </c>
      <c r="Q126" s="6"/>
      <c r="R126" s="2" t="s">
        <v>57</v>
      </c>
      <c r="S126" s="2">
        <v>0.40742771854390603</v>
      </c>
      <c r="T126" s="2">
        <v>2</v>
      </c>
      <c r="U126" s="2">
        <v>1</v>
      </c>
      <c r="V126" s="2">
        <v>-0.43290308312728298</v>
      </c>
      <c r="W126" s="2">
        <v>0.39409185040466499</v>
      </c>
      <c r="X126" s="2">
        <v>0.39409185040466499</v>
      </c>
      <c r="Y126" s="2">
        <f t="shared" si="32"/>
        <v>0.48940875010616858</v>
      </c>
      <c r="Z126" s="2">
        <f t="shared" si="33"/>
        <v>1.0338394923050231</v>
      </c>
      <c r="AA126" s="2" t="s">
        <v>58</v>
      </c>
      <c r="AB126" s="2">
        <v>-0.67776590589024999</v>
      </c>
      <c r="AC126" s="2">
        <v>2</v>
      </c>
      <c r="AD126" s="2">
        <v>1</v>
      </c>
      <c r="AE126" s="2">
        <v>-1.9728540996719801</v>
      </c>
      <c r="AF126" s="2">
        <v>0.16952859313472601</v>
      </c>
      <c r="AG126" s="2">
        <v>0.16952859313472601</v>
      </c>
      <c r="AH126" s="2">
        <f t="shared" si="34"/>
        <v>0.15603527295944294</v>
      </c>
      <c r="AI126" s="2">
        <f t="shared" si="35"/>
        <v>3.9979444963105597</v>
      </c>
      <c r="AJ126" s="2" t="s">
        <v>59</v>
      </c>
      <c r="AK126" s="2">
        <v>0.29722470700901998</v>
      </c>
      <c r="AL126" s="2">
        <v>2</v>
      </c>
      <c r="AM126" s="2">
        <v>1</v>
      </c>
      <c r="AN126" s="2">
        <v>-1.93835029374066</v>
      </c>
      <c r="AO126" s="2">
        <v>2.5991064147136901E-2</v>
      </c>
      <c r="AP126" s="2">
        <v>2.5991064147136901E-2</v>
      </c>
      <c r="AQ126" s="2">
        <f t="shared" si="36"/>
        <v>5.5528500184163818E-2</v>
      </c>
      <c r="AR126" s="2">
        <f t="shared" si="37"/>
        <v>11.435649780494323</v>
      </c>
      <c r="AS126" s="2" t="s">
        <v>60</v>
      </c>
      <c r="AT126" s="2">
        <v>0.34191618568568999</v>
      </c>
      <c r="AU126" s="2">
        <v>5</v>
      </c>
      <c r="AV126" s="2">
        <v>1</v>
      </c>
      <c r="AW126" s="2">
        <v>-0.18632766044110199</v>
      </c>
      <c r="AX126" s="2">
        <v>0.22714779662541301</v>
      </c>
      <c r="AY126" s="2">
        <v>0.22714779662541301</v>
      </c>
      <c r="AZ126" s="2">
        <f t="shared" si="38"/>
        <v>0.37330649837430097</v>
      </c>
      <c r="BA126" s="2">
        <f t="shared" si="39"/>
        <v>1.5052586499420917</v>
      </c>
      <c r="BB126" s="2" t="s">
        <v>61</v>
      </c>
      <c r="BC126" s="2">
        <v>-0.66825970413950897</v>
      </c>
      <c r="BD126" s="2">
        <v>3</v>
      </c>
      <c r="BE126" s="2">
        <v>1</v>
      </c>
      <c r="BF126" s="2">
        <v>-0.176823935816837</v>
      </c>
      <c r="BG126" s="2">
        <v>0.32094005551584298</v>
      </c>
      <c r="BH126" s="2">
        <v>0.32094005551584298</v>
      </c>
      <c r="BI126" s="2">
        <f t="shared" si="40"/>
        <v>0.28503585463171649</v>
      </c>
      <c r="BJ126" s="2">
        <f t="shared" si="41"/>
        <v>2.0821947670739429</v>
      </c>
    </row>
    <row r="127" spans="1:62">
      <c r="A127" s="2" t="s">
        <v>639</v>
      </c>
      <c r="B127" s="2" t="s">
        <v>640</v>
      </c>
      <c r="C127" s="2" t="s">
        <v>641</v>
      </c>
      <c r="D127" s="7">
        <f>IF(ISNA(VLOOKUP(B127,[1]energy_list!A$1:A$222,1,FALSE)), 0, 1)</f>
        <v>1</v>
      </c>
      <c r="E127" s="7">
        <f t="shared" si="22"/>
        <v>1</v>
      </c>
      <c r="F127" s="7">
        <f t="shared" si="23"/>
        <v>1</v>
      </c>
      <c r="G127" s="31">
        <f>IF((Q127/(142)*0.0575&gt;N127),1,0)</f>
        <v>1</v>
      </c>
      <c r="H127" s="8">
        <f t="shared" si="24"/>
        <v>1.827658421113568E-2</v>
      </c>
      <c r="I127" s="8">
        <f t="shared" si="25"/>
        <v>12.672458272157284</v>
      </c>
      <c r="J127" s="8">
        <f t="shared" si="26"/>
        <v>1.442228794021066E-3</v>
      </c>
      <c r="K127" s="8">
        <f t="shared" si="27"/>
        <v>7.2111439701053298E-4</v>
      </c>
      <c r="L127" s="6">
        <f t="shared" si="28"/>
        <v>21.019215176527194</v>
      </c>
      <c r="M127" s="10">
        <f t="shared" si="29"/>
        <v>5</v>
      </c>
      <c r="N127" s="16">
        <f t="shared" si="30"/>
        <v>6.9317067602496351E-3</v>
      </c>
      <c r="O127" s="16">
        <f t="shared" si="31"/>
        <v>2.1591598180151297</v>
      </c>
      <c r="P127" s="6">
        <v>170</v>
      </c>
      <c r="Q127" s="6">
        <v>37</v>
      </c>
      <c r="R127" s="2" t="s">
        <v>57</v>
      </c>
      <c r="S127" s="2">
        <v>0.91174386265424701</v>
      </c>
      <c r="T127" s="2">
        <v>10</v>
      </c>
      <c r="U127" s="2">
        <v>3</v>
      </c>
      <c r="V127" s="2">
        <v>7.1413060983057497E-2</v>
      </c>
      <c r="W127" s="2">
        <v>1.67974840796615</v>
      </c>
      <c r="X127" s="2">
        <v>0.96980319551010097</v>
      </c>
      <c r="Y127" s="2">
        <f t="shared" si="32"/>
        <v>0.41650512415649787</v>
      </c>
      <c r="Z127" s="2">
        <f t="shared" si="33"/>
        <v>0.94013287115916788</v>
      </c>
      <c r="AA127" s="2" t="s">
        <v>58</v>
      </c>
      <c r="AB127" s="2">
        <v>3.5920572204266801</v>
      </c>
      <c r="AC127" s="2">
        <v>2</v>
      </c>
      <c r="AD127" s="2">
        <v>1</v>
      </c>
      <c r="AE127" s="2">
        <v>2.2969690266449501</v>
      </c>
      <c r="AF127" s="2">
        <v>2.3871046174766999E-2</v>
      </c>
      <c r="AG127" s="2">
        <v>2.3871046174766999E-2</v>
      </c>
      <c r="AH127" s="2">
        <f t="shared" si="34"/>
        <v>4.230599721735567E-3</v>
      </c>
      <c r="AI127" s="2">
        <f t="shared" si="35"/>
        <v>150.47757832347042</v>
      </c>
      <c r="AJ127" s="2" t="s">
        <v>59</v>
      </c>
      <c r="AK127" s="2">
        <v>-1.5074544408989601</v>
      </c>
      <c r="AL127" s="2">
        <v>5</v>
      </c>
      <c r="AM127" s="2">
        <v>1</v>
      </c>
      <c r="AN127" s="2">
        <v>-3.7430294416486398</v>
      </c>
      <c r="AO127" s="2">
        <v>0.25060370438853202</v>
      </c>
      <c r="AP127" s="2">
        <v>0.25060370438853202</v>
      </c>
      <c r="AQ127" s="2">
        <f t="shared" si="36"/>
        <v>0.10487445223653827</v>
      </c>
      <c r="AR127" s="2">
        <f t="shared" si="37"/>
        <v>6.0152919310475417</v>
      </c>
      <c r="AS127" s="2" t="s">
        <v>60</v>
      </c>
      <c r="AT127" s="2">
        <v>-1.75685153881346</v>
      </c>
      <c r="AU127" s="2">
        <v>7</v>
      </c>
      <c r="AV127" s="2">
        <v>2</v>
      </c>
      <c r="AW127" s="2">
        <v>-2.28509538494025</v>
      </c>
      <c r="AX127" s="2">
        <v>1.37157386346823</v>
      </c>
      <c r="AY127" s="2">
        <v>0.969849179756619</v>
      </c>
      <c r="AZ127" s="2">
        <f t="shared" si="38"/>
        <v>0.21176531996651737</v>
      </c>
      <c r="BA127" s="2">
        <f t="shared" si="39"/>
        <v>1.8114688092578859</v>
      </c>
      <c r="BB127" s="2" t="s">
        <v>61</v>
      </c>
      <c r="BC127" s="2">
        <v>0.75548388772034802</v>
      </c>
      <c r="BD127" s="2">
        <v>4</v>
      </c>
      <c r="BE127" s="2">
        <v>3</v>
      </c>
      <c r="BF127" s="2">
        <v>1.24691965604302</v>
      </c>
      <c r="BG127" s="2">
        <v>3.0509039602944199</v>
      </c>
      <c r="BH127" s="2">
        <v>1.76144022274768</v>
      </c>
      <c r="BI127" s="2">
        <f t="shared" si="40"/>
        <v>0.6969290826558947</v>
      </c>
      <c r="BJ127" s="2">
        <f t="shared" si="41"/>
        <v>0.42890123545712194</v>
      </c>
    </row>
    <row r="128" spans="1:62">
      <c r="A128" s="2" t="s">
        <v>1255</v>
      </c>
      <c r="B128" s="2" t="s">
        <v>1256</v>
      </c>
      <c r="C128" s="2" t="s">
        <v>1257</v>
      </c>
      <c r="D128" s="7">
        <f>IF(ISNA(VLOOKUP(B128,[1]energy_list!A$1:A$222,1,FALSE)), 0, 1)</f>
        <v>1</v>
      </c>
      <c r="E128" s="7">
        <f t="shared" si="22"/>
        <v>0</v>
      </c>
      <c r="F128" s="7">
        <f t="shared" si="23"/>
        <v>0</v>
      </c>
      <c r="G128" s="31">
        <f>IF((Q128/(142)*0.0575&gt;N128),1,0)</f>
        <v>0</v>
      </c>
      <c r="H128" s="8">
        <f t="shared" si="24"/>
        <v>4.7082228267822435E-2</v>
      </c>
      <c r="I128" s="8">
        <f t="shared" si="25"/>
        <v>0.75429424803455347</v>
      </c>
      <c r="J128" s="8">
        <f t="shared" si="26"/>
        <v>6.2418914621851451E-2</v>
      </c>
      <c r="K128" s="9">
        <f t="shared" si="27"/>
        <v>3.1209457310925726E-2</v>
      </c>
      <c r="L128" s="10">
        <f t="shared" si="28"/>
        <v>6.1871197877149084</v>
      </c>
      <c r="M128" s="7">
        <f t="shared" si="29"/>
        <v>5</v>
      </c>
      <c r="N128" s="16">
        <f t="shared" si="30"/>
        <v>8.6512106372106143E-2</v>
      </c>
      <c r="O128" s="16">
        <f t="shared" si="31"/>
        <v>1.0629231137755903</v>
      </c>
      <c r="P128" s="6">
        <v>575</v>
      </c>
      <c r="Q128" s="6">
        <v>87</v>
      </c>
      <c r="R128" s="2" t="s">
        <v>57</v>
      </c>
      <c r="S128" s="2">
        <v>-0.138031594631016</v>
      </c>
      <c r="T128" s="2">
        <v>7</v>
      </c>
      <c r="U128" s="2">
        <v>3</v>
      </c>
      <c r="V128" s="2">
        <v>-0.97836239630220501</v>
      </c>
      <c r="W128" s="2">
        <v>0.66584820380542797</v>
      </c>
      <c r="X128" s="2">
        <v>0.38442763970649302</v>
      </c>
      <c r="Y128" s="2">
        <f t="shared" si="32"/>
        <v>0.74333591256526321</v>
      </c>
      <c r="Z128" s="2">
        <f t="shared" si="33"/>
        <v>0.35905741516505385</v>
      </c>
      <c r="AA128" s="2" t="s">
        <v>58</v>
      </c>
      <c r="AB128" s="2">
        <v>-0.39979364683730001</v>
      </c>
      <c r="AC128" s="2">
        <v>2</v>
      </c>
      <c r="AD128" s="2">
        <v>2</v>
      </c>
      <c r="AE128" s="2">
        <v>-1.69488184061903</v>
      </c>
      <c r="AF128" s="2">
        <v>0.76056455335876405</v>
      </c>
      <c r="AG128" s="2">
        <v>0.5378003532101</v>
      </c>
      <c r="AH128" s="2">
        <f t="shared" si="34"/>
        <v>0.53471248916995484</v>
      </c>
      <c r="AI128" s="2">
        <f t="shared" si="35"/>
        <v>0.74338673162067348</v>
      </c>
      <c r="AJ128" s="2" t="s">
        <v>59</v>
      </c>
      <c r="AK128" s="2">
        <v>-0.25901529911474003</v>
      </c>
      <c r="AL128" s="2">
        <v>7</v>
      </c>
      <c r="AM128" s="2">
        <v>2</v>
      </c>
      <c r="AN128" s="2">
        <v>-2.49459029986442</v>
      </c>
      <c r="AO128" s="2">
        <v>0.946938152729909</v>
      </c>
      <c r="AP128" s="2">
        <v>0.66958638915958102</v>
      </c>
      <c r="AQ128" s="2">
        <f t="shared" si="36"/>
        <v>0.73616264519593244</v>
      </c>
      <c r="AR128" s="2">
        <f t="shared" si="37"/>
        <v>0.38682879955167293</v>
      </c>
      <c r="AS128" s="2" t="s">
        <v>60</v>
      </c>
      <c r="AT128" s="2">
        <v>-0.47233312733530802</v>
      </c>
      <c r="AU128" s="2">
        <v>13</v>
      </c>
      <c r="AV128" s="2">
        <v>3</v>
      </c>
      <c r="AW128" s="2">
        <v>-1.0005769734621</v>
      </c>
      <c r="AX128" s="2">
        <v>1.5149205508313099</v>
      </c>
      <c r="AY128" s="2">
        <v>0.87463978782335305</v>
      </c>
      <c r="AZ128" s="2">
        <f t="shared" si="38"/>
        <v>0.62668680382816999</v>
      </c>
      <c r="BA128" s="2">
        <f t="shared" si="39"/>
        <v>0.54003160376543835</v>
      </c>
      <c r="BB128" s="2" t="s">
        <v>61</v>
      </c>
      <c r="BC128" s="2">
        <v>0.64907290385609795</v>
      </c>
      <c r="BD128" s="2">
        <v>12</v>
      </c>
      <c r="BE128" s="2">
        <v>3</v>
      </c>
      <c r="BF128" s="2">
        <v>1.1405086721787701</v>
      </c>
      <c r="BG128" s="2">
        <v>0.78445056702324401</v>
      </c>
      <c r="BH128" s="2">
        <v>0.45290274603682501</v>
      </c>
      <c r="BI128" s="2">
        <f t="shared" si="40"/>
        <v>0.24726021309112048</v>
      </c>
      <c r="BJ128" s="2">
        <f t="shared" si="41"/>
        <v>1.4331396961839631</v>
      </c>
    </row>
    <row r="129" spans="1:62">
      <c r="A129" s="2" t="s">
        <v>674</v>
      </c>
      <c r="B129" s="2" t="s">
        <v>675</v>
      </c>
      <c r="C129" s="2" t="s">
        <v>676</v>
      </c>
      <c r="D129" s="7">
        <f>IF(ISNA(VLOOKUP(B129,[1]energy_list!A$1:A$222,1,FALSE)), 0, 1)</f>
        <v>1</v>
      </c>
      <c r="E129" s="7">
        <f t="shared" si="22"/>
        <v>1</v>
      </c>
      <c r="F129" s="7">
        <f t="shared" si="23"/>
        <v>1</v>
      </c>
      <c r="G129" s="31">
        <f>IF((Q129/(142)*0.0575&gt;N129),1,0)</f>
        <v>1</v>
      </c>
      <c r="H129" s="8">
        <f t="shared" si="24"/>
        <v>7.1586769337537368E-2</v>
      </c>
      <c r="I129" s="8">
        <f t="shared" si="25"/>
        <v>1.8681221403661858</v>
      </c>
      <c r="J129" s="8">
        <f t="shared" si="26"/>
        <v>3.8320176069164866E-2</v>
      </c>
      <c r="K129" s="8">
        <f t="shared" si="27"/>
        <v>1.9160088034582433E-2</v>
      </c>
      <c r="L129" s="6">
        <f t="shared" si="28"/>
        <v>23.331129613816081</v>
      </c>
      <c r="M129" s="10">
        <f t="shared" si="29"/>
        <v>5</v>
      </c>
      <c r="N129" s="16">
        <f t="shared" si="30"/>
        <v>3.3120083382978884E-3</v>
      </c>
      <c r="O129" s="16">
        <f t="shared" si="31"/>
        <v>2.4799085785078692</v>
      </c>
      <c r="P129" s="6">
        <v>113</v>
      </c>
      <c r="Q129" s="7">
        <v>28</v>
      </c>
      <c r="R129" s="2" t="s">
        <v>57</v>
      </c>
      <c r="S129" s="2">
        <v>1.46059273065162</v>
      </c>
      <c r="T129" s="2">
        <v>63</v>
      </c>
      <c r="U129" s="2">
        <v>7</v>
      </c>
      <c r="V129" s="2">
        <v>0.62026192898043198</v>
      </c>
      <c r="W129" s="2">
        <v>1.0696930499339199</v>
      </c>
      <c r="X129" s="2">
        <v>0.40430596989990603</v>
      </c>
      <c r="Y129" s="2">
        <f t="shared" si="32"/>
        <v>8.594471076446248E-3</v>
      </c>
      <c r="Z129" s="2">
        <f t="shared" si="33"/>
        <v>3.6125925397866836</v>
      </c>
      <c r="AA129" s="2" t="s">
        <v>58</v>
      </c>
      <c r="AB129" s="2">
        <v>0.88108237160021097</v>
      </c>
      <c r="AC129" s="2">
        <v>17</v>
      </c>
      <c r="AD129" s="2">
        <v>4</v>
      </c>
      <c r="AE129" s="2">
        <v>-0.41400582218151899</v>
      </c>
      <c r="AF129" s="2">
        <v>1.1030662739805699</v>
      </c>
      <c r="AG129" s="2">
        <v>0.55153313699028605</v>
      </c>
      <c r="AH129" s="2">
        <f t="shared" si="34"/>
        <v>0.18539110126966316</v>
      </c>
      <c r="AI129" s="2">
        <f t="shared" si="35"/>
        <v>1.5975148409183058</v>
      </c>
      <c r="AJ129" s="2" t="s">
        <v>59</v>
      </c>
      <c r="AK129" s="2">
        <v>0.26289720375746001</v>
      </c>
      <c r="AL129" s="2">
        <v>51</v>
      </c>
      <c r="AM129" s="2">
        <v>5</v>
      </c>
      <c r="AN129" s="2">
        <v>-1.97267779699222</v>
      </c>
      <c r="AO129" s="2">
        <v>0.52116616998496001</v>
      </c>
      <c r="AP129" s="2">
        <v>0.23307259673191599</v>
      </c>
      <c r="AQ129" s="2">
        <f t="shared" si="36"/>
        <v>0.31053369034450323</v>
      </c>
      <c r="AR129" s="2">
        <f t="shared" si="37"/>
        <v>1.1279627354040629</v>
      </c>
      <c r="AS129" s="2" t="s">
        <v>60</v>
      </c>
      <c r="AT129" s="2">
        <v>0.70618266416324404</v>
      </c>
      <c r="AU129" s="2">
        <v>187</v>
      </c>
      <c r="AV129" s="2">
        <v>8</v>
      </c>
      <c r="AW129" s="2">
        <v>0.17793881803645201</v>
      </c>
      <c r="AX129" s="2">
        <v>1.8258838516237399</v>
      </c>
      <c r="AY129" s="2">
        <v>0.645547426571078</v>
      </c>
      <c r="AZ129" s="2">
        <f t="shared" si="38"/>
        <v>0.30582728593519914</v>
      </c>
      <c r="BA129" s="2">
        <f t="shared" si="39"/>
        <v>1.0939284010692123</v>
      </c>
      <c r="BB129" s="2" t="s">
        <v>61</v>
      </c>
      <c r="BC129" s="2">
        <v>-1.5355455490596099</v>
      </c>
      <c r="BD129" s="2">
        <v>188</v>
      </c>
      <c r="BE129" s="2">
        <v>7</v>
      </c>
      <c r="BF129" s="2">
        <v>-1.0441097807369399</v>
      </c>
      <c r="BG129" s="2">
        <v>1.7827552165448199</v>
      </c>
      <c r="BH129" s="2">
        <v>0.67381813592581297</v>
      </c>
      <c r="BI129" s="2">
        <f t="shared" si="40"/>
        <v>5.6730496228455426E-2</v>
      </c>
      <c r="BJ129" s="2">
        <f t="shared" si="41"/>
        <v>2.2788723947742966</v>
      </c>
    </row>
    <row r="130" spans="1:62">
      <c r="A130" s="2" t="str">
        <f>B130</f>
        <v>VIMSS207942</v>
      </c>
      <c r="B130" s="2" t="s">
        <v>662</v>
      </c>
      <c r="C130" s="2" t="s">
        <v>663</v>
      </c>
      <c r="D130" s="7">
        <f>IF(ISNA(VLOOKUP(B130,[1]energy_list!A$1:A$222,1,FALSE)), 0, 1)</f>
        <v>0</v>
      </c>
      <c r="E130" s="7">
        <f t="shared" ref="E130:E193" si="48">IF(N130&lt;0.05,1,0)</f>
        <v>1</v>
      </c>
      <c r="F130" s="7">
        <f t="shared" ref="F130:F193" si="49">IF((P130/(COUNT($P$2:$P$1222))*0.0575&gt;N130),1,0)</f>
        <v>0</v>
      </c>
      <c r="G130" s="17">
        <f>(P130/(COUNT($P$2:$P$1222))*0.05)</f>
        <v>8.3947583947583948E-3</v>
      </c>
      <c r="H130" s="8">
        <f t="shared" ref="H130:H193" si="50">-(T130*S130+AB130*AC130+AK130*AL130+AT130*AU130+BC130*BD130)/(AC130+AL130+AU130+T130+BD130)</f>
        <v>8.0305211335012089E-2</v>
      </c>
      <c r="I130" s="8">
        <f t="shared" ref="I130:I193" si="51">(T130*Z130+AI130*AC130+AR130*AL130+BA130*AU130+BJ130*BD130)/(AC130+AL130+AU130+T130+BD130)</f>
        <v>1.8889013475047549</v>
      </c>
      <c r="J130" s="8">
        <f t="shared" ref="J130:J193" si="52">IF(I130&lt;&gt;0,ABS(H130/I130),0)</f>
        <v>4.2514243235145945E-2</v>
      </c>
      <c r="K130" s="9">
        <f t="shared" ref="K130:K193" si="53">J130/2</f>
        <v>2.1257121617572972E-2</v>
      </c>
      <c r="L130" s="10">
        <f t="shared" ref="L130:L193" si="54">-2*(LN(Y130)+LN(AH130)+LN(AZ130)+LN(BI130)+LN(AQ130))</f>
        <v>19.582215750684682</v>
      </c>
      <c r="M130" s="7">
        <f t="shared" ref="M130:M193" si="55">COUNTIF(Y130,"&lt;1")+COUNTIF(AH130,"&lt;1")+COUNTIF(AZ130,"&lt;1")+COUNTIF(BI130,"&lt;1")+COUNTIF(AQ130,"&lt;1")</f>
        <v>5</v>
      </c>
      <c r="N130" s="16">
        <f t="shared" ref="N130:N193" si="56">IF(M130&gt;0,_xlfn.CHISQ.DIST(L130,2*M130,FALSE),1)</f>
        <v>1.0711788341685732E-2</v>
      </c>
      <c r="O130" s="16">
        <f t="shared" ref="O130:O193" si="57">-LOG10(N130)</f>
        <v>1.9701380173016945</v>
      </c>
      <c r="P130" s="6">
        <v>205</v>
      </c>
      <c r="Q130" s="6"/>
      <c r="R130" s="2" t="s">
        <v>57</v>
      </c>
      <c r="S130" s="2">
        <v>0.893100241995753</v>
      </c>
      <c r="T130" s="2">
        <v>11</v>
      </c>
      <c r="U130" s="2">
        <v>8</v>
      </c>
      <c r="V130" s="2">
        <v>5.27694403245638E-2</v>
      </c>
      <c r="W130" s="2">
        <v>1.1293052254593301</v>
      </c>
      <c r="X130" s="2">
        <v>0.39926969147584701</v>
      </c>
      <c r="Y130" s="2">
        <f t="shared" ref="Y130:Y193" si="58">IF(AND(ISNUMBER(T130),T130&gt;1),_xlfn.T.DIST.2T(ABS(S130)/X130,U130),1)</f>
        <v>5.5699869656876323E-2</v>
      </c>
      <c r="Z130" s="2">
        <f t="shared" ref="Z130:Z193" si="59">IF(T130&gt;1,ABS(S130)/X130,0)</f>
        <v>2.2368345533429483</v>
      </c>
      <c r="AA130" s="2" t="s">
        <v>58</v>
      </c>
      <c r="AB130" s="2">
        <v>-1.22675878796466</v>
      </c>
      <c r="AC130" s="2">
        <v>3</v>
      </c>
      <c r="AD130" s="2">
        <v>2</v>
      </c>
      <c r="AE130" s="2">
        <v>-2.52184698174639</v>
      </c>
      <c r="AF130" s="2">
        <v>0.63060374396877805</v>
      </c>
      <c r="AG130" s="2">
        <v>0.445904183601949</v>
      </c>
      <c r="AH130" s="2">
        <f t="shared" ref="AH130:AH193" si="60">IF(AND(ISNUMBER(AC130),AC130&gt;1),_xlfn.T.DIST.2T(ABS(AB130)/AG130,AD130),1)</f>
        <v>0.11062352777671702</v>
      </c>
      <c r="AI130" s="2">
        <f t="shared" ref="AI130:AI193" si="61">IF(AC130&gt;1,ABS(AB130)/AG130,0)</f>
        <v>2.7511712898835827</v>
      </c>
      <c r="AJ130" s="2" t="s">
        <v>59</v>
      </c>
      <c r="AK130" s="2">
        <v>-1.5131381322028099</v>
      </c>
      <c r="AL130" s="2">
        <v>3</v>
      </c>
      <c r="AM130" s="2">
        <v>2</v>
      </c>
      <c r="AN130" s="2">
        <v>-3.7487131329524899</v>
      </c>
      <c r="AO130" s="2">
        <v>0.85216832537920895</v>
      </c>
      <c r="AP130" s="2">
        <v>0.60257400158802299</v>
      </c>
      <c r="AQ130" s="2">
        <f t="shared" ref="AQ130:AQ193" si="62">IF(AND(ISNUMBER(AL130),AL130&gt;1),_xlfn.T.DIST.2T(ABS(AK130)/AP130,AM130),1)</f>
        <v>0.12867755487496801</v>
      </c>
      <c r="AR130" s="2">
        <f t="shared" ref="AR130:AR193" si="63">IF(AL130&gt;1,ABS(AK130)/AP130,0)</f>
        <v>2.5111241577218517</v>
      </c>
      <c r="AS130" s="2" t="s">
        <v>60</v>
      </c>
      <c r="AT130" s="2">
        <v>-0.66381882092882805</v>
      </c>
      <c r="AU130" s="2">
        <v>10</v>
      </c>
      <c r="AV130" s="2">
        <v>5</v>
      </c>
      <c r="AW130" s="2">
        <v>-1.19206266705562</v>
      </c>
      <c r="AX130" s="2">
        <v>0.99933588700256903</v>
      </c>
      <c r="AY130" s="2">
        <v>0.44691659513855903</v>
      </c>
      <c r="AZ130" s="2">
        <f t="shared" ref="AZ130:AZ193" si="64">IF(AND(ISNUMBER(AU130),AU130&gt;1),_xlfn.T.DIST.2T(ABS(AT130)/AY130,AV130),1)</f>
        <v>0.19759033506984719</v>
      </c>
      <c r="BA130" s="2">
        <f t="shared" ref="BA130:BA193" si="65">IF(AU130&gt;1,ABS(AT130)/AY130,0)</f>
        <v>1.4853304355883721</v>
      </c>
      <c r="BB130" s="2" t="s">
        <v>61</v>
      </c>
      <c r="BC130" s="2">
        <v>0.49280190902340398</v>
      </c>
      <c r="BD130" s="2">
        <v>5</v>
      </c>
      <c r="BE130" s="2">
        <v>4</v>
      </c>
      <c r="BF130" s="2">
        <v>0.98423767734607603</v>
      </c>
      <c r="BG130" s="2">
        <v>0.94779215524715799</v>
      </c>
      <c r="BH130" s="2">
        <v>0.47389607762357899</v>
      </c>
      <c r="BI130" s="2">
        <f t="shared" ref="BI130:BI193" si="66">IF(AND(ISNUMBER(BD130),BD130&gt;1),_xlfn.T.DIST.2T(ABS(BC130)/BH130,BE130),1)</f>
        <v>0.3571130308161371</v>
      </c>
      <c r="BJ130" s="2">
        <f t="shared" ref="BJ130:BJ193" si="67">IF(BD130&gt;1,ABS(BC130)/BH130,0)</f>
        <v>1.0398944669359389</v>
      </c>
    </row>
    <row r="131" spans="1:62">
      <c r="A131" s="2" t="s">
        <v>687</v>
      </c>
      <c r="B131" s="2" t="s">
        <v>688</v>
      </c>
      <c r="C131" s="2" t="s">
        <v>689</v>
      </c>
      <c r="D131" s="7">
        <f>IF(ISNA(VLOOKUP(B131,[1]energy_list!A$1:A$222,1,FALSE)), 0, 1)</f>
        <v>1</v>
      </c>
      <c r="E131" s="7">
        <f t="shared" si="48"/>
        <v>1</v>
      </c>
      <c r="F131" s="7">
        <f t="shared" si="49"/>
        <v>1</v>
      </c>
      <c r="G131" s="31">
        <f>IF((Q131/(142)*0.0575&gt;N131),1,0)</f>
        <v>1</v>
      </c>
      <c r="H131" s="8">
        <f t="shared" si="50"/>
        <v>8.2211049365769132E-2</v>
      </c>
      <c r="I131" s="8">
        <f t="shared" si="51"/>
        <v>1.7337531404815736</v>
      </c>
      <c r="J131" s="8">
        <f t="shared" si="52"/>
        <v>4.7417967094746771E-2</v>
      </c>
      <c r="K131" s="8">
        <f t="shared" si="53"/>
        <v>2.3708983547373386E-2</v>
      </c>
      <c r="L131" s="6">
        <f t="shared" si="54"/>
        <v>23.078320711663189</v>
      </c>
      <c r="M131" s="10">
        <f t="shared" si="55"/>
        <v>5</v>
      </c>
      <c r="N131" s="16">
        <f t="shared" si="56"/>
        <v>3.5980063778410704E-3</v>
      </c>
      <c r="O131" s="16">
        <f t="shared" si="57"/>
        <v>2.44393807115758</v>
      </c>
      <c r="P131" s="6">
        <v>118</v>
      </c>
      <c r="Q131" s="6">
        <v>29</v>
      </c>
      <c r="R131" s="2" t="s">
        <v>57</v>
      </c>
      <c r="S131" s="2">
        <v>-2.9319762690458599E-2</v>
      </c>
      <c r="T131" s="2">
        <v>34</v>
      </c>
      <c r="U131" s="2">
        <v>11</v>
      </c>
      <c r="V131" s="2">
        <v>-0.869650564361648</v>
      </c>
      <c r="W131" s="2">
        <v>1.6199721257167301</v>
      </c>
      <c r="X131" s="2">
        <v>0.48843997380334803</v>
      </c>
      <c r="Y131" s="2">
        <f t="shared" si="58"/>
        <v>0.95321054080472611</v>
      </c>
      <c r="Z131" s="2">
        <f t="shared" si="59"/>
        <v>6.0027361114926063E-2</v>
      </c>
      <c r="AA131" s="2" t="s">
        <v>58</v>
      </c>
      <c r="AB131" s="2">
        <v>-0.58616184583673003</v>
      </c>
      <c r="AC131" s="2">
        <v>37</v>
      </c>
      <c r="AD131" s="2">
        <v>8</v>
      </c>
      <c r="AE131" s="2">
        <v>-1.8812500396184599</v>
      </c>
      <c r="AF131" s="2">
        <v>0.98222966160806102</v>
      </c>
      <c r="AG131" s="2">
        <v>0.34727062720281399</v>
      </c>
      <c r="AH131" s="2">
        <f t="shared" si="60"/>
        <v>0.12990666680722793</v>
      </c>
      <c r="AI131" s="2">
        <f t="shared" si="61"/>
        <v>1.6879108105345118</v>
      </c>
      <c r="AJ131" s="2" t="s">
        <v>59</v>
      </c>
      <c r="AK131" s="2">
        <v>-0.11472631469425</v>
      </c>
      <c r="AL131" s="2">
        <v>39</v>
      </c>
      <c r="AM131" s="2">
        <v>12</v>
      </c>
      <c r="AN131" s="2">
        <v>-2.3503013154439301</v>
      </c>
      <c r="AO131" s="2">
        <v>0.74476098714977601</v>
      </c>
      <c r="AP131" s="2">
        <v>0.21499397820642699</v>
      </c>
      <c r="AQ131" s="2">
        <f t="shared" si="62"/>
        <v>0.60334468441106348</v>
      </c>
      <c r="AR131" s="2">
        <f t="shared" si="63"/>
        <v>0.5336257119913157</v>
      </c>
      <c r="AS131" s="2" t="s">
        <v>60</v>
      </c>
      <c r="AT131" s="2">
        <v>0.46401708682354198</v>
      </c>
      <c r="AU131" s="2">
        <v>139</v>
      </c>
      <c r="AV131" s="2">
        <v>15</v>
      </c>
      <c r="AW131" s="2">
        <v>-6.4226759303249906E-2</v>
      </c>
      <c r="AX131" s="2">
        <v>1.0983139938819</v>
      </c>
      <c r="AY131" s="2">
        <v>0.28358345381407601</v>
      </c>
      <c r="AZ131" s="2">
        <f t="shared" si="64"/>
        <v>0.12258878749177508</v>
      </c>
      <c r="BA131" s="2">
        <f t="shared" si="65"/>
        <v>1.6362629080882924</v>
      </c>
      <c r="BB131" s="2" t="s">
        <v>61</v>
      </c>
      <c r="BC131" s="2">
        <v>-1.1527617875146301</v>
      </c>
      <c r="BD131" s="2">
        <v>54</v>
      </c>
      <c r="BE131" s="2">
        <v>17</v>
      </c>
      <c r="BF131" s="2">
        <v>-0.66132601919195899</v>
      </c>
      <c r="BG131" s="2">
        <v>1.20734689951149</v>
      </c>
      <c r="BH131" s="2">
        <v>0.29282463490869898</v>
      </c>
      <c r="BI131" s="2">
        <f t="shared" si="66"/>
        <v>1.0635791510586925E-3</v>
      </c>
      <c r="BJ131" s="2">
        <f t="shared" si="67"/>
        <v>3.9366967464129328</v>
      </c>
    </row>
    <row r="132" spans="1:62">
      <c r="A132" s="2" t="s">
        <v>1268</v>
      </c>
      <c r="B132" s="2" t="s">
        <v>1269</v>
      </c>
      <c r="C132" s="2" t="s">
        <v>1270</v>
      </c>
      <c r="D132" s="7">
        <f>IF(ISNA(VLOOKUP(B132,[1]energy_list!A$1:A$222,1,FALSE)), 0, 1)</f>
        <v>1</v>
      </c>
      <c r="E132" s="7">
        <f t="shared" si="48"/>
        <v>0</v>
      </c>
      <c r="F132" s="7">
        <f t="shared" si="49"/>
        <v>0</v>
      </c>
      <c r="G132" s="31">
        <f>IF((Q132/(142)*0.0575&gt;N132),1,0)</f>
        <v>0</v>
      </c>
      <c r="H132" s="8">
        <f t="shared" si="50"/>
        <v>8.611121173119432E-2</v>
      </c>
      <c r="I132" s="8">
        <f t="shared" si="51"/>
        <v>1.0287663369612481</v>
      </c>
      <c r="J132" s="8">
        <f t="shared" si="52"/>
        <v>8.3703372318293487E-2</v>
      </c>
      <c r="K132" s="9">
        <f t="shared" si="53"/>
        <v>4.1851686159146743E-2</v>
      </c>
      <c r="L132" s="10">
        <f t="shared" si="54"/>
        <v>12.447046805782067</v>
      </c>
      <c r="M132" s="7">
        <f t="shared" si="55"/>
        <v>5</v>
      </c>
      <c r="N132" s="16">
        <f t="shared" si="56"/>
        <v>6.1952979652439233E-2</v>
      </c>
      <c r="O132" s="16">
        <f t="shared" si="57"/>
        <v>1.2079378012250765</v>
      </c>
      <c r="P132" s="6">
        <v>479</v>
      </c>
      <c r="Q132" s="6">
        <v>73</v>
      </c>
      <c r="R132" s="2" t="s">
        <v>57</v>
      </c>
      <c r="S132" s="2">
        <v>-0.32234304228997002</v>
      </c>
      <c r="T132" s="2">
        <v>68</v>
      </c>
      <c r="U132" s="2">
        <v>16</v>
      </c>
      <c r="V132" s="2">
        <v>-1.1626738439611599</v>
      </c>
      <c r="W132" s="2">
        <v>0.81975363015119895</v>
      </c>
      <c r="X132" s="2">
        <v>0.20493840753779999</v>
      </c>
      <c r="Y132" s="2">
        <f t="shared" si="58"/>
        <v>0.13531083834483518</v>
      </c>
      <c r="Z132" s="2">
        <f t="shared" si="59"/>
        <v>1.5728776570615015</v>
      </c>
      <c r="AA132" s="2" t="s">
        <v>58</v>
      </c>
      <c r="AB132" s="2">
        <v>0.427121537848413</v>
      </c>
      <c r="AC132" s="2">
        <v>108</v>
      </c>
      <c r="AD132" s="2">
        <v>12</v>
      </c>
      <c r="AE132" s="2">
        <v>-0.86796665593331701</v>
      </c>
      <c r="AF132" s="2">
        <v>0.94638954274421005</v>
      </c>
      <c r="AG132" s="2">
        <v>0.27319912863080797</v>
      </c>
      <c r="AH132" s="2">
        <f t="shared" si="60"/>
        <v>0.14393208989290315</v>
      </c>
      <c r="AI132" s="2">
        <f t="shared" si="61"/>
        <v>1.5634073944123392</v>
      </c>
      <c r="AJ132" s="2" t="s">
        <v>59</v>
      </c>
      <c r="AK132" s="2">
        <v>-0.22402720951887001</v>
      </c>
      <c r="AL132" s="2">
        <v>58</v>
      </c>
      <c r="AM132" s="2">
        <v>17</v>
      </c>
      <c r="AN132" s="2">
        <v>-2.45960221026855</v>
      </c>
      <c r="AO132" s="2">
        <v>0.99337952791543405</v>
      </c>
      <c r="AP132" s="2">
        <v>0.24092992470126701</v>
      </c>
      <c r="AQ132" s="2">
        <f t="shared" si="62"/>
        <v>0.3654685316075692</v>
      </c>
      <c r="AR132" s="2">
        <f t="shared" si="63"/>
        <v>0.92984385313134121</v>
      </c>
      <c r="AS132" s="2" t="s">
        <v>60</v>
      </c>
      <c r="AT132" s="2">
        <v>-0.17132710996094599</v>
      </c>
      <c r="AU132" s="2">
        <v>108</v>
      </c>
      <c r="AV132" s="2">
        <v>18</v>
      </c>
      <c r="AW132" s="2">
        <v>-0.69957095608773801</v>
      </c>
      <c r="AX132" s="2">
        <v>1.3595139950572299</v>
      </c>
      <c r="AY132" s="2">
        <v>0.32044052167432702</v>
      </c>
      <c r="AZ132" s="2">
        <f t="shared" si="64"/>
        <v>0.59942708966186697</v>
      </c>
      <c r="BA132" s="2">
        <f t="shared" si="65"/>
        <v>0.53466118787270822</v>
      </c>
      <c r="BB132" s="2" t="s">
        <v>61</v>
      </c>
      <c r="BC132" s="2">
        <v>-0.26062245264538703</v>
      </c>
      <c r="BD132" s="2">
        <v>127</v>
      </c>
      <c r="BE132" s="2">
        <v>17</v>
      </c>
      <c r="BF132" s="2">
        <v>0.230813315677285</v>
      </c>
      <c r="BG132" s="2">
        <v>1.4363333245045899</v>
      </c>
      <c r="BH132" s="2">
        <v>0.348362000619234</v>
      </c>
      <c r="BI132" s="2">
        <f t="shared" si="66"/>
        <v>0.46460251636263183</v>
      </c>
      <c r="BJ132" s="2">
        <f t="shared" si="67"/>
        <v>0.74813685815937225</v>
      </c>
    </row>
    <row r="133" spans="1:62">
      <c r="A133" s="2" t="str">
        <f>B133</f>
        <v>VIMSS207823</v>
      </c>
      <c r="B133" s="2" t="s">
        <v>1282</v>
      </c>
      <c r="C133" s="2" t="s">
        <v>1283</v>
      </c>
      <c r="D133" s="7">
        <f>IF(ISNA(VLOOKUP(B133,[1]energy_list!A$1:A$222,1,FALSE)), 0, 1)</f>
        <v>0</v>
      </c>
      <c r="E133" s="7">
        <f t="shared" si="48"/>
        <v>0</v>
      </c>
      <c r="F133" s="7">
        <f t="shared" si="49"/>
        <v>0</v>
      </c>
      <c r="G133" s="17">
        <f>(P133/(COUNT($P$2:$P$1222))*0.05)</f>
        <v>1.7895167895167898E-2</v>
      </c>
      <c r="H133" s="8">
        <f t="shared" si="50"/>
        <v>8.7619755330060306E-2</v>
      </c>
      <c r="I133" s="8">
        <f t="shared" si="51"/>
        <v>1.2454587553284899</v>
      </c>
      <c r="J133" s="8">
        <f t="shared" si="52"/>
        <v>7.0351390566081473E-2</v>
      </c>
      <c r="K133" s="9">
        <f t="shared" si="53"/>
        <v>3.5175695283040737E-2</v>
      </c>
      <c r="L133" s="10">
        <f t="shared" si="54"/>
        <v>13.4348546074491</v>
      </c>
      <c r="M133" s="7">
        <f t="shared" si="55"/>
        <v>5</v>
      </c>
      <c r="N133" s="16">
        <f t="shared" si="56"/>
        <v>5.131319453151157E-2</v>
      </c>
      <c r="O133" s="16">
        <f t="shared" si="57"/>
        <v>1.2897709472580594</v>
      </c>
      <c r="P133" s="6">
        <v>437</v>
      </c>
      <c r="Q133" s="6"/>
      <c r="R133" s="2" t="s">
        <v>57</v>
      </c>
      <c r="S133" s="2">
        <v>0.24856373977639801</v>
      </c>
      <c r="T133" s="2">
        <v>9</v>
      </c>
      <c r="U133" s="2">
        <v>5</v>
      </c>
      <c r="V133" s="2">
        <v>-0.591767061894791</v>
      </c>
      <c r="W133" s="2">
        <v>0.99680937714069695</v>
      </c>
      <c r="X133" s="2">
        <v>0.445786705579165</v>
      </c>
      <c r="Y133" s="2">
        <f t="shared" si="58"/>
        <v>0.60116830548451872</v>
      </c>
      <c r="Z133" s="2">
        <f t="shared" si="59"/>
        <v>0.5575844606076007</v>
      </c>
      <c r="AA133" s="2" t="s">
        <v>58</v>
      </c>
      <c r="AB133" s="2">
        <v>-0.46048740096375002</v>
      </c>
      <c r="AC133" s="2">
        <v>4</v>
      </c>
      <c r="AD133" s="2">
        <v>2</v>
      </c>
      <c r="AE133" s="2">
        <v>-1.7555755947454801</v>
      </c>
      <c r="AF133" s="2">
        <v>1.36865063796737</v>
      </c>
      <c r="AG133" s="2">
        <v>0.96778214718202504</v>
      </c>
      <c r="AH133" s="2">
        <f t="shared" si="60"/>
        <v>0.68111187089108838</v>
      </c>
      <c r="AI133" s="2">
        <f t="shared" si="61"/>
        <v>0.47581720979725756</v>
      </c>
      <c r="AJ133" s="2" t="s">
        <v>59</v>
      </c>
      <c r="AK133" s="2">
        <v>-0.41635575392017998</v>
      </c>
      <c r="AL133" s="2">
        <v>15</v>
      </c>
      <c r="AM133" s="2">
        <v>4</v>
      </c>
      <c r="AN133" s="2">
        <v>-2.6519307546698601</v>
      </c>
      <c r="AO133" s="2">
        <v>1.0263964516817701</v>
      </c>
      <c r="AP133" s="2">
        <v>0.51319822584088304</v>
      </c>
      <c r="AQ133" s="2">
        <f t="shared" si="62"/>
        <v>0.46270975631701661</v>
      </c>
      <c r="AR133" s="2">
        <f t="shared" si="63"/>
        <v>0.81129616774877733</v>
      </c>
      <c r="AS133" s="2" t="s">
        <v>60</v>
      </c>
      <c r="AT133" s="2">
        <v>-0.62981260925023796</v>
      </c>
      <c r="AU133" s="2">
        <v>11</v>
      </c>
      <c r="AV133" s="2">
        <v>8</v>
      </c>
      <c r="AW133" s="2">
        <v>-1.1580564553770301</v>
      </c>
      <c r="AX133" s="2">
        <v>0.96310962755172702</v>
      </c>
      <c r="AY133" s="2">
        <v>0.340510674333938</v>
      </c>
      <c r="AZ133" s="2">
        <f t="shared" si="64"/>
        <v>0.10153709608385919</v>
      </c>
      <c r="BA133" s="2">
        <f t="shared" si="65"/>
        <v>1.8496119408949343</v>
      </c>
      <c r="BB133" s="2" t="s">
        <v>61</v>
      </c>
      <c r="BC133" s="2">
        <v>0.84847829452497803</v>
      </c>
      <c r="BD133" s="2">
        <v>10</v>
      </c>
      <c r="BE133" s="2">
        <v>8</v>
      </c>
      <c r="BF133" s="2">
        <v>1.33991406284765</v>
      </c>
      <c r="BG133" s="2">
        <v>1.1115204961453</v>
      </c>
      <c r="BH133" s="2">
        <v>0.392981840126088</v>
      </c>
      <c r="BI133" s="2">
        <f t="shared" si="66"/>
        <v>6.2879701104105595E-2</v>
      </c>
      <c r="BJ133" s="2">
        <f t="shared" si="67"/>
        <v>2.1590776160362632</v>
      </c>
    </row>
    <row r="134" spans="1:62">
      <c r="A134" s="2" t="str">
        <f>B134</f>
        <v>VIMSS206525</v>
      </c>
      <c r="B134" s="2" t="s">
        <v>679</v>
      </c>
      <c r="C134" s="2" t="s">
        <v>680</v>
      </c>
      <c r="D134" s="7">
        <f>IF(ISNA(VLOOKUP(B134,[1]energy_list!A$1:A$222,1,FALSE)), 0, 1)</f>
        <v>0</v>
      </c>
      <c r="E134" s="7">
        <f t="shared" si="48"/>
        <v>1</v>
      </c>
      <c r="F134" s="7">
        <f t="shared" si="49"/>
        <v>0</v>
      </c>
      <c r="G134" s="17">
        <f>(P134/(COUNT($P$2:$P$1222))*0.05)</f>
        <v>1.1711711711711712E-2</v>
      </c>
      <c r="H134" s="8">
        <f t="shared" si="50"/>
        <v>8.7810075267514859E-2</v>
      </c>
      <c r="I134" s="8">
        <f t="shared" si="51"/>
        <v>1.6396895990374838</v>
      </c>
      <c r="J134" s="8">
        <f t="shared" si="52"/>
        <v>5.355286471235797E-2</v>
      </c>
      <c r="K134" s="9">
        <f t="shared" si="53"/>
        <v>2.6776432356178985E-2</v>
      </c>
      <c r="L134" s="10">
        <f t="shared" si="54"/>
        <v>16.685363449271335</v>
      </c>
      <c r="M134" s="7">
        <f t="shared" si="55"/>
        <v>5</v>
      </c>
      <c r="N134" s="16">
        <f t="shared" si="56"/>
        <v>2.4032603822673543E-2</v>
      </c>
      <c r="O134" s="16">
        <f t="shared" si="57"/>
        <v>1.6191991728266926</v>
      </c>
      <c r="P134" s="6">
        <v>286</v>
      </c>
      <c r="Q134" s="6"/>
      <c r="R134" s="2" t="s">
        <v>57</v>
      </c>
      <c r="S134" s="2">
        <v>0.778368316628126</v>
      </c>
      <c r="T134" s="2">
        <v>5</v>
      </c>
      <c r="U134" s="2">
        <v>4</v>
      </c>
      <c r="V134" s="2">
        <v>-6.1962485043063703E-2</v>
      </c>
      <c r="W134" s="2">
        <v>0.65081722491802896</v>
      </c>
      <c r="X134" s="2">
        <v>0.32540861245901398</v>
      </c>
      <c r="Y134" s="2">
        <f t="shared" si="58"/>
        <v>7.5006958538362672E-2</v>
      </c>
      <c r="Z134" s="2">
        <f t="shared" si="59"/>
        <v>2.3919720831794624</v>
      </c>
      <c r="AA134" s="2" t="s">
        <v>58</v>
      </c>
      <c r="AB134" s="2">
        <v>0.15210479243288999</v>
      </c>
      <c r="AC134" s="2">
        <v>4</v>
      </c>
      <c r="AD134" s="2">
        <v>2</v>
      </c>
      <c r="AE134" s="2">
        <v>-1.14298340134884</v>
      </c>
      <c r="AF134" s="2">
        <v>0.35161821155316297</v>
      </c>
      <c r="AG134" s="2">
        <v>0.248631621777928</v>
      </c>
      <c r="AH134" s="2">
        <f t="shared" si="60"/>
        <v>0.60297082244833999</v>
      </c>
      <c r="AI134" s="2">
        <f t="shared" si="61"/>
        <v>0.61176768805677684</v>
      </c>
      <c r="AJ134" s="2" t="s">
        <v>59</v>
      </c>
      <c r="AK134" s="2">
        <v>-0.22895276147839</v>
      </c>
      <c r="AL134" s="2">
        <v>6</v>
      </c>
      <c r="AM134" s="2">
        <v>5</v>
      </c>
      <c r="AN134" s="2">
        <v>-2.4645277622280699</v>
      </c>
      <c r="AO134" s="2">
        <v>0.49052553582887798</v>
      </c>
      <c r="AP134" s="2">
        <v>0.21936968856257599</v>
      </c>
      <c r="AQ134" s="2">
        <f t="shared" si="62"/>
        <v>0.34444130166358328</v>
      </c>
      <c r="AR134" s="2">
        <f t="shared" si="63"/>
        <v>1.0436845809400892</v>
      </c>
      <c r="AS134" s="2" t="s">
        <v>60</v>
      </c>
      <c r="AT134" s="2">
        <v>-0.72942743133459798</v>
      </c>
      <c r="AU134" s="2">
        <v>4</v>
      </c>
      <c r="AV134" s="2">
        <v>3</v>
      </c>
      <c r="AW134" s="2">
        <v>-1.2576712774613901</v>
      </c>
      <c r="AX134" s="2">
        <v>0.530059636238424</v>
      </c>
      <c r="AY134" s="2">
        <v>0.30603007366880902</v>
      </c>
      <c r="AZ134" s="2">
        <f t="shared" si="64"/>
        <v>9.7308618757899409E-2</v>
      </c>
      <c r="BA134" s="2">
        <f t="shared" si="65"/>
        <v>2.3835155237847534</v>
      </c>
      <c r="BB134" s="2" t="s">
        <v>61</v>
      </c>
      <c r="BC134" s="2">
        <v>-0.55711654745407502</v>
      </c>
      <c r="BD134" s="2">
        <v>4</v>
      </c>
      <c r="BE134" s="2">
        <v>3</v>
      </c>
      <c r="BF134" s="2">
        <v>-6.5680779131403494E-2</v>
      </c>
      <c r="BG134" s="2">
        <v>0.51397336916593095</v>
      </c>
      <c r="BH134" s="2">
        <v>0.29674266304424901</v>
      </c>
      <c r="BI134" s="2">
        <f t="shared" si="66"/>
        <v>0.15709232956757516</v>
      </c>
      <c r="BJ134" s="2">
        <f t="shared" si="67"/>
        <v>1.8774400072395392</v>
      </c>
    </row>
    <row r="135" spans="1:62">
      <c r="A135" s="2" t="str">
        <f>B135</f>
        <v>VIMSS209000</v>
      </c>
      <c r="B135" s="2" t="s">
        <v>1284</v>
      </c>
      <c r="C135" s="2" t="s">
        <v>1285</v>
      </c>
      <c r="D135" s="7">
        <f>IF(ISNA(VLOOKUP(B135,[1]energy_list!A$1:A$222,1,FALSE)), 0, 1)</f>
        <v>0</v>
      </c>
      <c r="E135" s="7">
        <f t="shared" si="48"/>
        <v>0</v>
      </c>
      <c r="F135" s="7">
        <f t="shared" si="49"/>
        <v>0</v>
      </c>
      <c r="G135" s="17">
        <f>(P135/(COUNT($P$2:$P$1222))*0.05)</f>
        <v>2.620802620802621E-2</v>
      </c>
      <c r="H135" s="8">
        <f t="shared" si="50"/>
        <v>9.1633281853500531E-2</v>
      </c>
      <c r="I135" s="8">
        <f t="shared" si="51"/>
        <v>1.2924187205355606</v>
      </c>
      <c r="J135" s="8">
        <f t="shared" si="52"/>
        <v>7.0900614791101879E-2</v>
      </c>
      <c r="K135" s="9">
        <f t="shared" si="53"/>
        <v>3.545030739555094E-2</v>
      </c>
      <c r="L135" s="10">
        <f t="shared" si="54"/>
        <v>7.8348032588578187</v>
      </c>
      <c r="M135" s="7">
        <f t="shared" si="55"/>
        <v>5</v>
      </c>
      <c r="N135" s="16">
        <f t="shared" si="56"/>
        <v>9.7598973523365246E-2</v>
      </c>
      <c r="O135" s="16">
        <f t="shared" si="57"/>
        <v>1.0105547499099734</v>
      </c>
      <c r="P135" s="6">
        <v>640</v>
      </c>
      <c r="Q135" s="6"/>
      <c r="R135" s="2" t="s">
        <v>57</v>
      </c>
      <c r="S135" s="2">
        <v>0.90892626635352103</v>
      </c>
      <c r="T135" s="2">
        <v>5</v>
      </c>
      <c r="U135" s="2">
        <v>3</v>
      </c>
      <c r="V135" s="2">
        <v>6.8595464682331395E-2</v>
      </c>
      <c r="W135" s="2">
        <v>1.4033324020297</v>
      </c>
      <c r="X135" s="2">
        <v>0.81021434007437099</v>
      </c>
      <c r="Y135" s="2">
        <f t="shared" si="58"/>
        <v>0.3436255468958227</v>
      </c>
      <c r="Z135" s="2">
        <f t="shared" si="59"/>
        <v>1.1218343361709557</v>
      </c>
      <c r="AA135" s="2" t="s">
        <v>58</v>
      </c>
      <c r="AB135" s="2">
        <v>-1.1982803885372499</v>
      </c>
      <c r="AC135" s="2">
        <v>4</v>
      </c>
      <c r="AD135" s="2">
        <v>1</v>
      </c>
      <c r="AE135" s="2">
        <v>-2.49336858231898</v>
      </c>
      <c r="AF135" s="2">
        <v>0.40948657400293398</v>
      </c>
      <c r="AG135" s="2">
        <v>0.40948657400293398</v>
      </c>
      <c r="AH135" s="2">
        <f t="shared" si="60"/>
        <v>0.20963067283631717</v>
      </c>
      <c r="AI135" s="2">
        <f t="shared" si="61"/>
        <v>2.9262995775990062</v>
      </c>
      <c r="AJ135" s="2" t="s">
        <v>59</v>
      </c>
      <c r="AK135" s="2">
        <v>-0.36856609931529999</v>
      </c>
      <c r="AL135" s="2">
        <v>4</v>
      </c>
      <c r="AM135" s="2">
        <v>1</v>
      </c>
      <c r="AN135" s="2">
        <v>-2.6041411000649801</v>
      </c>
      <c r="AO135" s="2">
        <v>0.175751129724038</v>
      </c>
      <c r="AP135" s="2">
        <v>0.175751129724038</v>
      </c>
      <c r="AQ135" s="2">
        <f t="shared" si="62"/>
        <v>0.2832687674666638</v>
      </c>
      <c r="AR135" s="2">
        <f t="shared" si="63"/>
        <v>2.0970909256402357</v>
      </c>
      <c r="AS135" s="2" t="s">
        <v>60</v>
      </c>
      <c r="AT135" s="2">
        <v>6.9237819930120202E-3</v>
      </c>
      <c r="AU135" s="2">
        <v>2</v>
      </c>
      <c r="AV135" s="2">
        <v>2</v>
      </c>
      <c r="AW135" s="2">
        <v>-0.52132006413377996</v>
      </c>
      <c r="AX135" s="2">
        <v>0.89282447725173997</v>
      </c>
      <c r="AY135" s="2">
        <v>0.63132224227403999</v>
      </c>
      <c r="AZ135" s="2">
        <f t="shared" si="64"/>
        <v>0.9922453136255569</v>
      </c>
      <c r="BA135" s="2">
        <f t="shared" si="65"/>
        <v>1.0967112402174154E-2</v>
      </c>
      <c r="BB135" s="2" t="s">
        <v>61</v>
      </c>
      <c r="BC135" s="2">
        <v>-2.4751716282688001E-2</v>
      </c>
      <c r="BD135" s="2">
        <v>5</v>
      </c>
      <c r="BE135" s="2">
        <v>2</v>
      </c>
      <c r="BF135" s="2">
        <v>0.46668405203998398</v>
      </c>
      <c r="BG135" s="2">
        <v>1.4148090478579101</v>
      </c>
      <c r="BH135" s="2">
        <v>1.00042107182441</v>
      </c>
      <c r="BI135" s="2">
        <f t="shared" si="66"/>
        <v>0.98250793677000248</v>
      </c>
      <c r="BJ135" s="2">
        <f t="shared" si="67"/>
        <v>2.4741298419024432E-2</v>
      </c>
    </row>
    <row r="136" spans="1:62">
      <c r="A136" s="2" t="s">
        <v>698</v>
      </c>
      <c r="B136" s="2" t="s">
        <v>699</v>
      </c>
      <c r="C136" s="2" t="s">
        <v>700</v>
      </c>
      <c r="D136" s="7">
        <f>IF(ISNA(VLOOKUP(B136,[1]energy_list!A$1:A$222,1,FALSE)), 0, 1)</f>
        <v>1</v>
      </c>
      <c r="E136" s="7">
        <f t="shared" si="48"/>
        <v>1</v>
      </c>
      <c r="F136" s="7">
        <f t="shared" si="49"/>
        <v>1</v>
      </c>
      <c r="G136" s="31">
        <f>IF((Q136/(142)*0.0575&gt;N136),1,0)</f>
        <v>1</v>
      </c>
      <c r="H136" s="8">
        <f t="shared" si="50"/>
        <v>9.8086726206482858E-2</v>
      </c>
      <c r="I136" s="8">
        <f t="shared" si="51"/>
        <v>1.8941146625511265</v>
      </c>
      <c r="J136" s="8">
        <f t="shared" si="52"/>
        <v>5.1784999158589889E-2</v>
      </c>
      <c r="K136" s="8">
        <f t="shared" si="53"/>
        <v>2.5892499579294945E-2</v>
      </c>
      <c r="L136" s="6">
        <f t="shared" si="54"/>
        <v>22.595881418034395</v>
      </c>
      <c r="M136" s="10">
        <f t="shared" si="55"/>
        <v>5</v>
      </c>
      <c r="N136" s="16">
        <f t="shared" si="56"/>
        <v>4.2084543517881485E-3</v>
      </c>
      <c r="O136" s="16">
        <f t="shared" si="57"/>
        <v>2.3758773791626777</v>
      </c>
      <c r="P136" s="6">
        <v>128</v>
      </c>
      <c r="Q136" s="6">
        <v>30</v>
      </c>
      <c r="R136" s="2" t="s">
        <v>57</v>
      </c>
      <c r="S136" s="2">
        <v>-0.50276417604327095</v>
      </c>
      <c r="T136" s="2">
        <v>9</v>
      </c>
      <c r="U136" s="2">
        <v>7</v>
      </c>
      <c r="V136" s="2">
        <v>-1.3430949777144601</v>
      </c>
      <c r="W136" s="2">
        <v>0.72587559482312702</v>
      </c>
      <c r="X136" s="2">
        <v>0.27435518666758302</v>
      </c>
      <c r="Y136" s="2">
        <f t="shared" si="58"/>
        <v>0.10953827319918187</v>
      </c>
      <c r="Z136" s="2">
        <f t="shared" si="59"/>
        <v>1.8325302399055248</v>
      </c>
      <c r="AA136" s="2" t="s">
        <v>58</v>
      </c>
      <c r="AB136" s="2">
        <v>8.2518220611839999E-2</v>
      </c>
      <c r="AC136" s="2">
        <v>10</v>
      </c>
      <c r="AD136" s="2">
        <v>6</v>
      </c>
      <c r="AE136" s="2">
        <v>-1.21256997316989</v>
      </c>
      <c r="AF136" s="2">
        <v>1.1896956282256701</v>
      </c>
      <c r="AG136" s="2">
        <v>0.48569120639546098</v>
      </c>
      <c r="AH136" s="2">
        <f t="shared" si="60"/>
        <v>0.87067376509210981</v>
      </c>
      <c r="AI136" s="2">
        <f t="shared" si="61"/>
        <v>0.16989852714082651</v>
      </c>
      <c r="AJ136" s="2" t="s">
        <v>59</v>
      </c>
      <c r="AK136" s="2">
        <v>0.80807361450585002</v>
      </c>
      <c r="AL136" s="2">
        <v>8</v>
      </c>
      <c r="AM136" s="2">
        <v>6</v>
      </c>
      <c r="AN136" s="2">
        <v>-1.4275013862438299</v>
      </c>
      <c r="AO136" s="2">
        <v>0.82359924233166903</v>
      </c>
      <c r="AP136" s="2">
        <v>0.33623298270923702</v>
      </c>
      <c r="AQ136" s="2">
        <f t="shared" si="62"/>
        <v>5.3054759614991898E-2</v>
      </c>
      <c r="AR136" s="2">
        <f t="shared" si="63"/>
        <v>2.4033145350426404</v>
      </c>
      <c r="AS136" s="2" t="s">
        <v>60</v>
      </c>
      <c r="AT136" s="2">
        <v>0.30982197949067303</v>
      </c>
      <c r="AU136" s="2">
        <v>7</v>
      </c>
      <c r="AV136" s="2">
        <v>4</v>
      </c>
      <c r="AW136" s="2">
        <v>-0.21842186663611901</v>
      </c>
      <c r="AX136" s="2">
        <v>0.294262523170157</v>
      </c>
      <c r="AY136" s="2">
        <v>0.147131261585079</v>
      </c>
      <c r="AZ136" s="2">
        <f t="shared" si="64"/>
        <v>0.10298263369679792</v>
      </c>
      <c r="BA136" s="2">
        <f t="shared" si="65"/>
        <v>2.1057522116842433</v>
      </c>
      <c r="BB136" s="2" t="s">
        <v>61</v>
      </c>
      <c r="BC136" s="2">
        <v>-0.84977727940929104</v>
      </c>
      <c r="BD136" s="2">
        <v>11</v>
      </c>
      <c r="BE136" s="2">
        <v>6</v>
      </c>
      <c r="BF136" s="2">
        <v>-0.35834151108661899</v>
      </c>
      <c r="BG136" s="2">
        <v>0.69223299099331903</v>
      </c>
      <c r="BH136" s="2">
        <v>0.282602935175709</v>
      </c>
      <c r="BI136" s="2">
        <f t="shared" si="66"/>
        <v>2.3793427013657022E-2</v>
      </c>
      <c r="BJ136" s="2">
        <f t="shared" si="67"/>
        <v>3.0069655111010793</v>
      </c>
    </row>
    <row r="137" spans="1:62">
      <c r="A137" s="2" t="str">
        <f>B137</f>
        <v>VIMSS208457</v>
      </c>
      <c r="B137" s="2" t="s">
        <v>1286</v>
      </c>
      <c r="C137" s="2" t="s">
        <v>1287</v>
      </c>
      <c r="D137" s="7">
        <f>IF(ISNA(VLOOKUP(B137,[1]energy_list!A$1:A$222,1,FALSE)), 0, 1)</f>
        <v>0</v>
      </c>
      <c r="E137" s="7">
        <f t="shared" si="48"/>
        <v>0</v>
      </c>
      <c r="F137" s="7">
        <f t="shared" si="49"/>
        <v>0</v>
      </c>
      <c r="G137" s="17">
        <f>(P137/(COUNT($P$2:$P$1222))*0.05)</f>
        <v>2.5061425061425065E-2</v>
      </c>
      <c r="H137" s="8">
        <f t="shared" si="50"/>
        <v>9.863577738406569E-2</v>
      </c>
      <c r="I137" s="8">
        <f t="shared" si="51"/>
        <v>0.89936713707728932</v>
      </c>
      <c r="J137" s="8">
        <f t="shared" si="52"/>
        <v>0.10967242777471997</v>
      </c>
      <c r="K137" s="9">
        <f t="shared" si="53"/>
        <v>5.4836213887359986E-2</v>
      </c>
      <c r="L137" s="10">
        <f t="shared" si="54"/>
        <v>9.1243428435612319</v>
      </c>
      <c r="M137" s="7">
        <f t="shared" si="55"/>
        <v>5</v>
      </c>
      <c r="N137" s="16">
        <f t="shared" si="56"/>
        <v>9.4214834031405584E-2</v>
      </c>
      <c r="O137" s="16">
        <f t="shared" si="57"/>
        <v>1.0258807125915455</v>
      </c>
      <c r="P137" s="6">
        <v>612</v>
      </c>
      <c r="Q137" s="6"/>
      <c r="R137" s="2" t="s">
        <v>57</v>
      </c>
      <c r="S137" s="2">
        <v>0.84980240993657896</v>
      </c>
      <c r="T137" s="2">
        <v>3</v>
      </c>
      <c r="U137" s="2">
        <v>3</v>
      </c>
      <c r="V137" s="2">
        <v>9.4716082653894303E-3</v>
      </c>
      <c r="W137" s="2">
        <v>0.79605490479422203</v>
      </c>
      <c r="X137" s="2">
        <v>0.45960251357266602</v>
      </c>
      <c r="Y137" s="2">
        <f t="shared" si="58"/>
        <v>0.16158608071566899</v>
      </c>
      <c r="Z137" s="2">
        <f t="shared" si="59"/>
        <v>1.8489942609990098</v>
      </c>
      <c r="AA137" s="2" t="s">
        <v>58</v>
      </c>
      <c r="AB137" s="2">
        <v>0.540165438290094</v>
      </c>
      <c r="AC137" s="2">
        <v>2</v>
      </c>
      <c r="AD137" s="2">
        <v>2</v>
      </c>
      <c r="AE137" s="2">
        <v>-0.75492275549163601</v>
      </c>
      <c r="AF137" s="2">
        <v>0.79076374498036195</v>
      </c>
      <c r="AG137" s="2">
        <v>0.55915440639208303</v>
      </c>
      <c r="AH137" s="2">
        <f t="shared" si="60"/>
        <v>0.43594460048492689</v>
      </c>
      <c r="AI137" s="2">
        <f t="shared" si="61"/>
        <v>0.96603984894885397</v>
      </c>
      <c r="AJ137" s="2" t="s">
        <v>59</v>
      </c>
      <c r="AK137" s="2">
        <v>-0.80752606737818999</v>
      </c>
      <c r="AL137" s="2">
        <v>6</v>
      </c>
      <c r="AM137" s="2">
        <v>3</v>
      </c>
      <c r="AN137" s="2">
        <v>-3.0431010681278701</v>
      </c>
      <c r="AO137" s="2">
        <v>1.00895980256722</v>
      </c>
      <c r="AP137" s="2">
        <v>0.58252321361369697</v>
      </c>
      <c r="AQ137" s="2">
        <f t="shared" si="62"/>
        <v>0.25973232707172783</v>
      </c>
      <c r="AR137" s="2">
        <f t="shared" si="63"/>
        <v>1.386255600645822</v>
      </c>
      <c r="AS137" s="2" t="s">
        <v>60</v>
      </c>
      <c r="AT137" s="2">
        <v>-0.41932518036539501</v>
      </c>
      <c r="AU137" s="2">
        <v>6</v>
      </c>
      <c r="AV137" s="2">
        <v>2</v>
      </c>
      <c r="AW137" s="2">
        <v>-0.94756902649218699</v>
      </c>
      <c r="AX137" s="2">
        <v>1.37454869611273</v>
      </c>
      <c r="AY137" s="2">
        <v>0.97195270409243495</v>
      </c>
      <c r="AZ137" s="2">
        <f t="shared" si="64"/>
        <v>0.70821160135507255</v>
      </c>
      <c r="BA137" s="2">
        <f t="shared" si="65"/>
        <v>0.43142549899785682</v>
      </c>
      <c r="BB137" s="2" t="s">
        <v>61</v>
      </c>
      <c r="BC137" s="2">
        <v>0.31227645552442801</v>
      </c>
      <c r="BD137" s="2">
        <v>5</v>
      </c>
      <c r="BE137" s="2">
        <v>2</v>
      </c>
      <c r="BF137" s="2">
        <v>0.80371222384709995</v>
      </c>
      <c r="BG137" s="2">
        <v>1.57618956324032</v>
      </c>
      <c r="BH137" s="2">
        <v>1.1145343286026901</v>
      </c>
      <c r="BI137" s="2">
        <f t="shared" si="66"/>
        <v>0.80565634636977423</v>
      </c>
      <c r="BJ137" s="2">
        <f t="shared" si="67"/>
        <v>0.28018558738871158</v>
      </c>
    </row>
    <row r="138" spans="1:62">
      <c r="A138" s="2" t="s">
        <v>1271</v>
      </c>
      <c r="B138" s="2" t="s">
        <v>1272</v>
      </c>
      <c r="C138" s="2" t="s">
        <v>1273</v>
      </c>
      <c r="D138" s="7">
        <f>IF(ISNA(VLOOKUP(B138,[1]energy_list!A$1:A$222,1,FALSE)), 0, 1)</f>
        <v>1</v>
      </c>
      <c r="E138" s="7">
        <f t="shared" si="48"/>
        <v>0</v>
      </c>
      <c r="F138" s="7">
        <f t="shared" si="49"/>
        <v>0</v>
      </c>
      <c r="G138" s="31">
        <f>IF((Q138/(142)*0.0575&gt;N138),1,0)</f>
        <v>0</v>
      </c>
      <c r="H138" s="8">
        <f t="shared" si="50"/>
        <v>0.10702331652694352</v>
      </c>
      <c r="I138" s="8">
        <f t="shared" si="51"/>
        <v>0.85813939869670985</v>
      </c>
      <c r="J138" s="8">
        <f t="shared" si="52"/>
        <v>0.12471553769642095</v>
      </c>
      <c r="K138" s="9">
        <f t="shared" si="53"/>
        <v>6.2357768848210475E-2</v>
      </c>
      <c r="L138" s="10">
        <f t="shared" si="54"/>
        <v>7.0361208357208342</v>
      </c>
      <c r="M138" s="7">
        <f t="shared" si="55"/>
        <v>5</v>
      </c>
      <c r="N138" s="16">
        <f t="shared" si="56"/>
        <v>9.4645007620667937E-2</v>
      </c>
      <c r="O138" s="16">
        <f t="shared" si="57"/>
        <v>1.0239022894654048</v>
      </c>
      <c r="P138" s="6">
        <v>616</v>
      </c>
      <c r="Q138" s="6">
        <v>93</v>
      </c>
      <c r="R138" s="2" t="s">
        <v>57</v>
      </c>
      <c r="S138" s="2">
        <v>0.73812242171134101</v>
      </c>
      <c r="T138" s="2">
        <v>8</v>
      </c>
      <c r="U138" s="2">
        <v>3</v>
      </c>
      <c r="V138" s="2">
        <v>-0.10220837995984799</v>
      </c>
      <c r="W138" s="2">
        <v>0.583799266454057</v>
      </c>
      <c r="X138" s="2">
        <v>0.33705666363995601</v>
      </c>
      <c r="Y138" s="2">
        <f t="shared" si="58"/>
        <v>0.11626461227143343</v>
      </c>
      <c r="Z138" s="2">
        <f t="shared" si="59"/>
        <v>2.1899060346120423</v>
      </c>
      <c r="AA138" s="2" t="s">
        <v>58</v>
      </c>
      <c r="AB138" s="2">
        <v>3.05544964384801E-2</v>
      </c>
      <c r="AC138" s="2">
        <v>2</v>
      </c>
      <c r="AD138" s="2">
        <v>2</v>
      </c>
      <c r="AE138" s="2">
        <v>-1.2645336973432499</v>
      </c>
      <c r="AF138" s="2">
        <v>1.96467938528943</v>
      </c>
      <c r="AG138" s="2">
        <v>1.38923811619557</v>
      </c>
      <c r="AH138" s="2">
        <f t="shared" si="60"/>
        <v>0.98444998081724111</v>
      </c>
      <c r="AI138" s="2">
        <f t="shared" si="61"/>
        <v>2.1993707257438069E-2</v>
      </c>
      <c r="AJ138" s="2" t="s">
        <v>59</v>
      </c>
      <c r="AK138" s="2">
        <v>0.12691301439229999</v>
      </c>
      <c r="AL138" s="2">
        <v>8</v>
      </c>
      <c r="AM138" s="2">
        <v>3</v>
      </c>
      <c r="AN138" s="2">
        <v>-2.1086619863573799</v>
      </c>
      <c r="AO138" s="2">
        <v>0.56318180325959699</v>
      </c>
      <c r="AP138" s="2">
        <v>0.32515316571462699</v>
      </c>
      <c r="AQ138" s="2">
        <f t="shared" si="62"/>
        <v>0.72236582909708436</v>
      </c>
      <c r="AR138" s="2">
        <f t="shared" si="63"/>
        <v>0.3903176341936222</v>
      </c>
      <c r="AS138" s="2" t="s">
        <v>60</v>
      </c>
      <c r="AT138" s="2">
        <v>-0.76523755336982802</v>
      </c>
      <c r="AU138" s="2">
        <v>10</v>
      </c>
      <c r="AV138" s="2">
        <v>3</v>
      </c>
      <c r="AW138" s="2">
        <v>-1.2934813994966201</v>
      </c>
      <c r="AX138" s="2">
        <v>2.05827137010241</v>
      </c>
      <c r="AY138" s="2">
        <v>1.18834352959393</v>
      </c>
      <c r="AZ138" s="2">
        <f t="shared" si="64"/>
        <v>0.56545133478633058</v>
      </c>
      <c r="BA138" s="2">
        <f t="shared" si="65"/>
        <v>0.64395314512405188</v>
      </c>
      <c r="BB138" s="2" t="s">
        <v>61</v>
      </c>
      <c r="BC138" s="2">
        <v>-0.36543107327830199</v>
      </c>
      <c r="BD138" s="2">
        <v>9</v>
      </c>
      <c r="BE138" s="2">
        <v>4</v>
      </c>
      <c r="BF138" s="2">
        <v>0.12600469504437001</v>
      </c>
      <c r="BG138" s="2">
        <v>1.4219570412785101</v>
      </c>
      <c r="BH138" s="2">
        <v>0.71097852063925604</v>
      </c>
      <c r="BI138" s="2">
        <f t="shared" si="66"/>
        <v>0.63435467319560712</v>
      </c>
      <c r="BJ138" s="2">
        <f t="shared" si="67"/>
        <v>0.51398328173083918</v>
      </c>
    </row>
    <row r="139" spans="1:62">
      <c r="A139" s="2" t="str">
        <f>B139</f>
        <v>VIMSS206854</v>
      </c>
      <c r="B139" s="2" t="s">
        <v>681</v>
      </c>
      <c r="C139" s="2" t="s">
        <v>682</v>
      </c>
      <c r="D139" s="7">
        <f>IF(ISNA(VLOOKUP(B139,[1]energy_list!A$1:A$222,1,FALSE)), 0, 1)</f>
        <v>0</v>
      </c>
      <c r="E139" s="7">
        <f t="shared" si="48"/>
        <v>1</v>
      </c>
      <c r="F139" s="7">
        <f t="shared" si="49"/>
        <v>0</v>
      </c>
      <c r="G139" s="17">
        <f>(P139/(COUNT($P$2:$P$1222))*0.05)</f>
        <v>1.0073710073710074E-2</v>
      </c>
      <c r="H139" s="8">
        <f t="shared" si="50"/>
        <v>0.11250540710718147</v>
      </c>
      <c r="I139" s="8">
        <f t="shared" si="51"/>
        <v>0.30234833599882543</v>
      </c>
      <c r="J139" s="8">
        <f t="shared" si="52"/>
        <v>0.3721052630751655</v>
      </c>
      <c r="K139" s="9">
        <f t="shared" si="53"/>
        <v>0.18605263153758275</v>
      </c>
      <c r="L139" s="10">
        <f t="shared" si="54"/>
        <v>2.56805446745933</v>
      </c>
      <c r="M139" s="7">
        <f t="shared" si="55"/>
        <v>5</v>
      </c>
      <c r="N139" s="16">
        <f t="shared" si="56"/>
        <v>1.5682300109094452E-2</v>
      </c>
      <c r="O139" s="16">
        <f t="shared" si="57"/>
        <v>1.804590239392128</v>
      </c>
      <c r="P139" s="6">
        <v>246</v>
      </c>
      <c r="Q139" s="6"/>
      <c r="R139" s="2" t="s">
        <v>57</v>
      </c>
      <c r="S139" s="2">
        <v>0.58004114069547397</v>
      </c>
      <c r="T139" s="2">
        <v>2</v>
      </c>
      <c r="U139" s="2">
        <v>1</v>
      </c>
      <c r="V139" s="2">
        <v>-0.26028966097571499</v>
      </c>
      <c r="W139" s="2">
        <v>1.91383894031109</v>
      </c>
      <c r="X139" s="2">
        <v>1.91383894031109</v>
      </c>
      <c r="Y139" s="2">
        <f t="shared" si="58"/>
        <v>0.81265705500780971</v>
      </c>
      <c r="Z139" s="2">
        <f t="shared" si="59"/>
        <v>0.3030773010612845</v>
      </c>
      <c r="AA139" s="2" t="s">
        <v>58</v>
      </c>
      <c r="AB139" s="2">
        <v>-1.28975404431353</v>
      </c>
      <c r="AC139" s="2">
        <v>2</v>
      </c>
      <c r="AD139" s="2">
        <v>1</v>
      </c>
      <c r="AE139" s="2">
        <v>-2.58484223809526</v>
      </c>
      <c r="AF139" s="2">
        <v>1.45077859089193</v>
      </c>
      <c r="AG139" s="2">
        <v>1.45077859089193</v>
      </c>
      <c r="AH139" s="2">
        <f t="shared" si="60"/>
        <v>0.53736269525646263</v>
      </c>
      <c r="AI139" s="2">
        <f t="shared" si="61"/>
        <v>0.88900818664590098</v>
      </c>
      <c r="AJ139" s="2" t="s">
        <v>59</v>
      </c>
      <c r="AK139" s="2">
        <v>-7.4951030763289697E-2</v>
      </c>
      <c r="AL139" s="2">
        <v>3</v>
      </c>
      <c r="AM139" s="2">
        <v>2</v>
      </c>
      <c r="AN139" s="2">
        <v>-2.3105260315129699</v>
      </c>
      <c r="AO139" s="2">
        <v>0.67319567174888295</v>
      </c>
      <c r="AP139" s="2">
        <v>0.47602122455906798</v>
      </c>
      <c r="AQ139" s="2">
        <f t="shared" si="62"/>
        <v>0.88934752319236787</v>
      </c>
      <c r="AR139" s="2">
        <f t="shared" si="63"/>
        <v>0.15745312792032712</v>
      </c>
      <c r="AS139" s="2" t="s">
        <v>60</v>
      </c>
      <c r="AT139" s="2">
        <v>-0.32680808876741402</v>
      </c>
      <c r="AU139" s="2">
        <v>5</v>
      </c>
      <c r="AV139" s="2">
        <v>1</v>
      </c>
      <c r="AW139" s="2">
        <v>-0.85505193489420594</v>
      </c>
      <c r="AX139" s="2">
        <v>2.1616435044993598</v>
      </c>
      <c r="AY139" s="2">
        <v>2.1616435044993598</v>
      </c>
      <c r="AZ139" s="2">
        <f t="shared" si="64"/>
        <v>0.90447604547187788</v>
      </c>
      <c r="BA139" s="2">
        <f t="shared" si="65"/>
        <v>0.15118500718882566</v>
      </c>
      <c r="BB139" s="2" t="s">
        <v>61</v>
      </c>
      <c r="BC139" s="2">
        <v>0.36955820741203699</v>
      </c>
      <c r="BD139" s="2">
        <v>4</v>
      </c>
      <c r="BE139" s="2">
        <v>2</v>
      </c>
      <c r="BF139" s="2">
        <v>0.86099397573470904</v>
      </c>
      <c r="BG139" s="2">
        <v>1.7063964031962999</v>
      </c>
      <c r="BH139" s="2">
        <v>1.2066044680924399</v>
      </c>
      <c r="BI139" s="2">
        <f t="shared" si="66"/>
        <v>0.78833473942963372</v>
      </c>
      <c r="BJ139" s="2">
        <f t="shared" si="67"/>
        <v>0.30627949521543174</v>
      </c>
    </row>
    <row r="140" spans="1:62">
      <c r="A140" s="2" t="str">
        <f>B140</f>
        <v>VIMSS206107</v>
      </c>
      <c r="B140" s="2" t="s">
        <v>704</v>
      </c>
      <c r="C140" s="2" t="s">
        <v>705</v>
      </c>
      <c r="D140" s="7">
        <f>IF(ISNA(VLOOKUP(B140,[1]energy_list!A$1:A$222,1,FALSE)), 0, 1)</f>
        <v>0</v>
      </c>
      <c r="E140" s="7">
        <f t="shared" si="48"/>
        <v>1</v>
      </c>
      <c r="F140" s="7">
        <f t="shared" si="49"/>
        <v>0</v>
      </c>
      <c r="G140" s="17">
        <f>(P140/(COUNT($P$2:$P$1222))*0.05)</f>
        <v>1.3513513513513514E-2</v>
      </c>
      <c r="H140" s="8">
        <f t="shared" si="50"/>
        <v>0.12259451111728935</v>
      </c>
      <c r="I140" s="8">
        <f t="shared" si="51"/>
        <v>0.35706167709948405</v>
      </c>
      <c r="J140" s="8">
        <f t="shared" si="52"/>
        <v>0.34334267433335397</v>
      </c>
      <c r="K140" s="9">
        <f t="shared" si="53"/>
        <v>0.17167133716667698</v>
      </c>
      <c r="L140" s="10">
        <f t="shared" si="54"/>
        <v>3.4204162093526227</v>
      </c>
      <c r="M140" s="7">
        <f t="shared" si="55"/>
        <v>5</v>
      </c>
      <c r="N140" s="16">
        <f t="shared" si="56"/>
        <v>3.2227058005022589E-2</v>
      </c>
      <c r="O140" s="16">
        <f t="shared" si="57"/>
        <v>1.4917793392441874</v>
      </c>
      <c r="P140" s="6">
        <v>330</v>
      </c>
      <c r="Q140" s="6"/>
      <c r="R140" s="2" t="s">
        <v>57</v>
      </c>
      <c r="S140" s="2">
        <v>-5.8431034097980603E-2</v>
      </c>
      <c r="T140" s="2">
        <v>4</v>
      </c>
      <c r="U140" s="2">
        <v>3</v>
      </c>
      <c r="V140" s="2">
        <v>-0.89876183576917001</v>
      </c>
      <c r="W140" s="2">
        <v>0.94725851097040303</v>
      </c>
      <c r="X140" s="2">
        <v>0.54689995630092603</v>
      </c>
      <c r="Y140" s="2">
        <f t="shared" si="58"/>
        <v>0.92165958008644466</v>
      </c>
      <c r="Z140" s="2">
        <f t="shared" si="59"/>
        <v>0.10684044389615846</v>
      </c>
      <c r="AA140" s="2" t="s">
        <v>58</v>
      </c>
      <c r="AB140" s="2">
        <v>-5.69050598318099E-2</v>
      </c>
      <c r="AC140" s="2">
        <v>2</v>
      </c>
      <c r="AD140" s="2">
        <v>2</v>
      </c>
      <c r="AE140" s="2">
        <v>-1.3519932536135399</v>
      </c>
      <c r="AF140" s="2">
        <v>0.58354925167801097</v>
      </c>
      <c r="AG140" s="2">
        <v>0.41263163301785699</v>
      </c>
      <c r="AH140" s="2">
        <f t="shared" si="60"/>
        <v>0.90294493287797173</v>
      </c>
      <c r="AI140" s="2">
        <f t="shared" si="61"/>
        <v>0.13790765243959685</v>
      </c>
      <c r="AJ140" s="2" t="s">
        <v>59</v>
      </c>
      <c r="AK140" s="2">
        <v>0.26317625168851999</v>
      </c>
      <c r="AL140" s="2">
        <v>2</v>
      </c>
      <c r="AM140" s="2">
        <v>2</v>
      </c>
      <c r="AN140" s="2">
        <v>-1.9723987490611601</v>
      </c>
      <c r="AO140" s="2">
        <v>0.31290978923935298</v>
      </c>
      <c r="AP140" s="2">
        <v>0.2212606338708</v>
      </c>
      <c r="AQ140" s="2">
        <f t="shared" si="62"/>
        <v>0.35633192085218779</v>
      </c>
      <c r="AR140" s="2">
        <f t="shared" si="63"/>
        <v>1.1894400150828259</v>
      </c>
      <c r="AS140" s="2" t="s">
        <v>60</v>
      </c>
      <c r="AT140" s="2">
        <v>-0.47846140555882799</v>
      </c>
      <c r="AU140" s="2">
        <v>4</v>
      </c>
      <c r="AV140" s="2">
        <v>3</v>
      </c>
      <c r="AW140" s="2">
        <v>-1.0067052516856201</v>
      </c>
      <c r="AX140" s="2">
        <v>1.6046373482877301</v>
      </c>
      <c r="AY140" s="2">
        <v>0.92643780498564698</v>
      </c>
      <c r="AZ140" s="2">
        <f t="shared" si="64"/>
        <v>0.64119502731171685</v>
      </c>
      <c r="BA140" s="2">
        <f t="shared" si="65"/>
        <v>0.51645280771572211</v>
      </c>
      <c r="BB140" s="2" t="s">
        <v>61</v>
      </c>
      <c r="BC140" s="2">
        <v>-3.4630097281842E-2</v>
      </c>
      <c r="BD140" s="2">
        <v>3</v>
      </c>
      <c r="BE140" s="2">
        <v>2</v>
      </c>
      <c r="BF140" s="2">
        <v>0.45680567104082997</v>
      </c>
      <c r="BG140" s="2">
        <v>0.70616797496836203</v>
      </c>
      <c r="BH140" s="2">
        <v>0.49933616375690099</v>
      </c>
      <c r="BI140" s="2">
        <f t="shared" si="66"/>
        <v>0.95101939900647192</v>
      </c>
      <c r="BJ140" s="2">
        <f t="shared" si="67"/>
        <v>6.9352271666631118E-2</v>
      </c>
    </row>
    <row r="141" spans="1:62">
      <c r="A141" s="2" t="str">
        <f>B141</f>
        <v>VIMSS208438</v>
      </c>
      <c r="B141" s="2" t="s">
        <v>1303</v>
      </c>
      <c r="C141" s="2" t="s">
        <v>1304</v>
      </c>
      <c r="D141" s="7">
        <f>IF(ISNA(VLOOKUP(B141,[1]energy_list!A$1:A$222,1,FALSE)), 0, 1)</f>
        <v>0</v>
      </c>
      <c r="E141" s="7">
        <f t="shared" si="48"/>
        <v>0</v>
      </c>
      <c r="F141" s="7">
        <f t="shared" si="49"/>
        <v>0</v>
      </c>
      <c r="G141" s="17">
        <f>(P141/(COUNT($P$2:$P$1222))*0.05)</f>
        <v>1.7731367731367732E-2</v>
      </c>
      <c r="H141" s="8">
        <f t="shared" si="50"/>
        <v>0.12497864428218913</v>
      </c>
      <c r="I141" s="8">
        <f t="shared" si="51"/>
        <v>1.0437156725264649</v>
      </c>
      <c r="J141" s="8">
        <f t="shared" si="52"/>
        <v>0.11974395668473602</v>
      </c>
      <c r="K141" s="9">
        <f t="shared" si="53"/>
        <v>5.9871978342368008E-2</v>
      </c>
      <c r="L141" s="10">
        <f t="shared" si="54"/>
        <v>13.459152511721749</v>
      </c>
      <c r="M141" s="7">
        <f t="shared" si="55"/>
        <v>5</v>
      </c>
      <c r="N141" s="16">
        <f t="shared" si="56"/>
        <v>5.1061292509665832E-2</v>
      </c>
      <c r="O141" s="16">
        <f t="shared" si="57"/>
        <v>1.2919081961375034</v>
      </c>
      <c r="P141" s="6">
        <v>433</v>
      </c>
      <c r="Q141" s="6"/>
      <c r="R141" s="2" t="s">
        <v>57</v>
      </c>
      <c r="S141" s="2">
        <v>-3.7131362765987497E-2</v>
      </c>
      <c r="T141" s="2">
        <v>45</v>
      </c>
      <c r="U141" s="2">
        <v>29</v>
      </c>
      <c r="V141" s="2">
        <v>-0.87746216443717695</v>
      </c>
      <c r="W141" s="2">
        <v>0.75492733572737303</v>
      </c>
      <c r="X141" s="2">
        <v>0.14018648690699501</v>
      </c>
      <c r="Y141" s="2">
        <f t="shared" si="58"/>
        <v>0.7929822841235048</v>
      </c>
      <c r="Z141" s="2">
        <f t="shared" si="59"/>
        <v>0.26487119825337974</v>
      </c>
      <c r="AA141" s="2" t="s">
        <v>58</v>
      </c>
      <c r="AB141" s="2">
        <v>-0.32124499713209997</v>
      </c>
      <c r="AC141" s="2">
        <v>32</v>
      </c>
      <c r="AD141" s="2">
        <v>13</v>
      </c>
      <c r="AE141" s="2">
        <v>-1.6163331909138301</v>
      </c>
      <c r="AF141" s="2">
        <v>0.880837273534396</v>
      </c>
      <c r="AG141" s="2">
        <v>0.24430030423601301</v>
      </c>
      <c r="AH141" s="2">
        <f t="shared" si="60"/>
        <v>0.21124774112179015</v>
      </c>
      <c r="AI141" s="2">
        <f t="shared" si="61"/>
        <v>1.3149594640772631</v>
      </c>
      <c r="AJ141" s="2" t="s">
        <v>59</v>
      </c>
      <c r="AK141" s="2">
        <v>0.15235252727526</v>
      </c>
      <c r="AL141" s="2">
        <v>35</v>
      </c>
      <c r="AM141" s="2">
        <v>19</v>
      </c>
      <c r="AN141" s="2">
        <v>-2.0832224734744198</v>
      </c>
      <c r="AO141" s="2">
        <v>0.799203731175682</v>
      </c>
      <c r="AP141" s="2">
        <v>0.18334991049975999</v>
      </c>
      <c r="AQ141" s="2">
        <f t="shared" si="62"/>
        <v>0.41632862295033146</v>
      </c>
      <c r="AR141" s="2">
        <f t="shared" si="63"/>
        <v>0.83093865091065555</v>
      </c>
      <c r="AS141" s="2" t="s">
        <v>60</v>
      </c>
      <c r="AT141" s="2">
        <v>0.129161637312046</v>
      </c>
      <c r="AU141" s="2">
        <v>68</v>
      </c>
      <c r="AV141" s="2">
        <v>21</v>
      </c>
      <c r="AW141" s="2">
        <v>-0.39908220881474599</v>
      </c>
      <c r="AX141" s="2">
        <v>1.2297347533632199</v>
      </c>
      <c r="AY141" s="2">
        <v>0.26835012342879899</v>
      </c>
      <c r="AZ141" s="2">
        <f t="shared" si="64"/>
        <v>0.63526812626793361</v>
      </c>
      <c r="BA141" s="2">
        <f t="shared" si="65"/>
        <v>0.4813175997897996</v>
      </c>
      <c r="BB141" s="2" t="s">
        <v>61</v>
      </c>
      <c r="BC141" s="2">
        <v>-0.58165891335534903</v>
      </c>
      <c r="BD141" s="2">
        <v>54</v>
      </c>
      <c r="BE141" s="2">
        <v>21</v>
      </c>
      <c r="BF141" s="2">
        <v>-9.0223145032676796E-2</v>
      </c>
      <c r="BG141" s="2">
        <v>1.12083616523124</v>
      </c>
      <c r="BH141" s="2">
        <v>0.24458650327696099</v>
      </c>
      <c r="BI141" s="2">
        <f t="shared" si="66"/>
        <v>2.6973249656917924E-2</v>
      </c>
      <c r="BJ141" s="2">
        <f t="shared" si="67"/>
        <v>2.3781316857729444</v>
      </c>
    </row>
    <row r="142" spans="1:62">
      <c r="A142" s="2" t="s">
        <v>1309</v>
      </c>
      <c r="B142" s="2" t="s">
        <v>1310</v>
      </c>
      <c r="C142" s="2" t="s">
        <v>1311</v>
      </c>
      <c r="D142" s="7">
        <f>IF(ISNA(VLOOKUP(B142,[1]energy_list!A$1:A$222,1,FALSE)), 0, 1)</f>
        <v>1</v>
      </c>
      <c r="E142" s="7">
        <f t="shared" si="48"/>
        <v>1</v>
      </c>
      <c r="F142" s="7">
        <f t="shared" si="49"/>
        <v>0</v>
      </c>
      <c r="G142" s="31">
        <f>IF((Q142/(142)*0.0575&gt;N142),1,0)</f>
        <v>0</v>
      </c>
      <c r="H142" s="8">
        <f t="shared" si="50"/>
        <v>0.14280349539879247</v>
      </c>
      <c r="I142" s="8">
        <f t="shared" si="51"/>
        <v>1.5977812150069197</v>
      </c>
      <c r="J142" s="8">
        <f t="shared" si="52"/>
        <v>8.9376126128866779E-2</v>
      </c>
      <c r="K142" s="9">
        <f t="shared" si="53"/>
        <v>4.4688063064433389E-2</v>
      </c>
      <c r="L142" s="10">
        <f t="shared" si="54"/>
        <v>13.601200174911025</v>
      </c>
      <c r="M142" s="7">
        <f t="shared" si="55"/>
        <v>5</v>
      </c>
      <c r="N142" s="16">
        <f t="shared" si="56"/>
        <v>4.9600335925193979E-2</v>
      </c>
      <c r="O142" s="16">
        <f t="shared" si="57"/>
        <v>1.3045153821798823</v>
      </c>
      <c r="P142" s="6">
        <v>421</v>
      </c>
      <c r="Q142" s="6">
        <v>69</v>
      </c>
      <c r="R142" s="2" t="s">
        <v>57</v>
      </c>
      <c r="S142" s="2">
        <v>0.22688924941073399</v>
      </c>
      <c r="T142" s="2">
        <v>5</v>
      </c>
      <c r="U142" s="2">
        <v>2</v>
      </c>
      <c r="V142" s="2">
        <v>-0.61344155226045505</v>
      </c>
      <c r="W142" s="2">
        <v>1.6168323736100101</v>
      </c>
      <c r="X142" s="2">
        <v>1.1432731354215799</v>
      </c>
      <c r="Y142" s="2">
        <f t="shared" si="58"/>
        <v>0.86103214998834854</v>
      </c>
      <c r="Z142" s="2">
        <f t="shared" si="59"/>
        <v>0.19845585659376924</v>
      </c>
      <c r="AA142" s="2" t="s">
        <v>58</v>
      </c>
      <c r="AB142" s="2">
        <v>-0.40160536148810999</v>
      </c>
      <c r="AC142" s="2">
        <v>3</v>
      </c>
      <c r="AD142" s="2">
        <v>1</v>
      </c>
      <c r="AE142" s="2">
        <v>-1.6966935552698399</v>
      </c>
      <c r="AF142" s="2">
        <v>0.20433848962969001</v>
      </c>
      <c r="AG142" s="2">
        <v>0.20433848962969001</v>
      </c>
      <c r="AH142" s="2">
        <f t="shared" si="60"/>
        <v>0.29963536223516563</v>
      </c>
      <c r="AI142" s="2">
        <f t="shared" si="61"/>
        <v>1.9653926297288118</v>
      </c>
      <c r="AJ142" s="2" t="s">
        <v>59</v>
      </c>
      <c r="AK142" s="2">
        <v>-1.2918844595929899</v>
      </c>
      <c r="AL142" s="2">
        <v>9</v>
      </c>
      <c r="AM142" s="2">
        <v>3</v>
      </c>
      <c r="AN142" s="2">
        <v>-3.5274594603426701</v>
      </c>
      <c r="AO142" s="2">
        <v>1.0469540249496301</v>
      </c>
      <c r="AP142" s="2">
        <v>0.60445918813382904</v>
      </c>
      <c r="AQ142" s="2">
        <f t="shared" si="62"/>
        <v>0.12216946502763715</v>
      </c>
      <c r="AR142" s="2">
        <f t="shared" si="63"/>
        <v>2.1372567163408935</v>
      </c>
      <c r="AS142" s="2" t="s">
        <v>60</v>
      </c>
      <c r="AT142" s="2">
        <v>-0.614083018545588</v>
      </c>
      <c r="AU142" s="2">
        <v>8</v>
      </c>
      <c r="AV142" s="2">
        <v>3</v>
      </c>
      <c r="AW142" s="2">
        <v>-1.1423268646723801</v>
      </c>
      <c r="AX142" s="2">
        <v>1.5807516691632399</v>
      </c>
      <c r="AY142" s="2">
        <v>0.91264740171334602</v>
      </c>
      <c r="AZ142" s="2">
        <f t="shared" si="64"/>
        <v>0.54922950587549457</v>
      </c>
      <c r="BA142" s="2">
        <f t="shared" si="65"/>
        <v>0.67285900052172143</v>
      </c>
      <c r="BB142" s="2" t="s">
        <v>61</v>
      </c>
      <c r="BC142" s="2">
        <v>1.3060750309503699</v>
      </c>
      <c r="BD142" s="2">
        <v>9</v>
      </c>
      <c r="BE142" s="2">
        <v>4</v>
      </c>
      <c r="BF142" s="2">
        <v>1.7975107992730399</v>
      </c>
      <c r="BG142" s="2">
        <v>1.0303020090855699</v>
      </c>
      <c r="BH142" s="2">
        <v>0.51515100454278695</v>
      </c>
      <c r="BI142" s="2">
        <f t="shared" si="66"/>
        <v>6.4299551180530545E-2</v>
      </c>
      <c r="BJ142" s="2">
        <f t="shared" si="67"/>
        <v>2.5353246318709082</v>
      </c>
    </row>
    <row r="143" spans="1:62">
      <c r="A143" s="2" t="str">
        <f>B143</f>
        <v>VIMSS208436</v>
      </c>
      <c r="B143" s="2" t="s">
        <v>706</v>
      </c>
      <c r="C143" s="2" t="s">
        <v>707</v>
      </c>
      <c r="D143" s="7">
        <f>IF(ISNA(VLOOKUP(B143,[1]energy_list!A$1:A$222,1,FALSE)), 0, 1)</f>
        <v>0</v>
      </c>
      <c r="E143" s="7">
        <f t="shared" si="48"/>
        <v>1</v>
      </c>
      <c r="F143" s="7">
        <f t="shared" si="49"/>
        <v>0</v>
      </c>
      <c r="G143" s="17">
        <f t="shared" ref="G143:G152" si="68">(P143/(COUNT($P$2:$P$1222))*0.05)</f>
        <v>8.4357084357084364E-3</v>
      </c>
      <c r="H143" s="8">
        <f t="shared" si="50"/>
        <v>0.15061448532133642</v>
      </c>
      <c r="I143" s="8">
        <f t="shared" si="51"/>
        <v>2.0700355465517597</v>
      </c>
      <c r="J143" s="8">
        <f t="shared" si="52"/>
        <v>7.2759371486266614E-2</v>
      </c>
      <c r="K143" s="9">
        <f t="shared" si="53"/>
        <v>3.6379685743133307E-2</v>
      </c>
      <c r="L143" s="10">
        <f t="shared" si="54"/>
        <v>19.55713510031627</v>
      </c>
      <c r="M143" s="7">
        <f t="shared" si="55"/>
        <v>5</v>
      </c>
      <c r="N143" s="16">
        <f t="shared" si="56"/>
        <v>1.079149951352611E-2</v>
      </c>
      <c r="O143" s="16">
        <f t="shared" si="57"/>
        <v>1.9669182045105507</v>
      </c>
      <c r="P143" s="6">
        <v>206</v>
      </c>
      <c r="Q143" s="6"/>
      <c r="R143" s="2" t="s">
        <v>57</v>
      </c>
      <c r="S143" s="2">
        <v>-1.41617344101161</v>
      </c>
      <c r="T143" s="2">
        <v>4</v>
      </c>
      <c r="U143" s="2">
        <v>3</v>
      </c>
      <c r="V143" s="2">
        <v>-2.2565042426828001</v>
      </c>
      <c r="W143" s="2">
        <v>0.34619370436422398</v>
      </c>
      <c r="X143" s="2">
        <v>0.199875028406438</v>
      </c>
      <c r="Y143" s="2">
        <f t="shared" si="58"/>
        <v>5.782266720312193E-3</v>
      </c>
      <c r="Z143" s="2">
        <f t="shared" si="59"/>
        <v>7.0852945077855205</v>
      </c>
      <c r="AA143" s="2" t="s">
        <v>58</v>
      </c>
      <c r="AB143" s="2">
        <v>1.08631731776291</v>
      </c>
      <c r="AC143" s="2">
        <v>4</v>
      </c>
      <c r="AD143" s="2">
        <v>3</v>
      </c>
      <c r="AE143" s="2">
        <v>-0.208770876018818</v>
      </c>
      <c r="AF143" s="2">
        <v>1.8432943098093799</v>
      </c>
      <c r="AG143" s="2">
        <v>1.06422646596415</v>
      </c>
      <c r="AH143" s="2">
        <f t="shared" si="60"/>
        <v>0.38250776628861416</v>
      </c>
      <c r="AI143" s="2">
        <f t="shared" si="61"/>
        <v>1.0207576606157285</v>
      </c>
      <c r="AJ143" s="2" t="s">
        <v>59</v>
      </c>
      <c r="AK143" s="2">
        <v>9.6320034623260206E-2</v>
      </c>
      <c r="AL143" s="2">
        <v>5</v>
      </c>
      <c r="AM143" s="2">
        <v>3</v>
      </c>
      <c r="AN143" s="2">
        <v>-2.13925496612642</v>
      </c>
      <c r="AO143" s="2">
        <v>1.1237305652838401</v>
      </c>
      <c r="AP143" s="2">
        <v>0.64878614436323401</v>
      </c>
      <c r="AQ143" s="2">
        <f t="shared" si="62"/>
        <v>0.89139590624398779</v>
      </c>
      <c r="AR143" s="2">
        <f t="shared" si="63"/>
        <v>0.14846191685828264</v>
      </c>
      <c r="AS143" s="2" t="s">
        <v>60</v>
      </c>
      <c r="AT143" s="2">
        <v>0.22535574521919599</v>
      </c>
      <c r="AU143" s="2">
        <v>6</v>
      </c>
      <c r="AV143" s="2">
        <v>3</v>
      </c>
      <c r="AW143" s="2">
        <v>-0.30288810090759599</v>
      </c>
      <c r="AX143" s="2">
        <v>0.203896053346517</v>
      </c>
      <c r="AY143" s="2">
        <v>0.11771944128631399</v>
      </c>
      <c r="AZ143" s="2">
        <f t="shared" si="64"/>
        <v>0.1514770515101557</v>
      </c>
      <c r="BA143" s="2">
        <f t="shared" si="65"/>
        <v>1.9143460311801168</v>
      </c>
      <c r="BB143" s="2" t="s">
        <v>61</v>
      </c>
      <c r="BC143" s="2">
        <v>-0.52572397115934399</v>
      </c>
      <c r="BD143" s="2">
        <v>9</v>
      </c>
      <c r="BE143" s="2">
        <v>6</v>
      </c>
      <c r="BF143" s="2">
        <v>-3.4288202836671902E-2</v>
      </c>
      <c r="BG143" s="2">
        <v>0.87086340404545204</v>
      </c>
      <c r="BH143" s="2">
        <v>0.35552849592909602</v>
      </c>
      <c r="BI143" s="2">
        <f t="shared" si="66"/>
        <v>0.18969951294241352</v>
      </c>
      <c r="BJ143" s="2">
        <f t="shared" si="67"/>
        <v>1.4787112064969061</v>
      </c>
    </row>
    <row r="144" spans="1:62">
      <c r="A144" s="2" t="str">
        <f>B144</f>
        <v>VIMSS206985</v>
      </c>
      <c r="B144" s="2" t="s">
        <v>1307</v>
      </c>
      <c r="C144" s="2" t="s">
        <v>1308</v>
      </c>
      <c r="D144" s="7">
        <f>IF(ISNA(VLOOKUP(B144,[1]energy_list!A$1:A$222,1,FALSE)), 0, 1)</f>
        <v>0</v>
      </c>
      <c r="E144" s="7">
        <f t="shared" si="48"/>
        <v>0</v>
      </c>
      <c r="F144" s="7">
        <f t="shared" si="49"/>
        <v>0</v>
      </c>
      <c r="G144" s="17">
        <f t="shared" si="68"/>
        <v>2.1539721539721543E-2</v>
      </c>
      <c r="H144" s="8">
        <f t="shared" si="50"/>
        <v>0.15325262074283735</v>
      </c>
      <c r="I144" s="8">
        <f t="shared" si="51"/>
        <v>0.93602901400701344</v>
      </c>
      <c r="J144" s="8">
        <f t="shared" si="52"/>
        <v>0.16372635724910239</v>
      </c>
      <c r="K144" s="9">
        <f t="shared" si="53"/>
        <v>8.1863178624551197E-2</v>
      </c>
      <c r="L144" s="10">
        <f t="shared" si="54"/>
        <v>11.247452187659652</v>
      </c>
      <c r="M144" s="7">
        <f t="shared" si="55"/>
        <v>5</v>
      </c>
      <c r="N144" s="16">
        <f t="shared" si="56"/>
        <v>7.5249252887879037E-2</v>
      </c>
      <c r="O144" s="16">
        <f t="shared" si="57"/>
        <v>1.1234978076049791</v>
      </c>
      <c r="P144" s="6">
        <v>526</v>
      </c>
      <c r="Q144" s="6"/>
      <c r="R144" s="2" t="s">
        <v>57</v>
      </c>
      <c r="S144" s="2">
        <v>-0.51344656751815099</v>
      </c>
      <c r="T144" s="2">
        <v>8</v>
      </c>
      <c r="U144" s="2">
        <v>4</v>
      </c>
      <c r="V144" s="2">
        <v>-1.35377736918934</v>
      </c>
      <c r="W144" s="2">
        <v>0.238022304239564</v>
      </c>
      <c r="X144" s="2">
        <v>0.119011152119782</v>
      </c>
      <c r="Y144" s="2">
        <f t="shared" si="58"/>
        <v>1.2503782728049515E-2</v>
      </c>
      <c r="Z144" s="2">
        <f t="shared" si="59"/>
        <v>4.3142727246382657</v>
      </c>
      <c r="AA144" s="2" t="s">
        <v>58</v>
      </c>
      <c r="AB144" s="2">
        <v>-0.15246664735453</v>
      </c>
      <c r="AC144" s="2">
        <v>5</v>
      </c>
      <c r="AD144" s="2">
        <v>4</v>
      </c>
      <c r="AE144" s="2">
        <v>-1.44755484113626</v>
      </c>
      <c r="AF144" s="2">
        <v>0.68117200476527995</v>
      </c>
      <c r="AG144" s="2">
        <v>0.34058600238263997</v>
      </c>
      <c r="AH144" s="2">
        <f t="shared" si="60"/>
        <v>0.67757266669369043</v>
      </c>
      <c r="AI144" s="2">
        <f t="shared" si="61"/>
        <v>0.44765975785240136</v>
      </c>
      <c r="AJ144" s="2" t="s">
        <v>59</v>
      </c>
      <c r="AK144" s="2">
        <v>-0.15913079471131</v>
      </c>
      <c r="AL144" s="2">
        <v>4</v>
      </c>
      <c r="AM144" s="2">
        <v>4</v>
      </c>
      <c r="AN144" s="2">
        <v>-2.39470579546099</v>
      </c>
      <c r="AO144" s="2">
        <v>0.99579491313101898</v>
      </c>
      <c r="AP144" s="2">
        <v>0.49789745656550899</v>
      </c>
      <c r="AQ144" s="2">
        <f t="shared" si="62"/>
        <v>0.76526378465616429</v>
      </c>
      <c r="AR144" s="2">
        <f t="shared" si="63"/>
        <v>0.31960555856017508</v>
      </c>
      <c r="AS144" s="2" t="s">
        <v>60</v>
      </c>
      <c r="AT144" s="2">
        <v>0.18716003971350301</v>
      </c>
      <c r="AU144" s="2">
        <v>19</v>
      </c>
      <c r="AV144" s="2">
        <v>6</v>
      </c>
      <c r="AW144" s="2">
        <v>-0.341083806413289</v>
      </c>
      <c r="AX144" s="2">
        <v>1.4267208205314199</v>
      </c>
      <c r="AY144" s="2">
        <v>0.58245633595115298</v>
      </c>
      <c r="AZ144" s="2">
        <f t="shared" si="64"/>
        <v>0.7588598438944153</v>
      </c>
      <c r="BA144" s="2">
        <f t="shared" si="65"/>
        <v>0.32132887593688902</v>
      </c>
      <c r="BB144" s="2" t="s">
        <v>61</v>
      </c>
      <c r="BC144" s="2">
        <v>-0.35140296216148198</v>
      </c>
      <c r="BD144" s="2">
        <v>18</v>
      </c>
      <c r="BE144" s="2">
        <v>6</v>
      </c>
      <c r="BF144" s="2">
        <v>0.14003280616118999</v>
      </c>
      <c r="BG144" s="2">
        <v>2.4173255151937698</v>
      </c>
      <c r="BH144" s="2">
        <v>0.98686900907253505</v>
      </c>
      <c r="BI144" s="2">
        <f t="shared" si="66"/>
        <v>0.73396738117811688</v>
      </c>
      <c r="BJ144" s="2">
        <f t="shared" si="67"/>
        <v>0.35607862738716706</v>
      </c>
    </row>
    <row r="145" spans="1:62">
      <c r="A145" s="2" t="str">
        <f>B145</f>
        <v>VIMSS209253</v>
      </c>
      <c r="B145" s="2" t="s">
        <v>708</v>
      </c>
      <c r="C145" s="2" t="s">
        <v>709</v>
      </c>
      <c r="D145" s="7">
        <f>IF(ISNA(VLOOKUP(B145,[1]energy_list!A$1:A$222,1,FALSE)), 0, 1)</f>
        <v>0</v>
      </c>
      <c r="E145" s="7">
        <f t="shared" si="48"/>
        <v>1</v>
      </c>
      <c r="F145" s="7">
        <f t="shared" si="49"/>
        <v>0</v>
      </c>
      <c r="G145" s="17">
        <f t="shared" si="68"/>
        <v>1.2448812448812449E-2</v>
      </c>
      <c r="H145" s="8">
        <f t="shared" si="50"/>
        <v>0.15377455748442823</v>
      </c>
      <c r="I145" s="8">
        <f t="shared" si="51"/>
        <v>1.6638376578693472</v>
      </c>
      <c r="J145" s="8">
        <f t="shared" si="52"/>
        <v>9.2421611421721631E-2</v>
      </c>
      <c r="K145" s="9">
        <f t="shared" si="53"/>
        <v>4.6210805710860815E-2</v>
      </c>
      <c r="L145" s="10">
        <f t="shared" si="54"/>
        <v>16.238371559294649</v>
      </c>
      <c r="M145" s="7">
        <f t="shared" si="55"/>
        <v>5</v>
      </c>
      <c r="N145" s="16">
        <f t="shared" si="56"/>
        <v>2.695821275134095E-2</v>
      </c>
      <c r="O145" s="16">
        <f t="shared" si="57"/>
        <v>1.5693089036040566</v>
      </c>
      <c r="P145" s="6">
        <v>304</v>
      </c>
      <c r="Q145" s="6"/>
      <c r="R145" s="2" t="s">
        <v>57</v>
      </c>
      <c r="S145" s="2">
        <v>0.90882295454301198</v>
      </c>
      <c r="T145" s="2">
        <v>5</v>
      </c>
      <c r="U145" s="2">
        <v>3</v>
      </c>
      <c r="V145" s="2">
        <v>6.8492152871822296E-2</v>
      </c>
      <c r="W145" s="2">
        <v>0.629781797117555</v>
      </c>
      <c r="X145" s="2">
        <v>0.363604690096547</v>
      </c>
      <c r="Y145" s="2">
        <f t="shared" si="58"/>
        <v>8.7746801628564616E-2</v>
      </c>
      <c r="Z145" s="2">
        <f t="shared" si="59"/>
        <v>2.499480835359122</v>
      </c>
      <c r="AA145" s="2" t="s">
        <v>58</v>
      </c>
      <c r="AB145" s="2">
        <v>-0.59533153795154004</v>
      </c>
      <c r="AC145" s="2">
        <v>4</v>
      </c>
      <c r="AD145" s="2">
        <v>1</v>
      </c>
      <c r="AE145" s="2">
        <v>-1.89041973173327</v>
      </c>
      <c r="AF145" s="2">
        <v>0.22035860717344299</v>
      </c>
      <c r="AG145" s="2">
        <v>0.22035860717344299</v>
      </c>
      <c r="AH145" s="2">
        <f t="shared" si="60"/>
        <v>0.22568609193443373</v>
      </c>
      <c r="AI145" s="2">
        <f t="shared" si="61"/>
        <v>2.7016486698110138</v>
      </c>
      <c r="AJ145" s="2" t="s">
        <v>59</v>
      </c>
      <c r="AK145" s="2">
        <v>-7.9799145057269705E-2</v>
      </c>
      <c r="AL145" s="2">
        <v>6</v>
      </c>
      <c r="AM145" s="2">
        <v>4</v>
      </c>
      <c r="AN145" s="2">
        <v>-2.3153741458069499</v>
      </c>
      <c r="AO145" s="2">
        <v>0.66129808739805096</v>
      </c>
      <c r="AP145" s="2">
        <v>0.33064904369902598</v>
      </c>
      <c r="AQ145" s="2">
        <f t="shared" si="62"/>
        <v>0.82115765014548614</v>
      </c>
      <c r="AR145" s="2">
        <f t="shared" si="63"/>
        <v>0.24134092197740348</v>
      </c>
      <c r="AS145" s="2" t="s">
        <v>60</v>
      </c>
      <c r="AT145" s="2">
        <v>-1.07092017683374</v>
      </c>
      <c r="AU145" s="2">
        <v>13</v>
      </c>
      <c r="AV145" s="2">
        <v>5</v>
      </c>
      <c r="AW145" s="2">
        <v>-1.59916402296053</v>
      </c>
      <c r="AX145" s="2">
        <v>0.87443409814163997</v>
      </c>
      <c r="AY145" s="2">
        <v>0.39105881705768603</v>
      </c>
      <c r="AZ145" s="2">
        <f t="shared" si="64"/>
        <v>4.0864187881978417E-2</v>
      </c>
      <c r="BA145" s="2">
        <f t="shared" si="65"/>
        <v>2.7385143362609976</v>
      </c>
      <c r="BB145" s="2" t="s">
        <v>61</v>
      </c>
      <c r="BC145" s="2">
        <v>0.341993001184906</v>
      </c>
      <c r="BD145" s="2">
        <v>16</v>
      </c>
      <c r="BE145" s="2">
        <v>7</v>
      </c>
      <c r="BF145" s="2">
        <v>0.83342876950757805</v>
      </c>
      <c r="BG145" s="2">
        <v>1.1260977599028901</v>
      </c>
      <c r="BH145" s="2">
        <v>0.42562494637856801</v>
      </c>
      <c r="BI145" s="2">
        <f t="shared" si="66"/>
        <v>0.44810202978831459</v>
      </c>
      <c r="BJ145" s="2">
        <f t="shared" si="67"/>
        <v>0.80350788668463902</v>
      </c>
    </row>
    <row r="146" spans="1:62">
      <c r="A146" s="2" t="str">
        <f>B146</f>
        <v>VIMSS208433</v>
      </c>
      <c r="B146" s="2" t="s">
        <v>1312</v>
      </c>
      <c r="C146" s="2" t="s">
        <v>1313</v>
      </c>
      <c r="D146" s="7">
        <f>IF(ISNA(VLOOKUP(B146,[1]energy_list!A$1:A$222,1,FALSE)), 0, 1)</f>
        <v>0</v>
      </c>
      <c r="E146" s="7">
        <f t="shared" si="48"/>
        <v>0</v>
      </c>
      <c r="F146" s="7">
        <f t="shared" si="49"/>
        <v>0</v>
      </c>
      <c r="G146" s="17">
        <f t="shared" si="68"/>
        <v>1.8263718263718264E-2</v>
      </c>
      <c r="H146" s="8">
        <f t="shared" si="50"/>
        <v>0.15516367791972746</v>
      </c>
      <c r="I146" s="8">
        <f t="shared" si="51"/>
        <v>2.2985040634857401</v>
      </c>
      <c r="J146" s="8">
        <f t="shared" si="52"/>
        <v>6.7506375291944351E-2</v>
      </c>
      <c r="K146" s="9">
        <f t="shared" si="53"/>
        <v>3.3753187645972176E-2</v>
      </c>
      <c r="L146" s="10">
        <f t="shared" si="54"/>
        <v>13.195302133899137</v>
      </c>
      <c r="M146" s="7">
        <f t="shared" si="55"/>
        <v>5</v>
      </c>
      <c r="N146" s="16">
        <f t="shared" si="56"/>
        <v>5.3826071387996957E-2</v>
      </c>
      <c r="O146" s="16">
        <f t="shared" si="57"/>
        <v>1.2690073169477778</v>
      </c>
      <c r="P146" s="6">
        <v>446</v>
      </c>
      <c r="Q146" s="6"/>
      <c r="R146" s="2" t="s">
        <v>57</v>
      </c>
      <c r="S146" s="2">
        <v>-0.66775211674657098</v>
      </c>
      <c r="T146" s="2">
        <v>3</v>
      </c>
      <c r="U146" s="2">
        <v>2</v>
      </c>
      <c r="V146" s="2">
        <v>-1.50808291841776</v>
      </c>
      <c r="W146" s="2">
        <v>0.70040130583497195</v>
      </c>
      <c r="X146" s="2">
        <v>0.49525851290782202</v>
      </c>
      <c r="Y146" s="2">
        <f t="shared" si="58"/>
        <v>0.30996384725067649</v>
      </c>
      <c r="Z146" s="2">
        <f t="shared" si="59"/>
        <v>1.3482900330697669</v>
      </c>
      <c r="AA146" s="2" t="s">
        <v>58</v>
      </c>
      <c r="AB146" s="2">
        <v>0.52849290934273596</v>
      </c>
      <c r="AC146" s="2">
        <v>3</v>
      </c>
      <c r="AD146" s="2">
        <v>1</v>
      </c>
      <c r="AE146" s="2">
        <v>-0.76659528443899405</v>
      </c>
      <c r="AF146" s="2">
        <v>1.05566513532129</v>
      </c>
      <c r="AG146" s="2">
        <v>1.05566513532129</v>
      </c>
      <c r="AH146" s="2">
        <f t="shared" si="60"/>
        <v>0.70451426871845435</v>
      </c>
      <c r="AI146" s="2">
        <f t="shared" si="61"/>
        <v>0.50062552191977994</v>
      </c>
      <c r="AJ146" s="2" t="s">
        <v>59</v>
      </c>
      <c r="AK146" s="2">
        <v>-0.35824957147060998</v>
      </c>
      <c r="AL146" s="2">
        <v>2</v>
      </c>
      <c r="AM146" s="2">
        <v>1</v>
      </c>
      <c r="AN146" s="2">
        <v>-2.5938245722202899</v>
      </c>
      <c r="AO146" s="2">
        <v>4.0021170915894903E-2</v>
      </c>
      <c r="AP146" s="2">
        <v>4.0021170915894903E-2</v>
      </c>
      <c r="AQ146" s="2">
        <f t="shared" si="62"/>
        <v>7.0825115545842102E-2</v>
      </c>
      <c r="AR146" s="2">
        <f t="shared" si="63"/>
        <v>8.9515014996307052</v>
      </c>
      <c r="AS146" s="2" t="s">
        <v>60</v>
      </c>
      <c r="AT146" s="2">
        <v>-0.16899562867246801</v>
      </c>
      <c r="AU146" s="2">
        <v>3</v>
      </c>
      <c r="AV146" s="2">
        <v>2</v>
      </c>
      <c r="AW146" s="2">
        <v>-0.69723947479925996</v>
      </c>
      <c r="AX146" s="2">
        <v>0.504947021517547</v>
      </c>
      <c r="AY146" s="2">
        <v>0.35705146305500701</v>
      </c>
      <c r="AZ146" s="2">
        <f t="shared" si="64"/>
        <v>0.68262319545515804</v>
      </c>
      <c r="BA146" s="2">
        <f t="shared" si="65"/>
        <v>0.47330888165673951</v>
      </c>
      <c r="BB146" s="2" t="s">
        <v>61</v>
      </c>
      <c r="BC146" s="2">
        <v>-0.18793208089316399</v>
      </c>
      <c r="BD146" s="2">
        <v>2</v>
      </c>
      <c r="BE146" s="2">
        <v>2</v>
      </c>
      <c r="BF146" s="2">
        <v>0.30350368742950801</v>
      </c>
      <c r="BG146" s="2">
        <v>0.10607968356410601</v>
      </c>
      <c r="BH146" s="2">
        <v>7.50096635943025E-2</v>
      </c>
      <c r="BI146" s="2">
        <f t="shared" si="66"/>
        <v>0.12915385655719358</v>
      </c>
      <c r="BJ146" s="2">
        <f t="shared" si="67"/>
        <v>2.5054382580571755</v>
      </c>
    </row>
    <row r="147" spans="1:62">
      <c r="A147" s="2" t="str">
        <f>B147</f>
        <v>VIMSS208439</v>
      </c>
      <c r="B147" s="2" t="s">
        <v>720</v>
      </c>
      <c r="C147" s="2" t="s">
        <v>721</v>
      </c>
      <c r="D147" s="7">
        <f>IF(ISNA(VLOOKUP(B147,[1]energy_list!A$1:A$222,1,FALSE)), 0, 1)</f>
        <v>0</v>
      </c>
      <c r="E147" s="7">
        <f t="shared" si="48"/>
        <v>1</v>
      </c>
      <c r="F147" s="7">
        <f t="shared" si="49"/>
        <v>0</v>
      </c>
      <c r="G147" s="17">
        <f t="shared" si="68"/>
        <v>1.1343161343161344E-2</v>
      </c>
      <c r="H147" s="8">
        <f t="shared" si="50"/>
        <v>0.16525525073903857</v>
      </c>
      <c r="I147" s="8">
        <f t="shared" si="51"/>
        <v>1.2859400854698915</v>
      </c>
      <c r="J147" s="8">
        <f t="shared" si="52"/>
        <v>0.12850929262279989</v>
      </c>
      <c r="K147" s="9">
        <f t="shared" si="53"/>
        <v>6.4254646311399946E-2</v>
      </c>
      <c r="L147" s="10">
        <f t="shared" si="54"/>
        <v>16.945889136939297</v>
      </c>
      <c r="M147" s="7">
        <f t="shared" si="55"/>
        <v>5</v>
      </c>
      <c r="N147" s="16">
        <f t="shared" si="56"/>
        <v>2.244621672257599E-2</v>
      </c>
      <c r="O147" s="16">
        <f t="shared" si="57"/>
        <v>1.6488568482004522</v>
      </c>
      <c r="P147" s="6">
        <v>277</v>
      </c>
      <c r="Q147" s="6"/>
      <c r="R147" s="2" t="s">
        <v>57</v>
      </c>
      <c r="S147" s="2">
        <v>-0.13271442037369699</v>
      </c>
      <c r="T147" s="2">
        <v>37</v>
      </c>
      <c r="U147" s="2">
        <v>22</v>
      </c>
      <c r="V147" s="2">
        <v>-0.97304522204488597</v>
      </c>
      <c r="W147" s="2">
        <v>0.91270499753874401</v>
      </c>
      <c r="X147" s="2">
        <v>0.19458935929660601</v>
      </c>
      <c r="Y147" s="2">
        <f t="shared" si="58"/>
        <v>0.50234238776803275</v>
      </c>
      <c r="Z147" s="2">
        <f t="shared" si="59"/>
        <v>0.68202300913795022</v>
      </c>
      <c r="AA147" s="2" t="s">
        <v>58</v>
      </c>
      <c r="AB147" s="2">
        <v>-1.0200048596482001</v>
      </c>
      <c r="AC147" s="2">
        <v>31</v>
      </c>
      <c r="AD147" s="2">
        <v>13</v>
      </c>
      <c r="AE147" s="2">
        <v>-2.3150930534299299</v>
      </c>
      <c r="AF147" s="2">
        <v>1.61555568895143</v>
      </c>
      <c r="AG147" s="2">
        <v>0.44807452883707199</v>
      </c>
      <c r="AH147" s="2">
        <f t="shared" si="60"/>
        <v>4.038594914301441E-2</v>
      </c>
      <c r="AI147" s="2">
        <f t="shared" si="61"/>
        <v>2.2764178590903397</v>
      </c>
      <c r="AJ147" s="2" t="s">
        <v>59</v>
      </c>
      <c r="AK147" s="2">
        <v>8.9347455854200692E-3</v>
      </c>
      <c r="AL147" s="2">
        <v>33</v>
      </c>
      <c r="AM147" s="2">
        <v>22</v>
      </c>
      <c r="AN147" s="2">
        <v>-2.2266402551642601</v>
      </c>
      <c r="AO147" s="2">
        <v>0.57956191654695399</v>
      </c>
      <c r="AP147" s="2">
        <v>0.123563015780241</v>
      </c>
      <c r="AQ147" s="2">
        <f t="shared" si="62"/>
        <v>0.94300919487042956</v>
      </c>
      <c r="AR147" s="2">
        <f t="shared" si="63"/>
        <v>7.230922237533173E-2</v>
      </c>
      <c r="AS147" s="2" t="s">
        <v>60</v>
      </c>
      <c r="AT147" s="2">
        <v>0.49621064164324502</v>
      </c>
      <c r="AU147" s="2">
        <v>40</v>
      </c>
      <c r="AV147" s="2">
        <v>18</v>
      </c>
      <c r="AW147" s="2">
        <v>-3.2033204483546997E-2</v>
      </c>
      <c r="AX147" s="2">
        <v>1.0539734888521699</v>
      </c>
      <c r="AY147" s="2">
        <v>0.24842393371940499</v>
      </c>
      <c r="AZ147" s="2">
        <f t="shared" si="64"/>
        <v>6.1122105633767125E-2</v>
      </c>
      <c r="BA147" s="2">
        <f t="shared" si="65"/>
        <v>1.9974349259106221</v>
      </c>
      <c r="BB147" s="2" t="s">
        <v>61</v>
      </c>
      <c r="BC147" s="2">
        <v>-0.381307701405667</v>
      </c>
      <c r="BD147" s="2">
        <v>32</v>
      </c>
      <c r="BE147" s="2">
        <v>23</v>
      </c>
      <c r="BF147" s="2">
        <v>0.110128066917005</v>
      </c>
      <c r="BG147" s="2">
        <v>1.31856013090376</v>
      </c>
      <c r="BH147" s="2">
        <v>0.27493879309441699</v>
      </c>
      <c r="BI147" s="2">
        <f t="shared" si="66"/>
        <v>0.17877326600722393</v>
      </c>
      <c r="BJ147" s="2">
        <f t="shared" si="67"/>
        <v>1.3868821387992409</v>
      </c>
    </row>
    <row r="148" spans="1:62">
      <c r="A148" s="2" t="s">
        <v>368</v>
      </c>
      <c r="B148" s="2" t="s">
        <v>369</v>
      </c>
      <c r="C148" s="2" t="s">
        <v>370</v>
      </c>
      <c r="D148" s="7">
        <f>IF(ISNA(VLOOKUP(B148,[1]energy_list!A$1:A$222,1,FALSE)), 0, 1)</f>
        <v>0</v>
      </c>
      <c r="E148" s="7">
        <f t="shared" si="48"/>
        <v>1</v>
      </c>
      <c r="F148" s="7">
        <f t="shared" si="49"/>
        <v>1</v>
      </c>
      <c r="G148" s="17">
        <f t="shared" si="68"/>
        <v>1.5561015561015561E-3</v>
      </c>
      <c r="H148" s="8">
        <f t="shared" si="50"/>
        <v>0.16589141458781498</v>
      </c>
      <c r="I148" s="8">
        <f t="shared" si="51"/>
        <v>2.10362059686957</v>
      </c>
      <c r="J148" s="8">
        <f t="shared" si="52"/>
        <v>7.8859949762176945E-2</v>
      </c>
      <c r="K148" s="8">
        <f t="shared" si="53"/>
        <v>3.9429974881088473E-2</v>
      </c>
      <c r="L148" s="6">
        <f t="shared" si="54"/>
        <v>31.28093013457778</v>
      </c>
      <c r="M148" s="10">
        <f t="shared" si="55"/>
        <v>5</v>
      </c>
      <c r="N148" s="16">
        <f t="shared" si="56"/>
        <v>2.0099707616457884E-4</v>
      </c>
      <c r="O148" s="16">
        <f t="shared" si="57"/>
        <v>3.6968102600662029</v>
      </c>
      <c r="P148" s="6">
        <v>38</v>
      </c>
      <c r="Q148" s="2">
        <v>66</v>
      </c>
      <c r="R148" s="2" t="s">
        <v>57</v>
      </c>
      <c r="S148" s="2">
        <v>0.82945897851511197</v>
      </c>
      <c r="T148" s="2">
        <v>49</v>
      </c>
      <c r="U148" s="2">
        <v>12</v>
      </c>
      <c r="V148" s="2">
        <v>-1.08718231560771E-2</v>
      </c>
      <c r="W148" s="2">
        <v>0.68100955088091697</v>
      </c>
      <c r="X148" s="2">
        <v>0.196590523760902</v>
      </c>
      <c r="Y148" s="2">
        <f t="shared" si="58"/>
        <v>1.1905481378769063E-3</v>
      </c>
      <c r="Z148" s="2">
        <f t="shared" si="59"/>
        <v>4.2192215710454049</v>
      </c>
      <c r="AA148" s="2" t="s">
        <v>58</v>
      </c>
      <c r="AB148" s="2">
        <v>0.52326024024971696</v>
      </c>
      <c r="AC148" s="2">
        <v>38</v>
      </c>
      <c r="AD148" s="2">
        <v>13</v>
      </c>
      <c r="AE148" s="2">
        <v>-0.77182795353201294</v>
      </c>
      <c r="AF148" s="2">
        <v>1.0462501024535</v>
      </c>
      <c r="AG148" s="2">
        <v>0.290177568565813</v>
      </c>
      <c r="AH148" s="2">
        <f t="shared" si="60"/>
        <v>9.4565899342893292E-2</v>
      </c>
      <c r="AI148" s="2">
        <f t="shared" si="61"/>
        <v>1.8032415215135424</v>
      </c>
      <c r="AJ148" s="2" t="s">
        <v>59</v>
      </c>
      <c r="AK148" s="2">
        <v>0.10517105968548</v>
      </c>
      <c r="AL148" s="2">
        <v>50</v>
      </c>
      <c r="AM148" s="2">
        <v>12</v>
      </c>
      <c r="AN148" s="2">
        <v>-2.1304039410642002</v>
      </c>
      <c r="AO148" s="2">
        <v>0.68939861707638095</v>
      </c>
      <c r="AP148" s="2">
        <v>0.19901223857400199</v>
      </c>
      <c r="AQ148" s="2">
        <f t="shared" si="62"/>
        <v>0.60681217005118637</v>
      </c>
      <c r="AR148" s="2">
        <f t="shared" si="63"/>
        <v>0.52846528655257807</v>
      </c>
      <c r="AS148" s="2" t="s">
        <v>60</v>
      </c>
      <c r="AT148" s="2">
        <v>-0.914628766961188</v>
      </c>
      <c r="AU148" s="2">
        <v>112</v>
      </c>
      <c r="AV148" s="2">
        <v>19</v>
      </c>
      <c r="AW148" s="2">
        <v>-1.4428726130879801</v>
      </c>
      <c r="AX148" s="2">
        <v>1.24385744736876</v>
      </c>
      <c r="AY148" s="2">
        <v>0.28536046911846802</v>
      </c>
      <c r="AZ148" s="2">
        <f t="shared" si="64"/>
        <v>4.659862514266787E-3</v>
      </c>
      <c r="BA148" s="2">
        <f t="shared" si="65"/>
        <v>3.2051698323409958</v>
      </c>
      <c r="BB148" s="2" t="s">
        <v>61</v>
      </c>
      <c r="BC148" s="2">
        <v>-0.214375502022363</v>
      </c>
      <c r="BD148" s="2">
        <v>96</v>
      </c>
      <c r="BE148" s="2">
        <v>18</v>
      </c>
      <c r="BF148" s="2">
        <v>0.277060266300309</v>
      </c>
      <c r="BG148" s="2">
        <v>1.3416004039335501</v>
      </c>
      <c r="BH148" s="2">
        <v>0.316218247754675</v>
      </c>
      <c r="BI148" s="2">
        <f t="shared" si="66"/>
        <v>0.50643466372527102</v>
      </c>
      <c r="BJ148" s="2">
        <f t="shared" si="67"/>
        <v>0.67793526636918644</v>
      </c>
    </row>
    <row r="149" spans="1:62">
      <c r="A149" s="2" t="str">
        <f>B149</f>
        <v>VIMSS207813</v>
      </c>
      <c r="B149" s="2" t="s">
        <v>722</v>
      </c>
      <c r="C149" s="2" t="s">
        <v>723</v>
      </c>
      <c r="D149" s="7">
        <f>IF(ISNA(VLOOKUP(B149,[1]energy_list!A$1:A$222,1,FALSE)), 0, 1)</f>
        <v>0</v>
      </c>
      <c r="E149" s="7">
        <f t="shared" si="48"/>
        <v>1</v>
      </c>
      <c r="F149" s="7">
        <f t="shared" si="49"/>
        <v>0</v>
      </c>
      <c r="G149" s="17">
        <f t="shared" si="68"/>
        <v>1.167076167076167E-2</v>
      </c>
      <c r="H149" s="8">
        <f t="shared" si="50"/>
        <v>0.16648738292747062</v>
      </c>
      <c r="I149" s="8">
        <f t="shared" si="51"/>
        <v>4.3525259273214703</v>
      </c>
      <c r="J149" s="8">
        <f t="shared" si="52"/>
        <v>3.8250750416534883E-2</v>
      </c>
      <c r="K149" s="9">
        <f t="shared" si="53"/>
        <v>1.9125375208267442E-2</v>
      </c>
      <c r="L149" s="10">
        <f t="shared" si="54"/>
        <v>16.689623648920538</v>
      </c>
      <c r="M149" s="7">
        <f t="shared" si="55"/>
        <v>5</v>
      </c>
      <c r="N149" s="16">
        <f t="shared" si="56"/>
        <v>2.4005968167276428E-2</v>
      </c>
      <c r="O149" s="16">
        <f t="shared" si="57"/>
        <v>1.6196807741261103</v>
      </c>
      <c r="P149" s="6">
        <v>285</v>
      </c>
      <c r="Q149" s="6"/>
      <c r="R149" s="2" t="s">
        <v>57</v>
      </c>
      <c r="S149" s="2">
        <v>-0.26094264152079</v>
      </c>
      <c r="T149" s="2">
        <v>3</v>
      </c>
      <c r="U149" s="2">
        <v>1</v>
      </c>
      <c r="V149" s="2">
        <v>-1.10127344319198</v>
      </c>
      <c r="W149" s="2">
        <v>0.14258418268328699</v>
      </c>
      <c r="X149" s="2">
        <v>0.14258418268328699</v>
      </c>
      <c r="Y149" s="2">
        <f t="shared" si="58"/>
        <v>0.31836731838165916</v>
      </c>
      <c r="Z149" s="2">
        <f t="shared" si="59"/>
        <v>1.830095292550121</v>
      </c>
      <c r="AA149" s="2" t="s">
        <v>58</v>
      </c>
      <c r="AB149" s="2">
        <v>-0.84570857278737999</v>
      </c>
      <c r="AC149" s="2">
        <v>2</v>
      </c>
      <c r="AD149" s="2">
        <v>1</v>
      </c>
      <c r="AE149" s="2">
        <v>-2.1407967665691099</v>
      </c>
      <c r="AF149" s="2">
        <v>0.16029974239021799</v>
      </c>
      <c r="AG149" s="2">
        <v>0.16029974239021799</v>
      </c>
      <c r="AH149" s="2">
        <f t="shared" si="60"/>
        <v>0.11925331010120302</v>
      </c>
      <c r="AI149" s="2">
        <f t="shared" si="61"/>
        <v>5.2757949587259461</v>
      </c>
      <c r="AJ149" s="2" t="s">
        <v>59</v>
      </c>
      <c r="AK149" s="2">
        <v>4.0347931457850102E-2</v>
      </c>
      <c r="AL149" s="2">
        <v>3</v>
      </c>
      <c r="AM149" s="2">
        <v>1</v>
      </c>
      <c r="AN149" s="2">
        <v>-2.1952270692918301</v>
      </c>
      <c r="AO149" s="2">
        <v>0.37755368873804102</v>
      </c>
      <c r="AP149" s="2">
        <v>0.37755368873804102</v>
      </c>
      <c r="AQ149" s="2">
        <f t="shared" si="62"/>
        <v>0.93222375280753922</v>
      </c>
      <c r="AR149" s="2">
        <f t="shared" si="63"/>
        <v>0.10686673885431114</v>
      </c>
      <c r="AS149" s="2" t="s">
        <v>60</v>
      </c>
      <c r="AT149" s="2">
        <v>0.53235433206271598</v>
      </c>
      <c r="AU149" s="2">
        <v>2</v>
      </c>
      <c r="AV149" s="2">
        <v>1</v>
      </c>
      <c r="AW149" s="2">
        <v>4.1104859359240497E-3</v>
      </c>
      <c r="AX149" s="2">
        <v>3.9235199171454599E-2</v>
      </c>
      <c r="AY149" s="2">
        <v>3.9235199171454599E-2</v>
      </c>
      <c r="AZ149" s="2">
        <f t="shared" si="64"/>
        <v>4.6835018022991864E-2</v>
      </c>
      <c r="BA149" s="2">
        <f t="shared" si="65"/>
        <v>13.568284176062704</v>
      </c>
      <c r="BB149" s="2" t="s">
        <v>61</v>
      </c>
      <c r="BC149" s="2">
        <v>-0.35467799174574999</v>
      </c>
      <c r="BD149" s="2">
        <v>2</v>
      </c>
      <c r="BE149" s="2">
        <v>1</v>
      </c>
      <c r="BF149" s="2">
        <v>0.13675777657692201</v>
      </c>
      <c r="BG149" s="2">
        <v>8.1243192157500893E-2</v>
      </c>
      <c r="BH149" s="2">
        <v>8.1243192157500893E-2</v>
      </c>
      <c r="BI149" s="2">
        <f t="shared" si="66"/>
        <v>0.14335224347033668</v>
      </c>
      <c r="BJ149" s="2">
        <f t="shared" si="67"/>
        <v>4.3656333820335229</v>
      </c>
    </row>
    <row r="150" spans="1:62">
      <c r="A150" s="2" t="str">
        <f>B150</f>
        <v>VIMSS208708</v>
      </c>
      <c r="B150" s="2" t="s">
        <v>1319</v>
      </c>
      <c r="C150" s="2" t="s">
        <v>1320</v>
      </c>
      <c r="D150" s="7">
        <f>IF(ISNA(VLOOKUP(B150,[1]energy_list!A$1:A$222,1,FALSE)), 0, 1)</f>
        <v>0</v>
      </c>
      <c r="E150" s="7">
        <f t="shared" si="48"/>
        <v>0</v>
      </c>
      <c r="F150" s="7">
        <f t="shared" si="49"/>
        <v>0</v>
      </c>
      <c r="G150" s="17">
        <f t="shared" si="68"/>
        <v>2.1826371826371829E-2</v>
      </c>
      <c r="H150" s="8">
        <f t="shared" si="50"/>
        <v>0.17586246484889265</v>
      </c>
      <c r="I150" s="8">
        <f t="shared" si="51"/>
        <v>0.50838088837132422</v>
      </c>
      <c r="J150" s="8">
        <f t="shared" si="52"/>
        <v>0.34592658550224992</v>
      </c>
      <c r="K150" s="9">
        <f t="shared" si="53"/>
        <v>0.17296329275112496</v>
      </c>
      <c r="L150" s="10">
        <f t="shared" si="54"/>
        <v>5.5612172882430926</v>
      </c>
      <c r="M150" s="7">
        <f t="shared" si="55"/>
        <v>5</v>
      </c>
      <c r="N150" s="16">
        <f t="shared" si="56"/>
        <v>7.7217412788143786E-2</v>
      </c>
      <c r="O150" s="16">
        <f t="shared" si="57"/>
        <v>1.112284753743517</v>
      </c>
      <c r="P150" s="6">
        <v>533</v>
      </c>
      <c r="Q150" s="6"/>
      <c r="R150" s="2" t="s">
        <v>57</v>
      </c>
      <c r="S150" s="2">
        <v>4.3966618993367401E-2</v>
      </c>
      <c r="T150" s="2">
        <v>18</v>
      </c>
      <c r="U150" s="2">
        <v>4</v>
      </c>
      <c r="V150" s="2">
        <v>-0.79636418267782205</v>
      </c>
      <c r="W150" s="2">
        <v>0.60762487841409396</v>
      </c>
      <c r="X150" s="2">
        <v>0.30381243920704698</v>
      </c>
      <c r="Y150" s="2">
        <f t="shared" si="58"/>
        <v>0.89193372646920999</v>
      </c>
      <c r="Z150" s="2">
        <f t="shared" si="59"/>
        <v>0.1447163227026538</v>
      </c>
      <c r="AA150" s="2" t="s">
        <v>58</v>
      </c>
      <c r="AB150" s="2">
        <v>-1.09161958737178</v>
      </c>
      <c r="AC150" s="2">
        <v>8</v>
      </c>
      <c r="AD150" s="2">
        <v>3</v>
      </c>
      <c r="AE150" s="2">
        <v>-2.3867077811535098</v>
      </c>
      <c r="AF150" s="2">
        <v>1.5433150603535</v>
      </c>
      <c r="AG150" s="2">
        <v>0.89103336553949697</v>
      </c>
      <c r="AH150" s="2">
        <f t="shared" si="60"/>
        <v>0.30794665103598651</v>
      </c>
      <c r="AI150" s="2">
        <f t="shared" si="61"/>
        <v>1.225116398094513</v>
      </c>
      <c r="AJ150" s="2" t="s">
        <v>59</v>
      </c>
      <c r="AK150" s="2">
        <v>-0.29227462812395</v>
      </c>
      <c r="AL150" s="2">
        <v>15</v>
      </c>
      <c r="AM150" s="2">
        <v>5</v>
      </c>
      <c r="AN150" s="2">
        <v>-2.5278496288736299</v>
      </c>
      <c r="AO150" s="2">
        <v>0.72539459883981205</v>
      </c>
      <c r="AP150" s="2">
        <v>0.32440632670340203</v>
      </c>
      <c r="AQ150" s="2">
        <f t="shared" si="62"/>
        <v>0.40891059416917458</v>
      </c>
      <c r="AR150" s="2">
        <f t="shared" si="63"/>
        <v>0.90095230599855292</v>
      </c>
      <c r="AS150" s="2" t="s">
        <v>60</v>
      </c>
      <c r="AT150" s="2">
        <v>-0.22656907409038099</v>
      </c>
      <c r="AU150" s="2">
        <v>18</v>
      </c>
      <c r="AV150" s="2">
        <v>4</v>
      </c>
      <c r="AW150" s="2">
        <v>-0.75481292021717294</v>
      </c>
      <c r="AX150" s="2">
        <v>1.0494124482318501</v>
      </c>
      <c r="AY150" s="2">
        <v>0.52470622411592405</v>
      </c>
      <c r="AZ150" s="2">
        <f t="shared" si="64"/>
        <v>0.68814204832260972</v>
      </c>
      <c r="BA150" s="2">
        <f t="shared" si="65"/>
        <v>0.43180176578260826</v>
      </c>
      <c r="BB150" s="2" t="s">
        <v>61</v>
      </c>
      <c r="BC150" s="2">
        <v>0.22600652758411199</v>
      </c>
      <c r="BD150" s="2">
        <v>15</v>
      </c>
      <c r="BE150" s="2">
        <v>6</v>
      </c>
      <c r="BF150" s="2">
        <v>0.71744229590678399</v>
      </c>
      <c r="BG150" s="2">
        <v>2.1142469328358802</v>
      </c>
      <c r="BH150" s="2">
        <v>0.86313769594871503</v>
      </c>
      <c r="BI150" s="2">
        <f t="shared" si="66"/>
        <v>0.80219967115718838</v>
      </c>
      <c r="BJ150" s="2">
        <f t="shared" si="67"/>
        <v>0.26184295813392516</v>
      </c>
    </row>
    <row r="151" spans="1:62">
      <c r="A151" s="2" t="str">
        <f>B151</f>
        <v>VIMSS206319</v>
      </c>
      <c r="B151" s="2" t="s">
        <v>724</v>
      </c>
      <c r="C151" s="2" t="s">
        <v>725</v>
      </c>
      <c r="D151" s="7">
        <f>IF(ISNA(VLOOKUP(B151,[1]energy_list!A$1:A$222,1,FALSE)), 0, 1)</f>
        <v>0</v>
      </c>
      <c r="E151" s="7">
        <f t="shared" si="48"/>
        <v>1</v>
      </c>
      <c r="F151" s="7">
        <f t="shared" si="49"/>
        <v>0</v>
      </c>
      <c r="G151" s="17">
        <f t="shared" si="68"/>
        <v>1.678951678951679E-2</v>
      </c>
      <c r="H151" s="8">
        <f t="shared" si="50"/>
        <v>0.17998593016126671</v>
      </c>
      <c r="I151" s="8">
        <f t="shared" si="51"/>
        <v>1.2493634596920984</v>
      </c>
      <c r="J151" s="8">
        <f t="shared" si="52"/>
        <v>0.14406210519845336</v>
      </c>
      <c r="K151" s="9">
        <f t="shared" si="53"/>
        <v>7.203105259922668E-2</v>
      </c>
      <c r="L151" s="10">
        <f t="shared" si="54"/>
        <v>13.981109887493632</v>
      </c>
      <c r="M151" s="7">
        <f t="shared" si="55"/>
        <v>5</v>
      </c>
      <c r="N151" s="16">
        <f t="shared" si="56"/>
        <v>4.579793950255602E-2</v>
      </c>
      <c r="O151" s="16">
        <f t="shared" si="57"/>
        <v>1.339154060921895</v>
      </c>
      <c r="P151" s="6">
        <v>410</v>
      </c>
      <c r="Q151" s="6"/>
      <c r="R151" s="2" t="s">
        <v>57</v>
      </c>
      <c r="S151" s="2">
        <v>1.04782390422216</v>
      </c>
      <c r="T151" s="2">
        <v>7</v>
      </c>
      <c r="U151" s="2">
        <v>3</v>
      </c>
      <c r="V151" s="2">
        <v>0.20749310255097</v>
      </c>
      <c r="W151" s="2">
        <v>0.51881364906858396</v>
      </c>
      <c r="X151" s="2">
        <v>0.29953719994899902</v>
      </c>
      <c r="Y151" s="2">
        <f t="shared" si="58"/>
        <v>3.9533915920051198E-2</v>
      </c>
      <c r="Z151" s="2">
        <f t="shared" si="59"/>
        <v>3.4981428163198718</v>
      </c>
      <c r="AA151" s="2" t="s">
        <v>58</v>
      </c>
      <c r="AB151" s="2">
        <v>-0.72269769422364005</v>
      </c>
      <c r="AC151" s="2">
        <v>6</v>
      </c>
      <c r="AD151" s="2">
        <v>3</v>
      </c>
      <c r="AE151" s="2">
        <v>-2.0177858880053701</v>
      </c>
      <c r="AF151" s="2">
        <v>0.64164394095075095</v>
      </c>
      <c r="AG151" s="2">
        <v>0.37045330203180799</v>
      </c>
      <c r="AH151" s="2">
        <f t="shared" si="60"/>
        <v>0.14615274501358477</v>
      </c>
      <c r="AI151" s="2">
        <f t="shared" si="61"/>
        <v>1.9508469495612366</v>
      </c>
      <c r="AJ151" s="2" t="s">
        <v>59</v>
      </c>
      <c r="AK151" s="2">
        <v>-1.1298544646287001</v>
      </c>
      <c r="AL151" s="2">
        <v>4</v>
      </c>
      <c r="AM151" s="2">
        <v>3</v>
      </c>
      <c r="AN151" s="2">
        <v>-3.3654294653783801</v>
      </c>
      <c r="AO151" s="2">
        <v>1.5324226660672999</v>
      </c>
      <c r="AP151" s="2">
        <v>0.88474463876623699</v>
      </c>
      <c r="AQ151" s="2">
        <f t="shared" si="62"/>
        <v>0.29146181691647699</v>
      </c>
      <c r="AR151" s="2">
        <f t="shared" si="63"/>
        <v>1.2770401934328361</v>
      </c>
      <c r="AS151" s="2" t="s">
        <v>60</v>
      </c>
      <c r="AT151" s="2">
        <v>-0.16784748275651801</v>
      </c>
      <c r="AU151" s="2">
        <v>15</v>
      </c>
      <c r="AV151" s="2">
        <v>6</v>
      </c>
      <c r="AW151" s="2">
        <v>-0.69609132888331005</v>
      </c>
      <c r="AX151" s="2">
        <v>1.94398026632396</v>
      </c>
      <c r="AY151" s="2">
        <v>0.79362662042224197</v>
      </c>
      <c r="AZ151" s="2">
        <f t="shared" si="64"/>
        <v>0.83950243610519626</v>
      </c>
      <c r="BA151" s="2">
        <f t="shared" si="65"/>
        <v>0.21149427002236423</v>
      </c>
      <c r="BB151" s="2" t="s">
        <v>61</v>
      </c>
      <c r="BC151" s="2">
        <v>-0.46681940174647402</v>
      </c>
      <c r="BD151" s="2">
        <v>6</v>
      </c>
      <c r="BE151" s="2">
        <v>3</v>
      </c>
      <c r="BF151" s="2">
        <v>2.4616366576198E-2</v>
      </c>
      <c r="BG151" s="2">
        <v>1.6154108445669899</v>
      </c>
      <c r="BH151" s="2">
        <v>0.93265788596259103</v>
      </c>
      <c r="BI151" s="2">
        <f t="shared" si="66"/>
        <v>0.6511186319456741</v>
      </c>
      <c r="BJ151" s="2">
        <f t="shared" si="67"/>
        <v>0.50052587210440225</v>
      </c>
    </row>
    <row r="152" spans="1:62">
      <c r="A152" s="2" t="str">
        <f>B152</f>
        <v>VIMSS208715</v>
      </c>
      <c r="B152" s="2" t="s">
        <v>1321</v>
      </c>
      <c r="C152" s="2" t="s">
        <v>1322</v>
      </c>
      <c r="D152" s="7">
        <f>IF(ISNA(VLOOKUP(B152,[1]energy_list!A$1:A$222,1,FALSE)), 0, 1)</f>
        <v>0</v>
      </c>
      <c r="E152" s="7">
        <f t="shared" si="48"/>
        <v>0</v>
      </c>
      <c r="F152" s="7">
        <f t="shared" si="49"/>
        <v>0</v>
      </c>
      <c r="G152" s="17">
        <f t="shared" si="68"/>
        <v>2.5757575757575757E-2</v>
      </c>
      <c r="H152" s="8">
        <f t="shared" si="50"/>
        <v>0.18263129429236299</v>
      </c>
      <c r="I152" s="8">
        <f t="shared" si="51"/>
        <v>0.96534594423211384</v>
      </c>
      <c r="J152" s="8">
        <f t="shared" si="52"/>
        <v>0.18918740518212607</v>
      </c>
      <c r="K152" s="9">
        <f t="shared" si="53"/>
        <v>9.4593702591063034E-2</v>
      </c>
      <c r="L152" s="10">
        <f t="shared" si="54"/>
        <v>7.2332874338976287</v>
      </c>
      <c r="M152" s="7">
        <f t="shared" si="55"/>
        <v>5</v>
      </c>
      <c r="N152" s="16">
        <f t="shared" si="56"/>
        <v>9.5784064915460043E-2</v>
      </c>
      <c r="O152" s="16">
        <f t="shared" si="57"/>
        <v>1.0187067361711153</v>
      </c>
      <c r="P152" s="6">
        <v>629</v>
      </c>
      <c r="Q152" s="6"/>
      <c r="R152" s="2" t="s">
        <v>57</v>
      </c>
      <c r="S152" s="2">
        <v>-0.17398081720273101</v>
      </c>
      <c r="T152" s="2">
        <v>3</v>
      </c>
      <c r="U152" s="2">
        <v>3</v>
      </c>
      <c r="V152" s="2">
        <v>-1.0143116188739201</v>
      </c>
      <c r="W152" s="2">
        <v>0.79997990330828495</v>
      </c>
      <c r="X152" s="2">
        <v>0.46186861252132899</v>
      </c>
      <c r="Y152" s="2">
        <f t="shared" si="58"/>
        <v>0.73146973428378925</v>
      </c>
      <c r="Z152" s="2">
        <f t="shared" si="59"/>
        <v>0.37668898142476959</v>
      </c>
      <c r="AA152" s="2" t="s">
        <v>58</v>
      </c>
      <c r="AB152" s="2">
        <v>-0.47535663956911001</v>
      </c>
      <c r="AC152" s="2">
        <v>2</v>
      </c>
      <c r="AD152" s="2">
        <v>2</v>
      </c>
      <c r="AE152" s="2">
        <v>-1.77044483335084</v>
      </c>
      <c r="AF152" s="2">
        <v>1.3159086495305501</v>
      </c>
      <c r="AG152" s="2">
        <v>0.93048792950508497</v>
      </c>
      <c r="AH152" s="2">
        <f t="shared" si="60"/>
        <v>0.66024969196146588</v>
      </c>
      <c r="AI152" s="2">
        <f t="shared" si="61"/>
        <v>0.51086814185966534</v>
      </c>
      <c r="AJ152" s="2" t="s">
        <v>59</v>
      </c>
      <c r="AK152" s="2">
        <v>0.17293165567599</v>
      </c>
      <c r="AL152" s="2">
        <v>6</v>
      </c>
      <c r="AM152" s="2">
        <v>5</v>
      </c>
      <c r="AN152" s="2">
        <v>-2.0626433450736901</v>
      </c>
      <c r="AO152" s="2">
        <v>0.85414024475695804</v>
      </c>
      <c r="AP152" s="2">
        <v>0.38198312991897299</v>
      </c>
      <c r="AQ152" s="2">
        <f t="shared" si="62"/>
        <v>0.66971680328745331</v>
      </c>
      <c r="AR152" s="2">
        <f t="shared" si="63"/>
        <v>0.45272066259227889</v>
      </c>
      <c r="AS152" s="2" t="s">
        <v>60</v>
      </c>
      <c r="AT152" s="2">
        <v>-0.28487765135385901</v>
      </c>
      <c r="AU152" s="2">
        <v>2</v>
      </c>
      <c r="AV152" s="2">
        <v>2</v>
      </c>
      <c r="AW152" s="2">
        <v>-0.81312149748065099</v>
      </c>
      <c r="AX152" s="2">
        <v>0.96837271462588603</v>
      </c>
      <c r="AY152" s="2">
        <v>0.68474291322798897</v>
      </c>
      <c r="AZ152" s="2">
        <f t="shared" si="64"/>
        <v>0.71777701047738884</v>
      </c>
      <c r="BA152" s="2">
        <f t="shared" si="65"/>
        <v>0.41603592509033738</v>
      </c>
      <c r="BB152" s="2" t="s">
        <v>61</v>
      </c>
      <c r="BC152" s="2">
        <v>-0.52497772589299496</v>
      </c>
      <c r="BD152" s="2">
        <v>4</v>
      </c>
      <c r="BE152" s="2">
        <v>2</v>
      </c>
      <c r="BF152" s="2">
        <v>-3.3541957570322599E-2</v>
      </c>
      <c r="BG152" s="2">
        <v>0.27726735609373299</v>
      </c>
      <c r="BH152" s="2">
        <v>0.196057627695544</v>
      </c>
      <c r="BI152" s="2">
        <f t="shared" si="66"/>
        <v>0.11575140797025907</v>
      </c>
      <c r="BJ152" s="2">
        <f t="shared" si="67"/>
        <v>2.6776704995544871</v>
      </c>
    </row>
    <row r="153" spans="1:62">
      <c r="A153" s="2" t="s">
        <v>726</v>
      </c>
      <c r="B153" s="2" t="s">
        <v>727</v>
      </c>
      <c r="C153" s="2" t="s">
        <v>728</v>
      </c>
      <c r="D153" s="7">
        <f>IF(ISNA(VLOOKUP(B153,[1]energy_list!A$1:A$222,1,FALSE)), 0, 1)</f>
        <v>1</v>
      </c>
      <c r="E153" s="7">
        <f t="shared" si="48"/>
        <v>1</v>
      </c>
      <c r="F153" s="7">
        <f t="shared" si="49"/>
        <v>0</v>
      </c>
      <c r="G153" s="31">
        <f>IF((Q153/(142)*0.0575&gt;N153),1,0)</f>
        <v>1</v>
      </c>
      <c r="H153" s="8">
        <f t="shared" si="50"/>
        <v>0.1913129961913001</v>
      </c>
      <c r="I153" s="8">
        <f t="shared" si="51"/>
        <v>1.5693096551395143</v>
      </c>
      <c r="J153" s="8">
        <f t="shared" si="52"/>
        <v>0.12190901621279585</v>
      </c>
      <c r="K153" s="9">
        <f t="shared" si="53"/>
        <v>6.0954508106397923E-2</v>
      </c>
      <c r="L153" s="10">
        <f t="shared" si="54"/>
        <v>17.550399272944723</v>
      </c>
      <c r="M153" s="7">
        <f t="shared" si="55"/>
        <v>5</v>
      </c>
      <c r="N153" s="16">
        <f t="shared" si="56"/>
        <v>1.9088245186924056E-2</v>
      </c>
      <c r="O153" s="16">
        <f t="shared" si="57"/>
        <v>1.7192339951613558</v>
      </c>
      <c r="P153" s="6">
        <v>268</v>
      </c>
      <c r="Q153" s="6">
        <v>49</v>
      </c>
      <c r="R153" s="2" t="s">
        <v>57</v>
      </c>
      <c r="S153" s="2">
        <v>0.28625211947941698</v>
      </c>
      <c r="T153" s="2">
        <v>32</v>
      </c>
      <c r="U153" s="2">
        <v>9</v>
      </c>
      <c r="V153" s="2">
        <v>-0.55407868219177203</v>
      </c>
      <c r="W153" s="2">
        <v>0.73062328791175102</v>
      </c>
      <c r="X153" s="2">
        <v>0.24354109597058399</v>
      </c>
      <c r="Y153" s="2">
        <f t="shared" si="58"/>
        <v>0.27000139240901133</v>
      </c>
      <c r="Z153" s="2">
        <f t="shared" si="59"/>
        <v>1.1753750156154008</v>
      </c>
      <c r="AA153" s="2" t="s">
        <v>58</v>
      </c>
      <c r="AB153" s="2">
        <v>-0.99255356700221997</v>
      </c>
      <c r="AC153" s="2">
        <v>58</v>
      </c>
      <c r="AD153" s="2">
        <v>8</v>
      </c>
      <c r="AE153" s="2">
        <v>-2.2876417607839499</v>
      </c>
      <c r="AF153" s="2">
        <v>0.994454890551839</v>
      </c>
      <c r="AG153" s="2">
        <v>0.35159289834666602</v>
      </c>
      <c r="AH153" s="2">
        <f t="shared" si="60"/>
        <v>2.2389536472921995E-2</v>
      </c>
      <c r="AI153" s="2">
        <f t="shared" si="61"/>
        <v>2.8230193831263768</v>
      </c>
      <c r="AJ153" s="2" t="s">
        <v>59</v>
      </c>
      <c r="AK153" s="2">
        <v>-1.3392257465529901E-2</v>
      </c>
      <c r="AL153" s="2">
        <v>30</v>
      </c>
      <c r="AM153" s="2">
        <v>10</v>
      </c>
      <c r="AN153" s="2">
        <v>-2.24896725821521</v>
      </c>
      <c r="AO153" s="2">
        <v>0.83189926971758998</v>
      </c>
      <c r="AP153" s="2">
        <v>0.263069647613832</v>
      </c>
      <c r="AQ153" s="2">
        <f t="shared" si="62"/>
        <v>0.96040162698547138</v>
      </c>
      <c r="AR153" s="2">
        <f t="shared" si="63"/>
        <v>5.0907649692787084E-2</v>
      </c>
      <c r="AS153" s="2" t="s">
        <v>60</v>
      </c>
      <c r="AT153" s="2">
        <v>-0.50649305685780799</v>
      </c>
      <c r="AU153" s="2">
        <v>92</v>
      </c>
      <c r="AV153" s="2">
        <v>11</v>
      </c>
      <c r="AW153" s="2">
        <v>-1.0347369029846001</v>
      </c>
      <c r="AX153" s="2">
        <v>1.1512738295056</v>
      </c>
      <c r="AY153" s="2">
        <v>0.34712212031142398</v>
      </c>
      <c r="AZ153" s="2">
        <f t="shared" si="64"/>
        <v>0.17249022027139302</v>
      </c>
      <c r="BA153" s="2">
        <f t="shared" si="65"/>
        <v>1.4591206587566441</v>
      </c>
      <c r="BB153" s="2" t="s">
        <v>61</v>
      </c>
      <c r="BC153" s="2">
        <v>0.51187691182300799</v>
      </c>
      <c r="BD153" s="2">
        <v>78</v>
      </c>
      <c r="BE153" s="2">
        <v>13</v>
      </c>
      <c r="BF153" s="2">
        <v>1.00331268014568</v>
      </c>
      <c r="BG153" s="2">
        <v>1.2201130484089699</v>
      </c>
      <c r="BH153" s="2">
        <v>0.33839847368470999</v>
      </c>
      <c r="BI153" s="2">
        <f t="shared" si="66"/>
        <v>0.15429460820891927</v>
      </c>
      <c r="BJ153" s="2">
        <f t="shared" si="67"/>
        <v>1.5126454509364307</v>
      </c>
    </row>
    <row r="154" spans="1:62">
      <c r="A154" s="2" t="str">
        <f>B154</f>
        <v>VIMSS207067</v>
      </c>
      <c r="B154" s="2" t="s">
        <v>739</v>
      </c>
      <c r="C154" s="2" t="s">
        <v>740</v>
      </c>
      <c r="D154" s="7">
        <f>IF(ISNA(VLOOKUP(B154,[1]energy_list!A$1:A$222,1,FALSE)), 0, 1)</f>
        <v>0</v>
      </c>
      <c r="E154" s="7">
        <f t="shared" si="48"/>
        <v>1</v>
      </c>
      <c r="F154" s="7">
        <f t="shared" si="49"/>
        <v>0</v>
      </c>
      <c r="G154" s="17">
        <f>(P154/(COUNT($P$2:$P$1222))*0.05)</f>
        <v>1.6216216216216217E-2</v>
      </c>
      <c r="H154" s="8">
        <f t="shared" si="50"/>
        <v>0.19864786756153638</v>
      </c>
      <c r="I154" s="8">
        <f t="shared" si="51"/>
        <v>1.6713799154964819</v>
      </c>
      <c r="J154" s="8">
        <f t="shared" si="52"/>
        <v>0.11885261137802305</v>
      </c>
      <c r="K154" s="9">
        <f t="shared" si="53"/>
        <v>5.9426305689011527E-2</v>
      </c>
      <c r="L154" s="10">
        <f t="shared" si="54"/>
        <v>14.199348193330824</v>
      </c>
      <c r="M154" s="7">
        <f t="shared" si="55"/>
        <v>5</v>
      </c>
      <c r="N154" s="16">
        <f t="shared" si="56"/>
        <v>4.3688097468977019E-2</v>
      </c>
      <c r="O154" s="16">
        <f t="shared" si="57"/>
        <v>1.3596368675521766</v>
      </c>
      <c r="P154" s="6">
        <v>396</v>
      </c>
      <c r="Q154" s="6"/>
      <c r="R154" s="2" t="s">
        <v>57</v>
      </c>
      <c r="S154" s="2">
        <v>-0.55862891747937105</v>
      </c>
      <c r="T154" s="2">
        <v>3</v>
      </c>
      <c r="U154" s="2">
        <v>3</v>
      </c>
      <c r="V154" s="2">
        <v>-1.3989597191505601</v>
      </c>
      <c r="W154" s="2">
        <v>0.98714214239238995</v>
      </c>
      <c r="X154" s="2">
        <v>0.56992678163867005</v>
      </c>
      <c r="Y154" s="2">
        <f t="shared" si="58"/>
        <v>0.39928062198059011</v>
      </c>
      <c r="Z154" s="2">
        <f t="shared" si="59"/>
        <v>0.98017663931002674</v>
      </c>
      <c r="AA154" s="2" t="s">
        <v>58</v>
      </c>
      <c r="AB154" s="2">
        <v>-0.40160491162626999</v>
      </c>
      <c r="AC154" s="2">
        <v>3</v>
      </c>
      <c r="AD154" s="2">
        <v>2</v>
      </c>
      <c r="AE154" s="2">
        <v>-1.6966931054079999</v>
      </c>
      <c r="AF154" s="2">
        <v>0.88830269070590395</v>
      </c>
      <c r="AG154" s="2">
        <v>0.62812485634440096</v>
      </c>
      <c r="AH154" s="2">
        <f t="shared" si="60"/>
        <v>0.58804187465284175</v>
      </c>
      <c r="AI154" s="2">
        <f t="shared" si="61"/>
        <v>0.63937114981176602</v>
      </c>
      <c r="AJ154" s="2" t="s">
        <v>59</v>
      </c>
      <c r="AK154" s="2">
        <v>0.42042459638490998</v>
      </c>
      <c r="AL154" s="2">
        <v>5</v>
      </c>
      <c r="AM154" s="2">
        <v>4</v>
      </c>
      <c r="AN154" s="2">
        <v>-1.8151504043647699</v>
      </c>
      <c r="AO154" s="2">
        <v>0.91688610059421305</v>
      </c>
      <c r="AP154" s="2">
        <v>0.45844305029710603</v>
      </c>
      <c r="AQ154" s="2">
        <f t="shared" si="62"/>
        <v>0.4109958046169877</v>
      </c>
      <c r="AR154" s="2">
        <f t="shared" si="63"/>
        <v>0.91707049787851036</v>
      </c>
      <c r="AS154" s="2" t="s">
        <v>60</v>
      </c>
      <c r="AT154" s="2">
        <v>-0.87658854624972804</v>
      </c>
      <c r="AU154" s="2">
        <v>10</v>
      </c>
      <c r="AV154" s="2">
        <v>5</v>
      </c>
      <c r="AW154" s="2">
        <v>-1.40483239237652</v>
      </c>
      <c r="AX154" s="2">
        <v>1.06074269620858</v>
      </c>
      <c r="AY154" s="2">
        <v>0.47437855507175902</v>
      </c>
      <c r="AZ154" s="2">
        <f t="shared" si="64"/>
        <v>0.12388797751087451</v>
      </c>
      <c r="BA154" s="2">
        <f t="shared" si="65"/>
        <v>1.8478671450844293</v>
      </c>
      <c r="BB154" s="2" t="s">
        <v>61</v>
      </c>
      <c r="BC154" s="2">
        <v>0.39833643789372902</v>
      </c>
      <c r="BD154" s="2">
        <v>9</v>
      </c>
      <c r="BE154" s="2">
        <v>4</v>
      </c>
      <c r="BF154" s="2">
        <v>0.88977220621640096</v>
      </c>
      <c r="BG154" s="2">
        <v>0.32270322522162098</v>
      </c>
      <c r="BH154" s="2">
        <v>0.16135161261081099</v>
      </c>
      <c r="BI154" s="2">
        <f t="shared" si="66"/>
        <v>6.9039506433392406E-2</v>
      </c>
      <c r="BJ154" s="2">
        <f t="shared" si="67"/>
        <v>2.4687477952546932</v>
      </c>
    </row>
    <row r="155" spans="1:62">
      <c r="A155" s="2" t="str">
        <f>B155</f>
        <v>VIMSS206234</v>
      </c>
      <c r="B155" s="2" t="s">
        <v>1349</v>
      </c>
      <c r="C155" s="2" t="s">
        <v>1350</v>
      </c>
      <c r="D155" s="7">
        <f>IF(ISNA(VLOOKUP(B155,[1]energy_list!A$1:A$222,1,FALSE)), 0, 1)</f>
        <v>0</v>
      </c>
      <c r="E155" s="7">
        <f t="shared" si="48"/>
        <v>0</v>
      </c>
      <c r="F155" s="7">
        <f t="shared" si="49"/>
        <v>0</v>
      </c>
      <c r="G155" s="17">
        <f>(P155/(COUNT($P$2:$P$1222))*0.05)</f>
        <v>1.9287469287469289E-2</v>
      </c>
      <c r="H155" s="8">
        <f t="shared" si="50"/>
        <v>0.20092522526638684</v>
      </c>
      <c r="I155" s="8">
        <f t="shared" si="51"/>
        <v>1.2804837015898138</v>
      </c>
      <c r="J155" s="8">
        <f t="shared" si="52"/>
        <v>0.15691353589032295</v>
      </c>
      <c r="K155" s="9">
        <f t="shared" si="53"/>
        <v>7.8456767945161474E-2</v>
      </c>
      <c r="L155" s="10">
        <f t="shared" si="54"/>
        <v>12.589228974688512</v>
      </c>
      <c r="M155" s="7">
        <f t="shared" si="55"/>
        <v>5</v>
      </c>
      <c r="N155" s="16">
        <f t="shared" si="56"/>
        <v>6.0383596012557293E-2</v>
      </c>
      <c r="O155" s="16">
        <f t="shared" si="57"/>
        <v>1.2190810270878978</v>
      </c>
      <c r="P155" s="6">
        <v>471</v>
      </c>
      <c r="Q155" s="6"/>
      <c r="R155" s="2" t="s">
        <v>57</v>
      </c>
      <c r="S155" s="2">
        <v>0.73186036590217496</v>
      </c>
      <c r="T155" s="2">
        <v>4</v>
      </c>
      <c r="U155" s="2">
        <v>4</v>
      </c>
      <c r="V155" s="2">
        <v>-0.108470435769014</v>
      </c>
      <c r="W155" s="2">
        <v>0.71921518027187703</v>
      </c>
      <c r="X155" s="2">
        <v>0.35960759013593901</v>
      </c>
      <c r="Y155" s="2">
        <f t="shared" si="58"/>
        <v>0.11155538596702856</v>
      </c>
      <c r="Z155" s="2">
        <f t="shared" si="59"/>
        <v>2.0351638451944711</v>
      </c>
      <c r="AA155" s="2" t="s">
        <v>58</v>
      </c>
      <c r="AB155" s="2">
        <v>-1.0353858328508101</v>
      </c>
      <c r="AC155" s="2">
        <v>3</v>
      </c>
      <c r="AD155" s="2">
        <v>2</v>
      </c>
      <c r="AE155" s="2">
        <v>-2.3304740266325399</v>
      </c>
      <c r="AF155" s="2">
        <v>0.95494124438375305</v>
      </c>
      <c r="AG155" s="2">
        <v>0.675245429538472</v>
      </c>
      <c r="AH155" s="2">
        <f t="shared" si="60"/>
        <v>0.26491370942668679</v>
      </c>
      <c r="AI155" s="2">
        <f t="shared" si="61"/>
        <v>1.5333474134856313</v>
      </c>
      <c r="AJ155" s="2" t="s">
        <v>59</v>
      </c>
      <c r="AK155" s="2">
        <v>0.15943539080729</v>
      </c>
      <c r="AL155" s="2">
        <v>4</v>
      </c>
      <c r="AM155" s="2">
        <v>4</v>
      </c>
      <c r="AN155" s="2">
        <v>-2.0761396099423899</v>
      </c>
      <c r="AO155" s="2">
        <v>0.20781163861852101</v>
      </c>
      <c r="AP155" s="2">
        <v>0.10390581930926</v>
      </c>
      <c r="AQ155" s="2">
        <f t="shared" si="62"/>
        <v>0.19971310389639613</v>
      </c>
      <c r="AR155" s="2">
        <f t="shared" si="63"/>
        <v>1.5344221513980327</v>
      </c>
      <c r="AS155" s="2" t="s">
        <v>60</v>
      </c>
      <c r="AT155" s="2">
        <v>-1.26065603465918</v>
      </c>
      <c r="AU155" s="2">
        <v>4</v>
      </c>
      <c r="AV155" s="2">
        <v>2</v>
      </c>
      <c r="AW155" s="2">
        <v>-1.78889988078597</v>
      </c>
      <c r="AX155" s="2">
        <v>1.4915337293398401</v>
      </c>
      <c r="AY155" s="2">
        <v>1.05467361438466</v>
      </c>
      <c r="AZ155" s="2">
        <f t="shared" si="64"/>
        <v>0.35447889297347202</v>
      </c>
      <c r="BA155" s="2">
        <f t="shared" si="65"/>
        <v>1.1953044216382511</v>
      </c>
      <c r="BB155" s="2" t="s">
        <v>61</v>
      </c>
      <c r="BC155" s="2">
        <v>0.19150483257248499</v>
      </c>
      <c r="BD155" s="2">
        <v>4</v>
      </c>
      <c r="BE155" s="2">
        <v>2</v>
      </c>
      <c r="BF155" s="2">
        <v>0.68294060089515696</v>
      </c>
      <c r="BG155" s="2">
        <v>1.61788665168907</v>
      </c>
      <c r="BH155" s="2">
        <v>1.14401862260054</v>
      </c>
      <c r="BI155" s="2">
        <f t="shared" si="66"/>
        <v>0.88245332386915698</v>
      </c>
      <c r="BJ155" s="2">
        <f t="shared" si="67"/>
        <v>0.16739660420663732</v>
      </c>
    </row>
    <row r="156" spans="1:62">
      <c r="A156" s="2" t="str">
        <f>B156</f>
        <v>VIMSS208621</v>
      </c>
      <c r="B156" s="2" t="s">
        <v>1353</v>
      </c>
      <c r="C156" s="2" t="s">
        <v>1354</v>
      </c>
      <c r="D156" s="7">
        <f>IF(ISNA(VLOOKUP(B156,[1]energy_list!A$1:A$222,1,FALSE)), 0, 1)</f>
        <v>0</v>
      </c>
      <c r="E156" s="7">
        <f t="shared" si="48"/>
        <v>0</v>
      </c>
      <c r="F156" s="7">
        <f t="shared" si="49"/>
        <v>0</v>
      </c>
      <c r="G156" s="17">
        <f>(P156/(COUNT($P$2:$P$1222))*0.05)</f>
        <v>1.9737919737919739E-2</v>
      </c>
      <c r="H156" s="8">
        <f t="shared" si="50"/>
        <v>0.20953063623859638</v>
      </c>
      <c r="I156" s="8">
        <f t="shared" si="51"/>
        <v>0.51361884717635831</v>
      </c>
      <c r="J156" s="8">
        <f t="shared" si="52"/>
        <v>0.4079496642120905</v>
      </c>
      <c r="K156" s="9">
        <f t="shared" si="53"/>
        <v>0.20397483210604525</v>
      </c>
      <c r="L156" s="10">
        <f t="shared" si="54"/>
        <v>4.8229030022385722</v>
      </c>
      <c r="M156" s="7">
        <f t="shared" si="55"/>
        <v>5</v>
      </c>
      <c r="N156" s="16">
        <f t="shared" si="56"/>
        <v>6.3181918608746529E-2</v>
      </c>
      <c r="O156" s="16">
        <f t="shared" si="57"/>
        <v>1.1994071902615102</v>
      </c>
      <c r="P156" s="6">
        <v>482</v>
      </c>
      <c r="Q156" s="6"/>
      <c r="R156" s="2" t="s">
        <v>57</v>
      </c>
      <c r="S156" s="2">
        <v>3.8198891514144503E-2</v>
      </c>
      <c r="T156" s="2">
        <v>40</v>
      </c>
      <c r="U156" s="2">
        <v>7</v>
      </c>
      <c r="V156" s="2">
        <v>-0.80213191015704499</v>
      </c>
      <c r="W156" s="2">
        <v>0.53082651031970596</v>
      </c>
      <c r="X156" s="2">
        <v>0.20063356223231499</v>
      </c>
      <c r="Y156" s="2">
        <f t="shared" si="58"/>
        <v>0.85440631674560896</v>
      </c>
      <c r="Z156" s="2">
        <f t="shared" si="59"/>
        <v>0.19039133377851181</v>
      </c>
      <c r="AA156" s="2" t="s">
        <v>58</v>
      </c>
      <c r="AB156" s="2">
        <v>-0.23154894197072001</v>
      </c>
      <c r="AC156" s="2">
        <v>30</v>
      </c>
      <c r="AD156" s="2">
        <v>4</v>
      </c>
      <c r="AE156" s="2">
        <v>-1.52663713575245</v>
      </c>
      <c r="AF156" s="2">
        <v>0.968377656973474</v>
      </c>
      <c r="AG156" s="2">
        <v>0.484188828486737</v>
      </c>
      <c r="AH156" s="2">
        <f t="shared" si="60"/>
        <v>0.65745661546168455</v>
      </c>
      <c r="AI156" s="2">
        <f t="shared" si="61"/>
        <v>0.47822033130006975</v>
      </c>
      <c r="AJ156" s="2" t="s">
        <v>59</v>
      </c>
      <c r="AK156" s="2">
        <v>-0.42903480062069999</v>
      </c>
      <c r="AL156" s="2">
        <v>36</v>
      </c>
      <c r="AM156" s="2">
        <v>5</v>
      </c>
      <c r="AN156" s="2">
        <v>-2.6646098013703798</v>
      </c>
      <c r="AO156" s="2">
        <v>1.1078751668595499</v>
      </c>
      <c r="AP156" s="2">
        <v>0.49545683673637703</v>
      </c>
      <c r="AQ156" s="2">
        <f t="shared" si="62"/>
        <v>0.42611474182745174</v>
      </c>
      <c r="AR156" s="2">
        <f t="shared" si="63"/>
        <v>0.86593779479721067</v>
      </c>
      <c r="AS156" s="2" t="s">
        <v>60</v>
      </c>
      <c r="AT156" s="2">
        <v>-0.21429205052146399</v>
      </c>
      <c r="AU156" s="2">
        <v>118</v>
      </c>
      <c r="AV156" s="2">
        <v>7</v>
      </c>
      <c r="AW156" s="2">
        <v>-0.74253589664825603</v>
      </c>
      <c r="AX156" s="2">
        <v>1.1171838996579899</v>
      </c>
      <c r="AY156" s="2">
        <v>0.42225582388862398</v>
      </c>
      <c r="AZ156" s="2">
        <f t="shared" si="64"/>
        <v>0.62740334133893905</v>
      </c>
      <c r="BA156" s="2">
        <f t="shared" si="65"/>
        <v>0.50749341607183274</v>
      </c>
      <c r="BB156" s="2" t="s">
        <v>61</v>
      </c>
      <c r="BC156" s="2">
        <v>-0.224915638885887</v>
      </c>
      <c r="BD156" s="2">
        <v>51</v>
      </c>
      <c r="BE156" s="2">
        <v>7</v>
      </c>
      <c r="BF156" s="2">
        <v>0.26652012943678499</v>
      </c>
      <c r="BG156" s="2">
        <v>1.0752411696269999</v>
      </c>
      <c r="BH156" s="2">
        <v>0.40640296203589299</v>
      </c>
      <c r="BI156" s="2">
        <f t="shared" si="66"/>
        <v>0.5971933773980691</v>
      </c>
      <c r="BJ156" s="2">
        <f t="shared" si="67"/>
        <v>0.55343011714078683</v>
      </c>
    </row>
    <row r="157" spans="1:62">
      <c r="A157" s="2" t="s">
        <v>1314</v>
      </c>
      <c r="B157" s="2" t="s">
        <v>1315</v>
      </c>
      <c r="C157" s="2" t="s">
        <v>1316</v>
      </c>
      <c r="D157" s="7">
        <f>IF(ISNA(VLOOKUP(B157,[1]energy_list!A$1:A$222,1,FALSE)), 0, 1)</f>
        <v>1</v>
      </c>
      <c r="E157" s="7">
        <f t="shared" si="48"/>
        <v>0</v>
      </c>
      <c r="F157" s="7">
        <f t="shared" si="49"/>
        <v>0</v>
      </c>
      <c r="G157" s="31">
        <f>IF((Q157/(142)*0.0575&gt;N157),1,0)</f>
        <v>0</v>
      </c>
      <c r="H157" s="8">
        <f t="shared" si="50"/>
        <v>0.21636501660692331</v>
      </c>
      <c r="I157" s="8">
        <f t="shared" si="51"/>
        <v>0.65304759774627019</v>
      </c>
      <c r="J157" s="8">
        <f t="shared" si="52"/>
        <v>0.33131584489954441</v>
      </c>
      <c r="K157" s="9">
        <f t="shared" si="53"/>
        <v>0.1656579224497722</v>
      </c>
      <c r="L157" s="10">
        <f t="shared" si="54"/>
        <v>5.5772403243857118</v>
      </c>
      <c r="M157" s="7">
        <f t="shared" si="55"/>
        <v>5</v>
      </c>
      <c r="N157" s="16">
        <f t="shared" si="56"/>
        <v>7.7487895555006847E-2</v>
      </c>
      <c r="O157" s="16">
        <f t="shared" si="57"/>
        <v>1.110766133677398</v>
      </c>
      <c r="P157" s="6">
        <v>535</v>
      </c>
      <c r="Q157" s="6">
        <v>80</v>
      </c>
      <c r="R157" s="2" t="s">
        <v>57</v>
      </c>
      <c r="S157" s="2">
        <v>-0.30978440854045097</v>
      </c>
      <c r="T157" s="2">
        <v>5</v>
      </c>
      <c r="U157" s="2">
        <v>5</v>
      </c>
      <c r="V157" s="2">
        <v>-1.1501152102116401</v>
      </c>
      <c r="W157" s="2">
        <v>1.67517698142605</v>
      </c>
      <c r="X157" s="2">
        <v>0.74916192096230805</v>
      </c>
      <c r="Y157" s="2">
        <f t="shared" si="58"/>
        <v>0.69637197429820641</v>
      </c>
      <c r="Z157" s="2">
        <f t="shared" si="59"/>
        <v>0.41350794784461142</v>
      </c>
      <c r="AA157" s="2" t="s">
        <v>58</v>
      </c>
      <c r="AB157" s="2">
        <v>-0.18475802015807999</v>
      </c>
      <c r="AC157" s="2">
        <v>2</v>
      </c>
      <c r="AD157" s="2">
        <v>2</v>
      </c>
      <c r="AE157" s="2">
        <v>-1.4798462139398101</v>
      </c>
      <c r="AF157" s="2">
        <v>2.14812189669159</v>
      </c>
      <c r="AG157" s="2">
        <v>1.51895155996593</v>
      </c>
      <c r="AH157" s="2">
        <f t="shared" si="60"/>
        <v>0.91430727974513248</v>
      </c>
      <c r="AI157" s="2">
        <f t="shared" si="61"/>
        <v>0.12163522855345309</v>
      </c>
      <c r="AJ157" s="2" t="s">
        <v>59</v>
      </c>
      <c r="AK157" s="2">
        <v>-0.41724155452665002</v>
      </c>
      <c r="AL157" s="2">
        <v>5</v>
      </c>
      <c r="AM157" s="2">
        <v>4</v>
      </c>
      <c r="AN157" s="2">
        <v>-2.6528165552763299</v>
      </c>
      <c r="AO157" s="2">
        <v>0.82719393935114904</v>
      </c>
      <c r="AP157" s="2">
        <v>0.41359696967557402</v>
      </c>
      <c r="AQ157" s="2">
        <f t="shared" si="62"/>
        <v>0.37013443557350101</v>
      </c>
      <c r="AR157" s="2">
        <f t="shared" si="63"/>
        <v>1.0088119234866126</v>
      </c>
      <c r="AS157" s="2" t="s">
        <v>60</v>
      </c>
      <c r="AT157" s="2">
        <v>-0.40377376002993298</v>
      </c>
      <c r="AU157" s="2">
        <v>5</v>
      </c>
      <c r="AV157" s="2">
        <v>2</v>
      </c>
      <c r="AW157" s="2">
        <v>-0.93201760615672502</v>
      </c>
      <c r="AX157" s="2">
        <v>0.97521315935191299</v>
      </c>
      <c r="AY157" s="2">
        <v>0.68957983808009504</v>
      </c>
      <c r="AZ157" s="2">
        <f t="shared" si="64"/>
        <v>0.61745627598969877</v>
      </c>
      <c r="BA157" s="2">
        <f t="shared" si="65"/>
        <v>0.58553591293229557</v>
      </c>
      <c r="BB157" s="2" t="s">
        <v>61</v>
      </c>
      <c r="BC157" s="2">
        <v>0.56540477455428795</v>
      </c>
      <c r="BD157" s="2">
        <v>3</v>
      </c>
      <c r="BE157" s="2">
        <v>3</v>
      </c>
      <c r="BF157" s="2">
        <v>1.0568405428769601</v>
      </c>
      <c r="BG157" s="2">
        <v>1.0574167379337001</v>
      </c>
      <c r="BH157" s="2">
        <v>0.61049983829163601</v>
      </c>
      <c r="BI157" s="2">
        <f t="shared" si="66"/>
        <v>0.4226866080591683</v>
      </c>
      <c r="BJ157" s="2">
        <f t="shared" si="67"/>
        <v>0.92613419216696646</v>
      </c>
    </row>
    <row r="158" spans="1:62">
      <c r="A158" s="2" t="s">
        <v>1327</v>
      </c>
      <c r="B158" s="2" t="s">
        <v>1328</v>
      </c>
      <c r="C158" s="2" t="s">
        <v>1329</v>
      </c>
      <c r="D158" s="7">
        <f>IF(ISNA(VLOOKUP(B158,[1]energy_list!A$1:A$222,1,FALSE)), 0, 1)</f>
        <v>1</v>
      </c>
      <c r="E158" s="7">
        <f t="shared" si="48"/>
        <v>1</v>
      </c>
      <c r="F158" s="7">
        <f t="shared" si="49"/>
        <v>0</v>
      </c>
      <c r="G158" s="31">
        <f>IF((Q158/(142)*0.0575&gt;N158),1,0)</f>
        <v>0</v>
      </c>
      <c r="H158" s="8">
        <f t="shared" si="50"/>
        <v>0.2168711941366416</v>
      </c>
      <c r="I158" s="8">
        <f t="shared" si="51"/>
        <v>1.2914147849480244</v>
      </c>
      <c r="J158" s="8">
        <f t="shared" si="52"/>
        <v>0.16793302714539543</v>
      </c>
      <c r="K158" s="9">
        <f t="shared" si="53"/>
        <v>8.3966513572697715E-2</v>
      </c>
      <c r="L158" s="10">
        <f t="shared" si="54"/>
        <v>16.239237966487639</v>
      </c>
      <c r="M158" s="7">
        <f t="shared" si="55"/>
        <v>5</v>
      </c>
      <c r="N158" s="16">
        <f t="shared" si="56"/>
        <v>2.6952288334940139E-2</v>
      </c>
      <c r="O158" s="16">
        <f t="shared" si="57"/>
        <v>1.569404355930037</v>
      </c>
      <c r="P158" s="6">
        <v>303</v>
      </c>
      <c r="Q158" s="6">
        <v>54</v>
      </c>
      <c r="R158" s="2" t="s">
        <v>57</v>
      </c>
      <c r="S158" s="2">
        <v>-0.48954662360166101</v>
      </c>
      <c r="T158" s="2">
        <v>22</v>
      </c>
      <c r="U158" s="2">
        <v>11</v>
      </c>
      <c r="V158" s="2">
        <v>-1.32987742527285</v>
      </c>
      <c r="W158" s="2">
        <v>0.99632663064239402</v>
      </c>
      <c r="X158" s="2">
        <v>0.300403782043621</v>
      </c>
      <c r="Y158" s="2">
        <f t="shared" si="58"/>
        <v>0.13145476281854462</v>
      </c>
      <c r="Z158" s="2">
        <f t="shared" si="59"/>
        <v>1.6296286959881716</v>
      </c>
      <c r="AA158" s="2" t="s">
        <v>58</v>
      </c>
      <c r="AB158" s="2">
        <v>6.5899580893599999E-2</v>
      </c>
      <c r="AC158" s="2">
        <v>15</v>
      </c>
      <c r="AD158" s="2">
        <v>6</v>
      </c>
      <c r="AE158" s="2">
        <v>-1.22918861288813</v>
      </c>
      <c r="AF158" s="2">
        <v>1.33269895305882</v>
      </c>
      <c r="AG158" s="2">
        <v>0.54407206928924401</v>
      </c>
      <c r="AH158" s="2">
        <f t="shared" si="60"/>
        <v>0.90754821577023503</v>
      </c>
      <c r="AI158" s="2">
        <f t="shared" si="61"/>
        <v>0.12112288906815014</v>
      </c>
      <c r="AJ158" s="2" t="s">
        <v>59</v>
      </c>
      <c r="AK158" s="2">
        <v>-0.75653379664043996</v>
      </c>
      <c r="AL158" s="2">
        <v>19</v>
      </c>
      <c r="AM158" s="2">
        <v>9</v>
      </c>
      <c r="AN158" s="2">
        <v>-2.9921087973901201</v>
      </c>
      <c r="AO158" s="2">
        <v>0.88977009389032902</v>
      </c>
      <c r="AP158" s="2">
        <v>0.29659003129677602</v>
      </c>
      <c r="AQ158" s="2">
        <f t="shared" si="62"/>
        <v>3.1155216094622278E-2</v>
      </c>
      <c r="AR158" s="2">
        <f t="shared" si="63"/>
        <v>2.5507728406536758</v>
      </c>
      <c r="AS158" s="2" t="s">
        <v>60</v>
      </c>
      <c r="AT158" s="2">
        <v>0.38432836514215002</v>
      </c>
      <c r="AU158" s="2">
        <v>37</v>
      </c>
      <c r="AV158" s="2">
        <v>11</v>
      </c>
      <c r="AW158" s="2">
        <v>-0.14391548098464199</v>
      </c>
      <c r="AX158" s="2">
        <v>1.5525907467421101</v>
      </c>
      <c r="AY158" s="2">
        <v>0.46812372362920701</v>
      </c>
      <c r="AZ158" s="2">
        <f t="shared" si="64"/>
        <v>0.42908182128028205</v>
      </c>
      <c r="BA158" s="2">
        <f t="shared" si="65"/>
        <v>0.82099741103181112</v>
      </c>
      <c r="BB158" s="2" t="s">
        <v>61</v>
      </c>
      <c r="BC158" s="2">
        <v>-0.61046721040457697</v>
      </c>
      <c r="BD158" s="2">
        <v>26</v>
      </c>
      <c r="BE158" s="2">
        <v>9</v>
      </c>
      <c r="BF158" s="2">
        <v>-0.119031442081905</v>
      </c>
      <c r="BG158" s="2">
        <v>1.2811105973232699</v>
      </c>
      <c r="BH158" s="2">
        <v>0.42703686577442301</v>
      </c>
      <c r="BI158" s="2">
        <f t="shared" si="66"/>
        <v>0.18662824149589272</v>
      </c>
      <c r="BJ158" s="2">
        <f t="shared" si="67"/>
        <v>1.4295421761713865</v>
      </c>
    </row>
    <row r="159" spans="1:62">
      <c r="A159" s="2" t="str">
        <f>B159</f>
        <v>VIMSS207407</v>
      </c>
      <c r="B159" s="2" t="s">
        <v>745</v>
      </c>
      <c r="C159" s="2" t="s">
        <v>746</v>
      </c>
      <c r="D159" s="7">
        <f>IF(ISNA(VLOOKUP(B159,[1]energy_list!A$1:A$222,1,FALSE)), 0, 1)</f>
        <v>0</v>
      </c>
      <c r="E159" s="7">
        <f t="shared" si="48"/>
        <v>1</v>
      </c>
      <c r="F159" s="7">
        <f t="shared" si="49"/>
        <v>0</v>
      </c>
      <c r="G159" s="17">
        <f t="shared" ref="G159:G171" si="69">(P159/(COUNT($P$2:$P$1222))*0.05)</f>
        <v>1.5274365274365273E-2</v>
      </c>
      <c r="H159" s="8">
        <f t="shared" si="50"/>
        <v>0.21707801975456767</v>
      </c>
      <c r="I159" s="8">
        <f t="shared" si="51"/>
        <v>1.1149794918993683</v>
      </c>
      <c r="J159" s="8">
        <f t="shared" si="52"/>
        <v>0.19469238791538229</v>
      </c>
      <c r="K159" s="9">
        <f t="shared" si="53"/>
        <v>9.7346193957691146E-2</v>
      </c>
      <c r="L159" s="10">
        <f t="shared" si="54"/>
        <v>14.66849152681327</v>
      </c>
      <c r="M159" s="7">
        <f t="shared" si="55"/>
        <v>5</v>
      </c>
      <c r="N159" s="16">
        <f t="shared" si="56"/>
        <v>3.9351213837809512E-2</v>
      </c>
      <c r="O159" s="16">
        <f t="shared" si="57"/>
        <v>1.4050418667373943</v>
      </c>
      <c r="P159" s="6">
        <v>373</v>
      </c>
      <c r="Q159" s="6"/>
      <c r="R159" s="2" t="s">
        <v>57</v>
      </c>
      <c r="S159" s="2">
        <v>-1.6304335023518199</v>
      </c>
      <c r="T159" s="2">
        <v>19</v>
      </c>
      <c r="U159" s="2">
        <v>8</v>
      </c>
      <c r="V159" s="2">
        <v>-2.4707643040230098</v>
      </c>
      <c r="W159" s="2">
        <v>1.3700562391169</v>
      </c>
      <c r="X159" s="2">
        <v>0.48438802864324698</v>
      </c>
      <c r="Y159" s="2">
        <f t="shared" si="58"/>
        <v>9.8442895339931284E-3</v>
      </c>
      <c r="Z159" s="2">
        <f t="shared" si="59"/>
        <v>3.3659657256984739</v>
      </c>
      <c r="AA159" s="2" t="s">
        <v>58</v>
      </c>
      <c r="AB159" s="2">
        <v>0.939955723047182</v>
      </c>
      <c r="AC159" s="2">
        <v>8</v>
      </c>
      <c r="AD159" s="2">
        <v>4</v>
      </c>
      <c r="AE159" s="2">
        <v>-0.35513247073454801</v>
      </c>
      <c r="AF159" s="2">
        <v>1.3748663045399701</v>
      </c>
      <c r="AG159" s="2">
        <v>0.68743315226998503</v>
      </c>
      <c r="AH159" s="2">
        <f t="shared" si="60"/>
        <v>0.24331419586923719</v>
      </c>
      <c r="AI159" s="2">
        <f t="shared" si="61"/>
        <v>1.3673412752110337</v>
      </c>
      <c r="AJ159" s="2" t="s">
        <v>59</v>
      </c>
      <c r="AK159" s="2">
        <v>-0.55857256549655998</v>
      </c>
      <c r="AL159" s="2">
        <v>10</v>
      </c>
      <c r="AM159" s="2">
        <v>5</v>
      </c>
      <c r="AN159" s="2">
        <v>-2.7941475662462398</v>
      </c>
      <c r="AO159" s="2">
        <v>1.59543774020831</v>
      </c>
      <c r="AP159" s="2">
        <v>0.71350144819488504</v>
      </c>
      <c r="AQ159" s="2">
        <f t="shared" si="62"/>
        <v>0.46914619056267859</v>
      </c>
      <c r="AR159" s="2">
        <f t="shared" si="63"/>
        <v>0.7828611517323677</v>
      </c>
      <c r="AS159" s="2" t="s">
        <v>60</v>
      </c>
      <c r="AT159" s="2">
        <v>0.28487716675852998</v>
      </c>
      <c r="AU159" s="2">
        <v>28</v>
      </c>
      <c r="AV159" s="2">
        <v>8</v>
      </c>
      <c r="AW159" s="2">
        <v>-0.24336667936826201</v>
      </c>
      <c r="AX159" s="2">
        <v>1.6909054080330399</v>
      </c>
      <c r="AY159" s="2">
        <v>0.59782534018258404</v>
      </c>
      <c r="AZ159" s="2">
        <f t="shared" si="64"/>
        <v>0.64644575963395634</v>
      </c>
      <c r="BA159" s="2">
        <f t="shared" si="65"/>
        <v>0.47652240146181257</v>
      </c>
      <c r="BB159" s="2" t="s">
        <v>61</v>
      </c>
      <c r="BC159" s="2">
        <v>7.2825499494890006E-2</v>
      </c>
      <c r="BD159" s="2">
        <v>24</v>
      </c>
      <c r="BE159" s="2">
        <v>7</v>
      </c>
      <c r="BF159" s="2">
        <v>0.56426126781756203</v>
      </c>
      <c r="BG159" s="2">
        <v>1.45882789458488</v>
      </c>
      <c r="BH159" s="2">
        <v>0.55138511638793597</v>
      </c>
      <c r="BI159" s="2">
        <f t="shared" si="66"/>
        <v>0.8986393345833481</v>
      </c>
      <c r="BJ159" s="2">
        <f t="shared" si="67"/>
        <v>0.13207737628458663</v>
      </c>
    </row>
    <row r="160" spans="1:62">
      <c r="A160" s="2" t="str">
        <f>B160</f>
        <v>VIMSS207298</v>
      </c>
      <c r="B160" s="2" t="s">
        <v>1364</v>
      </c>
      <c r="C160" s="2" t="s">
        <v>1365</v>
      </c>
      <c r="D160" s="7">
        <f>IF(ISNA(VLOOKUP(B160,[1]energy_list!A$1:A$222,1,FALSE)), 0, 1)</f>
        <v>0</v>
      </c>
      <c r="E160" s="7">
        <f t="shared" si="48"/>
        <v>0</v>
      </c>
      <c r="F160" s="7">
        <f t="shared" si="49"/>
        <v>0</v>
      </c>
      <c r="G160" s="17">
        <f t="shared" si="69"/>
        <v>1.7977067977067978E-2</v>
      </c>
      <c r="H160" s="8">
        <f t="shared" si="50"/>
        <v>0.21808804592496042</v>
      </c>
      <c r="I160" s="8">
        <f t="shared" si="51"/>
        <v>1.1776661178398278</v>
      </c>
      <c r="J160" s="8">
        <f t="shared" si="52"/>
        <v>0.18518665232977535</v>
      </c>
      <c r="K160" s="9">
        <f t="shared" si="53"/>
        <v>9.2593326164887677E-2</v>
      </c>
      <c r="L160" s="10">
        <f t="shared" si="54"/>
        <v>13.410470367562096</v>
      </c>
      <c r="M160" s="7">
        <f t="shared" si="55"/>
        <v>5</v>
      </c>
      <c r="N160" s="16">
        <f t="shared" si="56"/>
        <v>5.1566562676381981E-2</v>
      </c>
      <c r="O160" s="16">
        <f t="shared" si="57"/>
        <v>1.2876318168273864</v>
      </c>
      <c r="P160" s="6">
        <v>439</v>
      </c>
      <c r="Q160" s="6"/>
      <c r="R160" s="2" t="s">
        <v>57</v>
      </c>
      <c r="S160" s="2">
        <v>-9.8759642362335601E-2</v>
      </c>
      <c r="T160" s="2">
        <v>28</v>
      </c>
      <c r="U160" s="2">
        <v>16</v>
      </c>
      <c r="V160" s="2">
        <v>-0.93909044403352504</v>
      </c>
      <c r="W160" s="2">
        <v>0.89239968281925497</v>
      </c>
      <c r="X160" s="2">
        <v>0.22309992070481399</v>
      </c>
      <c r="Y160" s="2">
        <f t="shared" si="58"/>
        <v>0.66393051580326923</v>
      </c>
      <c r="Z160" s="2">
        <f t="shared" si="59"/>
        <v>0.44267000207949686</v>
      </c>
      <c r="AA160" s="2" t="s">
        <v>58</v>
      </c>
      <c r="AB160" s="2">
        <v>0.47662715548317802</v>
      </c>
      <c r="AC160" s="2">
        <v>21</v>
      </c>
      <c r="AD160" s="2">
        <v>9</v>
      </c>
      <c r="AE160" s="2">
        <v>-0.81846103829855199</v>
      </c>
      <c r="AF160" s="2">
        <v>0.98095480551908798</v>
      </c>
      <c r="AG160" s="2">
        <v>0.32698493517302901</v>
      </c>
      <c r="AH160" s="2">
        <f t="shared" si="60"/>
        <v>0.17893043249313034</v>
      </c>
      <c r="AI160" s="2">
        <f t="shared" si="61"/>
        <v>1.4576425523425522</v>
      </c>
      <c r="AJ160" s="2" t="s">
        <v>59</v>
      </c>
      <c r="AK160" s="2">
        <v>-4.3719533261149697E-2</v>
      </c>
      <c r="AL160" s="2">
        <v>24</v>
      </c>
      <c r="AM160" s="2">
        <v>12</v>
      </c>
      <c r="AN160" s="2">
        <v>-2.2792945340108299</v>
      </c>
      <c r="AO160" s="2">
        <v>1.00277973326374</v>
      </c>
      <c r="AP160" s="2">
        <v>0.28947757446886102</v>
      </c>
      <c r="AQ160" s="2">
        <f t="shared" si="62"/>
        <v>0.88246192229179155</v>
      </c>
      <c r="AR160" s="2">
        <f t="shared" si="63"/>
        <v>0.15102908521106387</v>
      </c>
      <c r="AS160" s="2" t="s">
        <v>60</v>
      </c>
      <c r="AT160" s="2">
        <v>-0.378223584818909</v>
      </c>
      <c r="AU160" s="2">
        <v>43</v>
      </c>
      <c r="AV160" s="2">
        <v>16</v>
      </c>
      <c r="AW160" s="2">
        <v>-0.90646743094570104</v>
      </c>
      <c r="AX160" s="2">
        <v>1.1477546190611301</v>
      </c>
      <c r="AY160" s="2">
        <v>0.28693865476528202</v>
      </c>
      <c r="AZ160" s="2">
        <f t="shared" si="64"/>
        <v>0.20601913679256273</v>
      </c>
      <c r="BA160" s="2">
        <f t="shared" si="65"/>
        <v>1.3181339583831908</v>
      </c>
      <c r="BB160" s="2" t="s">
        <v>61</v>
      </c>
      <c r="BC160" s="2">
        <v>-0.61885727384117295</v>
      </c>
      <c r="BD160" s="2">
        <v>38</v>
      </c>
      <c r="BE160" s="2">
        <v>16</v>
      </c>
      <c r="BF160" s="2">
        <v>-0.12742150551850101</v>
      </c>
      <c r="BG160" s="2">
        <v>1.2051922719297801</v>
      </c>
      <c r="BH160" s="2">
        <v>0.30129806798244502</v>
      </c>
      <c r="BI160" s="2">
        <f t="shared" si="66"/>
        <v>5.6694767648081935E-2</v>
      </c>
      <c r="BJ160" s="2">
        <f t="shared" si="67"/>
        <v>2.0539702693255584</v>
      </c>
    </row>
    <row r="161" spans="1:62">
      <c r="A161" s="2" t="s">
        <v>379</v>
      </c>
      <c r="B161" s="2" t="s">
        <v>380</v>
      </c>
      <c r="C161" s="2" t="s">
        <v>381</v>
      </c>
      <c r="D161" s="7">
        <f>IF(ISNA(VLOOKUP(B161,[1]energy_list!A$1:A$222,1,FALSE)), 0, 1)</f>
        <v>0</v>
      </c>
      <c r="E161" s="7">
        <f t="shared" si="48"/>
        <v>1</v>
      </c>
      <c r="F161" s="7">
        <f t="shared" si="49"/>
        <v>1</v>
      </c>
      <c r="G161" s="17">
        <f t="shared" si="69"/>
        <v>7.2072072072072073E-3</v>
      </c>
      <c r="H161" s="8">
        <f t="shared" si="50"/>
        <v>0.22677731022892117</v>
      </c>
      <c r="I161" s="8">
        <f t="shared" si="51"/>
        <v>2.4716133681798063</v>
      </c>
      <c r="J161" s="8">
        <f t="shared" si="52"/>
        <v>9.175274464384732E-2</v>
      </c>
      <c r="K161" s="9">
        <f t="shared" si="53"/>
        <v>4.587637232192366E-2</v>
      </c>
      <c r="L161" s="10">
        <f t="shared" si="54"/>
        <v>20.811089118759138</v>
      </c>
      <c r="M161" s="7">
        <f t="shared" si="55"/>
        <v>5</v>
      </c>
      <c r="N161" s="16">
        <f t="shared" si="56"/>
        <v>7.3917527678146362E-3</v>
      </c>
      <c r="O161" s="16">
        <f t="shared" si="57"/>
        <v>2.1312525674061131</v>
      </c>
      <c r="P161" s="6">
        <v>176</v>
      </c>
      <c r="Q161" s="2">
        <v>62</v>
      </c>
      <c r="R161" s="2" t="s">
        <v>57</v>
      </c>
      <c r="S161" s="2">
        <v>0.26299133390551799</v>
      </c>
      <c r="T161" s="2">
        <v>4</v>
      </c>
      <c r="U161" s="2">
        <v>3</v>
      </c>
      <c r="V161" s="2">
        <v>-0.57733946776567102</v>
      </c>
      <c r="W161" s="2">
        <v>0.67514931437577297</v>
      </c>
      <c r="X161" s="2">
        <v>0.38979763839804399</v>
      </c>
      <c r="Y161" s="2">
        <f t="shared" si="58"/>
        <v>0.54821584867008177</v>
      </c>
      <c r="Z161" s="2">
        <f t="shared" si="59"/>
        <v>0.67468683234289617</v>
      </c>
      <c r="AA161" s="2" t="s">
        <v>58</v>
      </c>
      <c r="AB161" s="2">
        <v>-1.60171632970546</v>
      </c>
      <c r="AC161" s="2">
        <v>8</v>
      </c>
      <c r="AD161" s="2">
        <v>3</v>
      </c>
      <c r="AE161" s="2">
        <v>-2.89680452348719</v>
      </c>
      <c r="AF161" s="2">
        <v>1.84581108949828</v>
      </c>
      <c r="AG161" s="2">
        <v>1.0656795293950301</v>
      </c>
      <c r="AH161" s="2">
        <f t="shared" si="60"/>
        <v>0.22986499603517399</v>
      </c>
      <c r="AI161" s="2">
        <f t="shared" si="61"/>
        <v>1.5029999972081005</v>
      </c>
      <c r="AJ161" s="2" t="s">
        <v>59</v>
      </c>
      <c r="AK161" s="2">
        <v>0.44468721613319001</v>
      </c>
      <c r="AL161" s="2">
        <v>5</v>
      </c>
      <c r="AM161" s="2">
        <v>4</v>
      </c>
      <c r="AN161" s="2">
        <v>-1.7908877846164899</v>
      </c>
      <c r="AO161" s="2">
        <v>0.68904029929242405</v>
      </c>
      <c r="AP161" s="2">
        <v>0.34452014964621203</v>
      </c>
      <c r="AQ161" s="2">
        <f t="shared" si="62"/>
        <v>0.26634336435336536</v>
      </c>
      <c r="AR161" s="2">
        <f t="shared" si="63"/>
        <v>1.2907437100263646</v>
      </c>
      <c r="AS161" s="2" t="s">
        <v>60</v>
      </c>
      <c r="AT161" s="2">
        <v>1.0562206078965299</v>
      </c>
      <c r="AU161" s="2">
        <v>6</v>
      </c>
      <c r="AV161" s="2">
        <v>3</v>
      </c>
      <c r="AW161" s="2">
        <v>0.52797676176973396</v>
      </c>
      <c r="AX161" s="2">
        <v>0.439234678249457</v>
      </c>
      <c r="AY161" s="2">
        <v>0.25359225972474297</v>
      </c>
      <c r="AZ161" s="2">
        <f t="shared" si="64"/>
        <v>2.5182904309269807E-2</v>
      </c>
      <c r="BA161" s="2">
        <f t="shared" si="65"/>
        <v>4.1650348833319484</v>
      </c>
      <c r="BB161" s="2" t="s">
        <v>61</v>
      </c>
      <c r="BC161" s="2">
        <v>-0.73049545055109799</v>
      </c>
      <c r="BD161" s="2">
        <v>4</v>
      </c>
      <c r="BE161" s="2">
        <v>2</v>
      </c>
      <c r="BF161" s="2">
        <v>-0.239059682228426</v>
      </c>
      <c r="BG161" s="2">
        <v>0.200920369624499</v>
      </c>
      <c r="BH161" s="2">
        <v>0.142072155839991</v>
      </c>
      <c r="BI161" s="2">
        <f t="shared" si="66"/>
        <v>3.5806122387908479E-2</v>
      </c>
      <c r="BJ161" s="2">
        <f t="shared" si="67"/>
        <v>5.1417214459237162</v>
      </c>
    </row>
    <row r="162" spans="1:62">
      <c r="A162" s="2" t="str">
        <f>B162</f>
        <v>VIMSS209398</v>
      </c>
      <c r="B162" s="2" t="s">
        <v>753</v>
      </c>
      <c r="C162" s="2" t="s">
        <v>754</v>
      </c>
      <c r="D162" s="7">
        <f>IF(ISNA(VLOOKUP(B162,[1]energy_list!A$1:A$222,1,FALSE)), 0, 1)</f>
        <v>0</v>
      </c>
      <c r="E162" s="7">
        <f t="shared" si="48"/>
        <v>1</v>
      </c>
      <c r="F162" s="7">
        <f t="shared" si="49"/>
        <v>0</v>
      </c>
      <c r="G162" s="17">
        <f t="shared" si="69"/>
        <v>1.1506961506961507E-2</v>
      </c>
      <c r="H162" s="8">
        <f t="shared" si="50"/>
        <v>0.23209065413050015</v>
      </c>
      <c r="I162" s="8">
        <f t="shared" si="51"/>
        <v>1.5590865953028101</v>
      </c>
      <c r="J162" s="8">
        <f t="shared" si="52"/>
        <v>0.14886322211334441</v>
      </c>
      <c r="K162" s="9">
        <f t="shared" si="53"/>
        <v>7.4431611056672203E-2</v>
      </c>
      <c r="L162" s="10">
        <f t="shared" si="54"/>
        <v>16.844222255065144</v>
      </c>
      <c r="M162" s="7">
        <f t="shared" si="55"/>
        <v>5</v>
      </c>
      <c r="N162" s="16">
        <f t="shared" si="56"/>
        <v>2.3055059323680748E-2</v>
      </c>
      <c r="O162" s="16">
        <f t="shared" si="57"/>
        <v>1.6372337559466752</v>
      </c>
      <c r="P162" s="6">
        <v>281</v>
      </c>
      <c r="Q162" s="6"/>
      <c r="R162" s="2" t="s">
        <v>57</v>
      </c>
      <c r="S162" s="2">
        <v>-0.92307610314037003</v>
      </c>
      <c r="T162" s="2">
        <v>8</v>
      </c>
      <c r="U162" s="2">
        <v>4</v>
      </c>
      <c r="V162" s="2">
        <v>-1.7634069048115599</v>
      </c>
      <c r="W162" s="2">
        <v>0.406897634180162</v>
      </c>
      <c r="X162" s="2">
        <v>0.203448817090081</v>
      </c>
      <c r="Y162" s="2">
        <f t="shared" si="58"/>
        <v>1.0519967045690653E-2</v>
      </c>
      <c r="Z162" s="2">
        <f t="shared" si="59"/>
        <v>4.5371416572634073</v>
      </c>
      <c r="AA162" s="2" t="s">
        <v>58</v>
      </c>
      <c r="AB162" s="2">
        <v>4.6695783923490101E-2</v>
      </c>
      <c r="AC162" s="2">
        <v>13</v>
      </c>
      <c r="AD162" s="2">
        <v>5</v>
      </c>
      <c r="AE162" s="2">
        <v>-1.24839240985824</v>
      </c>
      <c r="AF162" s="2">
        <v>1.0197400565007799</v>
      </c>
      <c r="AG162" s="2">
        <v>0.45604161714304597</v>
      </c>
      <c r="AH162" s="2">
        <f t="shared" si="60"/>
        <v>0.92242394118067539</v>
      </c>
      <c r="AI162" s="2">
        <f t="shared" si="61"/>
        <v>0.10239368989177823</v>
      </c>
      <c r="AJ162" s="2" t="s">
        <v>59</v>
      </c>
      <c r="AK162" s="2">
        <v>0.17007876570159</v>
      </c>
      <c r="AL162" s="2">
        <v>7</v>
      </c>
      <c r="AM162" s="2">
        <v>3</v>
      </c>
      <c r="AN162" s="2">
        <v>-2.0654962350480899</v>
      </c>
      <c r="AO162" s="2">
        <v>0.50667134059979002</v>
      </c>
      <c r="AP162" s="2">
        <v>0.29252683488595799</v>
      </c>
      <c r="AQ162" s="2">
        <f t="shared" si="62"/>
        <v>0.60176590040092348</v>
      </c>
      <c r="AR162" s="2">
        <f t="shared" si="63"/>
        <v>0.58141252500098139</v>
      </c>
      <c r="AS162" s="2" t="s">
        <v>60</v>
      </c>
      <c r="AT162" s="2">
        <v>0.50910567856879496</v>
      </c>
      <c r="AU162" s="2">
        <v>5</v>
      </c>
      <c r="AV162" s="2">
        <v>3</v>
      </c>
      <c r="AW162" s="2">
        <v>-1.91381675579969E-2</v>
      </c>
      <c r="AX162" s="2">
        <v>0.77787224879577399</v>
      </c>
      <c r="AY162" s="2">
        <v>0.449104752237379</v>
      </c>
      <c r="AZ162" s="2">
        <f t="shared" si="64"/>
        <v>0.33935933089032772</v>
      </c>
      <c r="BA162" s="2">
        <f t="shared" si="65"/>
        <v>1.1336011833152499</v>
      </c>
      <c r="BB162" s="2" t="s">
        <v>61</v>
      </c>
      <c r="BC162" s="2">
        <v>-1.0016752716211701</v>
      </c>
      <c r="BD162" s="2">
        <v>6</v>
      </c>
      <c r="BE162" s="2">
        <v>3</v>
      </c>
      <c r="BF162" s="2">
        <v>-0.51023950329849599</v>
      </c>
      <c r="BG162" s="2">
        <v>0.77463422793172299</v>
      </c>
      <c r="BH162" s="2">
        <v>0.447235280019878</v>
      </c>
      <c r="BI162" s="2">
        <f t="shared" si="66"/>
        <v>0.1109919026591243</v>
      </c>
      <c r="BJ162" s="2">
        <f t="shared" si="67"/>
        <v>2.2397053997543512</v>
      </c>
    </row>
    <row r="163" spans="1:62">
      <c r="A163" s="2" t="str">
        <f>B163</f>
        <v>VIMSS206637</v>
      </c>
      <c r="B163" s="2" t="s">
        <v>1366</v>
      </c>
      <c r="C163" s="2" t="s">
        <v>1367</v>
      </c>
      <c r="D163" s="7">
        <f>IF(ISNA(VLOOKUP(B163,[1]energy_list!A$1:A$222,1,FALSE)), 0, 1)</f>
        <v>0</v>
      </c>
      <c r="E163" s="7">
        <f t="shared" si="48"/>
        <v>0</v>
      </c>
      <c r="F163" s="7">
        <f t="shared" si="49"/>
        <v>0</v>
      </c>
      <c r="G163" s="17">
        <f t="shared" si="69"/>
        <v>2.5348075348075351E-2</v>
      </c>
      <c r="H163" s="8">
        <f t="shared" si="50"/>
        <v>0.23399656265909446</v>
      </c>
      <c r="I163" s="8">
        <f t="shared" si="51"/>
        <v>0.93353996027433239</v>
      </c>
      <c r="J163" s="8">
        <f t="shared" si="52"/>
        <v>0.25065511131449764</v>
      </c>
      <c r="K163" s="9">
        <f t="shared" si="53"/>
        <v>0.12532755565724882</v>
      </c>
      <c r="L163" s="10">
        <f t="shared" si="54"/>
        <v>8.9693873042245826</v>
      </c>
      <c r="M163" s="7">
        <f t="shared" si="55"/>
        <v>5</v>
      </c>
      <c r="N163" s="16">
        <f t="shared" si="56"/>
        <v>9.5063146302396193E-2</v>
      </c>
      <c r="O163" s="16">
        <f t="shared" si="57"/>
        <v>1.0219878159706037</v>
      </c>
      <c r="P163" s="6">
        <v>619</v>
      </c>
      <c r="Q163" s="6"/>
      <c r="R163" s="2" t="s">
        <v>57</v>
      </c>
      <c r="S163" s="2">
        <v>0.70359213704803703</v>
      </c>
      <c r="T163" s="2">
        <v>2</v>
      </c>
      <c r="U163" s="2">
        <v>2</v>
      </c>
      <c r="V163" s="2">
        <v>-0.13673866462315201</v>
      </c>
      <c r="W163" s="2">
        <v>1.3712051144044199</v>
      </c>
      <c r="X163" s="2">
        <v>0.96958843479303802</v>
      </c>
      <c r="Y163" s="2">
        <f t="shared" si="58"/>
        <v>0.54347271581849155</v>
      </c>
      <c r="Z163" s="2">
        <f t="shared" si="59"/>
        <v>0.72566061207013177</v>
      </c>
      <c r="AA163" s="2" t="s">
        <v>58</v>
      </c>
      <c r="AB163" s="2">
        <v>0.42844358618490602</v>
      </c>
      <c r="AC163" s="2">
        <v>3</v>
      </c>
      <c r="AD163" s="2">
        <v>1</v>
      </c>
      <c r="AE163" s="2">
        <v>-0.86664460759682405</v>
      </c>
      <c r="AF163" s="2">
        <v>0.69670307320261904</v>
      </c>
      <c r="AG163" s="2">
        <v>0.69670307320261904</v>
      </c>
      <c r="AH163" s="2">
        <f t="shared" si="60"/>
        <v>0.64900225611685158</v>
      </c>
      <c r="AI163" s="2">
        <f t="shared" si="61"/>
        <v>0.61495865694323371</v>
      </c>
      <c r="AJ163" s="2" t="s">
        <v>59</v>
      </c>
      <c r="AK163" s="2">
        <v>-1.5505319113909699</v>
      </c>
      <c r="AL163" s="2">
        <v>3</v>
      </c>
      <c r="AM163" s="2">
        <v>2</v>
      </c>
      <c r="AN163" s="2">
        <v>-3.7861069121406499</v>
      </c>
      <c r="AO163" s="2">
        <v>0.66327896799424402</v>
      </c>
      <c r="AP163" s="2">
        <v>0.46900905608714499</v>
      </c>
      <c r="AQ163" s="2">
        <f t="shared" si="62"/>
        <v>8.0590093715097844E-2</v>
      </c>
      <c r="AR163" s="2">
        <f t="shared" si="63"/>
        <v>3.3059743543691207</v>
      </c>
      <c r="AS163" s="2" t="s">
        <v>60</v>
      </c>
      <c r="AT163" s="2">
        <v>-6.3293691881097E-2</v>
      </c>
      <c r="AU163" s="2">
        <v>8</v>
      </c>
      <c r="AV163" s="2">
        <v>2</v>
      </c>
      <c r="AW163" s="2">
        <v>-0.591537538007889</v>
      </c>
      <c r="AX163" s="2">
        <v>0.35255160700962601</v>
      </c>
      <c r="AY163" s="2">
        <v>0.24929163203472199</v>
      </c>
      <c r="AZ163" s="2">
        <f t="shared" si="64"/>
        <v>0.82329483054448771</v>
      </c>
      <c r="BA163" s="2">
        <f t="shared" si="65"/>
        <v>0.25389416950939325</v>
      </c>
      <c r="BB163" s="2" t="s">
        <v>61</v>
      </c>
      <c r="BC163" s="2">
        <v>-0.55362525415274899</v>
      </c>
      <c r="BD163" s="2">
        <v>4</v>
      </c>
      <c r="BE163" s="2">
        <v>2</v>
      </c>
      <c r="BF163" s="2">
        <v>-6.2189485830076698E-2</v>
      </c>
      <c r="BG163" s="2">
        <v>0.91424725580885602</v>
      </c>
      <c r="BH163" s="2">
        <v>0.64647043426363404</v>
      </c>
      <c r="BI163" s="2">
        <f t="shared" si="66"/>
        <v>0.48201581988495279</v>
      </c>
      <c r="BJ163" s="2">
        <f t="shared" si="67"/>
        <v>0.85638139783354372</v>
      </c>
    </row>
    <row r="164" spans="1:62">
      <c r="A164" s="2" t="str">
        <f>B164</f>
        <v>VIMSS206187</v>
      </c>
      <c r="B164" s="2" t="s">
        <v>755</v>
      </c>
      <c r="C164" s="2" t="s">
        <v>756</v>
      </c>
      <c r="D164" s="7">
        <f>IF(ISNA(VLOOKUP(B164,[1]energy_list!A$1:A$222,1,FALSE)), 0, 1)</f>
        <v>0</v>
      </c>
      <c r="E164" s="7">
        <f t="shared" si="48"/>
        <v>1</v>
      </c>
      <c r="F164" s="7">
        <f t="shared" si="49"/>
        <v>0</v>
      </c>
      <c r="G164" s="17">
        <f t="shared" si="69"/>
        <v>1.0606060606060607E-2</v>
      </c>
      <c r="H164" s="8">
        <f t="shared" si="50"/>
        <v>0.24111723111189351</v>
      </c>
      <c r="I164" s="8">
        <f t="shared" si="51"/>
        <v>1.6248690383872322</v>
      </c>
      <c r="J164" s="8">
        <f t="shared" si="52"/>
        <v>0.14839179368647151</v>
      </c>
      <c r="K164" s="9">
        <f t="shared" si="53"/>
        <v>7.4195896843235756E-2</v>
      </c>
      <c r="L164" s="10">
        <f t="shared" si="54"/>
        <v>17.861754477904604</v>
      </c>
      <c r="M164" s="7">
        <f t="shared" si="55"/>
        <v>5</v>
      </c>
      <c r="N164" s="16">
        <f t="shared" si="56"/>
        <v>1.7526876969055086E-2</v>
      </c>
      <c r="O164" s="16">
        <f t="shared" si="57"/>
        <v>1.7562954618831979</v>
      </c>
      <c r="P164" s="6">
        <v>259</v>
      </c>
      <c r="Q164" s="6"/>
      <c r="R164" s="2" t="s">
        <v>57</v>
      </c>
      <c r="S164" s="2">
        <v>-0.35790855765457102</v>
      </c>
      <c r="T164" s="2">
        <v>19</v>
      </c>
      <c r="U164" s="2">
        <v>8</v>
      </c>
      <c r="V164" s="2">
        <v>-1.1982393593257601</v>
      </c>
      <c r="W164" s="2">
        <v>0.84708059777855604</v>
      </c>
      <c r="X164" s="2">
        <v>0.29948821745038601</v>
      </c>
      <c r="Y164" s="2">
        <f t="shared" si="58"/>
        <v>0.26628366130742454</v>
      </c>
      <c r="Z164" s="2">
        <f t="shared" si="59"/>
        <v>1.1950672407132781</v>
      </c>
      <c r="AA164" s="2" t="s">
        <v>58</v>
      </c>
      <c r="AB164" s="2">
        <v>-0.38990640197368998</v>
      </c>
      <c r="AC164" s="2">
        <v>8</v>
      </c>
      <c r="AD164" s="2">
        <v>4</v>
      </c>
      <c r="AE164" s="2">
        <v>-1.68499459575542</v>
      </c>
      <c r="AF164" s="2">
        <v>1.0676657517156101</v>
      </c>
      <c r="AG164" s="2">
        <v>0.53383287585780503</v>
      </c>
      <c r="AH164" s="2">
        <f t="shared" si="60"/>
        <v>0.50562918700804504</v>
      </c>
      <c r="AI164" s="2">
        <f t="shared" si="61"/>
        <v>0.73039038921527155</v>
      </c>
      <c r="AJ164" s="2" t="s">
        <v>59</v>
      </c>
      <c r="AK164" s="2">
        <v>0.15439147419671001</v>
      </c>
      <c r="AL164" s="2">
        <v>13</v>
      </c>
      <c r="AM164" s="2">
        <v>6</v>
      </c>
      <c r="AN164" s="2">
        <v>-2.0811835265529699</v>
      </c>
      <c r="AO164" s="2">
        <v>0.44042006029119002</v>
      </c>
      <c r="AP164" s="2">
        <v>0.17980073669987001</v>
      </c>
      <c r="AQ164" s="2">
        <f t="shared" si="62"/>
        <v>0.42348798679272165</v>
      </c>
      <c r="AR164" s="2">
        <f t="shared" si="63"/>
        <v>0.85868098780054458</v>
      </c>
      <c r="AS164" s="2" t="s">
        <v>60</v>
      </c>
      <c r="AT164" s="2">
        <v>0.38968024004755603</v>
      </c>
      <c r="AU164" s="2">
        <v>14</v>
      </c>
      <c r="AV164" s="2">
        <v>7</v>
      </c>
      <c r="AW164" s="2">
        <v>-0.13856360607923601</v>
      </c>
      <c r="AX164" s="2">
        <v>0.590039860099698</v>
      </c>
      <c r="AY164" s="2">
        <v>0.22301410477701999</v>
      </c>
      <c r="AZ164" s="2">
        <f t="shared" si="64"/>
        <v>0.12407456940512454</v>
      </c>
      <c r="BA164" s="2">
        <f t="shared" si="65"/>
        <v>1.7473345035157157</v>
      </c>
      <c r="BB164" s="2" t="s">
        <v>61</v>
      </c>
      <c r="BC164" s="2">
        <v>-0.94534584404781996</v>
      </c>
      <c r="BD164" s="2">
        <v>15</v>
      </c>
      <c r="BE164" s="2">
        <v>6</v>
      </c>
      <c r="BF164" s="2">
        <v>-0.45391007572514802</v>
      </c>
      <c r="BG164" s="2">
        <v>0.724519818366823</v>
      </c>
      <c r="BH164" s="2">
        <v>0.29578397725544398</v>
      </c>
      <c r="BI164" s="2">
        <f t="shared" si="66"/>
        <v>1.8692559418383971E-2</v>
      </c>
      <c r="BJ164" s="2">
        <f t="shared" si="67"/>
        <v>3.1960684713878313</v>
      </c>
    </row>
    <row r="165" spans="1:62">
      <c r="A165" s="2" t="str">
        <f>B165</f>
        <v>VIMSS207369</v>
      </c>
      <c r="B165" s="2" t="s">
        <v>1368</v>
      </c>
      <c r="C165" s="2" t="s">
        <v>1369</v>
      </c>
      <c r="D165" s="7">
        <f>IF(ISNA(VLOOKUP(B165,[1]energy_list!A$1:A$222,1,FALSE)), 0, 1)</f>
        <v>0</v>
      </c>
      <c r="E165" s="7">
        <f t="shared" si="48"/>
        <v>0</v>
      </c>
      <c r="F165" s="7">
        <f t="shared" si="49"/>
        <v>0</v>
      </c>
      <c r="G165" s="17">
        <f t="shared" si="69"/>
        <v>1.891891891891892E-2</v>
      </c>
      <c r="H165" s="8">
        <f t="shared" si="50"/>
        <v>0.24433946996784817</v>
      </c>
      <c r="I165" s="8">
        <f t="shared" si="51"/>
        <v>2.4901653215024759</v>
      </c>
      <c r="J165" s="8">
        <f t="shared" si="52"/>
        <v>9.8121786476579209E-2</v>
      </c>
      <c r="K165" s="9">
        <f t="shared" si="53"/>
        <v>4.9060893238289605E-2</v>
      </c>
      <c r="L165" s="10">
        <f t="shared" si="54"/>
        <v>12.895527135858183</v>
      </c>
      <c r="M165" s="7">
        <f t="shared" si="55"/>
        <v>5</v>
      </c>
      <c r="N165" s="16">
        <f t="shared" si="56"/>
        <v>5.703836138686872E-2</v>
      </c>
      <c r="O165" s="16">
        <f t="shared" si="57"/>
        <v>1.243832959503717</v>
      </c>
      <c r="P165" s="6">
        <v>462</v>
      </c>
      <c r="Q165" s="6"/>
      <c r="R165" s="2" t="s">
        <v>57</v>
      </c>
      <c r="S165" s="2">
        <v>-0.867518113692471</v>
      </c>
      <c r="T165" s="2">
        <v>3</v>
      </c>
      <c r="U165" s="2">
        <v>2</v>
      </c>
      <c r="V165" s="2">
        <v>-1.70784891536366</v>
      </c>
      <c r="W165" s="2">
        <v>0.474880135807699</v>
      </c>
      <c r="X165" s="2">
        <v>0.335790964280412</v>
      </c>
      <c r="Y165" s="2">
        <f t="shared" si="58"/>
        <v>0.12282310474506697</v>
      </c>
      <c r="Z165" s="2">
        <f t="shared" si="59"/>
        <v>2.5835064250508681</v>
      </c>
      <c r="AA165" s="2" t="s">
        <v>58</v>
      </c>
      <c r="AB165" s="2">
        <v>-1.40069163266176</v>
      </c>
      <c r="AC165" s="2">
        <v>2</v>
      </c>
      <c r="AD165" s="2">
        <v>1</v>
      </c>
      <c r="AE165" s="2">
        <v>-2.69577982644349</v>
      </c>
      <c r="AF165" s="2">
        <v>9.23651558997345E-2</v>
      </c>
      <c r="AG165" s="2">
        <v>9.23651558997345E-2</v>
      </c>
      <c r="AH165" s="2">
        <f t="shared" si="60"/>
        <v>4.1919630058050432E-2</v>
      </c>
      <c r="AI165" s="2">
        <f t="shared" si="61"/>
        <v>15.164718978899989</v>
      </c>
      <c r="AJ165" s="2" t="s">
        <v>59</v>
      </c>
      <c r="AK165" s="2">
        <v>-0.12733532094757</v>
      </c>
      <c r="AL165" s="2">
        <v>2</v>
      </c>
      <c r="AM165" s="2">
        <v>2</v>
      </c>
      <c r="AN165" s="2">
        <v>-2.36291032169725</v>
      </c>
      <c r="AO165" s="2">
        <v>0.84159496874093398</v>
      </c>
      <c r="AP165" s="2">
        <v>0.59509750940919504</v>
      </c>
      <c r="AQ165" s="2">
        <f t="shared" si="62"/>
        <v>0.85040028066452333</v>
      </c>
      <c r="AR165" s="2">
        <f t="shared" si="63"/>
        <v>0.21397387643915167</v>
      </c>
      <c r="AS165" s="2" t="s">
        <v>60</v>
      </c>
      <c r="AT165" s="2">
        <v>0.55103400978051797</v>
      </c>
      <c r="AU165" s="2">
        <v>7</v>
      </c>
      <c r="AV165" s="2">
        <v>4</v>
      </c>
      <c r="AW165" s="2">
        <v>2.2790163653725899E-2</v>
      </c>
      <c r="AX165" s="2">
        <v>1.85076186736298</v>
      </c>
      <c r="AY165" s="2">
        <v>0.92538093368148899</v>
      </c>
      <c r="AZ165" s="2">
        <f t="shared" si="64"/>
        <v>0.58358611698404417</v>
      </c>
      <c r="BA165" s="2">
        <f t="shared" si="65"/>
        <v>0.59546721757958854</v>
      </c>
      <c r="BB165" s="2" t="s">
        <v>61</v>
      </c>
      <c r="BC165" s="2">
        <v>-0.64918506989720504</v>
      </c>
      <c r="BD165" s="2">
        <v>4</v>
      </c>
      <c r="BE165" s="2">
        <v>4</v>
      </c>
      <c r="BF165" s="2">
        <v>-0.15774930157453301</v>
      </c>
      <c r="BG165" s="2">
        <v>2.41917266921411</v>
      </c>
      <c r="BH165" s="2">
        <v>1.2095863346070601</v>
      </c>
      <c r="BI165" s="2">
        <f t="shared" si="66"/>
        <v>0.61993478046240336</v>
      </c>
      <c r="BJ165" s="2">
        <f t="shared" si="67"/>
        <v>0.53670006953914196</v>
      </c>
    </row>
    <row r="166" spans="1:62">
      <c r="A166" s="2" t="str">
        <f>B166</f>
        <v>VIMSS209446</v>
      </c>
      <c r="B166" s="2" t="s">
        <v>1374</v>
      </c>
      <c r="C166" s="2" t="s">
        <v>1375</v>
      </c>
      <c r="D166" s="7">
        <f>IF(ISNA(VLOOKUP(B166,[1]energy_list!A$1:A$222,1,FALSE)), 0, 1)</f>
        <v>0</v>
      </c>
      <c r="E166" s="7">
        <f t="shared" si="48"/>
        <v>0</v>
      </c>
      <c r="F166" s="7">
        <f t="shared" si="49"/>
        <v>0</v>
      </c>
      <c r="G166" s="17">
        <f t="shared" si="69"/>
        <v>1.8386568386568387E-2</v>
      </c>
      <c r="H166" s="8">
        <f t="shared" si="50"/>
        <v>0.24848551607129074</v>
      </c>
      <c r="I166" s="8">
        <f t="shared" si="51"/>
        <v>1.1639691726756431</v>
      </c>
      <c r="J166" s="8">
        <f t="shared" si="52"/>
        <v>0.21348118309704997</v>
      </c>
      <c r="K166" s="9">
        <f t="shared" si="53"/>
        <v>0.10674059154852499</v>
      </c>
      <c r="L166" s="10">
        <f t="shared" si="54"/>
        <v>13.133934402952804</v>
      </c>
      <c r="M166" s="7">
        <f t="shared" si="55"/>
        <v>5</v>
      </c>
      <c r="N166" s="16">
        <f t="shared" si="56"/>
        <v>5.4477921941440272E-2</v>
      </c>
      <c r="O166" s="16">
        <f t="shared" si="57"/>
        <v>1.2637794669282019</v>
      </c>
      <c r="P166" s="6">
        <v>449</v>
      </c>
      <c r="Q166" s="6"/>
      <c r="R166" s="2" t="s">
        <v>57</v>
      </c>
      <c r="S166" s="2">
        <v>-0.41143278601465</v>
      </c>
      <c r="T166" s="2">
        <v>17</v>
      </c>
      <c r="U166" s="2">
        <v>11</v>
      </c>
      <c r="V166" s="2">
        <v>-1.25176358768584</v>
      </c>
      <c r="W166" s="2">
        <v>1.0389575904644801</v>
      </c>
      <c r="X166" s="2">
        <v>0.31325750006022002</v>
      </c>
      <c r="Y166" s="2">
        <f t="shared" si="58"/>
        <v>0.21578348932987879</v>
      </c>
      <c r="Z166" s="2">
        <f t="shared" si="59"/>
        <v>1.3134012304112654</v>
      </c>
      <c r="AA166" s="2" t="s">
        <v>58</v>
      </c>
      <c r="AB166" s="2">
        <v>-0.27687844997845001</v>
      </c>
      <c r="AC166" s="2">
        <v>10</v>
      </c>
      <c r="AD166" s="2">
        <v>5</v>
      </c>
      <c r="AE166" s="2">
        <v>-1.57196664376018</v>
      </c>
      <c r="AF166" s="2">
        <v>0.67981440911551205</v>
      </c>
      <c r="AG166" s="2">
        <v>0.30402224617322798</v>
      </c>
      <c r="AH166" s="2">
        <f t="shared" si="60"/>
        <v>0.40421083041118389</v>
      </c>
      <c r="AI166" s="2">
        <f t="shared" si="61"/>
        <v>0.91071773024362246</v>
      </c>
      <c r="AJ166" s="2" t="s">
        <v>59</v>
      </c>
      <c r="AK166" s="2">
        <v>-0.22497460303968</v>
      </c>
      <c r="AL166" s="2">
        <v>10</v>
      </c>
      <c r="AM166" s="2">
        <v>7</v>
      </c>
      <c r="AN166" s="2">
        <v>-2.4605496037893602</v>
      </c>
      <c r="AO166" s="2">
        <v>0.67193389895415201</v>
      </c>
      <c r="AP166" s="2">
        <v>0.25396714201524201</v>
      </c>
      <c r="AQ166" s="2">
        <f t="shared" si="62"/>
        <v>0.40510486308545418</v>
      </c>
      <c r="AR166" s="2">
        <f t="shared" si="63"/>
        <v>0.88584137796131912</v>
      </c>
      <c r="AS166" s="2" t="s">
        <v>60</v>
      </c>
      <c r="AT166" s="2">
        <v>0.32151972188384398</v>
      </c>
      <c r="AU166" s="2">
        <v>19</v>
      </c>
      <c r="AV166" s="2">
        <v>7</v>
      </c>
      <c r="AW166" s="2">
        <v>-0.206724124242948</v>
      </c>
      <c r="AX166" s="2">
        <v>1.0124770210821601</v>
      </c>
      <c r="AY166" s="2">
        <v>0.382680343707269</v>
      </c>
      <c r="AZ166" s="2">
        <f t="shared" si="64"/>
        <v>0.42856870963985505</v>
      </c>
      <c r="BA166" s="2">
        <f t="shared" si="65"/>
        <v>0.84017830330420684</v>
      </c>
      <c r="BB166" s="2" t="s">
        <v>61</v>
      </c>
      <c r="BC166" s="2">
        <v>-0.916083493017538</v>
      </c>
      <c r="BD166" s="2">
        <v>12</v>
      </c>
      <c r="BE166" s="2">
        <v>8</v>
      </c>
      <c r="BF166" s="2">
        <v>-0.424647724694866</v>
      </c>
      <c r="BG166" s="2">
        <v>1.35817776519921</v>
      </c>
      <c r="BH166" s="2">
        <v>0.48018835391457698</v>
      </c>
      <c r="BI166" s="2">
        <f t="shared" si="66"/>
        <v>9.285136828310793E-2</v>
      </c>
      <c r="BJ166" s="2">
        <f t="shared" si="67"/>
        <v>1.9077586650102398</v>
      </c>
    </row>
    <row r="167" spans="1:62">
      <c r="A167" s="2" t="s">
        <v>382</v>
      </c>
      <c r="B167" s="2" t="s">
        <v>383</v>
      </c>
      <c r="C167" s="2" t="s">
        <v>384</v>
      </c>
      <c r="D167" s="7">
        <f>IF(ISNA(VLOOKUP(B167,[1]energy_list!A$1:A$222,1,FALSE)), 0, 1)</f>
        <v>0</v>
      </c>
      <c r="E167" s="7">
        <f t="shared" si="48"/>
        <v>1</v>
      </c>
      <c r="F167" s="7">
        <f t="shared" si="49"/>
        <v>1</v>
      </c>
      <c r="G167" s="17">
        <f t="shared" si="69"/>
        <v>9.418509418509419E-4</v>
      </c>
      <c r="H167" s="8">
        <f t="shared" si="50"/>
        <v>0.24866020956651835</v>
      </c>
      <c r="I167" s="8">
        <f t="shared" si="51"/>
        <v>3.0568463969171975</v>
      </c>
      <c r="J167" s="8">
        <f t="shared" si="52"/>
        <v>8.1345340026666033E-2</v>
      </c>
      <c r="K167" s="8">
        <f t="shared" si="53"/>
        <v>4.0672670013333016E-2</v>
      </c>
      <c r="L167" s="6">
        <f t="shared" si="54"/>
        <v>32.823934924724625</v>
      </c>
      <c r="M167" s="10">
        <f t="shared" si="55"/>
        <v>5</v>
      </c>
      <c r="N167" s="16">
        <f t="shared" si="56"/>
        <v>1.12661218912627E-4</v>
      </c>
      <c r="O167" s="16">
        <f t="shared" si="57"/>
        <v>3.9482255543241358</v>
      </c>
      <c r="P167" s="6">
        <v>23</v>
      </c>
      <c r="Q167" s="2">
        <v>58</v>
      </c>
      <c r="R167" s="2" t="s">
        <v>57</v>
      </c>
      <c r="S167" s="2">
        <v>0.83102407852634297</v>
      </c>
      <c r="T167" s="2">
        <v>16</v>
      </c>
      <c r="U167" s="2">
        <v>4</v>
      </c>
      <c r="V167" s="2">
        <v>-9.3067231448462507E-3</v>
      </c>
      <c r="W167" s="2">
        <v>0.82459426869915198</v>
      </c>
      <c r="X167" s="2">
        <v>0.41229713434957599</v>
      </c>
      <c r="Y167" s="2">
        <f t="shared" si="58"/>
        <v>0.11406891019676117</v>
      </c>
      <c r="Z167" s="2">
        <f t="shared" si="59"/>
        <v>2.0155950873569237</v>
      </c>
      <c r="AA167" s="2" t="s">
        <v>58</v>
      </c>
      <c r="AB167" s="2">
        <v>0.37816182248691099</v>
      </c>
      <c r="AC167" s="2">
        <v>6</v>
      </c>
      <c r="AD167" s="2">
        <v>4</v>
      </c>
      <c r="AE167" s="2">
        <v>-0.91692637129481902</v>
      </c>
      <c r="AF167" s="2">
        <v>1.3996728953827899</v>
      </c>
      <c r="AG167" s="2">
        <v>0.69983644769139397</v>
      </c>
      <c r="AH167" s="2">
        <f t="shared" si="60"/>
        <v>0.61763210900691945</v>
      </c>
      <c r="AI167" s="2">
        <f t="shared" si="61"/>
        <v>0.54035742741662485</v>
      </c>
      <c r="AJ167" s="2" t="s">
        <v>59</v>
      </c>
      <c r="AK167" s="2">
        <v>-1.04223052499739</v>
      </c>
      <c r="AL167" s="2">
        <v>23</v>
      </c>
      <c r="AM167" s="2">
        <v>6</v>
      </c>
      <c r="AN167" s="2">
        <v>-3.2778055257470702</v>
      </c>
      <c r="AO167" s="2">
        <v>0.59167655173581102</v>
      </c>
      <c r="AP167" s="2">
        <v>0.24155094075369801</v>
      </c>
      <c r="AQ167" s="2">
        <f t="shared" si="62"/>
        <v>5.0113826040208359E-3</v>
      </c>
      <c r="AR167" s="2">
        <f t="shared" si="63"/>
        <v>4.3147442181155489</v>
      </c>
      <c r="AS167" s="2" t="s">
        <v>60</v>
      </c>
      <c r="AT167" s="2">
        <v>-2.1449423705450599</v>
      </c>
      <c r="AU167" s="2">
        <v>19</v>
      </c>
      <c r="AV167" s="2">
        <v>7</v>
      </c>
      <c r="AW167" s="2">
        <v>-2.6731862166718501</v>
      </c>
      <c r="AX167" s="2">
        <v>1.50311915800475</v>
      </c>
      <c r="AY167" s="2">
        <v>0.56812564042533797</v>
      </c>
      <c r="AZ167" s="2">
        <f t="shared" si="64"/>
        <v>6.9331667078985958E-3</v>
      </c>
      <c r="BA167" s="2">
        <f t="shared" si="65"/>
        <v>3.7754718638278821</v>
      </c>
      <c r="BB167" s="2" t="s">
        <v>61</v>
      </c>
      <c r="BC167" s="2">
        <v>1.26250331369239</v>
      </c>
      <c r="BD167" s="2">
        <v>22</v>
      </c>
      <c r="BE167" s="2">
        <v>9</v>
      </c>
      <c r="BF167" s="2">
        <v>1.75393908201506</v>
      </c>
      <c r="BG167" s="2">
        <v>1.47676798983688</v>
      </c>
      <c r="BH167" s="2">
        <v>0.49225599661229502</v>
      </c>
      <c r="BI167" s="2">
        <f t="shared" si="66"/>
        <v>3.0449960377006507E-2</v>
      </c>
      <c r="BJ167" s="2">
        <f t="shared" si="67"/>
        <v>2.5647291701491413</v>
      </c>
    </row>
    <row r="168" spans="1:62">
      <c r="A168" s="2" t="str">
        <f>B168</f>
        <v>VIMSS208435</v>
      </c>
      <c r="B168" s="2" t="s">
        <v>1381</v>
      </c>
      <c r="C168" s="2" t="s">
        <v>1382</v>
      </c>
      <c r="D168" s="7">
        <f>IF(ISNA(VLOOKUP(B168,[1]energy_list!A$1:A$222,1,FALSE)), 0, 1)</f>
        <v>0</v>
      </c>
      <c r="E168" s="7">
        <f t="shared" si="48"/>
        <v>0</v>
      </c>
      <c r="F168" s="7">
        <f t="shared" si="49"/>
        <v>0</v>
      </c>
      <c r="G168" s="17">
        <f t="shared" si="69"/>
        <v>1.883701883701884E-2</v>
      </c>
      <c r="H168" s="8">
        <f t="shared" si="50"/>
        <v>0.25022543082345872</v>
      </c>
      <c r="I168" s="8">
        <f t="shared" si="51"/>
        <v>0.83143779658656569</v>
      </c>
      <c r="J168" s="8">
        <f t="shared" si="52"/>
        <v>0.30095508269018934</v>
      </c>
      <c r="K168" s="9">
        <f t="shared" si="53"/>
        <v>0.15047754134509467</v>
      </c>
      <c r="L168" s="10">
        <f t="shared" si="54"/>
        <v>12.94545748711969</v>
      </c>
      <c r="M168" s="7">
        <f t="shared" si="55"/>
        <v>5</v>
      </c>
      <c r="N168" s="16">
        <f t="shared" si="56"/>
        <v>5.6498642760963433E-2</v>
      </c>
      <c r="O168" s="16">
        <f t="shared" si="57"/>
        <v>1.2479619848974479</v>
      </c>
      <c r="P168" s="6">
        <v>460</v>
      </c>
      <c r="Q168" s="6"/>
      <c r="R168" s="2" t="s">
        <v>57</v>
      </c>
      <c r="S168" s="2">
        <v>-4.6514209094025098E-3</v>
      </c>
      <c r="T168" s="2">
        <v>27</v>
      </c>
      <c r="U168" s="2">
        <v>5</v>
      </c>
      <c r="V168" s="2">
        <v>-0.84498222258059197</v>
      </c>
      <c r="W168" s="2">
        <v>0.40474532811838199</v>
      </c>
      <c r="X168" s="2">
        <v>0.18100761344963201</v>
      </c>
      <c r="Y168" s="2">
        <f t="shared" si="58"/>
        <v>0.9804927837180184</v>
      </c>
      <c r="Z168" s="2">
        <f t="shared" si="59"/>
        <v>2.5697377147601778E-2</v>
      </c>
      <c r="AA168" s="2" t="s">
        <v>58</v>
      </c>
      <c r="AB168" s="2">
        <v>-1.3123877157457999</v>
      </c>
      <c r="AC168" s="2">
        <v>3</v>
      </c>
      <c r="AD168" s="2">
        <v>1</v>
      </c>
      <c r="AE168" s="2">
        <v>-2.6074759095275302</v>
      </c>
      <c r="AF168" s="2">
        <v>0.36446735105028</v>
      </c>
      <c r="AG168" s="2">
        <v>0.36446735105028</v>
      </c>
      <c r="AH168" s="2">
        <f t="shared" si="60"/>
        <v>0.17245193648650606</v>
      </c>
      <c r="AI168" s="2">
        <f t="shared" si="61"/>
        <v>3.6008375289690897</v>
      </c>
      <c r="AJ168" s="2" t="s">
        <v>59</v>
      </c>
      <c r="AK168" s="2">
        <v>-0.56584858273408001</v>
      </c>
      <c r="AL168" s="2">
        <v>10</v>
      </c>
      <c r="AM168" s="2">
        <v>4</v>
      </c>
      <c r="AN168" s="2">
        <v>-2.8014235834837602</v>
      </c>
      <c r="AO168" s="2">
        <v>0.427202799575434</v>
      </c>
      <c r="AP168" s="2">
        <v>0.213601399787717</v>
      </c>
      <c r="AQ168" s="2">
        <f t="shared" si="62"/>
        <v>5.7036173725916753E-2</v>
      </c>
      <c r="AR168" s="2">
        <f t="shared" si="63"/>
        <v>2.6490864914576218</v>
      </c>
      <c r="AS168" s="2" t="s">
        <v>60</v>
      </c>
      <c r="AT168" s="2">
        <v>0.15018538394420999</v>
      </c>
      <c r="AU168" s="2">
        <v>24</v>
      </c>
      <c r="AV168" s="2">
        <v>4</v>
      </c>
      <c r="AW168" s="2">
        <v>-0.37805846218258199</v>
      </c>
      <c r="AX168" s="2">
        <v>1.1127572594988899</v>
      </c>
      <c r="AY168" s="2">
        <v>0.55637862974944297</v>
      </c>
      <c r="AZ168" s="2">
        <f t="shared" si="64"/>
        <v>0.80056521942581327</v>
      </c>
      <c r="BA168" s="2">
        <f t="shared" si="65"/>
        <v>0.26993377515567735</v>
      </c>
      <c r="BB168" s="2" t="s">
        <v>61</v>
      </c>
      <c r="BC168" s="2">
        <v>-0.91006806070548096</v>
      </c>
      <c r="BD168" s="2">
        <v>15</v>
      </c>
      <c r="BE168" s="2">
        <v>7</v>
      </c>
      <c r="BF168" s="2">
        <v>-0.41863229238280902</v>
      </c>
      <c r="BG168" s="2">
        <v>1.7021990691334601</v>
      </c>
      <c r="BH168" s="2">
        <v>0.64337077412182697</v>
      </c>
      <c r="BI168" s="2">
        <f t="shared" si="66"/>
        <v>0.20011057748000863</v>
      </c>
      <c r="BJ168" s="2">
        <f t="shared" si="67"/>
        <v>1.4145312428089138</v>
      </c>
    </row>
    <row r="169" spans="1:62">
      <c r="A169" s="2" t="s">
        <v>385</v>
      </c>
      <c r="B169" s="2" t="s">
        <v>386</v>
      </c>
      <c r="C169" s="2" t="s">
        <v>387</v>
      </c>
      <c r="D169" s="7">
        <f>IF(ISNA(VLOOKUP(B169,[1]energy_list!A$1:A$222,1,FALSE)), 0, 1)</f>
        <v>0</v>
      </c>
      <c r="E169" s="7">
        <f t="shared" si="48"/>
        <v>1</v>
      </c>
      <c r="F169" s="7">
        <f t="shared" si="49"/>
        <v>1</v>
      </c>
      <c r="G169" s="17">
        <f t="shared" si="69"/>
        <v>2.9074529074529076E-3</v>
      </c>
      <c r="H169" s="8">
        <f t="shared" si="50"/>
        <v>0.25540776468365034</v>
      </c>
      <c r="I169" s="8">
        <f t="shared" si="51"/>
        <v>2.0310888680056727</v>
      </c>
      <c r="J169" s="8">
        <f t="shared" si="52"/>
        <v>0.12574918247394826</v>
      </c>
      <c r="K169" s="8">
        <f t="shared" si="53"/>
        <v>6.2874591236974128E-2</v>
      </c>
      <c r="L169" s="6">
        <f t="shared" si="54"/>
        <v>26.037996735707694</v>
      </c>
      <c r="M169" s="10">
        <f t="shared" si="55"/>
        <v>5</v>
      </c>
      <c r="N169" s="16">
        <f t="shared" si="56"/>
        <v>1.327363593482421E-3</v>
      </c>
      <c r="O169" s="16">
        <f t="shared" si="57"/>
        <v>2.8770100982251794</v>
      </c>
      <c r="P169" s="6">
        <v>71</v>
      </c>
      <c r="Q169" s="2">
        <v>55</v>
      </c>
      <c r="R169" s="2" t="s">
        <v>57</v>
      </c>
      <c r="S169" s="2">
        <v>-2.5580405587579702</v>
      </c>
      <c r="T169" s="2">
        <v>15</v>
      </c>
      <c r="U169" s="2">
        <v>7</v>
      </c>
      <c r="V169" s="2">
        <v>-3.3983713604291599</v>
      </c>
      <c r="W169" s="2">
        <v>0.97958446428639501</v>
      </c>
      <c r="X169" s="2">
        <v>0.37024812581203398</v>
      </c>
      <c r="Y169" s="2">
        <f t="shared" si="58"/>
        <v>2.2946871235062416E-4</v>
      </c>
      <c r="Z169" s="2">
        <f t="shared" si="59"/>
        <v>6.9089898919748363</v>
      </c>
      <c r="AA169" s="2" t="s">
        <v>58</v>
      </c>
      <c r="AB169" s="2">
        <v>-0.19173625973875999</v>
      </c>
      <c r="AC169" s="2">
        <v>24</v>
      </c>
      <c r="AD169" s="2">
        <v>5</v>
      </c>
      <c r="AE169" s="2">
        <v>-1.48682445352049</v>
      </c>
      <c r="AF169" s="2">
        <v>0.81051900489320705</v>
      </c>
      <c r="AG169" s="2">
        <v>0.36247511839933899</v>
      </c>
      <c r="AH169" s="2">
        <f t="shared" si="60"/>
        <v>0.61946229214420911</v>
      </c>
      <c r="AI169" s="2">
        <f t="shared" si="61"/>
        <v>0.52896392057322972</v>
      </c>
      <c r="AJ169" s="2" t="s">
        <v>59</v>
      </c>
      <c r="AK169" s="2">
        <v>0.37323421816696001</v>
      </c>
      <c r="AL169" s="2">
        <v>14</v>
      </c>
      <c r="AM169" s="2">
        <v>7</v>
      </c>
      <c r="AN169" s="2">
        <v>-1.8623407825827201</v>
      </c>
      <c r="AO169" s="2">
        <v>1.2647500294470999</v>
      </c>
      <c r="AP169" s="2">
        <v>0.47803057836837698</v>
      </c>
      <c r="AQ169" s="2">
        <f t="shared" si="62"/>
        <v>0.46051867421344395</v>
      </c>
      <c r="AR169" s="2">
        <f t="shared" si="63"/>
        <v>0.78077477687910701</v>
      </c>
      <c r="AS169" s="2" t="s">
        <v>60</v>
      </c>
      <c r="AT169" s="2">
        <v>1.326066179605</v>
      </c>
      <c r="AU169" s="2">
        <v>18</v>
      </c>
      <c r="AV169" s="2">
        <v>6</v>
      </c>
      <c r="AW169" s="2">
        <v>0.79782233347820497</v>
      </c>
      <c r="AX169" s="2">
        <v>1.59760686138674</v>
      </c>
      <c r="AY169" s="2">
        <v>0.65222026999447602</v>
      </c>
      <c r="AZ169" s="2">
        <f t="shared" si="64"/>
        <v>8.8276981230067803E-2</v>
      </c>
      <c r="BA169" s="2">
        <f t="shared" si="65"/>
        <v>2.0331569572595942</v>
      </c>
      <c r="BB169" s="2" t="s">
        <v>61</v>
      </c>
      <c r="BC169" s="2">
        <v>-0.49186015160958502</v>
      </c>
      <c r="BD169" s="2">
        <v>18</v>
      </c>
      <c r="BE169" s="2">
        <v>6</v>
      </c>
      <c r="BF169" s="2">
        <v>-4.2438328691259998E-4</v>
      </c>
      <c r="BG169" s="2">
        <v>1.28252342004473</v>
      </c>
      <c r="BH169" s="2">
        <v>0.52358799371312803</v>
      </c>
      <c r="BI169" s="2">
        <f t="shared" si="66"/>
        <v>0.38378480510750945</v>
      </c>
      <c r="BJ169" s="2">
        <f t="shared" si="67"/>
        <v>0.93940303734136699</v>
      </c>
    </row>
    <row r="170" spans="1:62">
      <c r="A170" s="2" t="str">
        <f>B170</f>
        <v>VIMSS208198</v>
      </c>
      <c r="B170" s="2" t="s">
        <v>1383</v>
      </c>
      <c r="C170" s="2" t="s">
        <v>1384</v>
      </c>
      <c r="D170" s="7">
        <f>IF(ISNA(VLOOKUP(B170,[1]energy_list!A$1:A$222,1,FALSE)), 0, 1)</f>
        <v>0</v>
      </c>
      <c r="E170" s="7">
        <f t="shared" si="48"/>
        <v>0</v>
      </c>
      <c r="F170" s="7">
        <f t="shared" si="49"/>
        <v>0</v>
      </c>
      <c r="G170" s="17">
        <f t="shared" si="69"/>
        <v>2.4570024570024572E-2</v>
      </c>
      <c r="H170" s="8">
        <f t="shared" si="50"/>
        <v>0.25561687012981299</v>
      </c>
      <c r="I170" s="8">
        <f t="shared" si="51"/>
        <v>1.262892635033064</v>
      </c>
      <c r="J170" s="8">
        <f t="shared" si="52"/>
        <v>0.20240586019659593</v>
      </c>
      <c r="K170" s="9">
        <f t="shared" si="53"/>
        <v>0.10120293009829796</v>
      </c>
      <c r="L170" s="10">
        <f t="shared" si="54"/>
        <v>9.3752724124698759</v>
      </c>
      <c r="M170" s="7">
        <f t="shared" si="55"/>
        <v>5</v>
      </c>
      <c r="N170" s="16">
        <f t="shared" si="56"/>
        <v>9.2631740662934989E-2</v>
      </c>
      <c r="O170" s="16">
        <f t="shared" si="57"/>
        <v>1.0332401749510536</v>
      </c>
      <c r="P170" s="6">
        <v>600</v>
      </c>
      <c r="Q170" s="6"/>
      <c r="R170" s="2" t="s">
        <v>57</v>
      </c>
      <c r="S170" s="2">
        <v>-0.69749735657725098</v>
      </c>
      <c r="T170" s="2">
        <v>3</v>
      </c>
      <c r="U170" s="2">
        <v>1</v>
      </c>
      <c r="V170" s="2">
        <v>-1.5378281582484401</v>
      </c>
      <c r="W170" s="2">
        <v>0.72756838684093394</v>
      </c>
      <c r="X170" s="2">
        <v>0.72756838684093394</v>
      </c>
      <c r="Y170" s="2">
        <f t="shared" si="58"/>
        <v>0.51343164122641172</v>
      </c>
      <c r="Z170" s="2">
        <f t="shared" si="59"/>
        <v>0.95866913570248713</v>
      </c>
      <c r="AA170" s="2" t="s">
        <v>58</v>
      </c>
      <c r="AB170" s="2">
        <v>-1.02946740636053</v>
      </c>
      <c r="AC170" s="2">
        <v>2</v>
      </c>
      <c r="AD170" s="2">
        <v>1</v>
      </c>
      <c r="AE170" s="2">
        <v>-2.32455560014226</v>
      </c>
      <c r="AF170" s="2">
        <v>0.43033629147575198</v>
      </c>
      <c r="AG170" s="2">
        <v>0.43033629147575198</v>
      </c>
      <c r="AH170" s="2">
        <f t="shared" si="60"/>
        <v>0.25206470804657527</v>
      </c>
      <c r="AI170" s="2">
        <f t="shared" si="61"/>
        <v>2.3922393410748093</v>
      </c>
      <c r="AJ170" s="2" t="s">
        <v>59</v>
      </c>
      <c r="AK170" s="2">
        <v>-1.00894730538827</v>
      </c>
      <c r="AL170" s="2">
        <v>2</v>
      </c>
      <c r="AM170" s="2">
        <v>1</v>
      </c>
      <c r="AN170" s="2">
        <v>-3.24452230613795</v>
      </c>
      <c r="AO170" s="2">
        <v>0.32895937571960399</v>
      </c>
      <c r="AP170" s="2">
        <v>0.32895937571960399</v>
      </c>
      <c r="AQ170" s="2">
        <f t="shared" si="62"/>
        <v>0.20064614235249872</v>
      </c>
      <c r="AR170" s="2">
        <f t="shared" si="63"/>
        <v>3.0670878529641583</v>
      </c>
      <c r="AS170" s="2" t="s">
        <v>60</v>
      </c>
      <c r="AT170" s="2">
        <v>0.75810533566410998</v>
      </c>
      <c r="AU170" s="2">
        <v>4</v>
      </c>
      <c r="AV170" s="2">
        <v>1</v>
      </c>
      <c r="AW170" s="2">
        <v>0.229861489537318</v>
      </c>
      <c r="AX170" s="2">
        <v>0.64373498960009801</v>
      </c>
      <c r="AY170" s="2">
        <v>0.64373498960009801</v>
      </c>
      <c r="AZ170" s="2">
        <f t="shared" si="64"/>
        <v>0.44817561150396057</v>
      </c>
      <c r="BA170" s="2">
        <f t="shared" si="65"/>
        <v>1.1776668161770441</v>
      </c>
      <c r="BB170" s="2" t="s">
        <v>61</v>
      </c>
      <c r="BC170" s="2">
        <v>-0.19059395430081899</v>
      </c>
      <c r="BD170" s="2">
        <v>5</v>
      </c>
      <c r="BE170" s="2">
        <v>1</v>
      </c>
      <c r="BF170" s="2">
        <v>0.300841814021853</v>
      </c>
      <c r="BG170" s="2">
        <v>0.56025634754308096</v>
      </c>
      <c r="BH170" s="2">
        <v>0.56025634754308096</v>
      </c>
      <c r="BI170" s="2">
        <f t="shared" si="66"/>
        <v>0.79124641491210623</v>
      </c>
      <c r="BJ170" s="2">
        <f t="shared" si="67"/>
        <v>0.34019062012708967</v>
      </c>
    </row>
    <row r="171" spans="1:62">
      <c r="A171" s="2" t="str">
        <f>B171</f>
        <v>VIMSS206771</v>
      </c>
      <c r="B171" s="2" t="s">
        <v>761</v>
      </c>
      <c r="C171" s="2" t="s">
        <v>762</v>
      </c>
      <c r="D171" s="7">
        <f>IF(ISNA(VLOOKUP(B171,[1]energy_list!A$1:A$222,1,FALSE)), 0, 1)</f>
        <v>0</v>
      </c>
      <c r="E171" s="7">
        <f t="shared" si="48"/>
        <v>1</v>
      </c>
      <c r="F171" s="7">
        <f t="shared" si="49"/>
        <v>0</v>
      </c>
      <c r="G171" s="17">
        <f t="shared" si="69"/>
        <v>8.6404586404586411E-3</v>
      </c>
      <c r="H171" s="8">
        <f t="shared" si="50"/>
        <v>0.2587641952081226</v>
      </c>
      <c r="I171" s="8">
        <f t="shared" si="51"/>
        <v>1.7733508328869245</v>
      </c>
      <c r="J171" s="8">
        <f t="shared" si="52"/>
        <v>0.14591821900625707</v>
      </c>
      <c r="K171" s="9">
        <f t="shared" si="53"/>
        <v>7.2959109503128533E-2</v>
      </c>
      <c r="L171" s="10">
        <f t="shared" si="54"/>
        <v>19.45142856791767</v>
      </c>
      <c r="M171" s="7">
        <f t="shared" si="55"/>
        <v>5</v>
      </c>
      <c r="N171" s="16">
        <f t="shared" si="56"/>
        <v>1.1133218804410646E-2</v>
      </c>
      <c r="O171" s="16">
        <f t="shared" si="57"/>
        <v>1.9533792555310001</v>
      </c>
      <c r="P171" s="6">
        <v>211</v>
      </c>
      <c r="Q171" s="6"/>
      <c r="R171" s="2" t="s">
        <v>57</v>
      </c>
      <c r="S171" s="2">
        <v>0.17520755898805601</v>
      </c>
      <c r="T171" s="2">
        <v>21</v>
      </c>
      <c r="U171" s="2">
        <v>7</v>
      </c>
      <c r="V171" s="2">
        <v>-0.66512324268313305</v>
      </c>
      <c r="W171" s="2">
        <v>0.80207275605812101</v>
      </c>
      <c r="X171" s="2">
        <v>0.30315500655856598</v>
      </c>
      <c r="Y171" s="2">
        <f t="shared" si="58"/>
        <v>0.58140678060843021</v>
      </c>
      <c r="Z171" s="2">
        <f t="shared" si="59"/>
        <v>0.57794710691742435</v>
      </c>
      <c r="AA171" s="2" t="s">
        <v>58</v>
      </c>
      <c r="AB171" s="2">
        <v>-0.40516297571760002</v>
      </c>
      <c r="AC171" s="2">
        <v>38</v>
      </c>
      <c r="AD171" s="2">
        <v>7</v>
      </c>
      <c r="AE171" s="2">
        <v>-1.7002511694993301</v>
      </c>
      <c r="AF171" s="2">
        <v>0.33037107749451</v>
      </c>
      <c r="AG171" s="2">
        <v>0.124868530202703</v>
      </c>
      <c r="AH171" s="2">
        <f t="shared" si="60"/>
        <v>1.4160359491960763E-2</v>
      </c>
      <c r="AI171" s="2">
        <f t="shared" si="61"/>
        <v>3.2447164634667058</v>
      </c>
      <c r="AJ171" s="2" t="s">
        <v>59</v>
      </c>
      <c r="AK171" s="2">
        <v>-0.21838709238821999</v>
      </c>
      <c r="AL171" s="2">
        <v>31</v>
      </c>
      <c r="AM171" s="2">
        <v>8</v>
      </c>
      <c r="AN171" s="2">
        <v>-2.4539620931378998</v>
      </c>
      <c r="AO171" s="2">
        <v>0.32056948481127201</v>
      </c>
      <c r="AP171" s="2">
        <v>0.113338428275764</v>
      </c>
      <c r="AQ171" s="2">
        <f t="shared" si="62"/>
        <v>9.0156668235176998E-2</v>
      </c>
      <c r="AR171" s="2">
        <f t="shared" si="63"/>
        <v>1.926858310200507</v>
      </c>
      <c r="AS171" s="2" t="s">
        <v>60</v>
      </c>
      <c r="AT171" s="2">
        <v>-0.29224991394405903</v>
      </c>
      <c r="AU171" s="2">
        <v>29</v>
      </c>
      <c r="AV171" s="2">
        <v>7</v>
      </c>
      <c r="AW171" s="2">
        <v>-0.82049376007085095</v>
      </c>
      <c r="AX171" s="2">
        <v>1.19958462755498</v>
      </c>
      <c r="AY171" s="2">
        <v>0.45340037158378799</v>
      </c>
      <c r="AZ171" s="2">
        <f t="shared" si="64"/>
        <v>0.53974385880487352</v>
      </c>
      <c r="BA171" s="2">
        <f t="shared" si="65"/>
        <v>0.6445736092433958</v>
      </c>
      <c r="BB171" s="2" t="s">
        <v>61</v>
      </c>
      <c r="BC171" s="2">
        <v>-0.49819279038527498</v>
      </c>
      <c r="BD171" s="2">
        <v>16</v>
      </c>
      <c r="BE171" s="2">
        <v>8</v>
      </c>
      <c r="BF171" s="2">
        <v>-6.7570220626026302E-3</v>
      </c>
      <c r="BG171" s="2">
        <v>0.88272296894354496</v>
      </c>
      <c r="BH171" s="2">
        <v>0.31208969862455099</v>
      </c>
      <c r="BI171" s="2">
        <f t="shared" si="66"/>
        <v>0.14908571036870638</v>
      </c>
      <c r="BJ171" s="2">
        <f t="shared" si="67"/>
        <v>1.5963128311537416</v>
      </c>
    </row>
    <row r="172" spans="1:62" s="19" customFormat="1">
      <c r="A172" s="2" t="s">
        <v>1344</v>
      </c>
      <c r="B172" s="2" t="s">
        <v>1345</v>
      </c>
      <c r="C172" s="2" t="s">
        <v>1346</v>
      </c>
      <c r="D172" s="7">
        <f>IF(ISNA(VLOOKUP(B172,[1]energy_list!A$1:A$222,1,FALSE)), 0, 1)</f>
        <v>1</v>
      </c>
      <c r="E172" s="7">
        <f t="shared" si="48"/>
        <v>0</v>
      </c>
      <c r="F172" s="7">
        <f t="shared" si="49"/>
        <v>0</v>
      </c>
      <c r="G172" s="31">
        <f>IF((Q172/(142)*0.0575&gt;N172),1,0)</f>
        <v>0</v>
      </c>
      <c r="H172" s="8">
        <f t="shared" si="50"/>
        <v>0.25938139715035563</v>
      </c>
      <c r="I172" s="8">
        <f t="shared" si="51"/>
        <v>0.81218237268915661</v>
      </c>
      <c r="J172" s="8">
        <f t="shared" si="52"/>
        <v>0.31936349011310994</v>
      </c>
      <c r="K172" s="9">
        <f t="shared" si="53"/>
        <v>0.15968174505655497</v>
      </c>
      <c r="L172" s="10">
        <f t="shared" si="54"/>
        <v>10.667841745772337</v>
      </c>
      <c r="M172" s="7">
        <f t="shared" si="55"/>
        <v>5</v>
      </c>
      <c r="N172" s="16">
        <f t="shared" si="56"/>
        <v>8.1367811596341669E-2</v>
      </c>
      <c r="O172" s="16">
        <f t="shared" si="57"/>
        <v>1.0895473642847555</v>
      </c>
      <c r="P172" s="6">
        <v>554</v>
      </c>
      <c r="Q172" s="6">
        <v>82</v>
      </c>
      <c r="R172" s="2" t="s">
        <v>57</v>
      </c>
      <c r="S172" s="2">
        <v>0.125633870419812</v>
      </c>
      <c r="T172" s="2">
        <v>19</v>
      </c>
      <c r="U172" s="2">
        <v>7</v>
      </c>
      <c r="V172" s="2">
        <v>-0.71469693125137701</v>
      </c>
      <c r="W172" s="2">
        <v>0.50685764441133696</v>
      </c>
      <c r="X172" s="2">
        <v>0.19157418246062899</v>
      </c>
      <c r="Y172" s="2">
        <f t="shared" si="58"/>
        <v>0.53290854548528599</v>
      </c>
      <c r="Z172" s="2">
        <f t="shared" si="59"/>
        <v>0.6557975025973628</v>
      </c>
      <c r="AA172" s="2" t="s">
        <v>58</v>
      </c>
      <c r="AB172" s="2">
        <v>-1.85517220611329</v>
      </c>
      <c r="AC172" s="2">
        <v>11</v>
      </c>
      <c r="AD172" s="2">
        <v>4</v>
      </c>
      <c r="AE172" s="2">
        <v>-3.15026039989502</v>
      </c>
      <c r="AF172" s="2">
        <v>1.50165808846604</v>
      </c>
      <c r="AG172" s="2">
        <v>0.75082904423302099</v>
      </c>
      <c r="AH172" s="2">
        <f t="shared" si="60"/>
        <v>6.8885229376535129E-2</v>
      </c>
      <c r="AI172" s="2">
        <f t="shared" si="61"/>
        <v>2.4708317031187388</v>
      </c>
      <c r="AJ172" s="2" t="s">
        <v>59</v>
      </c>
      <c r="AK172" s="2">
        <v>-0.39081582544875998</v>
      </c>
      <c r="AL172" s="2">
        <v>13</v>
      </c>
      <c r="AM172" s="2">
        <v>4</v>
      </c>
      <c r="AN172" s="2">
        <v>-2.6263908261984401</v>
      </c>
      <c r="AO172" s="2">
        <v>0.488238193187917</v>
      </c>
      <c r="AP172" s="2">
        <v>0.244119096593958</v>
      </c>
      <c r="AQ172" s="2">
        <f t="shared" si="62"/>
        <v>0.18464832357080574</v>
      </c>
      <c r="AR172" s="2">
        <f t="shared" si="63"/>
        <v>1.6009227909719896</v>
      </c>
      <c r="AS172" s="2" t="s">
        <v>60</v>
      </c>
      <c r="AT172" s="2">
        <v>-9.5544806497182E-2</v>
      </c>
      <c r="AU172" s="2">
        <v>20</v>
      </c>
      <c r="AV172" s="2">
        <v>8</v>
      </c>
      <c r="AW172" s="2">
        <v>-0.62378865262397398</v>
      </c>
      <c r="AX172" s="2">
        <v>1.8571888305179001</v>
      </c>
      <c r="AY172" s="2">
        <v>0.65661540800156004</v>
      </c>
      <c r="AZ172" s="2">
        <f t="shared" si="64"/>
        <v>0.88790686370384098</v>
      </c>
      <c r="BA172" s="2">
        <f t="shared" si="65"/>
        <v>0.14551106375644934</v>
      </c>
      <c r="BB172" s="2" t="s">
        <v>61</v>
      </c>
      <c r="BC172" s="2">
        <v>0.134724265103048</v>
      </c>
      <c r="BD172" s="2">
        <v>22</v>
      </c>
      <c r="BE172" s="2">
        <v>10</v>
      </c>
      <c r="BF172" s="2">
        <v>0.62616003342572002</v>
      </c>
      <c r="BG172" s="2">
        <v>1.65188757403626</v>
      </c>
      <c r="BH172" s="2">
        <v>0.52237271724846002</v>
      </c>
      <c r="BI172" s="2">
        <f t="shared" si="66"/>
        <v>0.80170764029544084</v>
      </c>
      <c r="BJ172" s="2">
        <f t="shared" si="67"/>
        <v>0.25790831077988341</v>
      </c>
    </row>
    <row r="173" spans="1:62" s="19" customFormat="1">
      <c r="A173" s="2" t="str">
        <f>B173</f>
        <v>VIMSS207782</v>
      </c>
      <c r="B173" s="2" t="s">
        <v>763</v>
      </c>
      <c r="C173" s="2" t="s">
        <v>764</v>
      </c>
      <c r="D173" s="7">
        <f>IF(ISNA(VLOOKUP(B173,[1]energy_list!A$1:A$222,1,FALSE)), 0, 1)</f>
        <v>0</v>
      </c>
      <c r="E173" s="7">
        <f t="shared" si="48"/>
        <v>1</v>
      </c>
      <c r="F173" s="7">
        <f t="shared" si="49"/>
        <v>0</v>
      </c>
      <c r="G173" s="17">
        <f>(P173/(COUNT($P$2:$P$1222))*0.05)</f>
        <v>9.172809172809172E-3</v>
      </c>
      <c r="H173" s="8">
        <f t="shared" si="50"/>
        <v>0.26242454584536307</v>
      </c>
      <c r="I173" s="8">
        <f t="shared" si="51"/>
        <v>2.257013517058664</v>
      </c>
      <c r="J173" s="8">
        <f t="shared" si="52"/>
        <v>0.11627070190849112</v>
      </c>
      <c r="K173" s="9">
        <f t="shared" si="53"/>
        <v>5.813535095424556E-2</v>
      </c>
      <c r="L173" s="10">
        <f t="shared" si="54"/>
        <v>19.024941433822274</v>
      </c>
      <c r="M173" s="7">
        <f t="shared" si="55"/>
        <v>5</v>
      </c>
      <c r="N173" s="16">
        <f t="shared" si="56"/>
        <v>1.2610100633231903E-2</v>
      </c>
      <c r="O173" s="16">
        <f t="shared" si="57"/>
        <v>1.8992814475837048</v>
      </c>
      <c r="P173" s="6">
        <v>224</v>
      </c>
      <c r="Q173" s="6"/>
      <c r="R173" s="2" t="s">
        <v>57</v>
      </c>
      <c r="S173" s="2">
        <v>-0.470601187028371</v>
      </c>
      <c r="T173" s="2">
        <v>6</v>
      </c>
      <c r="U173" s="2">
        <v>4</v>
      </c>
      <c r="V173" s="2">
        <v>-1.3109319886995601</v>
      </c>
      <c r="W173" s="2">
        <v>0.732187678750852</v>
      </c>
      <c r="X173" s="2">
        <v>0.366093839375426</v>
      </c>
      <c r="Y173" s="2">
        <f t="shared" si="58"/>
        <v>0.26800588132008207</v>
      </c>
      <c r="Z173" s="2">
        <f t="shared" si="59"/>
        <v>1.2854660101116142</v>
      </c>
      <c r="AA173" s="2" t="s">
        <v>58</v>
      </c>
      <c r="AB173" s="2">
        <v>-1.9103650237173</v>
      </c>
      <c r="AC173" s="2">
        <v>3</v>
      </c>
      <c r="AD173" s="2">
        <v>2</v>
      </c>
      <c r="AE173" s="2">
        <v>-3.2054532174990298</v>
      </c>
      <c r="AF173" s="2">
        <v>0.77879831194850402</v>
      </c>
      <c r="AG173" s="2">
        <v>0.55069356755542298</v>
      </c>
      <c r="AH173" s="2">
        <f t="shared" si="60"/>
        <v>7.3992594184964289E-2</v>
      </c>
      <c r="AI173" s="2">
        <f t="shared" si="61"/>
        <v>3.4690164117906401</v>
      </c>
      <c r="AJ173" s="2" t="s">
        <v>59</v>
      </c>
      <c r="AK173" s="2">
        <v>-0.51588681369196998</v>
      </c>
      <c r="AL173" s="2">
        <v>3</v>
      </c>
      <c r="AM173" s="2">
        <v>3</v>
      </c>
      <c r="AN173" s="2">
        <v>-2.7514618144416501</v>
      </c>
      <c r="AO173" s="2">
        <v>0.74411207169794802</v>
      </c>
      <c r="AP173" s="2">
        <v>0.42961330490206101</v>
      </c>
      <c r="AQ173" s="2">
        <f t="shared" si="62"/>
        <v>0.31598816211989234</v>
      </c>
      <c r="AR173" s="2">
        <f t="shared" si="63"/>
        <v>1.2008166595528897</v>
      </c>
      <c r="AS173" s="2" t="s">
        <v>60</v>
      </c>
      <c r="AT173" s="2">
        <v>1.0232056252647601</v>
      </c>
      <c r="AU173" s="2">
        <v>7</v>
      </c>
      <c r="AV173" s="2">
        <v>3</v>
      </c>
      <c r="AW173" s="2">
        <v>0.49496177913796902</v>
      </c>
      <c r="AX173" s="2">
        <v>0.40511984264394901</v>
      </c>
      <c r="AY173" s="2">
        <v>0.23389605020454299</v>
      </c>
      <c r="AZ173" s="2">
        <f t="shared" si="64"/>
        <v>2.2102482945261896E-2</v>
      </c>
      <c r="BA173" s="2">
        <f t="shared" si="65"/>
        <v>4.3746169478704875</v>
      </c>
      <c r="BB173" s="2" t="s">
        <v>61</v>
      </c>
      <c r="BC173" s="2">
        <v>-0.60344839809822703</v>
      </c>
      <c r="BD173" s="2">
        <v>6</v>
      </c>
      <c r="BE173" s="2">
        <v>4</v>
      </c>
      <c r="BF173" s="2">
        <v>-0.112012629775555</v>
      </c>
      <c r="BG173" s="2">
        <v>1.7745333297699299</v>
      </c>
      <c r="BH173" s="2">
        <v>0.88726666488496597</v>
      </c>
      <c r="BI173" s="2">
        <f t="shared" si="66"/>
        <v>0.53375505700179626</v>
      </c>
      <c r="BJ173" s="2">
        <f t="shared" si="67"/>
        <v>0.68012066944548633</v>
      </c>
    </row>
    <row r="174" spans="1:62">
      <c r="A174" s="2" t="s">
        <v>784</v>
      </c>
      <c r="B174" s="2" t="s">
        <v>785</v>
      </c>
      <c r="C174" s="2" t="s">
        <v>786</v>
      </c>
      <c r="D174" s="7">
        <f>IF(ISNA(VLOOKUP(B174,[1]energy_list!A$1:A$222,1,FALSE)), 0, 1)</f>
        <v>1</v>
      </c>
      <c r="E174" s="7">
        <f t="shared" si="48"/>
        <v>1</v>
      </c>
      <c r="F174" s="7">
        <f t="shared" si="49"/>
        <v>1</v>
      </c>
      <c r="G174" s="31">
        <f>IF((Q174/(142)*0.0575&gt;N174),1,0)</f>
        <v>1</v>
      </c>
      <c r="H174" s="8">
        <f t="shared" si="50"/>
        <v>0.26254403610878146</v>
      </c>
      <c r="I174" s="8">
        <f t="shared" si="51"/>
        <v>2.2537621663482956</v>
      </c>
      <c r="J174" s="8">
        <f t="shared" si="52"/>
        <v>0.11649145594371824</v>
      </c>
      <c r="K174" s="8">
        <f t="shared" si="53"/>
        <v>5.8245727971859118E-2</v>
      </c>
      <c r="L174" s="6">
        <f t="shared" si="54"/>
        <v>40.594176815984333</v>
      </c>
      <c r="M174" s="10">
        <f t="shared" si="55"/>
        <v>5</v>
      </c>
      <c r="N174" s="16">
        <f t="shared" si="56"/>
        <v>5.414772839797172E-6</v>
      </c>
      <c r="O174" s="16">
        <f t="shared" si="57"/>
        <v>5.2664197581507457</v>
      </c>
      <c r="P174" s="6">
        <v>8</v>
      </c>
      <c r="Q174" s="7">
        <v>4</v>
      </c>
      <c r="R174" s="2" t="s">
        <v>57</v>
      </c>
      <c r="S174" s="2">
        <v>-1.10464506257683</v>
      </c>
      <c r="T174" s="2">
        <v>204</v>
      </c>
      <c r="U174" s="2">
        <v>14</v>
      </c>
      <c r="V174" s="2">
        <v>-1.9449758642480199</v>
      </c>
      <c r="W174" s="2">
        <v>0.81175481647134995</v>
      </c>
      <c r="X174" s="2">
        <v>0.21695060037852501</v>
      </c>
      <c r="Y174" s="2">
        <f t="shared" si="58"/>
        <v>1.6418872199382593E-4</v>
      </c>
      <c r="Z174" s="2">
        <f t="shared" si="59"/>
        <v>5.0916893553163636</v>
      </c>
      <c r="AA174" s="2" t="s">
        <v>58</v>
      </c>
      <c r="AB174" s="2">
        <v>1.6297413300807999</v>
      </c>
      <c r="AC174" s="2">
        <v>225</v>
      </c>
      <c r="AD174" s="2">
        <v>12</v>
      </c>
      <c r="AE174" s="2">
        <v>0.33465313629907201</v>
      </c>
      <c r="AF174" s="2">
        <v>1.47602939388391</v>
      </c>
      <c r="AG174" s="2">
        <v>0.42609298394533701</v>
      </c>
      <c r="AH174" s="2">
        <f t="shared" si="60"/>
        <v>2.4180858826005421E-3</v>
      </c>
      <c r="AI174" s="2">
        <f t="shared" si="61"/>
        <v>3.8248490153263766</v>
      </c>
      <c r="AJ174" s="2" t="s">
        <v>59</v>
      </c>
      <c r="AK174" s="2">
        <v>-0.34732839473568</v>
      </c>
      <c r="AL174" s="2">
        <v>149</v>
      </c>
      <c r="AM174" s="2">
        <v>12</v>
      </c>
      <c r="AN174" s="2">
        <v>-2.58290339548536</v>
      </c>
      <c r="AO174" s="2">
        <v>0.84780654683287304</v>
      </c>
      <c r="AP174" s="2">
        <v>0.24474066901734301</v>
      </c>
      <c r="AQ174" s="2">
        <f t="shared" si="62"/>
        <v>0.18129958051546313</v>
      </c>
      <c r="AR174" s="2">
        <f t="shared" si="63"/>
        <v>1.419169098990521</v>
      </c>
      <c r="AS174" s="2" t="s">
        <v>60</v>
      </c>
      <c r="AT174" s="2">
        <v>-0.24816597118116501</v>
      </c>
      <c r="AU174" s="2">
        <v>495</v>
      </c>
      <c r="AV174" s="2">
        <v>14</v>
      </c>
      <c r="AW174" s="2">
        <v>-0.776409817307957</v>
      </c>
      <c r="AX174" s="2">
        <v>1.4313185881869399</v>
      </c>
      <c r="AY174" s="2">
        <v>0.38253598345117901</v>
      </c>
      <c r="AZ174" s="2">
        <f t="shared" si="64"/>
        <v>0.52700621197037623</v>
      </c>
      <c r="BA174" s="2">
        <f t="shared" si="65"/>
        <v>0.64873889494591064</v>
      </c>
      <c r="BB174" s="2" t="s">
        <v>61</v>
      </c>
      <c r="BC174" s="2">
        <v>-0.89475744755136699</v>
      </c>
      <c r="BD174" s="2">
        <v>393</v>
      </c>
      <c r="BE174" s="2">
        <v>17</v>
      </c>
      <c r="BF174" s="2">
        <v>-0.403321679228695</v>
      </c>
      <c r="BG174" s="2">
        <v>1.6624066128375099</v>
      </c>
      <c r="BH174" s="2">
        <v>0.40319282690907998</v>
      </c>
      <c r="BI174" s="2">
        <f t="shared" si="66"/>
        <v>4.0370016610667997E-2</v>
      </c>
      <c r="BJ174" s="2">
        <f t="shared" si="67"/>
        <v>2.2191799750275192</v>
      </c>
    </row>
    <row r="175" spans="1:62">
      <c r="A175" s="2" t="str">
        <f>B175</f>
        <v>VIMSS207365</v>
      </c>
      <c r="B175" s="2" t="s">
        <v>772</v>
      </c>
      <c r="C175" s="2" t="s">
        <v>773</v>
      </c>
      <c r="D175" s="7">
        <f>IF(ISNA(VLOOKUP(B175,[1]energy_list!A$1:A$222,1,FALSE)), 0, 1)</f>
        <v>0</v>
      </c>
      <c r="E175" s="7">
        <f t="shared" si="48"/>
        <v>1</v>
      </c>
      <c r="F175" s="7">
        <f t="shared" si="49"/>
        <v>0</v>
      </c>
      <c r="G175" s="17">
        <f>(P175/(COUNT($P$2:$P$1222))*0.05)</f>
        <v>1.0524160524160525E-2</v>
      </c>
      <c r="H175" s="8">
        <f t="shared" si="50"/>
        <v>0.26378504093246119</v>
      </c>
      <c r="I175" s="8">
        <f t="shared" si="51"/>
        <v>1.5629205520064193</v>
      </c>
      <c r="J175" s="8">
        <f t="shared" si="52"/>
        <v>0.16877699931312809</v>
      </c>
      <c r="K175" s="9">
        <f t="shared" si="53"/>
        <v>8.4388499656564045E-2</v>
      </c>
      <c r="L175" s="10">
        <f t="shared" si="54"/>
        <v>17.903118867104492</v>
      </c>
      <c r="M175" s="7">
        <f t="shared" si="55"/>
        <v>5</v>
      </c>
      <c r="N175" s="16">
        <f t="shared" si="56"/>
        <v>1.7327690979402892E-2</v>
      </c>
      <c r="O175" s="16">
        <f t="shared" si="57"/>
        <v>1.7612593058212953</v>
      </c>
      <c r="P175" s="6">
        <v>257</v>
      </c>
      <c r="Q175" s="6"/>
      <c r="R175" s="2" t="s">
        <v>57</v>
      </c>
      <c r="S175" s="2">
        <v>-0.39199521008455102</v>
      </c>
      <c r="T175" s="2">
        <v>10</v>
      </c>
      <c r="U175" s="2">
        <v>6</v>
      </c>
      <c r="V175" s="2">
        <v>-1.23232601175574</v>
      </c>
      <c r="W175" s="2">
        <v>0.67961760830118201</v>
      </c>
      <c r="X175" s="2">
        <v>0.27745272675809701</v>
      </c>
      <c r="Y175" s="2">
        <f t="shared" si="58"/>
        <v>0.20741682669504294</v>
      </c>
      <c r="Z175" s="2">
        <f t="shared" si="59"/>
        <v>1.4128360339609143</v>
      </c>
      <c r="AA175" s="2" t="s">
        <v>58</v>
      </c>
      <c r="AB175" s="2">
        <v>-0.57653923028501997</v>
      </c>
      <c r="AC175" s="2">
        <v>7</v>
      </c>
      <c r="AD175" s="2">
        <v>3</v>
      </c>
      <c r="AE175" s="2">
        <v>-1.8716274240667501</v>
      </c>
      <c r="AF175" s="2">
        <v>0.38399628844506001</v>
      </c>
      <c r="AG175" s="2">
        <v>0.22170036050157299</v>
      </c>
      <c r="AH175" s="2">
        <f t="shared" si="60"/>
        <v>8.0338775211963268E-2</v>
      </c>
      <c r="AI175" s="2">
        <f t="shared" si="61"/>
        <v>2.6005335714414834</v>
      </c>
      <c r="AJ175" s="2" t="s">
        <v>59</v>
      </c>
      <c r="AK175" s="2">
        <v>0.18535612215707001</v>
      </c>
      <c r="AL175" s="2">
        <v>6</v>
      </c>
      <c r="AM175" s="2">
        <v>4</v>
      </c>
      <c r="AN175" s="2">
        <v>-2.0502188785926099</v>
      </c>
      <c r="AO175" s="2">
        <v>0.25641734989725001</v>
      </c>
      <c r="AP175" s="2">
        <v>0.12820867494862501</v>
      </c>
      <c r="AQ175" s="2">
        <f t="shared" si="62"/>
        <v>0.22177764004391542</v>
      </c>
      <c r="AR175" s="2">
        <f t="shared" si="63"/>
        <v>1.4457377570694399</v>
      </c>
      <c r="AS175" s="2" t="s">
        <v>60</v>
      </c>
      <c r="AT175" s="2">
        <v>0.208151211125363</v>
      </c>
      <c r="AU175" s="2">
        <v>13</v>
      </c>
      <c r="AV175" s="2">
        <v>4</v>
      </c>
      <c r="AW175" s="2">
        <v>-0.32009263500142898</v>
      </c>
      <c r="AX175" s="2">
        <v>0.93513798678375804</v>
      </c>
      <c r="AY175" s="2">
        <v>0.46756899339187902</v>
      </c>
      <c r="AZ175" s="2">
        <f t="shared" si="64"/>
        <v>0.67922125666060928</v>
      </c>
      <c r="BA175" s="2">
        <f t="shared" si="65"/>
        <v>0.44517753329914944</v>
      </c>
      <c r="BB175" s="2" t="s">
        <v>61</v>
      </c>
      <c r="BC175" s="2">
        <v>-1.1568912473158099</v>
      </c>
      <c r="BD175" s="2">
        <v>6</v>
      </c>
      <c r="BE175" s="2">
        <v>3</v>
      </c>
      <c r="BF175" s="2">
        <v>-0.66545547899313895</v>
      </c>
      <c r="BG175" s="2">
        <v>0.63785202402505203</v>
      </c>
      <c r="BH175" s="2">
        <v>0.36826403777401101</v>
      </c>
      <c r="BI175" s="2">
        <f t="shared" si="66"/>
        <v>5.1604659246180302E-2</v>
      </c>
      <c r="BJ175" s="2">
        <f t="shared" si="67"/>
        <v>3.1414722282107492</v>
      </c>
    </row>
    <row r="176" spans="1:62">
      <c r="A176" s="2" t="str">
        <f>B176</f>
        <v>VIMSS208448</v>
      </c>
      <c r="B176" s="2" t="s">
        <v>1385</v>
      </c>
      <c r="C176" s="2" t="s">
        <v>1386</v>
      </c>
      <c r="D176" s="7">
        <f>IF(ISNA(VLOOKUP(B176,[1]energy_list!A$1:A$222,1,FALSE)), 0, 1)</f>
        <v>0</v>
      </c>
      <c r="E176" s="7">
        <f t="shared" si="48"/>
        <v>0</v>
      </c>
      <c r="F176" s="7">
        <f t="shared" si="49"/>
        <v>0</v>
      </c>
      <c r="G176" s="17">
        <f>(P176/(COUNT($P$2:$P$1222))*0.05)</f>
        <v>2.3791973791973793E-2</v>
      </c>
      <c r="H176" s="8">
        <f t="shared" si="50"/>
        <v>0.26746184562410058</v>
      </c>
      <c r="I176" s="8">
        <f t="shared" si="51"/>
        <v>0.98659031824523213</v>
      </c>
      <c r="J176" s="8">
        <f t="shared" si="52"/>
        <v>0.27109717243101794</v>
      </c>
      <c r="K176" s="9">
        <f t="shared" si="53"/>
        <v>0.13554858621550897</v>
      </c>
      <c r="L176" s="10">
        <f t="shared" si="54"/>
        <v>9.9531857335130578</v>
      </c>
      <c r="M176" s="7">
        <f t="shared" si="55"/>
        <v>5</v>
      </c>
      <c r="N176" s="16">
        <f t="shared" si="56"/>
        <v>8.8141491011455381E-2</v>
      </c>
      <c r="O176" s="16">
        <f t="shared" si="57"/>
        <v>1.0548196071892655</v>
      </c>
      <c r="P176" s="6">
        <v>581</v>
      </c>
      <c r="Q176" s="6"/>
      <c r="R176" s="2" t="s">
        <v>57</v>
      </c>
      <c r="S176" s="2">
        <v>-0.478049173597761</v>
      </c>
      <c r="T176" s="2">
        <v>3</v>
      </c>
      <c r="U176" s="2">
        <v>2</v>
      </c>
      <c r="V176" s="2">
        <v>-1.31837997526895</v>
      </c>
      <c r="W176" s="2">
        <v>1.02781322741277</v>
      </c>
      <c r="X176" s="2">
        <v>0.72677370289679999</v>
      </c>
      <c r="Y176" s="2">
        <f t="shared" si="58"/>
        <v>0.57827178175257865</v>
      </c>
      <c r="Z176" s="2">
        <f t="shared" si="59"/>
        <v>0.65776894746237502</v>
      </c>
      <c r="AA176" s="2" t="s">
        <v>58</v>
      </c>
      <c r="AB176" s="2">
        <v>-0.19572351867782001</v>
      </c>
      <c r="AC176" s="2">
        <v>5</v>
      </c>
      <c r="AD176" s="2">
        <v>3</v>
      </c>
      <c r="AE176" s="2">
        <v>-1.4908117124595499</v>
      </c>
      <c r="AF176" s="2">
        <v>0.78931364629951795</v>
      </c>
      <c r="AG176" s="2">
        <v>0.45571044616607198</v>
      </c>
      <c r="AH176" s="2">
        <f t="shared" si="60"/>
        <v>0.69654427767122074</v>
      </c>
      <c r="AI176" s="2">
        <f t="shared" si="61"/>
        <v>0.42949096366883283</v>
      </c>
      <c r="AJ176" s="2" t="s">
        <v>59</v>
      </c>
      <c r="AK176" s="2">
        <v>-0.12673585875074</v>
      </c>
      <c r="AL176" s="2">
        <v>2</v>
      </c>
      <c r="AM176" s="2">
        <v>2</v>
      </c>
      <c r="AN176" s="2">
        <v>-2.3623108595004201</v>
      </c>
      <c r="AO176" s="2">
        <v>6.1265792446941601E-2</v>
      </c>
      <c r="AP176" s="2">
        <v>4.3321457293999902E-2</v>
      </c>
      <c r="AQ176" s="2">
        <f t="shared" si="62"/>
        <v>9.9679236998028609E-2</v>
      </c>
      <c r="AR176" s="2">
        <f t="shared" si="63"/>
        <v>2.9254754264301526</v>
      </c>
      <c r="AS176" s="2" t="s">
        <v>60</v>
      </c>
      <c r="AT176" s="2">
        <v>-1.55210450697269</v>
      </c>
      <c r="AU176" s="2">
        <v>2</v>
      </c>
      <c r="AV176" s="2">
        <v>2</v>
      </c>
      <c r="AW176" s="2">
        <v>-2.0803483530994802</v>
      </c>
      <c r="AX176" s="2">
        <v>1.98288420980986</v>
      </c>
      <c r="AY176" s="2">
        <v>1.40211087106428</v>
      </c>
      <c r="AZ176" s="2">
        <f t="shared" si="64"/>
        <v>0.38362226905271668</v>
      </c>
      <c r="BA176" s="2">
        <f t="shared" si="65"/>
        <v>1.1069770151589771</v>
      </c>
      <c r="BB176" s="2" t="s">
        <v>61</v>
      </c>
      <c r="BC176" s="2">
        <v>0.58617272042257795</v>
      </c>
      <c r="BD176" s="2">
        <v>3</v>
      </c>
      <c r="BE176" s="2">
        <v>3</v>
      </c>
      <c r="BF176" s="2">
        <v>1.0776084887452499</v>
      </c>
      <c r="BG176" s="2">
        <v>1.1655657891960001</v>
      </c>
      <c r="BH176" s="2">
        <v>0.672939722150527</v>
      </c>
      <c r="BI176" s="2">
        <f t="shared" si="66"/>
        <v>0.447820463896209</v>
      </c>
      <c r="BJ176" s="2">
        <f t="shared" si="67"/>
        <v>0.87106274325631128</v>
      </c>
    </row>
    <row r="177" spans="1:62">
      <c r="A177" s="2" t="str">
        <f>B177</f>
        <v>VIMSS206770</v>
      </c>
      <c r="B177" s="2" t="s">
        <v>1402</v>
      </c>
      <c r="C177" s="2" t="s">
        <v>1403</v>
      </c>
      <c r="D177" s="7">
        <f>IF(ISNA(VLOOKUP(B177,[1]energy_list!A$1:A$222,1,FALSE)), 0, 1)</f>
        <v>0</v>
      </c>
      <c r="E177" s="7">
        <f t="shared" si="48"/>
        <v>0</v>
      </c>
      <c r="F177" s="7">
        <f t="shared" si="49"/>
        <v>0</v>
      </c>
      <c r="G177" s="17">
        <f>(P177/(COUNT($P$2:$P$1222))*0.05)</f>
        <v>2.0475020475020478E-2</v>
      </c>
      <c r="H177" s="8">
        <f t="shared" si="50"/>
        <v>0.26898777161313298</v>
      </c>
      <c r="I177" s="8">
        <f t="shared" si="51"/>
        <v>1.8307857155539622</v>
      </c>
      <c r="J177" s="8">
        <f t="shared" si="52"/>
        <v>0.1469247707844073</v>
      </c>
      <c r="K177" s="9">
        <f t="shared" si="53"/>
        <v>7.346238539220365E-2</v>
      </c>
      <c r="L177" s="10">
        <f t="shared" si="54"/>
        <v>12.085542886208096</v>
      </c>
      <c r="M177" s="7">
        <f t="shared" si="55"/>
        <v>5</v>
      </c>
      <c r="N177" s="16">
        <f t="shared" si="56"/>
        <v>6.5972226614259027E-2</v>
      </c>
      <c r="O177" s="16">
        <f t="shared" si="57"/>
        <v>1.1806388578936684</v>
      </c>
      <c r="P177" s="6">
        <v>500</v>
      </c>
      <c r="Q177" s="6"/>
      <c r="R177" s="2" t="s">
        <v>57</v>
      </c>
      <c r="S177" s="2">
        <v>0.62553574780032295</v>
      </c>
      <c r="T177" s="2">
        <v>5</v>
      </c>
      <c r="U177" s="2">
        <v>3</v>
      </c>
      <c r="V177" s="2">
        <v>-0.214795053870867</v>
      </c>
      <c r="W177" s="2">
        <v>0.960437782319295</v>
      </c>
      <c r="X177" s="2">
        <v>0.55450901216193205</v>
      </c>
      <c r="Y177" s="2">
        <f t="shared" si="58"/>
        <v>0.34135109105776607</v>
      </c>
      <c r="Z177" s="2">
        <f t="shared" si="59"/>
        <v>1.1280894161872506</v>
      </c>
      <c r="AA177" s="2" t="s">
        <v>58</v>
      </c>
      <c r="AB177" s="2">
        <v>1.05429689134886</v>
      </c>
      <c r="AC177" s="2">
        <v>2</v>
      </c>
      <c r="AD177" s="2">
        <v>2</v>
      </c>
      <c r="AE177" s="2">
        <v>-0.240791302432875</v>
      </c>
      <c r="AF177" s="2">
        <v>2.0299828744806701</v>
      </c>
      <c r="AG177" s="2">
        <v>1.43541465623784</v>
      </c>
      <c r="AH177" s="2">
        <f t="shared" si="60"/>
        <v>0.53909268303576452</v>
      </c>
      <c r="AI177" s="2">
        <f t="shared" si="61"/>
        <v>0.73448942907697956</v>
      </c>
      <c r="AJ177" s="2" t="s">
        <v>59</v>
      </c>
      <c r="AK177" s="2">
        <v>-0.15907691288739001</v>
      </c>
      <c r="AL177" s="2">
        <v>3</v>
      </c>
      <c r="AM177" s="2">
        <v>1</v>
      </c>
      <c r="AN177" s="2">
        <v>-2.3946519136370701</v>
      </c>
      <c r="AO177" s="2">
        <v>0.248400294252617</v>
      </c>
      <c r="AP177" s="2">
        <v>0.248400294252617</v>
      </c>
      <c r="AQ177" s="2">
        <f t="shared" si="62"/>
        <v>0.63738086620260581</v>
      </c>
      <c r="AR177" s="2">
        <f t="shared" si="63"/>
        <v>0.64040549294040972</v>
      </c>
      <c r="AS177" s="2" t="s">
        <v>60</v>
      </c>
      <c r="AT177" s="2">
        <v>-0.80775732046955795</v>
      </c>
      <c r="AU177" s="2">
        <v>10</v>
      </c>
      <c r="AV177" s="2">
        <v>3</v>
      </c>
      <c r="AW177" s="2">
        <v>-1.33600116659635</v>
      </c>
      <c r="AX177" s="2">
        <v>0.434183906967819</v>
      </c>
      <c r="AY177" s="2">
        <v>0.250676195565674</v>
      </c>
      <c r="AZ177" s="2">
        <f t="shared" si="64"/>
        <v>4.8498706418551085E-2</v>
      </c>
      <c r="BA177" s="2">
        <f t="shared" si="65"/>
        <v>3.2223136251401092</v>
      </c>
      <c r="BB177" s="2" t="s">
        <v>61</v>
      </c>
      <c r="BC177" s="2">
        <v>-0.68123257373398205</v>
      </c>
      <c r="BD177" s="2">
        <v>5</v>
      </c>
      <c r="BE177" s="2">
        <v>4</v>
      </c>
      <c r="BF177" s="2">
        <v>-0.18979680541131</v>
      </c>
      <c r="BG177" s="2">
        <v>1.5085320120716601</v>
      </c>
      <c r="BH177" s="2">
        <v>0.75426600603582805</v>
      </c>
      <c r="BI177" s="2">
        <f t="shared" si="66"/>
        <v>0.41750703439742021</v>
      </c>
      <c r="BJ177" s="2">
        <f t="shared" si="67"/>
        <v>0.90317284390730335</v>
      </c>
    </row>
    <row r="178" spans="1:62">
      <c r="A178" s="2" t="s">
        <v>391</v>
      </c>
      <c r="B178" s="2" t="s">
        <v>392</v>
      </c>
      <c r="C178" s="2" t="s">
        <v>393</v>
      </c>
      <c r="D178" s="7">
        <f>IF(ISNA(VLOOKUP(B178,[1]energy_list!A$1:A$222,1,FALSE)), 0, 1)</f>
        <v>0</v>
      </c>
      <c r="E178" s="7">
        <f t="shared" si="48"/>
        <v>1</v>
      </c>
      <c r="F178" s="7">
        <f t="shared" si="49"/>
        <v>1</v>
      </c>
      <c r="G178" s="17">
        <f>(P178/(COUNT($P$2:$P$1222))*0.05)</f>
        <v>4.70925470925471E-3</v>
      </c>
      <c r="H178" s="8">
        <f t="shared" si="50"/>
        <v>0.27344171344247115</v>
      </c>
      <c r="I178" s="8">
        <f t="shared" si="51"/>
        <v>1.729147830003088</v>
      </c>
      <c r="J178" s="8">
        <f t="shared" si="52"/>
        <v>0.15813668947089551</v>
      </c>
      <c r="K178" s="8">
        <f t="shared" si="53"/>
        <v>7.9068344735447757E-2</v>
      </c>
      <c r="L178" s="6">
        <f t="shared" si="54"/>
        <v>23.293222583991358</v>
      </c>
      <c r="M178" s="10">
        <f t="shared" si="55"/>
        <v>5</v>
      </c>
      <c r="N178" s="16">
        <f t="shared" si="56"/>
        <v>3.3534981402258317E-3</v>
      </c>
      <c r="O178" s="16">
        <f t="shared" si="57"/>
        <v>2.4745019301731532</v>
      </c>
      <c r="P178" s="6">
        <v>115</v>
      </c>
      <c r="Q178" s="2">
        <v>51</v>
      </c>
      <c r="R178" s="2" t="s">
        <v>57</v>
      </c>
      <c r="S178" s="2">
        <v>0.71330821651848197</v>
      </c>
      <c r="T178" s="2">
        <v>38</v>
      </c>
      <c r="U178" s="2">
        <v>10</v>
      </c>
      <c r="V178" s="2">
        <v>-0.12702258515270701</v>
      </c>
      <c r="W178" s="2">
        <v>0.97268370021889194</v>
      </c>
      <c r="X178" s="2">
        <v>0.30758959356121202</v>
      </c>
      <c r="Y178" s="2">
        <f t="shared" si="58"/>
        <v>4.2843792806904313E-2</v>
      </c>
      <c r="Z178" s="2">
        <f t="shared" si="59"/>
        <v>2.3190258430395492</v>
      </c>
      <c r="AA178" s="2" t="s">
        <v>58</v>
      </c>
      <c r="AB178" s="2">
        <v>-1.3400447267862201</v>
      </c>
      <c r="AC178" s="2">
        <v>21</v>
      </c>
      <c r="AD178" s="2">
        <v>7</v>
      </c>
      <c r="AE178" s="2">
        <v>-2.6351329205679499</v>
      </c>
      <c r="AF178" s="2">
        <v>1.74317656549666</v>
      </c>
      <c r="AG178" s="2">
        <v>0.65885881193998097</v>
      </c>
      <c r="AH178" s="2">
        <f t="shared" si="60"/>
        <v>8.1444226645410386E-2</v>
      </c>
      <c r="AI178" s="2">
        <f t="shared" si="61"/>
        <v>2.0338875378178778</v>
      </c>
      <c r="AJ178" s="2" t="s">
        <v>59</v>
      </c>
      <c r="AK178" s="2">
        <v>-0.71869763629327998</v>
      </c>
      <c r="AL178" s="2">
        <v>21</v>
      </c>
      <c r="AM178" s="2">
        <v>5</v>
      </c>
      <c r="AN178" s="2">
        <v>-2.9542726370429602</v>
      </c>
      <c r="AO178" s="2">
        <v>0.677984355498505</v>
      </c>
      <c r="AP178" s="2">
        <v>0.30320382131520801</v>
      </c>
      <c r="AQ178" s="2">
        <f t="shared" si="62"/>
        <v>6.3925335646469156E-2</v>
      </c>
      <c r="AR178" s="2">
        <f t="shared" si="63"/>
        <v>2.3703449157592518</v>
      </c>
      <c r="AS178" s="2" t="s">
        <v>60</v>
      </c>
      <c r="AT178" s="2">
        <v>-0.24502626666751401</v>
      </c>
      <c r="AU178" s="2">
        <v>56</v>
      </c>
      <c r="AV178" s="2">
        <v>12</v>
      </c>
      <c r="AW178" s="2">
        <v>-0.77327011279430602</v>
      </c>
      <c r="AX178" s="2">
        <v>0.91336947243246602</v>
      </c>
      <c r="AY178" s="2">
        <v>0.26366705538923502</v>
      </c>
      <c r="AZ178" s="2">
        <f t="shared" si="64"/>
        <v>0.37104958028126589</v>
      </c>
      <c r="BA178" s="2">
        <f t="shared" si="65"/>
        <v>0.92930179049406536</v>
      </c>
      <c r="BB178" s="2" t="s">
        <v>61</v>
      </c>
      <c r="BC178" s="2">
        <v>-0.41733827614498298</v>
      </c>
      <c r="BD178" s="2">
        <v>51</v>
      </c>
      <c r="BE178" s="2">
        <v>10</v>
      </c>
      <c r="BF178" s="2">
        <v>7.4097492177688906E-2</v>
      </c>
      <c r="BG178" s="2">
        <v>0.74209799162907697</v>
      </c>
      <c r="BH178" s="2">
        <v>0.234671990058445</v>
      </c>
      <c r="BI178" s="2">
        <f t="shared" si="66"/>
        <v>0.10570312017796127</v>
      </c>
      <c r="BJ178" s="2">
        <f t="shared" si="67"/>
        <v>1.7783898114173957</v>
      </c>
    </row>
    <row r="179" spans="1:62">
      <c r="A179" s="2" t="str">
        <f>B179</f>
        <v>VIMSS209102</v>
      </c>
      <c r="B179" s="2" t="s">
        <v>774</v>
      </c>
      <c r="C179" s="2" t="s">
        <v>775</v>
      </c>
      <c r="D179" s="7">
        <f>IF(ISNA(VLOOKUP(B179,[1]energy_list!A$1:A$222,1,FALSE)), 0, 1)</f>
        <v>0</v>
      </c>
      <c r="E179" s="7">
        <f t="shared" si="48"/>
        <v>1</v>
      </c>
      <c r="F179" s="7">
        <f t="shared" si="49"/>
        <v>0</v>
      </c>
      <c r="G179" s="17">
        <f>(P179/(COUNT($P$2:$P$1222))*0.05)</f>
        <v>9.5004095004094999E-3</v>
      </c>
      <c r="H179" s="8">
        <f t="shared" si="50"/>
        <v>0.27636223110694569</v>
      </c>
      <c r="I179" s="8">
        <f t="shared" si="51"/>
        <v>1.4088045890460446</v>
      </c>
      <c r="J179" s="8">
        <f t="shared" si="52"/>
        <v>0.19616789528921191</v>
      </c>
      <c r="K179" s="9">
        <f t="shared" si="53"/>
        <v>9.8083947644605957E-2</v>
      </c>
      <c r="L179" s="10">
        <f t="shared" si="54"/>
        <v>18.755189708150937</v>
      </c>
      <c r="M179" s="7">
        <f t="shared" si="55"/>
        <v>5</v>
      </c>
      <c r="N179" s="16">
        <f t="shared" si="56"/>
        <v>1.3629719773680672E-2</v>
      </c>
      <c r="O179" s="16">
        <f t="shared" si="57"/>
        <v>1.8655130731451679</v>
      </c>
      <c r="P179" s="6">
        <v>232</v>
      </c>
      <c r="Q179" s="6"/>
      <c r="R179" s="2" t="s">
        <v>57</v>
      </c>
      <c r="S179" s="2">
        <v>0.14736123637502499</v>
      </c>
      <c r="T179" s="2">
        <v>77</v>
      </c>
      <c r="U179" s="2">
        <v>14</v>
      </c>
      <c r="V179" s="2">
        <v>-0.69296956529616405</v>
      </c>
      <c r="W179" s="2">
        <v>0.60693165342187605</v>
      </c>
      <c r="X179" s="2">
        <v>0.162209307449492</v>
      </c>
      <c r="Y179" s="2">
        <f t="shared" si="58"/>
        <v>0.37900663888942154</v>
      </c>
      <c r="Z179" s="2">
        <f t="shared" si="59"/>
        <v>0.9084635073786359</v>
      </c>
      <c r="AA179" s="2" t="s">
        <v>58</v>
      </c>
      <c r="AB179" s="2">
        <v>0.15503272719580999</v>
      </c>
      <c r="AC179" s="2">
        <v>42</v>
      </c>
      <c r="AD179" s="2">
        <v>10</v>
      </c>
      <c r="AE179" s="2">
        <v>-1.1400554665859199</v>
      </c>
      <c r="AF179" s="2">
        <v>1.4150622950084599</v>
      </c>
      <c r="AG179" s="2">
        <v>0.44748198832518499</v>
      </c>
      <c r="AH179" s="2">
        <f t="shared" si="60"/>
        <v>0.73617949108552705</v>
      </c>
      <c r="AI179" s="2">
        <f t="shared" si="61"/>
        <v>0.34645579317294839</v>
      </c>
      <c r="AJ179" s="2" t="s">
        <v>59</v>
      </c>
      <c r="AK179" s="2">
        <v>-0.67236634254330996</v>
      </c>
      <c r="AL179" s="2">
        <v>68</v>
      </c>
      <c r="AM179" s="2">
        <v>13</v>
      </c>
      <c r="AN179" s="2">
        <v>-2.9079413432929901</v>
      </c>
      <c r="AO179" s="2">
        <v>0.82881418741414303</v>
      </c>
      <c r="AP179" s="2">
        <v>0.22987169619643999</v>
      </c>
      <c r="AQ179" s="2">
        <f t="shared" si="62"/>
        <v>1.1827226112163493E-2</v>
      </c>
      <c r="AR179" s="2">
        <f t="shared" si="63"/>
        <v>2.924963593467941</v>
      </c>
      <c r="AS179" s="2" t="s">
        <v>60</v>
      </c>
      <c r="AT179" s="2">
        <v>-0.69327114476586804</v>
      </c>
      <c r="AU179" s="2">
        <v>110</v>
      </c>
      <c r="AV179" s="2">
        <v>14</v>
      </c>
      <c r="AW179" s="2">
        <v>-1.2215149908926599</v>
      </c>
      <c r="AX179" s="2">
        <v>1.11734272568686</v>
      </c>
      <c r="AY179" s="2">
        <v>0.298622404508884</v>
      </c>
      <c r="AZ179" s="2">
        <f t="shared" si="64"/>
        <v>3.5852184906634055E-2</v>
      </c>
      <c r="BA179" s="2">
        <f t="shared" si="65"/>
        <v>2.3215644047405801</v>
      </c>
      <c r="BB179" s="2" t="s">
        <v>61</v>
      </c>
      <c r="BC179" s="2">
        <v>-8.6336672181714993E-2</v>
      </c>
      <c r="BD179" s="2">
        <v>116</v>
      </c>
      <c r="BE179" s="2">
        <v>17</v>
      </c>
      <c r="BF179" s="2">
        <v>0.40509909614095702</v>
      </c>
      <c r="BG179" s="2">
        <v>0.958881346744902</v>
      </c>
      <c r="BH179" s="2">
        <v>0.23256288676845499</v>
      </c>
      <c r="BI179" s="2">
        <f t="shared" si="66"/>
        <v>0.71504478273225436</v>
      </c>
      <c r="BJ179" s="2">
        <f t="shared" si="67"/>
        <v>0.37124011221822245</v>
      </c>
    </row>
    <row r="180" spans="1:62">
      <c r="A180" s="2" t="s">
        <v>1355</v>
      </c>
      <c r="B180" s="2" t="s">
        <v>1356</v>
      </c>
      <c r="C180" s="2" t="s">
        <v>1357</v>
      </c>
      <c r="D180" s="7">
        <f>IF(ISNA(VLOOKUP(B180,[1]energy_list!A$1:A$222,1,FALSE)), 0, 1)</f>
        <v>1</v>
      </c>
      <c r="E180" s="7">
        <f t="shared" si="48"/>
        <v>0</v>
      </c>
      <c r="F180" s="7">
        <f t="shared" si="49"/>
        <v>0</v>
      </c>
      <c r="G180" s="31">
        <f>IF((Q180/(142)*0.0575&gt;N180),1,0)</f>
        <v>0</v>
      </c>
      <c r="H180" s="8">
        <f t="shared" si="50"/>
        <v>0.27742497348590373</v>
      </c>
      <c r="I180" s="8">
        <f t="shared" si="51"/>
        <v>0.55971726180649806</v>
      </c>
      <c r="J180" s="8">
        <f t="shared" si="52"/>
        <v>0.49565198791709475</v>
      </c>
      <c r="K180" s="9">
        <f t="shared" si="53"/>
        <v>0.24782599395854737</v>
      </c>
      <c r="L180" s="10">
        <f t="shared" si="54"/>
        <v>7.7625566423186605</v>
      </c>
      <c r="M180" s="7">
        <f t="shared" si="55"/>
        <v>5</v>
      </c>
      <c r="N180" s="16">
        <f t="shared" si="56"/>
        <v>9.7507978095360132E-2</v>
      </c>
      <c r="O180" s="16">
        <f t="shared" si="57"/>
        <v>1.0109598489061755</v>
      </c>
      <c r="P180" s="6">
        <v>638</v>
      </c>
      <c r="Q180" s="6">
        <v>98</v>
      </c>
      <c r="R180" s="2" t="s">
        <v>57</v>
      </c>
      <c r="S180" s="2">
        <v>0.142731923327031</v>
      </c>
      <c r="T180" s="2">
        <v>18</v>
      </c>
      <c r="U180" s="2">
        <v>6</v>
      </c>
      <c r="V180" s="2">
        <v>-0.69759887834415801</v>
      </c>
      <c r="W180" s="2">
        <v>0.58944711144260398</v>
      </c>
      <c r="X180" s="2">
        <v>0.240640775565305</v>
      </c>
      <c r="Y180" s="2">
        <f t="shared" si="58"/>
        <v>0.57475282415600071</v>
      </c>
      <c r="Z180" s="2">
        <f t="shared" si="59"/>
        <v>0.59313274315930076</v>
      </c>
      <c r="AA180" s="2" t="s">
        <v>58</v>
      </c>
      <c r="AB180" s="2">
        <v>-1.33416685694749</v>
      </c>
      <c r="AC180" s="2">
        <v>7</v>
      </c>
      <c r="AD180" s="2">
        <v>4</v>
      </c>
      <c r="AE180" s="2">
        <v>-2.6292550507292201</v>
      </c>
      <c r="AF180" s="2">
        <v>2.2822791424467099</v>
      </c>
      <c r="AG180" s="2">
        <v>1.1411395712233601</v>
      </c>
      <c r="AH180" s="2">
        <f t="shared" si="60"/>
        <v>0.30726087149312176</v>
      </c>
      <c r="AI180" s="2">
        <f t="shared" si="61"/>
        <v>1.1691530909906094</v>
      </c>
      <c r="AJ180" s="2" t="s">
        <v>59</v>
      </c>
      <c r="AK180" s="2">
        <v>-0.68476458862571998</v>
      </c>
      <c r="AL180" s="2">
        <v>8</v>
      </c>
      <c r="AM180" s="2">
        <v>3</v>
      </c>
      <c r="AN180" s="2">
        <v>-2.9203395893753998</v>
      </c>
      <c r="AO180" s="2">
        <v>0.72640155083494395</v>
      </c>
      <c r="AP180" s="2">
        <v>0.41938813091431598</v>
      </c>
      <c r="AQ180" s="2">
        <f t="shared" si="62"/>
        <v>0.201022097730535</v>
      </c>
      <c r="AR180" s="2">
        <f t="shared" si="63"/>
        <v>1.6327705486868496</v>
      </c>
      <c r="AS180" s="2" t="s">
        <v>60</v>
      </c>
      <c r="AT180" s="2">
        <v>-0.19418084479614001</v>
      </c>
      <c r="AU180" s="2">
        <v>29</v>
      </c>
      <c r="AV180" s="2">
        <v>4</v>
      </c>
      <c r="AW180" s="2">
        <v>-0.72242469092293204</v>
      </c>
      <c r="AX180" s="2">
        <v>1.4984408610766899</v>
      </c>
      <c r="AY180" s="2">
        <v>0.74922043053834397</v>
      </c>
      <c r="AZ180" s="2">
        <f t="shared" si="64"/>
        <v>0.80829025001279375</v>
      </c>
      <c r="BA180" s="2">
        <f t="shared" si="65"/>
        <v>0.25917718855666222</v>
      </c>
      <c r="BB180" s="2" t="s">
        <v>61</v>
      </c>
      <c r="BC180" s="2">
        <v>-0.251309349227686</v>
      </c>
      <c r="BD180" s="2">
        <v>26</v>
      </c>
      <c r="BE180" s="2">
        <v>6</v>
      </c>
      <c r="BF180" s="2">
        <v>0.240126419094986</v>
      </c>
      <c r="BG180" s="2">
        <v>1.6304495130844701</v>
      </c>
      <c r="BH180" s="2">
        <v>0.66562822640437402</v>
      </c>
      <c r="BI180" s="2">
        <f t="shared" si="66"/>
        <v>0.71875806295140754</v>
      </c>
      <c r="BJ180" s="2">
        <f t="shared" si="67"/>
        <v>0.37755212182815956</v>
      </c>
    </row>
    <row r="181" spans="1:62">
      <c r="A181" s="2" t="str">
        <f t="shared" ref="A181:A186" si="70">B181</f>
        <v>VIMSS207422</v>
      </c>
      <c r="B181" s="2" t="s">
        <v>1408</v>
      </c>
      <c r="C181" s="2" t="s">
        <v>1409</v>
      </c>
      <c r="D181" s="7">
        <f>IF(ISNA(VLOOKUP(B181,[1]energy_list!A$1:A$222,1,FALSE)), 0, 1)</f>
        <v>0</v>
      </c>
      <c r="E181" s="7">
        <f t="shared" si="48"/>
        <v>0</v>
      </c>
      <c r="F181" s="7">
        <f t="shared" si="49"/>
        <v>0</v>
      </c>
      <c r="G181" s="17">
        <f t="shared" ref="G181:G189" si="71">(P181/(COUNT($P$2:$P$1222))*0.05)</f>
        <v>2.2031122031122032E-2</v>
      </c>
      <c r="H181" s="8">
        <f t="shared" si="50"/>
        <v>0.28496803252056219</v>
      </c>
      <c r="I181" s="8">
        <f t="shared" si="51"/>
        <v>0.71770469869271636</v>
      </c>
      <c r="J181" s="8">
        <f t="shared" si="52"/>
        <v>0.39705471211157639</v>
      </c>
      <c r="K181" s="9">
        <f t="shared" si="53"/>
        <v>0.1985273560557882</v>
      </c>
      <c r="L181" s="10">
        <f t="shared" si="54"/>
        <v>5.6353188260601996</v>
      </c>
      <c r="M181" s="7">
        <f t="shared" si="55"/>
        <v>5</v>
      </c>
      <c r="N181" s="16">
        <f t="shared" si="56"/>
        <v>7.845467227595658E-2</v>
      </c>
      <c r="O181" s="16">
        <f t="shared" si="57"/>
        <v>1.1053811874085546</v>
      </c>
      <c r="P181" s="6">
        <v>538</v>
      </c>
      <c r="Q181" s="6"/>
      <c r="R181" s="2" t="s">
        <v>57</v>
      </c>
      <c r="S181" s="2">
        <v>-0.184023021105721</v>
      </c>
      <c r="T181" s="2">
        <v>9</v>
      </c>
      <c r="U181" s="2">
        <v>4</v>
      </c>
      <c r="V181" s="2">
        <v>-1.02435382277691</v>
      </c>
      <c r="W181" s="2">
        <v>0.60279232642681801</v>
      </c>
      <c r="X181" s="2">
        <v>0.30139616321340901</v>
      </c>
      <c r="Y181" s="2">
        <f t="shared" si="58"/>
        <v>0.57447430264133381</v>
      </c>
      <c r="Z181" s="2">
        <f t="shared" si="59"/>
        <v>0.6105685591472515</v>
      </c>
      <c r="AA181" s="2" t="s">
        <v>58</v>
      </c>
      <c r="AB181" s="2">
        <v>-4.9408271425120102E-2</v>
      </c>
      <c r="AC181" s="2">
        <v>2</v>
      </c>
      <c r="AD181" s="2">
        <v>2</v>
      </c>
      <c r="AE181" s="2">
        <v>-1.3444964652068501</v>
      </c>
      <c r="AF181" s="2">
        <v>1.3291160978957901</v>
      </c>
      <c r="AG181" s="2">
        <v>0.93982700580631495</v>
      </c>
      <c r="AH181" s="2">
        <f t="shared" si="60"/>
        <v>0.96285187693886121</v>
      </c>
      <c r="AI181" s="2">
        <f t="shared" si="61"/>
        <v>5.2571665976687679E-2</v>
      </c>
      <c r="AJ181" s="2" t="s">
        <v>59</v>
      </c>
      <c r="AK181" s="2">
        <v>0.38352130963011999</v>
      </c>
      <c r="AL181" s="2">
        <v>2</v>
      </c>
      <c r="AM181" s="2">
        <v>2</v>
      </c>
      <c r="AN181" s="2">
        <v>-1.85205369111956</v>
      </c>
      <c r="AO181" s="2">
        <v>1.17367570844254</v>
      </c>
      <c r="AP181" s="2">
        <v>0.82991405235364502</v>
      </c>
      <c r="AQ181" s="2">
        <f t="shared" si="62"/>
        <v>0.68939311573739293</v>
      </c>
      <c r="AR181" s="2">
        <f t="shared" si="63"/>
        <v>0.46212172036664462</v>
      </c>
      <c r="AS181" s="2" t="s">
        <v>60</v>
      </c>
      <c r="AT181" s="2">
        <v>-1.24674878442452</v>
      </c>
      <c r="AU181" s="2">
        <v>6</v>
      </c>
      <c r="AV181" s="2">
        <v>4</v>
      </c>
      <c r="AW181" s="2">
        <v>-1.77499263055131</v>
      </c>
      <c r="AX181" s="2">
        <v>1.7575793018460499</v>
      </c>
      <c r="AY181" s="2">
        <v>0.87878965092302397</v>
      </c>
      <c r="AZ181" s="2">
        <f t="shared" si="64"/>
        <v>0.22897875898364475</v>
      </c>
      <c r="BA181" s="2">
        <f t="shared" si="65"/>
        <v>1.4187112730731586</v>
      </c>
      <c r="BB181" s="2" t="s">
        <v>61</v>
      </c>
      <c r="BC181" s="2">
        <v>0.32584820791902303</v>
      </c>
      <c r="BD181" s="2">
        <v>5</v>
      </c>
      <c r="BE181" s="2">
        <v>4</v>
      </c>
      <c r="BF181" s="2">
        <v>0.81728397624169502</v>
      </c>
      <c r="BG181" s="2">
        <v>1.4891552212381201</v>
      </c>
      <c r="BH181" s="2">
        <v>0.74457761061906103</v>
      </c>
      <c r="BI181" s="2">
        <f t="shared" si="66"/>
        <v>0.68424847409989598</v>
      </c>
      <c r="BJ181" s="2">
        <f t="shared" si="67"/>
        <v>0.43762826503486241</v>
      </c>
    </row>
    <row r="182" spans="1:62">
      <c r="A182" s="2" t="str">
        <f t="shared" si="70"/>
        <v>VIMSS207376</v>
      </c>
      <c r="B182" s="19" t="s">
        <v>1426</v>
      </c>
      <c r="C182" s="19" t="s">
        <v>1427</v>
      </c>
      <c r="D182" s="20">
        <f>IF(ISNA(VLOOKUP(B182,[1]energy_list!A$1:A$222,1,FALSE)), 0, 1)</f>
        <v>0</v>
      </c>
      <c r="E182" s="7">
        <f t="shared" si="48"/>
        <v>0</v>
      </c>
      <c r="F182" s="7">
        <f t="shared" si="49"/>
        <v>0</v>
      </c>
      <c r="G182" s="21">
        <f t="shared" si="71"/>
        <v>2.6289926289926293E-2</v>
      </c>
      <c r="H182" s="22">
        <f t="shared" si="50"/>
        <v>0.28911802630732136</v>
      </c>
      <c r="I182" s="22">
        <f t="shared" si="51"/>
        <v>0.91475183409250427</v>
      </c>
      <c r="J182" s="22">
        <f t="shared" si="52"/>
        <v>0.31606170715595888</v>
      </c>
      <c r="K182" s="24">
        <f t="shared" si="53"/>
        <v>0.15803085357797944</v>
      </c>
      <c r="L182" s="25">
        <f t="shared" si="54"/>
        <v>7.9381914786817003</v>
      </c>
      <c r="M182" s="20">
        <f t="shared" si="55"/>
        <v>5</v>
      </c>
      <c r="N182" s="26">
        <f t="shared" si="56"/>
        <v>9.7671685840749284E-2</v>
      </c>
      <c r="O182" s="26">
        <f t="shared" si="57"/>
        <v>1.0102313161717085</v>
      </c>
      <c r="P182" s="6">
        <v>642</v>
      </c>
      <c r="Q182" s="6"/>
      <c r="R182" s="19" t="s">
        <v>57</v>
      </c>
      <c r="S182" s="19">
        <v>-0.33635772687491999</v>
      </c>
      <c r="T182" s="19">
        <v>12</v>
      </c>
      <c r="U182" s="19">
        <v>8</v>
      </c>
      <c r="V182" s="19">
        <v>-1.1766885285461099</v>
      </c>
      <c r="W182" s="19">
        <v>0.81818090301889301</v>
      </c>
      <c r="X182" s="19">
        <v>0.28927063238099598</v>
      </c>
      <c r="Y182" s="19">
        <f t="shared" si="58"/>
        <v>0.27842878747251687</v>
      </c>
      <c r="Z182" s="19">
        <f t="shared" si="59"/>
        <v>1.1627786896524843</v>
      </c>
      <c r="AA182" s="19" t="s">
        <v>58</v>
      </c>
      <c r="AB182" s="19">
        <v>2.8514515144699899E-2</v>
      </c>
      <c r="AC182" s="19">
        <v>3</v>
      </c>
      <c r="AD182" s="19">
        <v>2</v>
      </c>
      <c r="AE182" s="19">
        <v>-1.2665736786370301</v>
      </c>
      <c r="AF182" s="19">
        <v>0.422475197518351</v>
      </c>
      <c r="AG182" s="19">
        <v>0.298735077048352</v>
      </c>
      <c r="AH182" s="19">
        <f t="shared" si="60"/>
        <v>0.93265926992152437</v>
      </c>
      <c r="AI182" s="19">
        <f t="shared" si="61"/>
        <v>9.5450843692134149E-2</v>
      </c>
      <c r="AJ182" s="19" t="s">
        <v>59</v>
      </c>
      <c r="AK182" s="19">
        <v>0.22446099861371999</v>
      </c>
      <c r="AL182" s="19">
        <v>7</v>
      </c>
      <c r="AM182" s="19">
        <v>7</v>
      </c>
      <c r="AN182" s="19">
        <v>-2.0111140021359599</v>
      </c>
      <c r="AO182" s="19">
        <v>1.1435153449373501</v>
      </c>
      <c r="AP182" s="19">
        <v>0.43220817472721101</v>
      </c>
      <c r="AQ182" s="19">
        <f t="shared" si="62"/>
        <v>0.61953851690122086</v>
      </c>
      <c r="AR182" s="19">
        <f t="shared" si="63"/>
        <v>0.51933538451786332</v>
      </c>
      <c r="AS182" s="19" t="s">
        <v>60</v>
      </c>
      <c r="AT182" s="19">
        <v>-0.69637610057466803</v>
      </c>
      <c r="AU182" s="19">
        <v>5</v>
      </c>
      <c r="AV182" s="19">
        <v>4</v>
      </c>
      <c r="AW182" s="19">
        <v>-1.22461994670146</v>
      </c>
      <c r="AX182" s="19">
        <v>1.3872145617640399</v>
      </c>
      <c r="AY182" s="19">
        <v>0.69360728088201895</v>
      </c>
      <c r="AZ182" s="19">
        <f t="shared" si="64"/>
        <v>0.37219055708442217</v>
      </c>
      <c r="BA182" s="19">
        <f t="shared" si="65"/>
        <v>1.0039919126701324</v>
      </c>
      <c r="BB182" s="19" t="s">
        <v>61</v>
      </c>
      <c r="BC182" s="19">
        <v>-0.48359642837286498</v>
      </c>
      <c r="BD182" s="19">
        <v>10</v>
      </c>
      <c r="BE182" s="19">
        <v>6</v>
      </c>
      <c r="BF182" s="19">
        <v>7.8393399498064998E-3</v>
      </c>
      <c r="BG182" s="19">
        <v>1.08171366313944</v>
      </c>
      <c r="BH182" s="19">
        <v>0.44160775374807898</v>
      </c>
      <c r="BI182" s="19">
        <f t="shared" si="66"/>
        <v>0.31548071242246101</v>
      </c>
      <c r="BJ182" s="19">
        <f t="shared" si="67"/>
        <v>1.0950813799540735</v>
      </c>
    </row>
    <row r="183" spans="1:62">
      <c r="A183" s="2" t="str">
        <f t="shared" si="70"/>
        <v>VIMSS209396</v>
      </c>
      <c r="B183" s="2" t="s">
        <v>397</v>
      </c>
      <c r="C183" s="2" t="s">
        <v>398</v>
      </c>
      <c r="D183" s="7">
        <f>IF(ISNA(VLOOKUP(B183,[1]energy_list!A$1:A$222,1,FALSE)), 0, 1)</f>
        <v>0</v>
      </c>
      <c r="E183" s="7">
        <f t="shared" si="48"/>
        <v>1</v>
      </c>
      <c r="F183" s="7">
        <f t="shared" si="49"/>
        <v>1</v>
      </c>
      <c r="G183" s="17">
        <f t="shared" si="71"/>
        <v>7.1253071253071266E-3</v>
      </c>
      <c r="H183" s="8">
        <f t="shared" si="50"/>
        <v>0.2930624939157615</v>
      </c>
      <c r="I183" s="8">
        <f t="shared" si="51"/>
        <v>1.7405892354247892</v>
      </c>
      <c r="J183" s="8">
        <f t="shared" si="52"/>
        <v>0.16836970374819069</v>
      </c>
      <c r="K183" s="9">
        <f t="shared" si="53"/>
        <v>8.4184851874095343E-2</v>
      </c>
      <c r="L183" s="10">
        <f t="shared" si="54"/>
        <v>20.870235487119736</v>
      </c>
      <c r="M183" s="7">
        <f t="shared" si="55"/>
        <v>5</v>
      </c>
      <c r="N183" s="16">
        <f t="shared" si="56"/>
        <v>7.2582867814136899E-3</v>
      </c>
      <c r="O183" s="16">
        <f t="shared" si="57"/>
        <v>2.1391658764323824</v>
      </c>
      <c r="P183" s="6">
        <v>174</v>
      </c>
      <c r="Q183" s="2">
        <v>49</v>
      </c>
      <c r="R183" s="2" t="s">
        <v>57</v>
      </c>
      <c r="S183" s="2">
        <v>-0.42087862410177102</v>
      </c>
      <c r="T183" s="2">
        <v>9</v>
      </c>
      <c r="U183" s="2">
        <v>4</v>
      </c>
      <c r="V183" s="2">
        <v>-1.26120942577296</v>
      </c>
      <c r="W183" s="2">
        <v>0.52497738757059698</v>
      </c>
      <c r="X183" s="2">
        <v>0.26248869378529799</v>
      </c>
      <c r="Y183" s="2">
        <f t="shared" si="58"/>
        <v>0.18410682634365411</v>
      </c>
      <c r="Z183" s="2">
        <f t="shared" si="59"/>
        <v>1.6034162006460655</v>
      </c>
      <c r="AA183" s="2" t="s">
        <v>58</v>
      </c>
      <c r="AB183" s="2">
        <v>-1.72980786801883</v>
      </c>
      <c r="AC183" s="2">
        <v>5</v>
      </c>
      <c r="AD183" s="2">
        <v>3</v>
      </c>
      <c r="AE183" s="2">
        <v>-3.0248960618005598</v>
      </c>
      <c r="AF183" s="2">
        <v>0.76511979425938104</v>
      </c>
      <c r="AG183" s="2">
        <v>0.44174211917796502</v>
      </c>
      <c r="AH183" s="2">
        <f t="shared" si="60"/>
        <v>2.9606349568472627E-2</v>
      </c>
      <c r="AI183" s="2">
        <f t="shared" si="61"/>
        <v>3.9158771439721844</v>
      </c>
      <c r="AJ183" s="2" t="s">
        <v>59</v>
      </c>
      <c r="AK183" s="2">
        <v>-0.66592617483237004</v>
      </c>
      <c r="AL183" s="2">
        <v>4</v>
      </c>
      <c r="AM183" s="2">
        <v>4</v>
      </c>
      <c r="AN183" s="2">
        <v>-2.9015011755820499</v>
      </c>
      <c r="AO183" s="2">
        <v>0.91489856346759302</v>
      </c>
      <c r="AP183" s="2">
        <v>0.45744928173379701</v>
      </c>
      <c r="AQ183" s="2">
        <f t="shared" si="62"/>
        <v>0.21917111666830869</v>
      </c>
      <c r="AR183" s="2">
        <f t="shared" si="63"/>
        <v>1.4557377209303211</v>
      </c>
      <c r="AS183" s="2" t="s">
        <v>60</v>
      </c>
      <c r="AT183" s="2">
        <v>0.74001686552375001</v>
      </c>
      <c r="AU183" s="2">
        <v>28</v>
      </c>
      <c r="AV183" s="2">
        <v>6</v>
      </c>
      <c r="AW183" s="2">
        <v>0.211773019396958</v>
      </c>
      <c r="AX183" s="2">
        <v>1.4877170819216801</v>
      </c>
      <c r="AY183" s="2">
        <v>0.60735795538841197</v>
      </c>
      <c r="AZ183" s="2">
        <f t="shared" si="64"/>
        <v>0.26879498977690053</v>
      </c>
      <c r="BA183" s="2">
        <f t="shared" si="65"/>
        <v>1.2184196468629462</v>
      </c>
      <c r="BB183" s="2" t="s">
        <v>61</v>
      </c>
      <c r="BC183" s="2">
        <v>-1.7623467476427199</v>
      </c>
      <c r="BD183" s="2">
        <v>13</v>
      </c>
      <c r="BE183" s="2">
        <v>4</v>
      </c>
      <c r="BF183" s="2">
        <v>-1.2709109793200499</v>
      </c>
      <c r="BG183" s="2">
        <v>1.59399997367685</v>
      </c>
      <c r="BH183" s="2">
        <v>0.79699998683842499</v>
      </c>
      <c r="BI183" s="2">
        <f t="shared" si="66"/>
        <v>9.1501181508868004E-2</v>
      </c>
      <c r="BJ183" s="2">
        <f t="shared" si="67"/>
        <v>2.2112255668079435</v>
      </c>
    </row>
    <row r="184" spans="1:62">
      <c r="A184" s="2" t="str">
        <f t="shared" si="70"/>
        <v>VIMSS207736</v>
      </c>
      <c r="B184" s="2" t="s">
        <v>399</v>
      </c>
      <c r="C184" s="2" t="s">
        <v>400</v>
      </c>
      <c r="D184" s="7">
        <f>IF(ISNA(VLOOKUP(B184,[1]energy_list!A$1:A$222,1,FALSE)), 0, 1)</f>
        <v>0</v>
      </c>
      <c r="E184" s="7">
        <f t="shared" si="48"/>
        <v>1</v>
      </c>
      <c r="F184" s="7">
        <f t="shared" si="49"/>
        <v>1</v>
      </c>
      <c r="G184" s="17">
        <f t="shared" si="71"/>
        <v>1.3923013923013924E-3</v>
      </c>
      <c r="H184" s="8">
        <f t="shared" si="50"/>
        <v>0.29821918604684322</v>
      </c>
      <c r="I184" s="8">
        <f t="shared" si="51"/>
        <v>3.8662311354476286</v>
      </c>
      <c r="J184" s="8">
        <f t="shared" si="52"/>
        <v>7.713433977410554E-2</v>
      </c>
      <c r="K184" s="8">
        <f t="shared" si="53"/>
        <v>3.856716988705277E-2</v>
      </c>
      <c r="L184" s="6">
        <f t="shared" si="54"/>
        <v>31.550711931519995</v>
      </c>
      <c r="M184" s="10">
        <f t="shared" si="55"/>
        <v>5</v>
      </c>
      <c r="N184" s="16">
        <f t="shared" si="56"/>
        <v>1.8177133112360895E-4</v>
      </c>
      <c r="O184" s="16">
        <f t="shared" si="57"/>
        <v>3.7404746124046397</v>
      </c>
      <c r="P184" s="6">
        <v>34</v>
      </c>
      <c r="Q184" s="2">
        <v>48</v>
      </c>
      <c r="R184" s="2" t="s">
        <v>57</v>
      </c>
      <c r="S184" s="2">
        <v>0.38966177298524501</v>
      </c>
      <c r="T184" s="2">
        <v>7</v>
      </c>
      <c r="U184" s="2">
        <v>3</v>
      </c>
      <c r="V184" s="2">
        <v>-0.450669028685944</v>
      </c>
      <c r="W184" s="2">
        <v>0.61163575632153</v>
      </c>
      <c r="X184" s="2">
        <v>0.35312806855823597</v>
      </c>
      <c r="Y184" s="2">
        <f t="shared" si="58"/>
        <v>0.35039497491246901</v>
      </c>
      <c r="Z184" s="2">
        <f t="shared" si="59"/>
        <v>1.1034573790074806</v>
      </c>
      <c r="AA184" s="2" t="s">
        <v>58</v>
      </c>
      <c r="AB184" s="2">
        <v>0.85836468388470399</v>
      </c>
      <c r="AC184" s="2">
        <v>6</v>
      </c>
      <c r="AD184" s="2">
        <v>3</v>
      </c>
      <c r="AE184" s="2">
        <v>-0.43672350989702602</v>
      </c>
      <c r="AF184" s="2">
        <v>0.70356063073252095</v>
      </c>
      <c r="AG184" s="2">
        <v>0.40620091954464399</v>
      </c>
      <c r="AH184" s="2">
        <f t="shared" si="60"/>
        <v>0.12499213505721447</v>
      </c>
      <c r="AI184" s="2">
        <f t="shared" si="61"/>
        <v>2.1131529806651863</v>
      </c>
      <c r="AJ184" s="2" t="s">
        <v>59</v>
      </c>
      <c r="AK184" s="2">
        <v>-0.62019265947355995</v>
      </c>
      <c r="AL184" s="2">
        <v>6</v>
      </c>
      <c r="AM184" s="2">
        <v>4</v>
      </c>
      <c r="AN184" s="2">
        <v>-2.8557676602232398</v>
      </c>
      <c r="AO184" s="2">
        <v>0.62388323167297599</v>
      </c>
      <c r="AP184" s="2">
        <v>0.311941615836488</v>
      </c>
      <c r="AQ184" s="2">
        <f t="shared" si="62"/>
        <v>0.11769675947266937</v>
      </c>
      <c r="AR184" s="2">
        <f t="shared" si="63"/>
        <v>1.9881690290360279</v>
      </c>
      <c r="AS184" s="2" t="s">
        <v>60</v>
      </c>
      <c r="AT184" s="2">
        <v>-1.32211800424562</v>
      </c>
      <c r="AU184" s="2">
        <v>9</v>
      </c>
      <c r="AV184" s="2">
        <v>5</v>
      </c>
      <c r="AW184" s="2">
        <v>-1.85036185037241</v>
      </c>
      <c r="AX184" s="2">
        <v>0.30601052059979</v>
      </c>
      <c r="AY184" s="2">
        <v>0.136852065178246</v>
      </c>
      <c r="AZ184" s="2">
        <f t="shared" si="64"/>
        <v>2.0165249558179338E-4</v>
      </c>
      <c r="BA184" s="2">
        <f t="shared" si="65"/>
        <v>9.6609284085234535</v>
      </c>
      <c r="BB184" s="2" t="s">
        <v>61</v>
      </c>
      <c r="BC184" s="2">
        <v>-0.39950914079094502</v>
      </c>
      <c r="BD184" s="2">
        <v>6</v>
      </c>
      <c r="BE184" s="2">
        <v>3</v>
      </c>
      <c r="BF184" s="2">
        <v>9.1926627531726507E-2</v>
      </c>
      <c r="BG184" s="2">
        <v>0.34111369933177998</v>
      </c>
      <c r="BH184" s="2">
        <v>0.196942086133472</v>
      </c>
      <c r="BI184" s="2">
        <f t="shared" si="66"/>
        <v>0.13553182662093793</v>
      </c>
      <c r="BJ184" s="2">
        <f t="shared" si="67"/>
        <v>2.0285615362081058</v>
      </c>
    </row>
    <row r="185" spans="1:62">
      <c r="A185" s="2" t="str">
        <f t="shared" si="70"/>
        <v>VIMSS206400</v>
      </c>
      <c r="B185" s="2" t="s">
        <v>782</v>
      </c>
      <c r="C185" s="2" t="s">
        <v>783</v>
      </c>
      <c r="D185" s="7">
        <f>IF(ISNA(VLOOKUP(B185,[1]energy_list!A$1:A$222,1,FALSE)), 0, 1)</f>
        <v>0</v>
      </c>
      <c r="E185" s="7">
        <f t="shared" si="48"/>
        <v>1</v>
      </c>
      <c r="F185" s="7">
        <f t="shared" si="49"/>
        <v>0</v>
      </c>
      <c r="G185" s="17">
        <f t="shared" si="71"/>
        <v>1.2776412776412777E-2</v>
      </c>
      <c r="H185" s="8">
        <f t="shared" si="50"/>
        <v>0.29947668437562586</v>
      </c>
      <c r="I185" s="8">
        <f t="shared" si="51"/>
        <v>4.3801327053589736</v>
      </c>
      <c r="J185" s="8">
        <f t="shared" si="52"/>
        <v>6.8371600707262642E-2</v>
      </c>
      <c r="K185" s="9">
        <f t="shared" si="53"/>
        <v>3.4185800353631321E-2</v>
      </c>
      <c r="L185" s="10">
        <f t="shared" si="54"/>
        <v>16.018150279573351</v>
      </c>
      <c r="M185" s="7">
        <f t="shared" si="55"/>
        <v>5</v>
      </c>
      <c r="N185" s="16">
        <f t="shared" si="56"/>
        <v>2.8496472085889631E-2</v>
      </c>
      <c r="O185" s="16">
        <f t="shared" si="57"/>
        <v>1.5452089030956486</v>
      </c>
      <c r="P185" s="6">
        <v>312</v>
      </c>
      <c r="Q185" s="6"/>
      <c r="R185" s="2" t="s">
        <v>57</v>
      </c>
      <c r="S185" s="2">
        <v>-0.22867847415627099</v>
      </c>
      <c r="T185" s="2">
        <v>4</v>
      </c>
      <c r="U185" s="2">
        <v>1</v>
      </c>
      <c r="V185" s="2">
        <v>-1.0690092758274601</v>
      </c>
      <c r="W185" s="2">
        <v>0.36583390184880099</v>
      </c>
      <c r="X185" s="2">
        <v>0.36583390184880099</v>
      </c>
      <c r="Y185" s="2">
        <f t="shared" si="58"/>
        <v>0.64434423147924025</v>
      </c>
      <c r="Z185" s="2">
        <f t="shared" si="59"/>
        <v>0.62508825180117866</v>
      </c>
      <c r="AA185" s="2" t="s">
        <v>58</v>
      </c>
      <c r="AB185" s="2">
        <v>-1.6557988246898001</v>
      </c>
      <c r="AC185" s="2">
        <v>3</v>
      </c>
      <c r="AD185" s="2">
        <v>1</v>
      </c>
      <c r="AE185" s="2">
        <v>-2.9508870184715299</v>
      </c>
      <c r="AF185" s="2">
        <v>0.25461084696213399</v>
      </c>
      <c r="AG185" s="2">
        <v>0.25461084696213399</v>
      </c>
      <c r="AH185" s="2">
        <f t="shared" si="60"/>
        <v>9.7131717391323175E-2</v>
      </c>
      <c r="AI185" s="2">
        <f t="shared" si="61"/>
        <v>6.5032532763070083</v>
      </c>
      <c r="AJ185" s="2" t="s">
        <v>59</v>
      </c>
      <c r="AK185" s="2">
        <v>1.49921404760103E-2</v>
      </c>
      <c r="AL185" s="2">
        <v>4</v>
      </c>
      <c r="AM185" s="2">
        <v>1</v>
      </c>
      <c r="AN185" s="2">
        <v>-2.2205828602736699</v>
      </c>
      <c r="AO185" s="2">
        <v>0.31900531041668001</v>
      </c>
      <c r="AP185" s="2">
        <v>0.31900531041668001</v>
      </c>
      <c r="AQ185" s="2">
        <f t="shared" si="62"/>
        <v>0.97010308198170025</v>
      </c>
      <c r="AR185" s="2">
        <f t="shared" si="63"/>
        <v>4.6996523212819837E-2</v>
      </c>
      <c r="AS185" s="2" t="s">
        <v>60</v>
      </c>
      <c r="AT185" s="2">
        <v>0.8854637619422</v>
      </c>
      <c r="AU185" s="2">
        <v>3</v>
      </c>
      <c r="AV185" s="2">
        <v>1</v>
      </c>
      <c r="AW185" s="2">
        <v>0.35721991581540802</v>
      </c>
      <c r="AX185" s="2">
        <v>0.21799126095316701</v>
      </c>
      <c r="AY185" s="2">
        <v>0.21799126095316701</v>
      </c>
      <c r="AZ185" s="2">
        <f t="shared" si="64"/>
        <v>0.15367265830330659</v>
      </c>
      <c r="BA185" s="2">
        <f t="shared" si="65"/>
        <v>4.0619232077034138</v>
      </c>
      <c r="BB185" s="2" t="s">
        <v>61</v>
      </c>
      <c r="BC185" s="2">
        <v>-0.81293821352308504</v>
      </c>
      <c r="BD185" s="2">
        <v>2</v>
      </c>
      <c r="BE185" s="2">
        <v>1</v>
      </c>
      <c r="BF185" s="2">
        <v>-0.32150244520041299</v>
      </c>
      <c r="BG185" s="2">
        <v>4.5544983618297001E-2</v>
      </c>
      <c r="BH185" s="2">
        <v>4.5544983618297001E-2</v>
      </c>
      <c r="BI185" s="2">
        <f t="shared" si="66"/>
        <v>3.5629469901473344E-2</v>
      </c>
      <c r="BJ185" s="2">
        <f t="shared" si="67"/>
        <v>17.849127366828156</v>
      </c>
    </row>
    <row r="186" spans="1:62">
      <c r="A186" s="2" t="str">
        <f t="shared" si="70"/>
        <v>VIMSS206840</v>
      </c>
      <c r="B186" s="2" t="s">
        <v>1430</v>
      </c>
      <c r="C186" s="2" t="s">
        <v>1431</v>
      </c>
      <c r="D186" s="7">
        <f>IF(ISNA(VLOOKUP(B186,[1]energy_list!A$1:A$222,1,FALSE)), 0, 1)</f>
        <v>0</v>
      </c>
      <c r="E186" s="7">
        <f t="shared" si="48"/>
        <v>0</v>
      </c>
      <c r="F186" s="7">
        <f t="shared" si="49"/>
        <v>0</v>
      </c>
      <c r="G186" s="17">
        <f t="shared" si="71"/>
        <v>2.371007371007371E-2</v>
      </c>
      <c r="H186" s="8">
        <f t="shared" si="50"/>
        <v>0.29997796808001131</v>
      </c>
      <c r="I186" s="8">
        <f t="shared" si="51"/>
        <v>0.98839094265350502</v>
      </c>
      <c r="J186" s="8">
        <f t="shared" si="52"/>
        <v>0.3035013324531981</v>
      </c>
      <c r="K186" s="9">
        <f t="shared" si="53"/>
        <v>0.15175066622659905</v>
      </c>
      <c r="L186" s="10">
        <f t="shared" si="54"/>
        <v>10.086360515144158</v>
      </c>
      <c r="M186" s="7">
        <f t="shared" si="55"/>
        <v>5</v>
      </c>
      <c r="N186" s="16">
        <f t="shared" si="56"/>
        <v>8.6966375616752273E-2</v>
      </c>
      <c r="O186" s="16">
        <f t="shared" si="57"/>
        <v>1.0606486290680806</v>
      </c>
      <c r="P186" s="6">
        <v>579</v>
      </c>
      <c r="Q186" s="6"/>
      <c r="R186" s="2" t="s">
        <v>57</v>
      </c>
      <c r="S186" s="2">
        <v>-9.7702464662115504E-2</v>
      </c>
      <c r="T186" s="2">
        <v>5</v>
      </c>
      <c r="U186" s="2">
        <v>2</v>
      </c>
      <c r="V186" s="2">
        <v>-0.93803326633330497</v>
      </c>
      <c r="W186" s="2">
        <v>0.12716532102176401</v>
      </c>
      <c r="X186" s="2">
        <v>8.9919460826253697E-2</v>
      </c>
      <c r="Y186" s="2">
        <f t="shared" si="58"/>
        <v>0.39074775771562298</v>
      </c>
      <c r="Z186" s="2">
        <f t="shared" si="59"/>
        <v>1.0865552769594611</v>
      </c>
      <c r="AA186" s="2" t="s">
        <v>58</v>
      </c>
      <c r="AB186" s="2">
        <v>0.60285623798034105</v>
      </c>
      <c r="AC186" s="2">
        <v>4</v>
      </c>
      <c r="AD186" s="2">
        <v>2</v>
      </c>
      <c r="AE186" s="2">
        <v>-0.69223195580138897</v>
      </c>
      <c r="AF186" s="2">
        <v>0.88520442435602598</v>
      </c>
      <c r="AG186" s="2">
        <v>0.62593405119848</v>
      </c>
      <c r="AH186" s="2">
        <f t="shared" si="60"/>
        <v>0.43710448622372566</v>
      </c>
      <c r="AI186" s="2">
        <f t="shared" si="61"/>
        <v>0.96313059950333146</v>
      </c>
      <c r="AJ186" s="2" t="s">
        <v>59</v>
      </c>
      <c r="AK186" s="2">
        <v>-0.54499710029545001</v>
      </c>
      <c r="AL186" s="2">
        <v>6</v>
      </c>
      <c r="AM186" s="2">
        <v>3</v>
      </c>
      <c r="AN186" s="2">
        <v>-2.7805721010451299</v>
      </c>
      <c r="AO186" s="2">
        <v>0.45889111084015499</v>
      </c>
      <c r="AP186" s="2">
        <v>0.26494090637229001</v>
      </c>
      <c r="AQ186" s="2">
        <f t="shared" si="62"/>
        <v>0.13186832656679465</v>
      </c>
      <c r="AR186" s="2">
        <f t="shared" si="63"/>
        <v>2.057051543145362</v>
      </c>
      <c r="AS186" s="2" t="s">
        <v>60</v>
      </c>
      <c r="AT186" s="2">
        <v>-0.40769334207681002</v>
      </c>
      <c r="AU186" s="2">
        <v>13</v>
      </c>
      <c r="AV186" s="2">
        <v>4</v>
      </c>
      <c r="AW186" s="2">
        <v>-0.93593718820360206</v>
      </c>
      <c r="AX186" s="2">
        <v>1.7335826624639701</v>
      </c>
      <c r="AY186" s="2">
        <v>0.86679133123198704</v>
      </c>
      <c r="AZ186" s="2">
        <f t="shared" si="64"/>
        <v>0.66260623898597415</v>
      </c>
      <c r="BA186" s="2">
        <f t="shared" si="65"/>
        <v>0.47034773813133052</v>
      </c>
      <c r="BB186" s="2" t="s">
        <v>61</v>
      </c>
      <c r="BC186" s="2">
        <v>-0.650437905295986</v>
      </c>
      <c r="BD186" s="2">
        <v>5</v>
      </c>
      <c r="BE186" s="2">
        <v>2</v>
      </c>
      <c r="BF186" s="2">
        <v>-0.159002136973314</v>
      </c>
      <c r="BG186" s="2">
        <v>0.94348824768635897</v>
      </c>
      <c r="BH186" s="2">
        <v>0.66714693790883794</v>
      </c>
      <c r="BI186" s="2">
        <f t="shared" si="66"/>
        <v>0.43241113479769255</v>
      </c>
      <c r="BJ186" s="2">
        <f t="shared" si="67"/>
        <v>0.97495449403511292</v>
      </c>
    </row>
    <row r="187" spans="1:62">
      <c r="A187" s="2" t="s">
        <v>401</v>
      </c>
      <c r="B187" s="2" t="s">
        <v>402</v>
      </c>
      <c r="C187" s="2" t="s">
        <v>403</v>
      </c>
      <c r="D187" s="7">
        <f>IF(ISNA(VLOOKUP(B187,[1]energy_list!A$1:A$222,1,FALSE)), 0, 1)</f>
        <v>0</v>
      </c>
      <c r="E187" s="7">
        <f t="shared" si="48"/>
        <v>1</v>
      </c>
      <c r="F187" s="7">
        <f t="shared" si="49"/>
        <v>1</v>
      </c>
      <c r="G187" s="17">
        <f t="shared" si="71"/>
        <v>6.0606060606060615E-3</v>
      </c>
      <c r="H187" s="8">
        <f t="shared" si="50"/>
        <v>0.30129610895953751</v>
      </c>
      <c r="I187" s="8">
        <f t="shared" si="51"/>
        <v>2.6060885888577547</v>
      </c>
      <c r="J187" s="8">
        <f t="shared" si="52"/>
        <v>0.11561238180763272</v>
      </c>
      <c r="K187" s="8">
        <f t="shared" si="53"/>
        <v>5.7806190903816362E-2</v>
      </c>
      <c r="L187" s="6">
        <f t="shared" si="54"/>
        <v>21.808180145445167</v>
      </c>
      <c r="M187" s="10">
        <f t="shared" si="55"/>
        <v>5</v>
      </c>
      <c r="N187" s="16">
        <f t="shared" si="56"/>
        <v>5.414150639524053E-3</v>
      </c>
      <c r="O187" s="16">
        <f t="shared" si="57"/>
        <v>2.2664696648928273</v>
      </c>
      <c r="P187" s="6">
        <v>148</v>
      </c>
      <c r="Q187" s="2">
        <v>47</v>
      </c>
      <c r="R187" s="2" t="s">
        <v>57</v>
      </c>
      <c r="S187" s="2">
        <v>-0.71822958088284095</v>
      </c>
      <c r="T187" s="2">
        <v>7</v>
      </c>
      <c r="U187" s="2">
        <v>3</v>
      </c>
      <c r="V187" s="2">
        <v>-1.55856038255403</v>
      </c>
      <c r="W187" s="2">
        <v>0.23784566988400699</v>
      </c>
      <c r="X187" s="2">
        <v>0.13732026153311799</v>
      </c>
      <c r="Y187" s="2">
        <f t="shared" si="58"/>
        <v>1.3598574683465403E-2</v>
      </c>
      <c r="Z187" s="2">
        <f t="shared" si="59"/>
        <v>5.230324883335757</v>
      </c>
      <c r="AA187" s="2" t="s">
        <v>58</v>
      </c>
      <c r="AB187" s="2">
        <v>-0.46472175199159999</v>
      </c>
      <c r="AC187" s="2">
        <v>6</v>
      </c>
      <c r="AD187" s="2">
        <v>3</v>
      </c>
      <c r="AE187" s="2">
        <v>-1.7598099457733301</v>
      </c>
      <c r="AF187" s="2">
        <v>0.52833672163845102</v>
      </c>
      <c r="AG187" s="2">
        <v>0.305035348460724</v>
      </c>
      <c r="AH187" s="2">
        <f t="shared" si="60"/>
        <v>0.22501788080442572</v>
      </c>
      <c r="AI187" s="2">
        <f t="shared" si="61"/>
        <v>1.5235013067721135</v>
      </c>
      <c r="AJ187" s="2" t="s">
        <v>59</v>
      </c>
      <c r="AK187" s="2">
        <v>0.18939705747666999</v>
      </c>
      <c r="AL187" s="2">
        <v>3</v>
      </c>
      <c r="AM187" s="2">
        <v>2</v>
      </c>
      <c r="AN187" s="2">
        <v>-2.0461779432730101</v>
      </c>
      <c r="AO187" s="2">
        <v>0.44038588585527699</v>
      </c>
      <c r="AP187" s="2">
        <v>0.31139984622711098</v>
      </c>
      <c r="AQ187" s="2">
        <f t="shared" si="62"/>
        <v>0.60491745212886605</v>
      </c>
      <c r="AR187" s="2">
        <f t="shared" si="63"/>
        <v>0.60821178870633874</v>
      </c>
      <c r="AS187" s="2" t="s">
        <v>60</v>
      </c>
      <c r="AT187" s="2">
        <v>0.37122010367575298</v>
      </c>
      <c r="AU187" s="2">
        <v>9</v>
      </c>
      <c r="AV187" s="2">
        <v>4</v>
      </c>
      <c r="AW187" s="2">
        <v>-0.15702374245103901</v>
      </c>
      <c r="AX187" s="2">
        <v>0.62479266980982096</v>
      </c>
      <c r="AY187" s="2">
        <v>0.31239633490491098</v>
      </c>
      <c r="AZ187" s="2">
        <f t="shared" si="64"/>
        <v>0.30044641154325413</v>
      </c>
      <c r="BA187" s="2">
        <f t="shared" si="65"/>
        <v>1.1882985240167658</v>
      </c>
      <c r="BB187" s="2" t="s">
        <v>61</v>
      </c>
      <c r="BC187" s="2">
        <v>-0.90556898418799403</v>
      </c>
      <c r="BD187" s="2">
        <v>6</v>
      </c>
      <c r="BE187" s="2">
        <v>3</v>
      </c>
      <c r="BF187" s="2">
        <v>-0.41413321586532198</v>
      </c>
      <c r="BG187" s="2">
        <v>0.41796453762962699</v>
      </c>
      <c r="BH187" s="2">
        <v>0.24131193831218301</v>
      </c>
      <c r="BI187" s="2">
        <f t="shared" si="66"/>
        <v>3.305523847580652E-2</v>
      </c>
      <c r="BJ187" s="2">
        <f t="shared" si="67"/>
        <v>3.7526903580562512</v>
      </c>
    </row>
    <row r="188" spans="1:62">
      <c r="A188" s="2" t="str">
        <f>B188</f>
        <v>VIMSS207340</v>
      </c>
      <c r="B188" s="2" t="s">
        <v>1432</v>
      </c>
      <c r="C188" s="2" t="s">
        <v>1433</v>
      </c>
      <c r="D188" s="7">
        <f>IF(ISNA(VLOOKUP(B188,[1]energy_list!A$1:A$222,1,FALSE)), 0, 1)</f>
        <v>0</v>
      </c>
      <c r="E188" s="7">
        <f t="shared" si="48"/>
        <v>0</v>
      </c>
      <c r="F188" s="7">
        <f t="shared" si="49"/>
        <v>0</v>
      </c>
      <c r="G188" s="17">
        <f t="shared" si="71"/>
        <v>2.5962325962325963E-2</v>
      </c>
      <c r="H188" s="8">
        <f t="shared" si="50"/>
        <v>0.30149019696343599</v>
      </c>
      <c r="I188" s="8">
        <f t="shared" si="51"/>
        <v>0.72957754873146874</v>
      </c>
      <c r="J188" s="8">
        <f t="shared" si="52"/>
        <v>0.41323941161243666</v>
      </c>
      <c r="K188" s="9">
        <f t="shared" si="53"/>
        <v>0.20661970580621833</v>
      </c>
      <c r="L188" s="10">
        <f t="shared" si="54"/>
        <v>8.5008441907830274</v>
      </c>
      <c r="M188" s="7">
        <f t="shared" si="55"/>
        <v>5</v>
      </c>
      <c r="N188" s="16">
        <f t="shared" si="56"/>
        <v>9.6950966524958368E-2</v>
      </c>
      <c r="O188" s="16">
        <f t="shared" si="57"/>
        <v>1.0134478569889507</v>
      </c>
      <c r="P188" s="6">
        <v>634</v>
      </c>
      <c r="Q188" s="6"/>
      <c r="R188" s="2" t="s">
        <v>57</v>
      </c>
      <c r="S188" s="2">
        <v>-0.100086924645334</v>
      </c>
      <c r="T188" s="2">
        <v>10</v>
      </c>
      <c r="U188" s="2">
        <v>6</v>
      </c>
      <c r="V188" s="2">
        <v>-0.94041772631652298</v>
      </c>
      <c r="W188" s="2">
        <v>0.84424133276942903</v>
      </c>
      <c r="X188" s="2">
        <v>0.34466008084205302</v>
      </c>
      <c r="Y188" s="2">
        <f t="shared" si="58"/>
        <v>0.78129100230007653</v>
      </c>
      <c r="Z188" s="2">
        <f t="shared" si="59"/>
        <v>0.29039314445933972</v>
      </c>
      <c r="AA188" s="2" t="s">
        <v>58</v>
      </c>
      <c r="AB188" s="2">
        <v>-0.32784354786453002</v>
      </c>
      <c r="AC188" s="2">
        <v>4</v>
      </c>
      <c r="AD188" s="2">
        <v>2</v>
      </c>
      <c r="AE188" s="2">
        <v>-1.6229317416462601</v>
      </c>
      <c r="AF188" s="2">
        <v>1.41234331784637</v>
      </c>
      <c r="AG188" s="2">
        <v>0.99867753741267695</v>
      </c>
      <c r="AH188" s="2">
        <f t="shared" si="60"/>
        <v>0.77388460223344968</v>
      </c>
      <c r="AI188" s="2">
        <f t="shared" si="61"/>
        <v>0.32827768281831032</v>
      </c>
      <c r="AJ188" s="2" t="s">
        <v>59</v>
      </c>
      <c r="AK188" s="2">
        <v>-1.0190432658870501</v>
      </c>
      <c r="AL188" s="2">
        <v>7</v>
      </c>
      <c r="AM188" s="2">
        <v>5</v>
      </c>
      <c r="AN188" s="2">
        <v>-3.2546182666367298</v>
      </c>
      <c r="AO188" s="2">
        <v>0.87757701576484404</v>
      </c>
      <c r="AP188" s="2">
        <v>0.39246437254831901</v>
      </c>
      <c r="AQ188" s="2">
        <f t="shared" si="62"/>
        <v>4.845273575508402E-2</v>
      </c>
      <c r="AR188" s="2">
        <f t="shared" si="63"/>
        <v>2.5965242635153807</v>
      </c>
      <c r="AS188" s="2" t="s">
        <v>60</v>
      </c>
      <c r="AT188" s="2">
        <v>-0.15698518215492799</v>
      </c>
      <c r="AU188" s="2">
        <v>13</v>
      </c>
      <c r="AV188" s="2">
        <v>9</v>
      </c>
      <c r="AW188" s="2">
        <v>-0.68522902828172005</v>
      </c>
      <c r="AX188" s="2">
        <v>1.10339910112796</v>
      </c>
      <c r="AY188" s="2">
        <v>0.36779970037598803</v>
      </c>
      <c r="AZ188" s="2">
        <f t="shared" si="64"/>
        <v>0.67953713564907203</v>
      </c>
      <c r="BA188" s="2">
        <f t="shared" si="65"/>
        <v>0.42682248515822019</v>
      </c>
      <c r="BB188" s="2" t="s">
        <v>61</v>
      </c>
      <c r="BC188" s="2">
        <v>-0.16419164469920799</v>
      </c>
      <c r="BD188" s="2">
        <v>9</v>
      </c>
      <c r="BE188" s="2">
        <v>6</v>
      </c>
      <c r="BF188" s="2">
        <v>0.327244123623464</v>
      </c>
      <c r="BG188" s="2">
        <v>1.05516552244781</v>
      </c>
      <c r="BH188" s="2">
        <v>0.43076952069572799</v>
      </c>
      <c r="BI188" s="2">
        <f t="shared" si="66"/>
        <v>0.71621697684658581</v>
      </c>
      <c r="BJ188" s="2">
        <f t="shared" si="67"/>
        <v>0.3811589186579985</v>
      </c>
    </row>
    <row r="189" spans="1:62">
      <c r="A189" s="2" t="str">
        <f>B189</f>
        <v>VIMSS206748</v>
      </c>
      <c r="B189" s="2" t="s">
        <v>790</v>
      </c>
      <c r="C189" s="2" t="s">
        <v>791</v>
      </c>
      <c r="D189" s="7">
        <f>IF(ISNA(VLOOKUP(B189,[1]energy_list!A$1:A$222,1,FALSE)), 0, 1)</f>
        <v>0</v>
      </c>
      <c r="E189" s="7">
        <f t="shared" si="48"/>
        <v>1</v>
      </c>
      <c r="F189" s="7">
        <f t="shared" si="49"/>
        <v>0</v>
      </c>
      <c r="G189" s="17">
        <f t="shared" si="71"/>
        <v>1.2203112203112203E-2</v>
      </c>
      <c r="H189" s="8">
        <f t="shared" si="50"/>
        <v>0.31619294745215976</v>
      </c>
      <c r="I189" s="8">
        <f t="shared" si="51"/>
        <v>1.4437809730823112</v>
      </c>
      <c r="J189" s="8">
        <f t="shared" si="52"/>
        <v>0.21900340380377994</v>
      </c>
      <c r="K189" s="9">
        <f t="shared" si="53"/>
        <v>0.10950170190188997</v>
      </c>
      <c r="L189" s="10">
        <f t="shared" si="54"/>
        <v>16.404587892903628</v>
      </c>
      <c r="M189" s="7">
        <f t="shared" si="55"/>
        <v>5</v>
      </c>
      <c r="N189" s="16">
        <f t="shared" si="56"/>
        <v>2.5839795905312338E-2</v>
      </c>
      <c r="O189" s="16">
        <f t="shared" si="57"/>
        <v>1.5877109209225684</v>
      </c>
      <c r="P189" s="6">
        <v>298</v>
      </c>
      <c r="Q189" s="6"/>
      <c r="R189" s="2" t="s">
        <v>57</v>
      </c>
      <c r="S189" s="2">
        <v>-0.53409747694515097</v>
      </c>
      <c r="T189" s="2">
        <v>8</v>
      </c>
      <c r="U189" s="2">
        <v>5</v>
      </c>
      <c r="V189" s="2">
        <v>-1.37442827861634</v>
      </c>
      <c r="W189" s="2">
        <v>0.69254081218610797</v>
      </c>
      <c r="X189" s="2">
        <v>0.30971366664820998</v>
      </c>
      <c r="Y189" s="2">
        <f t="shared" si="58"/>
        <v>0.14521953248639732</v>
      </c>
      <c r="Z189" s="2">
        <f t="shared" si="59"/>
        <v>1.7244879204888579</v>
      </c>
      <c r="AA189" s="2" t="s">
        <v>58</v>
      </c>
      <c r="AB189" s="2">
        <v>-0.23431793724158001</v>
      </c>
      <c r="AC189" s="2">
        <v>26</v>
      </c>
      <c r="AD189" s="2">
        <v>4</v>
      </c>
      <c r="AE189" s="2">
        <v>-1.52940613102331</v>
      </c>
      <c r="AF189" s="2">
        <v>0.30721673518117198</v>
      </c>
      <c r="AG189" s="2">
        <v>0.15360836759058599</v>
      </c>
      <c r="AH189" s="2">
        <f t="shared" si="60"/>
        <v>0.20184622077957548</v>
      </c>
      <c r="AI189" s="2">
        <f t="shared" si="61"/>
        <v>1.525424304137585</v>
      </c>
      <c r="AJ189" s="2" t="s">
        <v>59</v>
      </c>
      <c r="AK189" s="2">
        <v>0.24576646272380001</v>
      </c>
      <c r="AL189" s="2">
        <v>10</v>
      </c>
      <c r="AM189" s="2">
        <v>4</v>
      </c>
      <c r="AN189" s="2">
        <v>-1.9898085380258801</v>
      </c>
      <c r="AO189" s="2">
        <v>0.34739678108178801</v>
      </c>
      <c r="AP189" s="2">
        <v>0.173698390540894</v>
      </c>
      <c r="AQ189" s="2">
        <f t="shared" si="62"/>
        <v>0.23001193703079625</v>
      </c>
      <c r="AR189" s="2">
        <f t="shared" si="63"/>
        <v>1.4149035115321862</v>
      </c>
      <c r="AS189" s="2" t="s">
        <v>60</v>
      </c>
      <c r="AT189" s="2">
        <v>0.11368184071639301</v>
      </c>
      <c r="AU189" s="2">
        <v>24</v>
      </c>
      <c r="AV189" s="2">
        <v>5</v>
      </c>
      <c r="AW189" s="2">
        <v>-0.414562005410399</v>
      </c>
      <c r="AX189" s="2">
        <v>0.511628539348288</v>
      </c>
      <c r="AY189" s="2">
        <v>0.22880723864233901</v>
      </c>
      <c r="AZ189" s="2">
        <f t="shared" si="64"/>
        <v>0.64036958955423429</v>
      </c>
      <c r="BA189" s="2">
        <f t="shared" si="65"/>
        <v>0.4968454730319754</v>
      </c>
      <c r="BB189" s="2" t="s">
        <v>61</v>
      </c>
      <c r="BC189" s="2">
        <v>-1.13229809981896</v>
      </c>
      <c r="BD189" s="2">
        <v>20</v>
      </c>
      <c r="BE189" s="2">
        <v>5</v>
      </c>
      <c r="BF189" s="2">
        <v>-0.64086233149628502</v>
      </c>
      <c r="BG189" s="2">
        <v>1.0655573447373601</v>
      </c>
      <c r="BH189" s="2">
        <v>0.47653173135138299</v>
      </c>
      <c r="BI189" s="2">
        <f t="shared" si="66"/>
        <v>6.3469089546470653E-2</v>
      </c>
      <c r="BJ189" s="2">
        <f t="shared" si="67"/>
        <v>2.3761231945833021</v>
      </c>
    </row>
    <row r="190" spans="1:62">
      <c r="A190" s="2" t="s">
        <v>1378</v>
      </c>
      <c r="B190" s="2" t="s">
        <v>1379</v>
      </c>
      <c r="C190" s="2" t="s">
        <v>1380</v>
      </c>
      <c r="D190" s="7">
        <f>IF(ISNA(VLOOKUP(B190,[1]energy_list!A$1:A$222,1,FALSE)), 0, 1)</f>
        <v>1</v>
      </c>
      <c r="E190" s="7">
        <f t="shared" si="48"/>
        <v>0</v>
      </c>
      <c r="F190" s="7">
        <f t="shared" si="49"/>
        <v>0</v>
      </c>
      <c r="G190" s="31">
        <f>IF((Q190/(142)*0.0575&gt;N190),1,0)</f>
        <v>0</v>
      </c>
      <c r="H190" s="8">
        <f t="shared" si="50"/>
        <v>0.33360801413665631</v>
      </c>
      <c r="I190" s="8">
        <f t="shared" si="51"/>
        <v>1.2755856745020777</v>
      </c>
      <c r="J190" s="8">
        <f t="shared" si="52"/>
        <v>0.26153320847451467</v>
      </c>
      <c r="K190" s="9">
        <f t="shared" si="53"/>
        <v>0.13076660423725733</v>
      </c>
      <c r="L190" s="10">
        <f t="shared" si="54"/>
        <v>11.23004041288806</v>
      </c>
      <c r="M190" s="7">
        <f t="shared" si="55"/>
        <v>5</v>
      </c>
      <c r="N190" s="16">
        <f t="shared" si="56"/>
        <v>7.5438277774100948E-2</v>
      </c>
      <c r="O190" s="16">
        <f t="shared" si="57"/>
        <v>1.1224082349279685</v>
      </c>
      <c r="P190" s="6">
        <v>528</v>
      </c>
      <c r="Q190" s="6">
        <v>78</v>
      </c>
      <c r="R190" s="2" t="s">
        <v>57</v>
      </c>
      <c r="S190" s="2">
        <v>-0.82543678032540102</v>
      </c>
      <c r="T190" s="2">
        <v>4</v>
      </c>
      <c r="U190" s="2">
        <v>4</v>
      </c>
      <c r="V190" s="2">
        <v>-1.66576758199659</v>
      </c>
      <c r="W190" s="2">
        <v>0.87631000179720298</v>
      </c>
      <c r="X190" s="2">
        <v>0.43815500089860199</v>
      </c>
      <c r="Y190" s="2">
        <f t="shared" si="58"/>
        <v>0.13268318080303795</v>
      </c>
      <c r="Z190" s="2">
        <f t="shared" si="59"/>
        <v>1.8838921811517197</v>
      </c>
      <c r="AA190" s="2" t="s">
        <v>58</v>
      </c>
      <c r="AB190" s="2">
        <v>-0.52066494074915004</v>
      </c>
      <c r="AC190" s="2">
        <v>3</v>
      </c>
      <c r="AD190" s="2">
        <v>2</v>
      </c>
      <c r="AE190" s="2">
        <v>-1.8157531345308799</v>
      </c>
      <c r="AF190" s="2">
        <v>0.57640335718966196</v>
      </c>
      <c r="AG190" s="2">
        <v>0.40757872256750199</v>
      </c>
      <c r="AH190" s="2">
        <f t="shared" si="60"/>
        <v>0.32968357184989916</v>
      </c>
      <c r="AI190" s="2">
        <f t="shared" si="61"/>
        <v>1.2774585912367371</v>
      </c>
      <c r="AJ190" s="2" t="s">
        <v>59</v>
      </c>
      <c r="AK190" s="2">
        <v>-0.53592006028579997</v>
      </c>
      <c r="AL190" s="2">
        <v>3</v>
      </c>
      <c r="AM190" s="2">
        <v>3</v>
      </c>
      <c r="AN190" s="2">
        <v>-2.77149506103548</v>
      </c>
      <c r="AO190" s="2">
        <v>0.742454006700904</v>
      </c>
      <c r="AP190" s="2">
        <v>0.428656020629683</v>
      </c>
      <c r="AQ190" s="2">
        <f t="shared" si="62"/>
        <v>0.29985530763282531</v>
      </c>
      <c r="AR190" s="2">
        <f t="shared" si="63"/>
        <v>1.2502333677678183</v>
      </c>
      <c r="AS190" s="2" t="s">
        <v>60</v>
      </c>
      <c r="AT190" s="2">
        <v>0.54997644371229704</v>
      </c>
      <c r="AU190" s="2">
        <v>2</v>
      </c>
      <c r="AV190" s="2">
        <v>2</v>
      </c>
      <c r="AW190" s="2">
        <v>2.1732597585505099E-2</v>
      </c>
      <c r="AX190" s="2">
        <v>1.4546099017174801</v>
      </c>
      <c r="AY190" s="2">
        <v>1.02856452548552</v>
      </c>
      <c r="AZ190" s="2">
        <f t="shared" si="64"/>
        <v>0.64634219357389511</v>
      </c>
      <c r="BA190" s="2">
        <f t="shared" si="65"/>
        <v>0.53470290884540095</v>
      </c>
      <c r="BB190" s="2" t="s">
        <v>61</v>
      </c>
      <c r="BC190" s="2">
        <v>0.122476341644005</v>
      </c>
      <c r="BD190" s="2">
        <v>3</v>
      </c>
      <c r="BE190" s="2">
        <v>2</v>
      </c>
      <c r="BF190" s="2">
        <v>0.613912109966677</v>
      </c>
      <c r="BG190" s="2">
        <v>0.17639847559333899</v>
      </c>
      <c r="BH190" s="2">
        <v>0.124732558283019</v>
      </c>
      <c r="BI190" s="2">
        <f t="shared" si="66"/>
        <v>0.42967519145746347</v>
      </c>
      <c r="BJ190" s="2">
        <f t="shared" si="67"/>
        <v>0.98191156607327312</v>
      </c>
    </row>
    <row r="191" spans="1:62">
      <c r="A191" s="2" t="str">
        <f t="shared" ref="A191:A198" si="72">B191</f>
        <v>VIMSS206091</v>
      </c>
      <c r="B191" s="2" t="s">
        <v>792</v>
      </c>
      <c r="C191" s="2" t="s">
        <v>793</v>
      </c>
      <c r="D191" s="7">
        <f>IF(ISNA(VLOOKUP(B191,[1]energy_list!A$1:A$222,1,FALSE)), 0, 1)</f>
        <v>0</v>
      </c>
      <c r="E191" s="7">
        <f t="shared" si="48"/>
        <v>1</v>
      </c>
      <c r="F191" s="7">
        <f t="shared" si="49"/>
        <v>0</v>
      </c>
      <c r="G191" s="17">
        <f t="shared" ref="G191:G208" si="73">(P191/(COUNT($P$2:$P$1222))*0.05)</f>
        <v>1.2325962325962328E-2</v>
      </c>
      <c r="H191" s="8">
        <f t="shared" si="50"/>
        <v>0.34318053132389675</v>
      </c>
      <c r="I191" s="8">
        <f t="shared" si="51"/>
        <v>1.7117904614654806</v>
      </c>
      <c r="J191" s="8">
        <f t="shared" si="52"/>
        <v>0.2004804554350049</v>
      </c>
      <c r="K191" s="9">
        <f t="shared" si="53"/>
        <v>0.10024022771750245</v>
      </c>
      <c r="L191" s="10">
        <f t="shared" si="54"/>
        <v>16.286176713083261</v>
      </c>
      <c r="M191" s="7">
        <f t="shared" si="55"/>
        <v>5</v>
      </c>
      <c r="N191" s="16">
        <f t="shared" si="56"/>
        <v>2.6632811314062803E-2</v>
      </c>
      <c r="O191" s="16">
        <f t="shared" si="57"/>
        <v>1.5745829877577531</v>
      </c>
      <c r="P191" s="6">
        <v>301</v>
      </c>
      <c r="Q191" s="6"/>
      <c r="R191" s="2" t="s">
        <v>57</v>
      </c>
      <c r="S191" s="2">
        <v>0.48088687368449701</v>
      </c>
      <c r="T191" s="2">
        <v>7</v>
      </c>
      <c r="U191" s="2">
        <v>6</v>
      </c>
      <c r="V191" s="2">
        <v>-0.359443927986692</v>
      </c>
      <c r="W191" s="2">
        <v>0.64744198594480495</v>
      </c>
      <c r="X191" s="2">
        <v>0.264317083936495</v>
      </c>
      <c r="Y191" s="2">
        <f t="shared" si="58"/>
        <v>0.11872620196917402</v>
      </c>
      <c r="Z191" s="2">
        <f t="shared" si="59"/>
        <v>1.819356004245398</v>
      </c>
      <c r="AA191" s="2" t="s">
        <v>58</v>
      </c>
      <c r="AB191" s="2">
        <v>-0.57009561927648</v>
      </c>
      <c r="AC191" s="2">
        <v>4</v>
      </c>
      <c r="AD191" s="2">
        <v>3</v>
      </c>
      <c r="AE191" s="2">
        <v>-1.8651838130582099</v>
      </c>
      <c r="AF191" s="2">
        <v>0.28693350830119702</v>
      </c>
      <c r="AG191" s="2">
        <v>0.16566113825722001</v>
      </c>
      <c r="AH191" s="2">
        <f t="shared" si="60"/>
        <v>4.1195832578800093E-2</v>
      </c>
      <c r="AI191" s="2">
        <f t="shared" si="61"/>
        <v>3.4413358816314514</v>
      </c>
      <c r="AJ191" s="2" t="s">
        <v>59</v>
      </c>
      <c r="AK191" s="2">
        <v>9.5265446073100196E-2</v>
      </c>
      <c r="AL191" s="2">
        <v>2</v>
      </c>
      <c r="AM191" s="2">
        <v>2</v>
      </c>
      <c r="AN191" s="2">
        <v>-2.14030955467658</v>
      </c>
      <c r="AO191" s="2">
        <v>0.19848916803876901</v>
      </c>
      <c r="AP191" s="2">
        <v>0.14035303671228999</v>
      </c>
      <c r="AQ191" s="2">
        <f t="shared" si="62"/>
        <v>0.56730346509101004</v>
      </c>
      <c r="AR191" s="2">
        <f t="shared" si="63"/>
        <v>0.67875585954285445</v>
      </c>
      <c r="AS191" s="2" t="s">
        <v>60</v>
      </c>
      <c r="AT191" s="2">
        <v>-0.64212689555200797</v>
      </c>
      <c r="AU191" s="2">
        <v>6</v>
      </c>
      <c r="AV191" s="2">
        <v>2</v>
      </c>
      <c r="AW191" s="2">
        <v>-1.1703707416788001</v>
      </c>
      <c r="AX191" s="2">
        <v>1.59088468003647</v>
      </c>
      <c r="AY191" s="2">
        <v>1.12492534533958</v>
      </c>
      <c r="AZ191" s="2">
        <f t="shared" si="64"/>
        <v>0.6257102385628156</v>
      </c>
      <c r="BA191" s="2">
        <f t="shared" si="65"/>
        <v>0.57081734197940914</v>
      </c>
      <c r="BB191" s="2" t="s">
        <v>61</v>
      </c>
      <c r="BC191" s="2">
        <v>-1.65785561554848</v>
      </c>
      <c r="BD191" s="2">
        <v>3</v>
      </c>
      <c r="BE191" s="2">
        <v>2</v>
      </c>
      <c r="BF191" s="2">
        <v>-1.16641984722581</v>
      </c>
      <c r="BG191" s="2">
        <v>1.1031261835577699</v>
      </c>
      <c r="BH191" s="2">
        <v>0.78002800489813295</v>
      </c>
      <c r="BI191" s="2">
        <f t="shared" si="66"/>
        <v>0.16746077775214696</v>
      </c>
      <c r="BJ191" s="2">
        <f t="shared" si="67"/>
        <v>2.1253796083449417</v>
      </c>
    </row>
    <row r="192" spans="1:62">
      <c r="A192" s="2" t="str">
        <f t="shared" si="72"/>
        <v>VIMSS206696</v>
      </c>
      <c r="B192" s="2" t="s">
        <v>1446</v>
      </c>
      <c r="C192" s="2" t="s">
        <v>1447</v>
      </c>
      <c r="D192" s="7">
        <f>IF(ISNA(VLOOKUP(B192,[1]energy_list!A$1:A$222,1,FALSE)), 0, 1)</f>
        <v>0</v>
      </c>
      <c r="E192" s="7">
        <f t="shared" si="48"/>
        <v>0</v>
      </c>
      <c r="F192" s="7">
        <f t="shared" si="49"/>
        <v>0</v>
      </c>
      <c r="G192" s="17">
        <f t="shared" si="73"/>
        <v>2.5470925470925471E-2</v>
      </c>
      <c r="H192" s="8">
        <f t="shared" si="50"/>
        <v>0.34416799949876054</v>
      </c>
      <c r="I192" s="8">
        <f t="shared" si="51"/>
        <v>0.78471293836008515</v>
      </c>
      <c r="J192" s="8">
        <f t="shared" si="52"/>
        <v>0.43859095813815985</v>
      </c>
      <c r="K192" s="9">
        <f t="shared" si="53"/>
        <v>0.21929547906907992</v>
      </c>
      <c r="L192" s="10">
        <f t="shared" si="54"/>
        <v>8.9320075541444695</v>
      </c>
      <c r="M192" s="7">
        <f t="shared" si="55"/>
        <v>5</v>
      </c>
      <c r="N192" s="16">
        <f t="shared" si="56"/>
        <v>9.5252045384580306E-2</v>
      </c>
      <c r="O192" s="16">
        <f t="shared" si="57"/>
        <v>1.0211256897762369</v>
      </c>
      <c r="P192" s="6">
        <v>622</v>
      </c>
      <c r="Q192" s="6"/>
      <c r="R192" s="2" t="s">
        <v>57</v>
      </c>
      <c r="S192" s="2">
        <v>-0.41715725542108101</v>
      </c>
      <c r="T192" s="2">
        <v>8</v>
      </c>
      <c r="U192" s="2">
        <v>4</v>
      </c>
      <c r="V192" s="2">
        <v>-1.25748805709227</v>
      </c>
      <c r="W192" s="2">
        <v>1.0615726398684</v>
      </c>
      <c r="X192" s="2">
        <v>0.530786319934201</v>
      </c>
      <c r="Y192" s="2">
        <f t="shared" si="58"/>
        <v>0.4758561969582481</v>
      </c>
      <c r="Z192" s="2">
        <f t="shared" si="59"/>
        <v>0.78592314789272255</v>
      </c>
      <c r="AA192" s="2" t="s">
        <v>58</v>
      </c>
      <c r="AB192" s="2">
        <v>-0.31646446662505001</v>
      </c>
      <c r="AC192" s="2">
        <v>4</v>
      </c>
      <c r="AD192" s="2">
        <v>3</v>
      </c>
      <c r="AE192" s="2">
        <v>-1.61155266040678</v>
      </c>
      <c r="AF192" s="2">
        <v>0.41663756037299898</v>
      </c>
      <c r="AG192" s="2">
        <v>0.24054580763586</v>
      </c>
      <c r="AH192" s="2">
        <f t="shared" si="60"/>
        <v>0.2798128070430998</v>
      </c>
      <c r="AI192" s="2">
        <f t="shared" si="61"/>
        <v>1.3156099860369057</v>
      </c>
      <c r="AJ192" s="2" t="s">
        <v>59</v>
      </c>
      <c r="AK192" s="2">
        <v>0.59392270765621002</v>
      </c>
      <c r="AL192" s="2">
        <v>8</v>
      </c>
      <c r="AM192" s="2">
        <v>3</v>
      </c>
      <c r="AN192" s="2">
        <v>-1.64165229309347</v>
      </c>
      <c r="AO192" s="2">
        <v>0.82286930895863797</v>
      </c>
      <c r="AP192" s="2">
        <v>0.47508381703515101</v>
      </c>
      <c r="AQ192" s="2">
        <f t="shared" si="62"/>
        <v>0.29988402314340507</v>
      </c>
      <c r="AR192" s="2">
        <f t="shared" si="63"/>
        <v>1.2501429986874637</v>
      </c>
      <c r="AS192" s="2" t="s">
        <v>60</v>
      </c>
      <c r="AT192" s="2">
        <v>-1.04824860653289</v>
      </c>
      <c r="AU192" s="2">
        <v>32</v>
      </c>
      <c r="AV192" s="2">
        <v>4</v>
      </c>
      <c r="AW192" s="2">
        <v>-1.57649245265968</v>
      </c>
      <c r="AX192" s="2">
        <v>2.0815091634903502</v>
      </c>
      <c r="AY192" s="2">
        <v>1.04075458174517</v>
      </c>
      <c r="AZ192" s="2">
        <f t="shared" si="64"/>
        <v>0.37082070090015223</v>
      </c>
      <c r="BA192" s="2">
        <f t="shared" si="65"/>
        <v>1.0072005686250776</v>
      </c>
      <c r="BB192" s="2" t="s">
        <v>61</v>
      </c>
      <c r="BC192" s="2">
        <v>0.22986732212109501</v>
      </c>
      <c r="BD192" s="2">
        <v>27</v>
      </c>
      <c r="BE192" s="2">
        <v>4</v>
      </c>
      <c r="BF192" s="2">
        <v>0.72130309044376695</v>
      </c>
      <c r="BG192" s="2">
        <v>1.51174448101196</v>
      </c>
      <c r="BH192" s="2">
        <v>0.75587224050598201</v>
      </c>
      <c r="BI192" s="2">
        <f t="shared" si="66"/>
        <v>0.77620884410078284</v>
      </c>
      <c r="BJ192" s="2">
        <f t="shared" si="67"/>
        <v>0.30410869695019027</v>
      </c>
    </row>
    <row r="193" spans="1:62">
      <c r="A193" s="2" t="str">
        <f t="shared" si="72"/>
        <v>VIMSS207919</v>
      </c>
      <c r="B193" s="2" t="s">
        <v>794</v>
      </c>
      <c r="C193" s="2" t="s">
        <v>795</v>
      </c>
      <c r="D193" s="7">
        <f>IF(ISNA(VLOOKUP(B193,[1]energy_list!A$1:A$222,1,FALSE)), 0, 1)</f>
        <v>0</v>
      </c>
      <c r="E193" s="7">
        <f t="shared" si="48"/>
        <v>1</v>
      </c>
      <c r="F193" s="7">
        <f t="shared" si="49"/>
        <v>0</v>
      </c>
      <c r="G193" s="17">
        <f t="shared" si="73"/>
        <v>8.3538083538083532E-3</v>
      </c>
      <c r="H193" s="8">
        <f t="shared" si="50"/>
        <v>0.34757853235257574</v>
      </c>
      <c r="I193" s="8">
        <f t="shared" si="51"/>
        <v>2.069197633847943</v>
      </c>
      <c r="J193" s="8">
        <f t="shared" si="52"/>
        <v>0.16797744529903028</v>
      </c>
      <c r="K193" s="9">
        <f t="shared" si="53"/>
        <v>8.3988722649515138E-2</v>
      </c>
      <c r="L193" s="10">
        <f t="shared" si="54"/>
        <v>19.614054393798952</v>
      </c>
      <c r="M193" s="7">
        <f t="shared" si="55"/>
        <v>5</v>
      </c>
      <c r="N193" s="16">
        <f t="shared" si="56"/>
        <v>1.0611346250648843E-2</v>
      </c>
      <c r="O193" s="16">
        <f t="shared" si="57"/>
        <v>1.9742295141063606</v>
      </c>
      <c r="P193" s="6">
        <v>204</v>
      </c>
      <c r="Q193" s="6"/>
      <c r="R193" s="2" t="s">
        <v>57</v>
      </c>
      <c r="S193" s="2">
        <v>-0.143702044759318</v>
      </c>
      <c r="T193" s="2">
        <v>5</v>
      </c>
      <c r="U193" s="2">
        <v>3</v>
      </c>
      <c r="V193" s="2">
        <v>-0.98403284643050704</v>
      </c>
      <c r="W193" s="2">
        <v>0.52297521500577404</v>
      </c>
      <c r="X193" s="2">
        <v>0.30193988116308601</v>
      </c>
      <c r="Y193" s="2">
        <f t="shared" si="58"/>
        <v>0.66663559147821694</v>
      </c>
      <c r="Z193" s="2">
        <f t="shared" si="59"/>
        <v>0.47592932806945293</v>
      </c>
      <c r="AA193" s="2" t="s">
        <v>58</v>
      </c>
      <c r="AB193" s="2">
        <v>0.83844539188068901</v>
      </c>
      <c r="AC193" s="2">
        <v>8</v>
      </c>
      <c r="AD193" s="2">
        <v>5</v>
      </c>
      <c r="AE193" s="2">
        <v>-0.45664280190104101</v>
      </c>
      <c r="AF193" s="2">
        <v>2.15110825737115</v>
      </c>
      <c r="AG193" s="2">
        <v>0.96200485808860303</v>
      </c>
      <c r="AH193" s="2">
        <f t="shared" si="60"/>
        <v>0.4233148451591896</v>
      </c>
      <c r="AI193" s="2">
        <f t="shared" si="61"/>
        <v>0.87156045505486013</v>
      </c>
      <c r="AJ193" s="2" t="s">
        <v>59</v>
      </c>
      <c r="AK193" s="2">
        <v>-0.83661713002948002</v>
      </c>
      <c r="AL193" s="2">
        <v>10</v>
      </c>
      <c r="AM193" s="2">
        <v>4</v>
      </c>
      <c r="AN193" s="2">
        <v>-3.0721921307791602</v>
      </c>
      <c r="AO193" s="2">
        <v>0.25879220105102102</v>
      </c>
      <c r="AP193" s="2">
        <v>0.12939610052551101</v>
      </c>
      <c r="AQ193" s="2">
        <f t="shared" si="62"/>
        <v>2.947535107931483E-3</v>
      </c>
      <c r="AR193" s="2">
        <f t="shared" si="63"/>
        <v>6.4655513313906807</v>
      </c>
      <c r="AS193" s="2" t="s">
        <v>60</v>
      </c>
      <c r="AT193" s="2">
        <v>-0.39737249446381601</v>
      </c>
      <c r="AU193" s="2">
        <v>18</v>
      </c>
      <c r="AV193" s="2">
        <v>3</v>
      </c>
      <c r="AW193" s="2">
        <v>-0.92561634059060804</v>
      </c>
      <c r="AX193" s="2">
        <v>0.94967450917889695</v>
      </c>
      <c r="AY193" s="2">
        <v>0.54829483351696195</v>
      </c>
      <c r="AZ193" s="2">
        <f t="shared" si="64"/>
        <v>0.52102113837551944</v>
      </c>
      <c r="BA193" s="2">
        <f t="shared" si="65"/>
        <v>0.72474236518867907</v>
      </c>
      <c r="BB193" s="2" t="s">
        <v>61</v>
      </c>
      <c r="BC193" s="2">
        <v>-0.66230496815664497</v>
      </c>
      <c r="BD193" s="2">
        <v>15</v>
      </c>
      <c r="BE193" s="2">
        <v>4</v>
      </c>
      <c r="BF193" s="2">
        <v>-0.170869199833973</v>
      </c>
      <c r="BG193" s="2">
        <v>0.68937293620333595</v>
      </c>
      <c r="BH193" s="2">
        <v>0.34468646810166798</v>
      </c>
      <c r="BI193" s="2">
        <f t="shared" si="66"/>
        <v>0.12705620478909735</v>
      </c>
      <c r="BJ193" s="2">
        <f t="shared" si="67"/>
        <v>1.9214707551597092</v>
      </c>
    </row>
    <row r="194" spans="1:62">
      <c r="A194" s="2" t="str">
        <f t="shared" si="72"/>
        <v>VIMSS207397</v>
      </c>
      <c r="B194" s="2" t="s">
        <v>1448</v>
      </c>
      <c r="C194" s="2" t="s">
        <v>1449</v>
      </c>
      <c r="D194" s="7">
        <f>IF(ISNA(VLOOKUP(B194,[1]energy_list!A$1:A$222,1,FALSE)), 0, 1)</f>
        <v>0</v>
      </c>
      <c r="E194" s="7">
        <f t="shared" ref="E194:E257" si="74">IF(N194&lt;0.05,1,0)</f>
        <v>0</v>
      </c>
      <c r="F194" s="7">
        <f t="shared" ref="F194:F257" si="75">IF((P194/(COUNT($P$2:$P$1222))*0.0575&gt;N194),1,0)</f>
        <v>0</v>
      </c>
      <c r="G194" s="17">
        <f t="shared" si="73"/>
        <v>2.2563472563472565E-2</v>
      </c>
      <c r="H194" s="8">
        <f t="shared" ref="H194:H257" si="76">-(T194*S194+AB194*AC194+AK194*AL194+AT194*AU194+BC194*BD194)/(AC194+AL194+AU194+T194+BD194)</f>
        <v>0.35924514633076582</v>
      </c>
      <c r="I194" s="8">
        <f t="shared" ref="I194:I257" si="77">(T194*Z194+AI194*AC194+AR194*AL194+BA194*AU194+BJ194*BD194)/(AC194+AL194+AU194+T194+BD194)</f>
        <v>1.1519712483493749</v>
      </c>
      <c r="J194" s="8">
        <f t="shared" ref="J194:J257" si="78">IF(I194&lt;&gt;0,ABS(H194/I194),0)</f>
        <v>0.31185252830356436</v>
      </c>
      <c r="K194" s="9">
        <f t="shared" ref="K194:K257" si="79">J194/2</f>
        <v>0.15592626415178218</v>
      </c>
      <c r="L194" s="10">
        <f t="shared" ref="L194:L257" si="80">-2*(LN(Y194)+LN(AH194)+LN(AZ194)+LN(BI194)+LN(AQ194))</f>
        <v>10.786937934209012</v>
      </c>
      <c r="M194" s="7">
        <f t="shared" ref="M194:M257" si="81">COUNTIF(Y194,"&lt;1")+COUNTIF(AH194,"&lt;1")+COUNTIF(AZ194,"&lt;1")+COUNTIF(BI194,"&lt;1")+COUNTIF(AQ194,"&lt;1")</f>
        <v>5</v>
      </c>
      <c r="N194" s="16">
        <f t="shared" ref="N194:N257" si="82">IF(M194&gt;0,_xlfn.CHISQ.DIST(L194,2*M194,FALSE),1)</f>
        <v>8.0145231709611742E-2</v>
      </c>
      <c r="O194" s="16">
        <f t="shared" ref="O194:O257" si="83">-LOG10(N194)</f>
        <v>1.0961223111614338</v>
      </c>
      <c r="P194" s="6">
        <v>551</v>
      </c>
      <c r="Q194" s="6"/>
      <c r="R194" s="2" t="s">
        <v>57</v>
      </c>
      <c r="S194" s="2">
        <v>-0.18976904071210099</v>
      </c>
      <c r="T194" s="2">
        <v>3</v>
      </c>
      <c r="U194" s="2">
        <v>3</v>
      </c>
      <c r="V194" s="2">
        <v>-1.0300998423832901</v>
      </c>
      <c r="W194" s="2">
        <v>0.45192084774304497</v>
      </c>
      <c r="X194" s="2">
        <v>0.26091662309685099</v>
      </c>
      <c r="Y194" s="2">
        <f t="shared" ref="Y194:Y257" si="84">IF(AND(ISNUMBER(T194),T194&gt;1),_xlfn.T.DIST.2T(ABS(S194)/X194,U194),1)</f>
        <v>0.51965204852554647</v>
      </c>
      <c r="Z194" s="2">
        <f t="shared" ref="Z194:Z257" si="85">IF(T194&gt;1,ABS(S194)/X194,0)</f>
        <v>0.72731678978406689</v>
      </c>
      <c r="AA194" s="2" t="s">
        <v>58</v>
      </c>
      <c r="AB194" s="2">
        <v>-0.55485709985040998</v>
      </c>
      <c r="AC194" s="2">
        <v>2</v>
      </c>
      <c r="AD194" s="2">
        <v>2</v>
      </c>
      <c r="AE194" s="2">
        <v>-1.8499452936321401</v>
      </c>
      <c r="AF194" s="2">
        <v>0.700426348061711</v>
      </c>
      <c r="AG194" s="2">
        <v>0.49527622043616498</v>
      </c>
      <c r="AH194" s="2">
        <f t="shared" ref="AH194:AH257" si="86">IF(AND(ISNUMBER(AC194),AC194&gt;1),_xlfn.T.DIST.2T(ABS(AB194)/AG194,AD194),1)</f>
        <v>0.37905430342827651</v>
      </c>
      <c r="AI194" s="2">
        <f t="shared" ref="AI194:AI257" si="87">IF(AC194&gt;1,ABS(AB194)/AG194,0)</f>
        <v>1.1202982839793421</v>
      </c>
      <c r="AJ194" s="2" t="s">
        <v>59</v>
      </c>
      <c r="AK194" s="2">
        <v>-0.79845834676880001</v>
      </c>
      <c r="AL194" s="2">
        <v>5</v>
      </c>
      <c r="AM194" s="2">
        <v>3</v>
      </c>
      <c r="AN194" s="2">
        <v>-3.0340333475184802</v>
      </c>
      <c r="AO194" s="2">
        <v>0.48831447685858997</v>
      </c>
      <c r="AP194" s="2">
        <v>0.28192849466349801</v>
      </c>
      <c r="AQ194" s="2">
        <f t="shared" ref="AQ194:AQ257" si="88">IF(AND(ISNUMBER(AL194),AL194&gt;1),_xlfn.T.DIST.2T(ABS(AK194)/AP194,AM194),1)</f>
        <v>6.6073486211991564E-2</v>
      </c>
      <c r="AR194" s="2">
        <f t="shared" ref="AR194:AR257" si="89">IF(AL194&gt;1,ABS(AK194)/AP194,0)</f>
        <v>2.8321307064822152</v>
      </c>
      <c r="AS194" s="2" t="s">
        <v>60</v>
      </c>
      <c r="AT194" s="2">
        <v>-0.41069356394324802</v>
      </c>
      <c r="AU194" s="2">
        <v>9</v>
      </c>
      <c r="AV194" s="2">
        <v>3</v>
      </c>
      <c r="AW194" s="2">
        <v>-0.93893741007003995</v>
      </c>
      <c r="AX194" s="2">
        <v>0.91333685939175802</v>
      </c>
      <c r="AY194" s="2">
        <v>0.52731528163063901</v>
      </c>
      <c r="AZ194" s="2">
        <f t="shared" ref="AZ194:AZ257" si="90">IF(AND(ISNUMBER(AU194),AU194&gt;1),_xlfn.T.DIST.2T(ABS(AT194)/AY194,AV194),1)</f>
        <v>0.49286377109891383</v>
      </c>
      <c r="BA194" s="2">
        <f t="shared" ref="BA194:BA257" si="91">IF(AU194&gt;1,ABS(AT194)/AY194,0)</f>
        <v>0.77883872940917476</v>
      </c>
      <c r="BB194" s="2" t="s">
        <v>61</v>
      </c>
      <c r="BC194" s="2">
        <v>0.14913432384639499</v>
      </c>
      <c r="BD194" s="2">
        <v>5</v>
      </c>
      <c r="BE194" s="2">
        <v>3</v>
      </c>
      <c r="BF194" s="2">
        <v>0.64057009216906702</v>
      </c>
      <c r="BG194" s="2">
        <v>0.62862148011288299</v>
      </c>
      <c r="BH194" s="2">
        <v>0.362934780761554</v>
      </c>
      <c r="BI194" s="2">
        <f t="shared" ref="BI194:BI257" si="92">IF(AND(ISNUMBER(BD194),BD194&gt;1),_xlfn.T.DIST.2T(ABS(BC194)/BH194,BE194),1)</f>
        <v>0.70872539788133393</v>
      </c>
      <c r="BJ194" s="2">
        <f t="shared" ref="BJ194:BJ257" si="93">IF(BD194&gt;1,ABS(BC194)/BH194,0)</f>
        <v>0.41091218519609274</v>
      </c>
    </row>
    <row r="195" spans="1:62">
      <c r="A195" s="2" t="str">
        <f t="shared" si="72"/>
        <v>VIMSS206266</v>
      </c>
      <c r="B195" s="2" t="s">
        <v>796</v>
      </c>
      <c r="C195" s="2" t="s">
        <v>797</v>
      </c>
      <c r="D195" s="7">
        <f>IF(ISNA(VLOOKUP(B195,[1]energy_list!A$1:A$222,1,FALSE)), 0, 1)</f>
        <v>0</v>
      </c>
      <c r="E195" s="7">
        <f t="shared" si="74"/>
        <v>1</v>
      </c>
      <c r="F195" s="7">
        <f t="shared" si="75"/>
        <v>0</v>
      </c>
      <c r="G195" s="17">
        <f t="shared" si="73"/>
        <v>8.8861588861588858E-3</v>
      </c>
      <c r="H195" s="8">
        <f t="shared" si="76"/>
        <v>0.36372269670190721</v>
      </c>
      <c r="I195" s="8">
        <f t="shared" si="77"/>
        <v>4.6743282913539792</v>
      </c>
      <c r="J195" s="8">
        <f t="shared" si="78"/>
        <v>7.7812826577602287E-2</v>
      </c>
      <c r="K195" s="9">
        <f t="shared" si="79"/>
        <v>3.8906413288801144E-2</v>
      </c>
      <c r="L195" s="10">
        <f t="shared" si="80"/>
        <v>19.211661443769849</v>
      </c>
      <c r="M195" s="7">
        <f t="shared" si="81"/>
        <v>5</v>
      </c>
      <c r="N195" s="16">
        <f t="shared" si="82"/>
        <v>1.1943708687114127E-2</v>
      </c>
      <c r="O195" s="16">
        <f t="shared" si="83"/>
        <v>1.9228607978082921</v>
      </c>
      <c r="P195" s="6">
        <v>217</v>
      </c>
      <c r="Q195" s="6"/>
      <c r="R195" s="2" t="s">
        <v>57</v>
      </c>
      <c r="S195" s="2">
        <v>-0.24144825335108999</v>
      </c>
      <c r="T195" s="2">
        <v>4</v>
      </c>
      <c r="U195" s="2">
        <v>2</v>
      </c>
      <c r="V195" s="2">
        <v>-1.0817790550222799</v>
      </c>
      <c r="W195" s="2">
        <v>0.77465213283707901</v>
      </c>
      <c r="X195" s="2">
        <v>0.54776177618972099</v>
      </c>
      <c r="Y195" s="2">
        <f t="shared" si="84"/>
        <v>0.70243304391451422</v>
      </c>
      <c r="Z195" s="2">
        <f t="shared" si="85"/>
        <v>0.44079062075237385</v>
      </c>
      <c r="AA195" s="2" t="s">
        <v>58</v>
      </c>
      <c r="AB195" s="2">
        <v>1.7568278918528799</v>
      </c>
      <c r="AC195" s="2">
        <v>5</v>
      </c>
      <c r="AD195" s="2">
        <v>2</v>
      </c>
      <c r="AE195" s="2">
        <v>0.46173969807114801</v>
      </c>
      <c r="AF195" s="2">
        <v>0.85643781168709299</v>
      </c>
      <c r="AG195" s="2">
        <v>0.60559298430851105</v>
      </c>
      <c r="AH195" s="2">
        <f t="shared" si="86"/>
        <v>0.10112041420655316</v>
      </c>
      <c r="AI195" s="2">
        <f t="shared" si="87"/>
        <v>2.9010043665860699</v>
      </c>
      <c r="AJ195" s="2" t="s">
        <v>59</v>
      </c>
      <c r="AK195" s="2">
        <v>-0.86212458790846003</v>
      </c>
      <c r="AL195" s="2">
        <v>3</v>
      </c>
      <c r="AM195" s="2">
        <v>1</v>
      </c>
      <c r="AN195" s="2">
        <v>-3.09769958865814</v>
      </c>
      <c r="AO195" s="2">
        <v>6.1326297843364602E-2</v>
      </c>
      <c r="AP195" s="2">
        <v>6.1326297843364602E-2</v>
      </c>
      <c r="AQ195" s="2">
        <f t="shared" si="88"/>
        <v>4.5209106697260526E-2</v>
      </c>
      <c r="AR195" s="2">
        <f t="shared" si="89"/>
        <v>14.057991729917223</v>
      </c>
      <c r="AS195" s="2" t="s">
        <v>60</v>
      </c>
      <c r="AT195" s="2">
        <v>-2.4708900599098702</v>
      </c>
      <c r="AU195" s="2">
        <v>4</v>
      </c>
      <c r="AV195" s="2">
        <v>1</v>
      </c>
      <c r="AW195" s="2">
        <v>-2.99913390603666</v>
      </c>
      <c r="AX195" s="2">
        <v>0.299237661967928</v>
      </c>
      <c r="AY195" s="2">
        <v>0.299237661967928</v>
      </c>
      <c r="AZ195" s="2">
        <f t="shared" si="90"/>
        <v>7.6724335899002433E-2</v>
      </c>
      <c r="BA195" s="2">
        <f t="shared" si="91"/>
        <v>8.2572830026144821</v>
      </c>
      <c r="BB195" s="2" t="s">
        <v>61</v>
      </c>
      <c r="BC195" s="2">
        <v>-0.59731781464704603</v>
      </c>
      <c r="BD195" s="2">
        <v>5</v>
      </c>
      <c r="BE195" s="2">
        <v>3</v>
      </c>
      <c r="BF195" s="2">
        <v>-0.10588204632437399</v>
      </c>
      <c r="BG195" s="2">
        <v>0.77327822349375697</v>
      </c>
      <c r="BH195" s="2">
        <v>0.446452390492596</v>
      </c>
      <c r="BI195" s="2">
        <f t="shared" si="92"/>
        <v>0.27329890160583398</v>
      </c>
      <c r="BJ195" s="2">
        <f t="shared" si="93"/>
        <v>1.3379205204568212</v>
      </c>
    </row>
    <row r="196" spans="1:62">
      <c r="A196" s="2" t="str">
        <f t="shared" si="72"/>
        <v>VIMSS207135</v>
      </c>
      <c r="B196" s="2" t="s">
        <v>1452</v>
      </c>
      <c r="C196" s="2" t="s">
        <v>1453</v>
      </c>
      <c r="D196" s="7">
        <f>IF(ISNA(VLOOKUP(B196,[1]energy_list!A$1:A$222,1,FALSE)), 0, 1)</f>
        <v>0</v>
      </c>
      <c r="E196" s="7">
        <f t="shared" si="74"/>
        <v>0</v>
      </c>
      <c r="F196" s="7">
        <f t="shared" si="75"/>
        <v>0</v>
      </c>
      <c r="G196" s="17">
        <f t="shared" si="73"/>
        <v>2.2891072891072894E-2</v>
      </c>
      <c r="H196" s="8">
        <f t="shared" si="76"/>
        <v>0.37763824494053877</v>
      </c>
      <c r="I196" s="8">
        <f t="shared" si="77"/>
        <v>1.4192272705773483</v>
      </c>
      <c r="J196" s="8">
        <f t="shared" si="78"/>
        <v>0.26608722420258579</v>
      </c>
      <c r="K196" s="9">
        <f t="shared" si="79"/>
        <v>0.1330436121012929</v>
      </c>
      <c r="L196" s="10">
        <f t="shared" si="80"/>
        <v>10.557813515883407</v>
      </c>
      <c r="M196" s="7">
        <f t="shared" si="81"/>
        <v>5</v>
      </c>
      <c r="N196" s="16">
        <f t="shared" si="82"/>
        <v>8.2477341041231014E-2</v>
      </c>
      <c r="O196" s="16">
        <f t="shared" si="83"/>
        <v>1.0836653485700165</v>
      </c>
      <c r="P196" s="6">
        <v>559</v>
      </c>
      <c r="Q196" s="6"/>
      <c r="R196" s="2" t="s">
        <v>57</v>
      </c>
      <c r="S196" s="2">
        <v>-0.13914525237768899</v>
      </c>
      <c r="T196" s="2">
        <v>4</v>
      </c>
      <c r="U196" s="2">
        <v>2</v>
      </c>
      <c r="V196" s="2">
        <v>-0.97947605404887805</v>
      </c>
      <c r="W196" s="2">
        <v>0.58259561067058596</v>
      </c>
      <c r="X196" s="2">
        <v>0.41195730699468902</v>
      </c>
      <c r="Y196" s="2">
        <f t="shared" si="84"/>
        <v>0.76769697936495829</v>
      </c>
      <c r="Z196" s="2">
        <f t="shared" si="85"/>
        <v>0.33776619570795197</v>
      </c>
      <c r="AA196" s="2" t="s">
        <v>58</v>
      </c>
      <c r="AB196" s="2">
        <v>-0.53517847764208004</v>
      </c>
      <c r="AC196" s="2">
        <v>4</v>
      </c>
      <c r="AD196" s="2">
        <v>1</v>
      </c>
      <c r="AE196" s="2">
        <v>-1.8302666714238101</v>
      </c>
      <c r="AF196" s="2">
        <v>1.1974133797253601</v>
      </c>
      <c r="AG196" s="2">
        <v>1.1974133797253601</v>
      </c>
      <c r="AH196" s="2">
        <f t="shared" si="86"/>
        <v>0.73242179001594521</v>
      </c>
      <c r="AI196" s="2">
        <f t="shared" si="87"/>
        <v>0.44694546319904083</v>
      </c>
      <c r="AJ196" s="2" t="s">
        <v>59</v>
      </c>
      <c r="AK196" s="2">
        <v>-0.76881409297907</v>
      </c>
      <c r="AL196" s="2">
        <v>4</v>
      </c>
      <c r="AM196" s="2">
        <v>2</v>
      </c>
      <c r="AN196" s="2">
        <v>-3.0043890937287498</v>
      </c>
      <c r="AO196" s="2">
        <v>0.46820600099196402</v>
      </c>
      <c r="AP196" s="2">
        <v>0.33107163829365299</v>
      </c>
      <c r="AQ196" s="2">
        <f t="shared" si="88"/>
        <v>0.14591603466066194</v>
      </c>
      <c r="AR196" s="2">
        <f t="shared" si="89"/>
        <v>2.3221985940612329</v>
      </c>
      <c r="AS196" s="2" t="s">
        <v>60</v>
      </c>
      <c r="AT196" s="2">
        <v>0.47301999938502498</v>
      </c>
      <c r="AU196" s="2">
        <v>2</v>
      </c>
      <c r="AV196" s="2">
        <v>1</v>
      </c>
      <c r="AW196" s="2">
        <v>-5.5223846741766697E-2</v>
      </c>
      <c r="AX196" s="2">
        <v>0.13412431781924</v>
      </c>
      <c r="AY196" s="2">
        <v>0.13412431781924</v>
      </c>
      <c r="AZ196" s="2">
        <f t="shared" si="90"/>
        <v>0.17589587187217776</v>
      </c>
      <c r="BA196" s="2">
        <f t="shared" si="91"/>
        <v>3.5267280913407242</v>
      </c>
      <c r="BB196" s="2" t="s">
        <v>61</v>
      </c>
      <c r="BC196" s="2">
        <v>-0.60785031291165703</v>
      </c>
      <c r="BD196" s="2">
        <v>2</v>
      </c>
      <c r="BE196" s="2">
        <v>1</v>
      </c>
      <c r="BF196" s="2">
        <v>-0.11641454458898499</v>
      </c>
      <c r="BG196" s="2">
        <v>0.37678161493698098</v>
      </c>
      <c r="BH196" s="2">
        <v>0.37678161493698098</v>
      </c>
      <c r="BI196" s="2">
        <f t="shared" si="92"/>
        <v>0.35325650702464784</v>
      </c>
      <c r="BJ196" s="2">
        <f t="shared" si="93"/>
        <v>1.6132695673416118</v>
      </c>
    </row>
    <row r="197" spans="1:62">
      <c r="A197" s="2" t="str">
        <f t="shared" si="72"/>
        <v>VIMSS206390</v>
      </c>
      <c r="B197" s="2" t="s">
        <v>803</v>
      </c>
      <c r="C197" s="2" t="s">
        <v>804</v>
      </c>
      <c r="D197" s="7">
        <f>IF(ISNA(VLOOKUP(B197,[1]energy_list!A$1:A$222,1,FALSE)), 0, 1)</f>
        <v>0</v>
      </c>
      <c r="E197" s="7">
        <f t="shared" si="74"/>
        <v>1</v>
      </c>
      <c r="F197" s="7">
        <f t="shared" si="75"/>
        <v>0</v>
      </c>
      <c r="G197" s="17">
        <f t="shared" si="73"/>
        <v>1.0933660933660935E-2</v>
      </c>
      <c r="H197" s="8">
        <f t="shared" si="76"/>
        <v>0.37902030534919084</v>
      </c>
      <c r="I197" s="8">
        <f t="shared" si="77"/>
        <v>2.3046006202494369</v>
      </c>
      <c r="J197" s="8">
        <f t="shared" si="78"/>
        <v>0.16446246782150387</v>
      </c>
      <c r="K197" s="9">
        <f t="shared" si="79"/>
        <v>8.2231233910751933E-2</v>
      </c>
      <c r="L197" s="10">
        <f t="shared" si="80"/>
        <v>17.571099790972575</v>
      </c>
      <c r="M197" s="7">
        <f t="shared" si="81"/>
        <v>5</v>
      </c>
      <c r="N197" s="16">
        <f t="shared" si="82"/>
        <v>1.8980983899412936E-2</v>
      </c>
      <c r="O197" s="16">
        <f t="shared" si="83"/>
        <v>1.7216812792105824</v>
      </c>
      <c r="P197" s="6">
        <v>267</v>
      </c>
      <c r="Q197" s="6"/>
      <c r="R197" s="2" t="s">
        <v>57</v>
      </c>
      <c r="S197" s="2">
        <v>-1.3620678748721899</v>
      </c>
      <c r="T197" s="2">
        <v>3</v>
      </c>
      <c r="U197" s="2">
        <v>2</v>
      </c>
      <c r="V197" s="2">
        <v>-2.2023986765433801</v>
      </c>
      <c r="W197" s="2">
        <v>0.20943154083009</v>
      </c>
      <c r="X197" s="2">
        <v>0.14809046271530399</v>
      </c>
      <c r="Y197" s="2">
        <f t="shared" si="84"/>
        <v>1.1615506568850995E-2</v>
      </c>
      <c r="Z197" s="2">
        <f t="shared" si="85"/>
        <v>9.1975394626910774</v>
      </c>
      <c r="AA197" s="2" t="s">
        <v>58</v>
      </c>
      <c r="AB197" s="2">
        <v>1.0216664866418199</v>
      </c>
      <c r="AC197" s="2">
        <v>2</v>
      </c>
      <c r="AD197" s="2">
        <v>2</v>
      </c>
      <c r="AE197" s="2">
        <v>-0.27342170713991298</v>
      </c>
      <c r="AF197" s="2">
        <v>1.3035105463333601</v>
      </c>
      <c r="AG197" s="2">
        <v>0.92172114666049798</v>
      </c>
      <c r="AH197" s="2">
        <f t="shared" si="86"/>
        <v>0.38311981102591397</v>
      </c>
      <c r="AI197" s="2">
        <f t="shared" si="87"/>
        <v>1.1084333806850752</v>
      </c>
      <c r="AJ197" s="2" t="s">
        <v>59</v>
      </c>
      <c r="AK197" s="2">
        <v>-0.37344989677128998</v>
      </c>
      <c r="AL197" s="2">
        <v>29</v>
      </c>
      <c r="AM197" s="2">
        <v>5</v>
      </c>
      <c r="AN197" s="2">
        <v>-2.6090248975209702</v>
      </c>
      <c r="AO197" s="2">
        <v>0.38603110757118397</v>
      </c>
      <c r="AP197" s="2">
        <v>0.17263835959174001</v>
      </c>
      <c r="AQ197" s="2">
        <f t="shared" si="88"/>
        <v>8.285224741240442E-2</v>
      </c>
      <c r="AR197" s="2">
        <f t="shared" si="89"/>
        <v>2.1631918749369183</v>
      </c>
      <c r="AS197" s="2" t="s">
        <v>60</v>
      </c>
      <c r="AT197" s="2">
        <v>0.213528011825875</v>
      </c>
      <c r="AU197" s="2">
        <v>4</v>
      </c>
      <c r="AV197" s="2">
        <v>2</v>
      </c>
      <c r="AW197" s="2">
        <v>-0.31471583430091699</v>
      </c>
      <c r="AX197" s="2">
        <v>1.1624759496421599</v>
      </c>
      <c r="AY197" s="2">
        <v>0.82199462695823899</v>
      </c>
      <c r="AZ197" s="2">
        <f t="shared" si="90"/>
        <v>0.81933864083575914</v>
      </c>
      <c r="BA197" s="2">
        <f t="shared" si="91"/>
        <v>0.2597681357310419</v>
      </c>
      <c r="BB197" s="2" t="s">
        <v>61</v>
      </c>
      <c r="BC197" s="2">
        <v>-0.975011803567294</v>
      </c>
      <c r="BD197" s="2">
        <v>4</v>
      </c>
      <c r="BE197" s="2">
        <v>2</v>
      </c>
      <c r="BF197" s="2">
        <v>-0.483576035244622</v>
      </c>
      <c r="BG197" s="2">
        <v>1.7170987272446701</v>
      </c>
      <c r="BH197" s="2">
        <v>1.2141721540015</v>
      </c>
      <c r="BI197" s="2">
        <f t="shared" si="92"/>
        <v>0.50622508833555768</v>
      </c>
      <c r="BJ197" s="2">
        <f t="shared" si="93"/>
        <v>0.80302599623454174</v>
      </c>
    </row>
    <row r="198" spans="1:62">
      <c r="A198" s="2" t="str">
        <f t="shared" si="72"/>
        <v>VIMSS206455</v>
      </c>
      <c r="B198" s="2" t="s">
        <v>809</v>
      </c>
      <c r="C198" s="2" t="s">
        <v>810</v>
      </c>
      <c r="D198" s="7">
        <f>IF(ISNA(VLOOKUP(B198,[1]energy_list!A$1:A$222,1,FALSE)), 0, 1)</f>
        <v>0</v>
      </c>
      <c r="E198" s="7">
        <f t="shared" si="74"/>
        <v>1</v>
      </c>
      <c r="F198" s="7">
        <f t="shared" si="75"/>
        <v>0</v>
      </c>
      <c r="G198" s="17">
        <f t="shared" si="73"/>
        <v>1.0565110565110565E-2</v>
      </c>
      <c r="H198" s="8">
        <f t="shared" si="76"/>
        <v>0.38427028259531326</v>
      </c>
      <c r="I198" s="8">
        <f t="shared" si="77"/>
        <v>1.8565139927013061</v>
      </c>
      <c r="J198" s="8">
        <f t="shared" si="78"/>
        <v>0.20698485662162114</v>
      </c>
      <c r="K198" s="9">
        <f t="shared" si="79"/>
        <v>0.10349242831081057</v>
      </c>
      <c r="L198" s="10">
        <f t="shared" si="80"/>
        <v>17.898479599330795</v>
      </c>
      <c r="M198" s="7">
        <f t="shared" si="81"/>
        <v>5</v>
      </c>
      <c r="N198" s="16">
        <f t="shared" si="82"/>
        <v>1.7349936193646387E-2</v>
      </c>
      <c r="O198" s="16">
        <f t="shared" si="83"/>
        <v>1.7607021180372711</v>
      </c>
      <c r="P198" s="6">
        <v>258</v>
      </c>
      <c r="Q198" s="6"/>
      <c r="R198" s="2" t="s">
        <v>57</v>
      </c>
      <c r="S198" s="2">
        <v>-0.79881349065952101</v>
      </c>
      <c r="T198" s="2">
        <v>6</v>
      </c>
      <c r="U198" s="2">
        <v>4</v>
      </c>
      <c r="V198" s="2">
        <v>-1.63914429233071</v>
      </c>
      <c r="W198" s="2">
        <v>0.34809232434700199</v>
      </c>
      <c r="X198" s="2">
        <v>0.174046162173501</v>
      </c>
      <c r="Y198" s="2">
        <f t="shared" si="84"/>
        <v>1.0109384331456304E-2</v>
      </c>
      <c r="Z198" s="2">
        <f t="shared" si="85"/>
        <v>4.589664492936131</v>
      </c>
      <c r="AA198" s="2" t="s">
        <v>58</v>
      </c>
      <c r="AB198" s="2">
        <v>-0.81059176071853001</v>
      </c>
      <c r="AC198" s="2">
        <v>2</v>
      </c>
      <c r="AD198" s="2">
        <v>2</v>
      </c>
      <c r="AE198" s="2">
        <v>-2.10567995450026</v>
      </c>
      <c r="AF198" s="2">
        <v>0.83578169233516697</v>
      </c>
      <c r="AG198" s="2">
        <v>0.59098690224176498</v>
      </c>
      <c r="AH198" s="2">
        <f t="shared" si="86"/>
        <v>0.30379361741204525</v>
      </c>
      <c r="AI198" s="2">
        <f t="shared" si="87"/>
        <v>1.3715900600228998</v>
      </c>
      <c r="AJ198" s="2" t="s">
        <v>59</v>
      </c>
      <c r="AK198" s="2">
        <v>-8.8139325854799094E-3</v>
      </c>
      <c r="AL198" s="2">
        <v>4</v>
      </c>
      <c r="AM198" s="2">
        <v>2</v>
      </c>
      <c r="AN198" s="2">
        <v>-2.2443889333351601</v>
      </c>
      <c r="AO198" s="2">
        <v>0.43660029707289699</v>
      </c>
      <c r="AP198" s="2">
        <v>0.30872303072830598</v>
      </c>
      <c r="AQ198" s="2">
        <f t="shared" si="88"/>
        <v>0.97981646560132629</v>
      </c>
      <c r="AR198" s="2">
        <f t="shared" si="89"/>
        <v>2.8549643882048687E-2</v>
      </c>
      <c r="AS198" s="2" t="s">
        <v>60</v>
      </c>
      <c r="AT198" s="2">
        <v>1.3716022593398E-2</v>
      </c>
      <c r="AU198" s="2">
        <v>9</v>
      </c>
      <c r="AV198" s="2">
        <v>4</v>
      </c>
      <c r="AW198" s="2">
        <v>-0.51452782353339399</v>
      </c>
      <c r="AX198" s="2">
        <v>1.23494895646415</v>
      </c>
      <c r="AY198" s="2">
        <v>0.61747447823207602</v>
      </c>
      <c r="AZ198" s="2">
        <f t="shared" si="90"/>
        <v>0.98334188702819747</v>
      </c>
      <c r="BA198" s="2">
        <f t="shared" si="91"/>
        <v>2.2213100422658883E-2</v>
      </c>
      <c r="BB198" s="2" t="s">
        <v>61</v>
      </c>
      <c r="BC198" s="2">
        <v>-0.60224527535856998</v>
      </c>
      <c r="BD198" s="2">
        <v>8</v>
      </c>
      <c r="BE198" s="2">
        <v>4</v>
      </c>
      <c r="BF198" s="2">
        <v>-0.11080950703589799</v>
      </c>
      <c r="BG198" s="2">
        <v>0.41456208115202697</v>
      </c>
      <c r="BH198" s="2">
        <v>0.20728104057601299</v>
      </c>
      <c r="BI198" s="2">
        <f t="shared" si="92"/>
        <v>4.3877503801696839E-2</v>
      </c>
      <c r="BJ198" s="2">
        <f t="shared" si="93"/>
        <v>2.9054527789178954</v>
      </c>
    </row>
    <row r="199" spans="1:62">
      <c r="A199" s="2" t="s">
        <v>406</v>
      </c>
      <c r="B199" s="2" t="s">
        <v>407</v>
      </c>
      <c r="C199" s="2" t="s">
        <v>408</v>
      </c>
      <c r="D199" s="7">
        <f>IF(ISNA(VLOOKUP(B199,[1]energy_list!A$1:A$222,1,FALSE)), 0, 1)</f>
        <v>0</v>
      </c>
      <c r="E199" s="7">
        <f t="shared" si="74"/>
        <v>1</v>
      </c>
      <c r="F199" s="7">
        <f t="shared" si="75"/>
        <v>1</v>
      </c>
      <c r="G199" s="17">
        <f t="shared" si="73"/>
        <v>6.8386568386568387E-3</v>
      </c>
      <c r="H199" s="8">
        <f t="shared" si="76"/>
        <v>0.39947114272771173</v>
      </c>
      <c r="I199" s="8">
        <f t="shared" si="77"/>
        <v>1.4406285773198773</v>
      </c>
      <c r="J199" s="8">
        <f t="shared" si="78"/>
        <v>0.27728947559188472</v>
      </c>
      <c r="K199" s="8">
        <f t="shared" si="79"/>
        <v>0.13864473779594236</v>
      </c>
      <c r="L199" s="6">
        <f t="shared" si="80"/>
        <v>21.099691177610424</v>
      </c>
      <c r="M199" s="10">
        <f t="shared" si="81"/>
        <v>5</v>
      </c>
      <c r="N199" s="16">
        <f t="shared" si="82"/>
        <v>6.7608834811966776E-3</v>
      </c>
      <c r="O199" s="16">
        <f t="shared" si="83"/>
        <v>2.1699965487420916</v>
      </c>
      <c r="P199" s="6">
        <v>167</v>
      </c>
      <c r="Q199" s="2">
        <v>46</v>
      </c>
      <c r="R199" s="2" t="s">
        <v>57</v>
      </c>
      <c r="S199" s="2">
        <v>-0.64703210032395098</v>
      </c>
      <c r="T199" s="2">
        <v>84</v>
      </c>
      <c r="U199" s="2">
        <v>14</v>
      </c>
      <c r="V199" s="2">
        <v>-1.48736290199514</v>
      </c>
      <c r="W199" s="2">
        <v>0.87639087330213405</v>
      </c>
      <c r="X199" s="2">
        <v>0.23422531319944201</v>
      </c>
      <c r="Y199" s="2">
        <f t="shared" si="84"/>
        <v>1.5267514601372809E-2</v>
      </c>
      <c r="Z199" s="2">
        <f t="shared" si="85"/>
        <v>2.7624345613448087</v>
      </c>
      <c r="AA199" s="2" t="s">
        <v>58</v>
      </c>
      <c r="AB199" s="2">
        <v>-0.89598284389711003</v>
      </c>
      <c r="AC199" s="2">
        <v>89</v>
      </c>
      <c r="AD199" s="2">
        <v>9</v>
      </c>
      <c r="AE199" s="2">
        <v>-2.19107103767884</v>
      </c>
      <c r="AF199" s="2">
        <v>1.02999275704974</v>
      </c>
      <c r="AG199" s="2">
        <v>0.34333091901657897</v>
      </c>
      <c r="AH199" s="2">
        <f t="shared" si="86"/>
        <v>2.8285730056668307E-2</v>
      </c>
      <c r="AI199" s="2">
        <f t="shared" si="87"/>
        <v>2.6096771198571962</v>
      </c>
      <c r="AJ199" s="2" t="s">
        <v>59</v>
      </c>
      <c r="AK199" s="2">
        <v>-0.27273505101632001</v>
      </c>
      <c r="AL199" s="2">
        <v>62</v>
      </c>
      <c r="AM199" s="2">
        <v>15</v>
      </c>
      <c r="AN199" s="2">
        <v>-2.5083100517660002</v>
      </c>
      <c r="AO199" s="2">
        <v>1.1554222276828501</v>
      </c>
      <c r="AP199" s="2">
        <v>0.29832873637690299</v>
      </c>
      <c r="AQ199" s="2">
        <f t="shared" si="88"/>
        <v>0.37506853590570555</v>
      </c>
      <c r="AR199" s="2">
        <f t="shared" si="89"/>
        <v>0.91420978859961921</v>
      </c>
      <c r="AS199" s="2" t="s">
        <v>60</v>
      </c>
      <c r="AT199" s="2">
        <v>-0.172265190226911</v>
      </c>
      <c r="AU199" s="2">
        <v>172</v>
      </c>
      <c r="AV199" s="2">
        <v>14</v>
      </c>
      <c r="AW199" s="2">
        <v>-0.70050903635370299</v>
      </c>
      <c r="AX199" s="2">
        <v>1.1726054107630299</v>
      </c>
      <c r="AY199" s="2">
        <v>0.31339197835375499</v>
      </c>
      <c r="AZ199" s="2">
        <f t="shared" si="90"/>
        <v>0.59120056525398157</v>
      </c>
      <c r="BA199" s="2">
        <f t="shared" si="91"/>
        <v>0.54967964123337931</v>
      </c>
      <c r="BB199" s="2" t="s">
        <v>61</v>
      </c>
      <c r="BC199" s="2">
        <v>-0.211475305999414</v>
      </c>
      <c r="BD199" s="2">
        <v>96</v>
      </c>
      <c r="BE199" s="2">
        <v>15</v>
      </c>
      <c r="BF199" s="2">
        <v>0.279960462323258</v>
      </c>
      <c r="BG199" s="2">
        <v>0.72066569897815203</v>
      </c>
      <c r="BH199" s="2">
        <v>0.18607508335502099</v>
      </c>
      <c r="BI199" s="2">
        <f t="shared" si="92"/>
        <v>0.27357667419808973</v>
      </c>
      <c r="BJ199" s="2">
        <f t="shared" si="93"/>
        <v>1.1365052331908985</v>
      </c>
    </row>
    <row r="200" spans="1:62">
      <c r="A200" s="2" t="str">
        <f>B200</f>
        <v>VIMSS209441</v>
      </c>
      <c r="B200" s="2" t="s">
        <v>813</v>
      </c>
      <c r="C200" s="2" t="s">
        <v>814</v>
      </c>
      <c r="D200" s="7">
        <f>IF(ISNA(VLOOKUP(B200,[1]energy_list!A$1:A$222,1,FALSE)), 0, 1)</f>
        <v>0</v>
      </c>
      <c r="E200" s="7">
        <f t="shared" si="74"/>
        <v>1</v>
      </c>
      <c r="F200" s="7">
        <f t="shared" si="75"/>
        <v>0</v>
      </c>
      <c r="G200" s="17">
        <f t="shared" si="73"/>
        <v>1.2653562653562654E-2</v>
      </c>
      <c r="H200" s="8">
        <f t="shared" si="76"/>
        <v>0.4036555760687825</v>
      </c>
      <c r="I200" s="8">
        <f t="shared" si="77"/>
        <v>3.3510067405434638</v>
      </c>
      <c r="J200" s="8">
        <f t="shared" si="78"/>
        <v>0.12045800182524191</v>
      </c>
      <c r="K200" s="9">
        <f t="shared" si="79"/>
        <v>6.0229000912620956E-2</v>
      </c>
      <c r="L200" s="10">
        <f t="shared" si="80"/>
        <v>16.108883471887506</v>
      </c>
      <c r="M200" s="7">
        <f t="shared" si="81"/>
        <v>5</v>
      </c>
      <c r="N200" s="16">
        <f t="shared" si="82"/>
        <v>2.785485736793343E-2</v>
      </c>
      <c r="O200" s="16">
        <f t="shared" si="83"/>
        <v>1.5550990610235313</v>
      </c>
      <c r="P200" s="6">
        <v>309</v>
      </c>
      <c r="Q200" s="6"/>
      <c r="R200" s="2" t="s">
        <v>57</v>
      </c>
      <c r="S200" s="2">
        <v>1.5592521782977</v>
      </c>
      <c r="T200" s="2">
        <v>3</v>
      </c>
      <c r="U200" s="2">
        <v>1</v>
      </c>
      <c r="V200" s="2">
        <v>0.71892137662650601</v>
      </c>
      <c r="W200" s="2">
        <v>0.41186608431336302</v>
      </c>
      <c r="X200" s="2">
        <v>0.41186608431336302</v>
      </c>
      <c r="Y200" s="2">
        <f t="shared" si="84"/>
        <v>0.16440394693015511</v>
      </c>
      <c r="Z200" s="2">
        <f t="shared" si="85"/>
        <v>3.7858232024547158</v>
      </c>
      <c r="AA200" s="2" t="s">
        <v>58</v>
      </c>
      <c r="AB200" s="2">
        <v>-0.35137922769319002</v>
      </c>
      <c r="AC200" s="2">
        <v>2</v>
      </c>
      <c r="AD200" s="2">
        <v>2</v>
      </c>
      <c r="AE200" s="2">
        <v>-1.64646742147492</v>
      </c>
      <c r="AF200" s="2">
        <v>0.74167672240121996</v>
      </c>
      <c r="AG200" s="2">
        <v>0.52444463985811496</v>
      </c>
      <c r="AH200" s="2">
        <f t="shared" si="86"/>
        <v>0.57185526428450228</v>
      </c>
      <c r="AI200" s="2">
        <f t="shared" si="87"/>
        <v>0.67000251501903685</v>
      </c>
      <c r="AJ200" s="2" t="s">
        <v>59</v>
      </c>
      <c r="AK200" s="2">
        <v>-1.8020565796555901</v>
      </c>
      <c r="AL200" s="2">
        <v>2</v>
      </c>
      <c r="AM200" s="2">
        <v>1</v>
      </c>
      <c r="AN200" s="2">
        <v>-4.0376315804052698</v>
      </c>
      <c r="AO200" s="2">
        <v>0.95590905182925601</v>
      </c>
      <c r="AP200" s="2">
        <v>0.95590905182925601</v>
      </c>
      <c r="AQ200" s="2">
        <f t="shared" si="88"/>
        <v>0.31048796463153733</v>
      </c>
      <c r="AR200" s="2">
        <f t="shared" si="89"/>
        <v>1.8851757666768831</v>
      </c>
      <c r="AS200" s="2" t="s">
        <v>60</v>
      </c>
      <c r="AT200" s="2">
        <v>-1.85929895597765</v>
      </c>
      <c r="AU200" s="2">
        <v>12</v>
      </c>
      <c r="AV200" s="2">
        <v>2</v>
      </c>
      <c r="AW200" s="2">
        <v>-2.38754280210444</v>
      </c>
      <c r="AX200" s="2">
        <v>0.66921701482249596</v>
      </c>
      <c r="AY200" s="2">
        <v>0.473207889266405</v>
      </c>
      <c r="AZ200" s="2">
        <f t="shared" si="90"/>
        <v>5.9091525498365827E-2</v>
      </c>
      <c r="BA200" s="2">
        <f t="shared" si="91"/>
        <v>3.9291376964573557</v>
      </c>
      <c r="BB200" s="2" t="s">
        <v>61</v>
      </c>
      <c r="BC200" s="2">
        <v>1.9748855249694499</v>
      </c>
      <c r="BD200" s="2">
        <v>6</v>
      </c>
      <c r="BE200" s="2">
        <v>1</v>
      </c>
      <c r="BF200" s="2">
        <v>2.4663212932921201</v>
      </c>
      <c r="BG200" s="2">
        <v>0.58783090514999103</v>
      </c>
      <c r="BH200" s="2">
        <v>0.58783090514999103</v>
      </c>
      <c r="BI200" s="2">
        <f t="shared" si="92"/>
        <v>0.18417558754879421</v>
      </c>
      <c r="BJ200" s="2">
        <f t="shared" si="93"/>
        <v>3.3596149975570575</v>
      </c>
    </row>
    <row r="201" spans="1:62">
      <c r="A201" s="2" t="s">
        <v>409</v>
      </c>
      <c r="B201" s="2" t="s">
        <v>410</v>
      </c>
      <c r="C201" s="2" t="s">
        <v>411</v>
      </c>
      <c r="D201" s="7">
        <f>IF(ISNA(VLOOKUP(B201,[1]energy_list!A$1:A$222,1,FALSE)), 0, 1)</f>
        <v>0</v>
      </c>
      <c r="E201" s="7">
        <f t="shared" si="74"/>
        <v>1</v>
      </c>
      <c r="F201" s="7">
        <f t="shared" si="75"/>
        <v>1</v>
      </c>
      <c r="G201" s="17">
        <f t="shared" si="73"/>
        <v>7.2891072891072897E-3</v>
      </c>
      <c r="H201" s="8">
        <f t="shared" si="76"/>
        <v>0.40479497805999798</v>
      </c>
      <c r="I201" s="8">
        <f t="shared" si="77"/>
        <v>1.4369199436753251</v>
      </c>
      <c r="J201" s="8">
        <f t="shared" si="78"/>
        <v>0.2817101814486766</v>
      </c>
      <c r="K201" s="9">
        <f t="shared" si="79"/>
        <v>0.1408550907243383</v>
      </c>
      <c r="L201" s="10">
        <f t="shared" si="80"/>
        <v>20.701470216192618</v>
      </c>
      <c r="M201" s="7">
        <f t="shared" si="81"/>
        <v>5</v>
      </c>
      <c r="N201" s="16">
        <f t="shared" si="82"/>
        <v>7.6449808042026524E-3</v>
      </c>
      <c r="O201" s="16">
        <f t="shared" si="83"/>
        <v>2.1166236007211614</v>
      </c>
      <c r="P201" s="6">
        <v>178</v>
      </c>
      <c r="Q201" s="2">
        <v>45</v>
      </c>
      <c r="R201" s="2" t="s">
        <v>57</v>
      </c>
      <c r="S201" s="2">
        <v>0.24667456361203199</v>
      </c>
      <c r="T201" s="2">
        <v>27</v>
      </c>
      <c r="U201" s="2">
        <v>10</v>
      </c>
      <c r="V201" s="2">
        <v>-0.59365623805915702</v>
      </c>
      <c r="W201" s="2">
        <v>0.73476273758313704</v>
      </c>
      <c r="X201" s="2">
        <v>0.232352379058331</v>
      </c>
      <c r="Y201" s="2">
        <f t="shared" si="84"/>
        <v>0.31336560105001066</v>
      </c>
      <c r="Z201" s="2">
        <f t="shared" si="85"/>
        <v>1.0616399307454711</v>
      </c>
      <c r="AA201" s="2" t="s">
        <v>58</v>
      </c>
      <c r="AB201" s="2">
        <v>-0.73358508102946995</v>
      </c>
      <c r="AC201" s="2">
        <v>35</v>
      </c>
      <c r="AD201" s="2">
        <v>9</v>
      </c>
      <c r="AE201" s="2">
        <v>-2.0286732748112</v>
      </c>
      <c r="AF201" s="2">
        <v>0.93482026325327905</v>
      </c>
      <c r="AG201" s="2">
        <v>0.31160675441775998</v>
      </c>
      <c r="AH201" s="2">
        <f t="shared" si="86"/>
        <v>4.3008031324461071E-2</v>
      </c>
      <c r="AI201" s="2">
        <f t="shared" si="87"/>
        <v>2.3542014755109539</v>
      </c>
      <c r="AJ201" s="2" t="s">
        <v>59</v>
      </c>
      <c r="AK201" s="2">
        <v>-0.67532373251661004</v>
      </c>
      <c r="AL201" s="2">
        <v>19</v>
      </c>
      <c r="AM201" s="2">
        <v>11</v>
      </c>
      <c r="AN201" s="2">
        <v>-2.9108987332662899</v>
      </c>
      <c r="AO201" s="2">
        <v>1.0229986362491601</v>
      </c>
      <c r="AP201" s="2">
        <v>0.30844569431670199</v>
      </c>
      <c r="AQ201" s="2">
        <f t="shared" si="88"/>
        <v>5.1017957724602526E-2</v>
      </c>
      <c r="AR201" s="2">
        <f t="shared" si="89"/>
        <v>2.1894412694352918</v>
      </c>
      <c r="AS201" s="2" t="s">
        <v>60</v>
      </c>
      <c r="AT201" s="2">
        <v>-0.32724575865514199</v>
      </c>
      <c r="AU201" s="2">
        <v>92</v>
      </c>
      <c r="AV201" s="2">
        <v>17</v>
      </c>
      <c r="AW201" s="2">
        <v>-0.85548960478193403</v>
      </c>
      <c r="AX201" s="2">
        <v>1.39585739316524</v>
      </c>
      <c r="AY201" s="2">
        <v>0.33854514531291902</v>
      </c>
      <c r="AZ201" s="2">
        <f t="shared" si="90"/>
        <v>0.34728340988944384</v>
      </c>
      <c r="BA201" s="2">
        <f t="shared" si="91"/>
        <v>0.96662369313453622</v>
      </c>
      <c r="BB201" s="2" t="s">
        <v>61</v>
      </c>
      <c r="BC201" s="2">
        <v>-0.62914236338734297</v>
      </c>
      <c r="BD201" s="2">
        <v>36</v>
      </c>
      <c r="BE201" s="2">
        <v>10</v>
      </c>
      <c r="BF201" s="2">
        <v>-0.13770659506467101</v>
      </c>
      <c r="BG201" s="2">
        <v>1.21960646673296</v>
      </c>
      <c r="BH201" s="2">
        <v>0.38567342839465202</v>
      </c>
      <c r="BI201" s="2">
        <f t="shared" si="92"/>
        <v>0.13388282504199492</v>
      </c>
      <c r="BJ201" s="2">
        <f t="shared" si="93"/>
        <v>1.6312826268745535</v>
      </c>
    </row>
    <row r="202" spans="1:62">
      <c r="A202" s="2" t="str">
        <f>B202</f>
        <v>VIMSS208280</v>
      </c>
      <c r="B202" s="2" t="s">
        <v>1454</v>
      </c>
      <c r="C202" s="2" t="s">
        <v>1455</v>
      </c>
      <c r="D202" s="7">
        <f>IF(ISNA(VLOOKUP(B202,[1]energy_list!A$1:A$222,1,FALSE)), 0, 1)</f>
        <v>0</v>
      </c>
      <c r="E202" s="7">
        <f t="shared" si="74"/>
        <v>0</v>
      </c>
      <c r="F202" s="7">
        <f t="shared" si="75"/>
        <v>0</v>
      </c>
      <c r="G202" s="17">
        <f t="shared" si="73"/>
        <v>1.7854217854217855E-2</v>
      </c>
      <c r="H202" s="8">
        <f t="shared" si="76"/>
        <v>0.41199235051669025</v>
      </c>
      <c r="I202" s="8">
        <f t="shared" si="77"/>
        <v>0.6221481743298326</v>
      </c>
      <c r="J202" s="8">
        <f t="shared" si="78"/>
        <v>0.6622093699149425</v>
      </c>
      <c r="K202" s="9">
        <f t="shared" si="79"/>
        <v>0.33110468495747125</v>
      </c>
      <c r="L202" s="10">
        <f t="shared" si="80"/>
        <v>4.2753786837032584</v>
      </c>
      <c r="M202" s="7">
        <f t="shared" si="81"/>
        <v>5</v>
      </c>
      <c r="N202" s="16">
        <f t="shared" si="82"/>
        <v>5.1303907649383515E-2</v>
      </c>
      <c r="O202" s="16">
        <f t="shared" si="83"/>
        <v>1.2898495548505093</v>
      </c>
      <c r="P202" s="6">
        <v>436</v>
      </c>
      <c r="Q202" s="6"/>
      <c r="R202" s="2" t="s">
        <v>57</v>
      </c>
      <c r="S202" s="2">
        <v>0.37065015176810501</v>
      </c>
      <c r="T202" s="2">
        <v>5</v>
      </c>
      <c r="U202" s="2">
        <v>1</v>
      </c>
      <c r="V202" s="2">
        <v>-0.469680649903084</v>
      </c>
      <c r="W202" s="2">
        <v>0.278608522237071</v>
      </c>
      <c r="X202" s="2">
        <v>0.278608522237071</v>
      </c>
      <c r="Y202" s="2">
        <f t="shared" si="84"/>
        <v>0.41034751345198212</v>
      </c>
      <c r="Z202" s="2">
        <f t="shared" si="85"/>
        <v>1.3303618596875324</v>
      </c>
      <c r="AA202" s="2" t="s">
        <v>58</v>
      </c>
      <c r="AB202" s="2">
        <v>-0.14538612659809</v>
      </c>
      <c r="AC202" s="2">
        <v>3</v>
      </c>
      <c r="AD202" s="2">
        <v>1</v>
      </c>
      <c r="AE202" s="2">
        <v>-1.44047432037982</v>
      </c>
      <c r="AF202" s="2">
        <v>0.19927929525038901</v>
      </c>
      <c r="AG202" s="2">
        <v>0.19927929525038901</v>
      </c>
      <c r="AH202" s="2">
        <f t="shared" si="86"/>
        <v>0.59874466241819779</v>
      </c>
      <c r="AI202" s="2">
        <f t="shared" si="87"/>
        <v>0.72955961840097983</v>
      </c>
      <c r="AJ202" s="2" t="s">
        <v>59</v>
      </c>
      <c r="AK202" s="2">
        <v>-3.7969013024439703E-2</v>
      </c>
      <c r="AL202" s="2">
        <v>2</v>
      </c>
      <c r="AM202" s="2">
        <v>1</v>
      </c>
      <c r="AN202" s="2">
        <v>-2.2735440137741199</v>
      </c>
      <c r="AO202" s="2">
        <v>0.35248961776333698</v>
      </c>
      <c r="AP202" s="2">
        <v>0.35248961776333698</v>
      </c>
      <c r="AQ202" s="2">
        <f t="shared" si="88"/>
        <v>0.9316888183969525</v>
      </c>
      <c r="AR202" s="2">
        <f t="shared" si="89"/>
        <v>0.10771668472213629</v>
      </c>
      <c r="AS202" s="2" t="s">
        <v>60</v>
      </c>
      <c r="AT202" s="2">
        <v>-0.473618524783888</v>
      </c>
      <c r="AU202" s="2">
        <v>9</v>
      </c>
      <c r="AV202" s="2">
        <v>1</v>
      </c>
      <c r="AW202" s="2">
        <v>-1.00186237091068</v>
      </c>
      <c r="AX202" s="2">
        <v>2.0885441696052101</v>
      </c>
      <c r="AY202" s="2">
        <v>2.0885441696052101</v>
      </c>
      <c r="AZ202" s="2">
        <f t="shared" si="90"/>
        <v>0.85803492140275717</v>
      </c>
      <c r="BA202" s="2">
        <f t="shared" si="91"/>
        <v>0.22676969521473631</v>
      </c>
      <c r="BB202" s="2" t="s">
        <v>61</v>
      </c>
      <c r="BC202" s="2">
        <v>-1.1129126776251901</v>
      </c>
      <c r="BD202" s="2">
        <v>7</v>
      </c>
      <c r="BE202" s="2">
        <v>1</v>
      </c>
      <c r="BF202" s="2">
        <v>-0.62147690930252097</v>
      </c>
      <c r="BG202" s="2">
        <v>1.5338418955592501</v>
      </c>
      <c r="BH202" s="2">
        <v>1.5338418955592501</v>
      </c>
      <c r="BI202" s="2">
        <f t="shared" si="92"/>
        <v>0.6004045942715579</v>
      </c>
      <c r="BJ202" s="2">
        <f t="shared" si="93"/>
        <v>0.72557196465116369</v>
      </c>
    </row>
    <row r="203" spans="1:62">
      <c r="A203" s="2" t="str">
        <f>B203</f>
        <v>VIMSS206914</v>
      </c>
      <c r="B203" s="2" t="s">
        <v>1456</v>
      </c>
      <c r="C203" s="2" t="s">
        <v>1457</v>
      </c>
      <c r="D203" s="7">
        <f>IF(ISNA(VLOOKUP(B203,[1]energy_list!A$1:A$222,1,FALSE)), 0, 1)</f>
        <v>0</v>
      </c>
      <c r="E203" s="7">
        <f t="shared" si="74"/>
        <v>0</v>
      </c>
      <c r="F203" s="7">
        <f t="shared" si="75"/>
        <v>0</v>
      </c>
      <c r="G203" s="17">
        <f t="shared" si="73"/>
        <v>1.9983619983619985E-2</v>
      </c>
      <c r="H203" s="8">
        <f t="shared" si="76"/>
        <v>0.41370259897189327</v>
      </c>
      <c r="I203" s="8">
        <f t="shared" si="77"/>
        <v>1.0456554501916933</v>
      </c>
      <c r="J203" s="8">
        <f t="shared" si="78"/>
        <v>0.39563949950822885</v>
      </c>
      <c r="K203" s="9">
        <f t="shared" si="79"/>
        <v>0.19781974975411443</v>
      </c>
      <c r="L203" s="10">
        <f t="shared" si="80"/>
        <v>12.232557902020785</v>
      </c>
      <c r="M203" s="7">
        <f t="shared" si="81"/>
        <v>5</v>
      </c>
      <c r="N203" s="16">
        <f t="shared" si="82"/>
        <v>6.4334170000057769E-2</v>
      </c>
      <c r="O203" s="16">
        <f t="shared" si="83"/>
        <v>1.1915582976697303</v>
      </c>
      <c r="P203" s="6">
        <v>488</v>
      </c>
      <c r="Q203" s="6"/>
      <c r="R203" s="2" t="s">
        <v>57</v>
      </c>
      <c r="S203" s="2">
        <v>-7.2949909153294606E-2</v>
      </c>
      <c r="T203" s="2">
        <v>14</v>
      </c>
      <c r="U203" s="2">
        <v>8</v>
      </c>
      <c r="V203" s="2">
        <v>-0.91328071082448403</v>
      </c>
      <c r="W203" s="2">
        <v>0.96770400175550797</v>
      </c>
      <c r="X203" s="2">
        <v>0.34213503091133901</v>
      </c>
      <c r="Y203" s="2">
        <f t="shared" si="84"/>
        <v>0.83648895840163684</v>
      </c>
      <c r="Z203" s="2">
        <f t="shared" si="85"/>
        <v>0.21321964301340096</v>
      </c>
      <c r="AA203" s="2" t="s">
        <v>58</v>
      </c>
      <c r="AB203" s="2">
        <v>-0.81305989257514999</v>
      </c>
      <c r="AC203" s="2">
        <v>11</v>
      </c>
      <c r="AD203" s="2">
        <v>7</v>
      </c>
      <c r="AE203" s="2">
        <v>-2.1081480863568798</v>
      </c>
      <c r="AF203" s="2">
        <v>0.92573753711366202</v>
      </c>
      <c r="AG203" s="2">
        <v>0.34989590036002499</v>
      </c>
      <c r="AH203" s="2">
        <f t="shared" si="86"/>
        <v>5.310276708932711E-2</v>
      </c>
      <c r="AI203" s="2">
        <f t="shared" si="87"/>
        <v>2.323719402652483</v>
      </c>
      <c r="AJ203" s="2" t="s">
        <v>59</v>
      </c>
      <c r="AK203" s="2">
        <v>-0.13348808306602999</v>
      </c>
      <c r="AL203" s="2">
        <v>11</v>
      </c>
      <c r="AM203" s="2">
        <v>8</v>
      </c>
      <c r="AN203" s="2">
        <v>-2.3690630838157101</v>
      </c>
      <c r="AO203" s="2">
        <v>0.82222284887052899</v>
      </c>
      <c r="AP203" s="2">
        <v>0.29069967604143598</v>
      </c>
      <c r="AQ203" s="2">
        <f t="shared" si="88"/>
        <v>0.65831317982586401</v>
      </c>
      <c r="AR203" s="2">
        <f t="shared" si="89"/>
        <v>0.45919584391625795</v>
      </c>
      <c r="AS203" s="2" t="s">
        <v>60</v>
      </c>
      <c r="AT203" s="2">
        <v>-0.51048793935740799</v>
      </c>
      <c r="AU203" s="2">
        <v>16</v>
      </c>
      <c r="AV203" s="2">
        <v>8</v>
      </c>
      <c r="AW203" s="2">
        <v>-1.0387317854842</v>
      </c>
      <c r="AX203" s="2">
        <v>1.18817696725172</v>
      </c>
      <c r="AY203" s="2">
        <v>0.42008399539668001</v>
      </c>
      <c r="AZ203" s="2">
        <f t="shared" si="90"/>
        <v>0.25893205093997368</v>
      </c>
      <c r="BA203" s="2">
        <f t="shared" si="91"/>
        <v>1.2152044470900651</v>
      </c>
      <c r="BB203" s="2" t="s">
        <v>61</v>
      </c>
      <c r="BC203" s="2">
        <v>-0.60484276463397502</v>
      </c>
      <c r="BD203" s="2">
        <v>10</v>
      </c>
      <c r="BE203" s="2">
        <v>5</v>
      </c>
      <c r="BF203" s="2">
        <v>-0.11340699631130299</v>
      </c>
      <c r="BG203" s="2">
        <v>1.14711097293246</v>
      </c>
      <c r="BH203" s="2">
        <v>0.51300362264258104</v>
      </c>
      <c r="BI203" s="2">
        <f t="shared" si="92"/>
        <v>0.29143256308434229</v>
      </c>
      <c r="BJ203" s="2">
        <f t="shared" si="93"/>
        <v>1.1790224044000173</v>
      </c>
    </row>
    <row r="204" spans="1:62">
      <c r="A204" s="2" t="str">
        <f>B204</f>
        <v>VIMSS206899</v>
      </c>
      <c r="B204" s="2" t="s">
        <v>819</v>
      </c>
      <c r="C204" s="2" t="s">
        <v>820</v>
      </c>
      <c r="D204" s="7">
        <f>IF(ISNA(VLOOKUP(B204,[1]energy_list!A$1:A$222,1,FALSE)), 0, 1)</f>
        <v>0</v>
      </c>
      <c r="E204" s="7">
        <f t="shared" si="74"/>
        <v>1</v>
      </c>
      <c r="F204" s="7">
        <f t="shared" si="75"/>
        <v>0</v>
      </c>
      <c r="G204" s="17">
        <f t="shared" si="73"/>
        <v>1.2080262080262081E-2</v>
      </c>
      <c r="H204" s="8">
        <f t="shared" si="76"/>
        <v>0.41718087185749814</v>
      </c>
      <c r="I204" s="8">
        <f t="shared" si="77"/>
        <v>1.3699810409896593</v>
      </c>
      <c r="J204" s="8">
        <f t="shared" si="78"/>
        <v>0.3045157993983123</v>
      </c>
      <c r="K204" s="9">
        <f t="shared" si="79"/>
        <v>0.15225789969915615</v>
      </c>
      <c r="L204" s="10">
        <f t="shared" si="80"/>
        <v>16.503443909941723</v>
      </c>
      <c r="M204" s="7">
        <f t="shared" si="81"/>
        <v>5</v>
      </c>
      <c r="N204" s="16">
        <f t="shared" si="82"/>
        <v>2.5191834510067075E-2</v>
      </c>
      <c r="O204" s="16">
        <f t="shared" si="83"/>
        <v>1.5987402053248607</v>
      </c>
      <c r="P204" s="6">
        <v>295</v>
      </c>
      <c r="Q204" s="6"/>
      <c r="R204" s="2" t="s">
        <v>57</v>
      </c>
      <c r="S204" s="2">
        <v>0.36880596089022999</v>
      </c>
      <c r="T204" s="2">
        <v>6</v>
      </c>
      <c r="U204" s="2">
        <v>5</v>
      </c>
      <c r="V204" s="2">
        <v>-0.47152484078095902</v>
      </c>
      <c r="W204" s="2">
        <v>0.49310904067153399</v>
      </c>
      <c r="X204" s="2">
        <v>0.220525067052251</v>
      </c>
      <c r="Y204" s="2">
        <f t="shared" si="84"/>
        <v>0.15530582789533096</v>
      </c>
      <c r="Z204" s="2">
        <f t="shared" si="85"/>
        <v>1.6723992687998841</v>
      </c>
      <c r="AA204" s="2" t="s">
        <v>58</v>
      </c>
      <c r="AB204" s="2">
        <v>-1.2508446020074799</v>
      </c>
      <c r="AC204" s="2">
        <v>10</v>
      </c>
      <c r="AD204" s="2">
        <v>4</v>
      </c>
      <c r="AE204" s="2">
        <v>-2.5459327957892102</v>
      </c>
      <c r="AF204" s="2">
        <v>1.1785273325519801</v>
      </c>
      <c r="AG204" s="2">
        <v>0.58926366627599203</v>
      </c>
      <c r="AH204" s="2">
        <f t="shared" si="86"/>
        <v>0.1010316273687389</v>
      </c>
      <c r="AI204" s="2">
        <f t="shared" si="87"/>
        <v>2.1227248065581983</v>
      </c>
      <c r="AJ204" s="2" t="s">
        <v>59</v>
      </c>
      <c r="AK204" s="2">
        <v>1.8734801355880099E-2</v>
      </c>
      <c r="AL204" s="2">
        <v>11</v>
      </c>
      <c r="AM204" s="2">
        <v>6</v>
      </c>
      <c r="AN204" s="2">
        <v>-2.2168401993938001</v>
      </c>
      <c r="AO204" s="2">
        <v>0.785074815868258</v>
      </c>
      <c r="AP204" s="2">
        <v>0.32050545146444798</v>
      </c>
      <c r="AQ204" s="2">
        <f t="shared" si="88"/>
        <v>0.95528524002384807</v>
      </c>
      <c r="AR204" s="2">
        <f t="shared" si="89"/>
        <v>5.8453924169705594E-2</v>
      </c>
      <c r="AS204" s="2" t="s">
        <v>60</v>
      </c>
      <c r="AT204" s="2">
        <v>-0.32946800841323998</v>
      </c>
      <c r="AU204" s="2">
        <v>15</v>
      </c>
      <c r="AV204" s="2">
        <v>6</v>
      </c>
      <c r="AW204" s="2">
        <v>-0.85771185454003196</v>
      </c>
      <c r="AX204" s="2">
        <v>1.1082312033258599</v>
      </c>
      <c r="AY204" s="2">
        <v>0.45243349419649098</v>
      </c>
      <c r="AZ204" s="2">
        <f t="shared" si="90"/>
        <v>0.49391107283964619</v>
      </c>
      <c r="BA204" s="2">
        <f t="shared" si="91"/>
        <v>0.72821312444686659</v>
      </c>
      <c r="BB204" s="2" t="s">
        <v>61</v>
      </c>
      <c r="BC204" s="2">
        <v>-0.64354896749364199</v>
      </c>
      <c r="BD204" s="2">
        <v>11</v>
      </c>
      <c r="BE204" s="2">
        <v>6</v>
      </c>
      <c r="BF204" s="2">
        <v>-0.15211319917096999</v>
      </c>
      <c r="BG204" s="2">
        <v>0.58224836414839798</v>
      </c>
      <c r="BH204" s="2">
        <v>0.23770189928896401</v>
      </c>
      <c r="BI204" s="2">
        <f t="shared" si="92"/>
        <v>3.522863022539667E-2</v>
      </c>
      <c r="BJ204" s="2">
        <f t="shared" si="93"/>
        <v>2.7073783146818995</v>
      </c>
    </row>
    <row r="205" spans="1:62">
      <c r="A205" s="2" t="s">
        <v>412</v>
      </c>
      <c r="B205" s="2" t="s">
        <v>413</v>
      </c>
      <c r="C205" s="2" t="s">
        <v>414</v>
      </c>
      <c r="D205" s="7">
        <f>IF(ISNA(VLOOKUP(B205,[1]energy_list!A$1:A$222,1,FALSE)), 0, 1)</f>
        <v>0</v>
      </c>
      <c r="E205" s="7">
        <f t="shared" si="74"/>
        <v>1</v>
      </c>
      <c r="F205" s="7">
        <f t="shared" si="75"/>
        <v>1</v>
      </c>
      <c r="G205" s="17">
        <f t="shared" si="73"/>
        <v>5.3644553644553649E-3</v>
      </c>
      <c r="H205" s="8">
        <f t="shared" si="76"/>
        <v>0.4212752316244972</v>
      </c>
      <c r="I205" s="8">
        <f t="shared" si="77"/>
        <v>2.4276257360285585</v>
      </c>
      <c r="J205" s="8">
        <f t="shared" si="78"/>
        <v>0.17353384641311173</v>
      </c>
      <c r="K205" s="8">
        <f t="shared" si="79"/>
        <v>8.6766923206555865E-2</v>
      </c>
      <c r="L205" s="6">
        <f t="shared" si="80"/>
        <v>22.533382667747176</v>
      </c>
      <c r="M205" s="10">
        <f t="shared" si="81"/>
        <v>5</v>
      </c>
      <c r="N205" s="16">
        <f t="shared" si="82"/>
        <v>4.2942020271733968E-3</v>
      </c>
      <c r="O205" s="16">
        <f t="shared" si="83"/>
        <v>2.3671175273840142</v>
      </c>
      <c r="P205" s="6">
        <v>131</v>
      </c>
      <c r="Q205" s="2">
        <v>43</v>
      </c>
      <c r="R205" s="2" t="s">
        <v>57</v>
      </c>
      <c r="S205" s="2">
        <v>0.41720932854533299</v>
      </c>
      <c r="T205" s="2">
        <v>13</v>
      </c>
      <c r="U205" s="2">
        <v>4</v>
      </c>
      <c r="V205" s="2">
        <v>-0.42312147312585602</v>
      </c>
      <c r="W205" s="2">
        <v>0.81025803643382899</v>
      </c>
      <c r="X205" s="2">
        <v>0.40512901821691399</v>
      </c>
      <c r="Y205" s="2">
        <f t="shared" si="84"/>
        <v>0.36128925089678243</v>
      </c>
      <c r="Z205" s="2">
        <f t="shared" si="85"/>
        <v>1.0298184276741957</v>
      </c>
      <c r="AA205" s="2" t="s">
        <v>58</v>
      </c>
      <c r="AB205" s="2">
        <v>-0.47118364977448002</v>
      </c>
      <c r="AC205" s="2">
        <v>11</v>
      </c>
      <c r="AD205" s="2">
        <v>5</v>
      </c>
      <c r="AE205" s="2">
        <v>-1.7662718435562099</v>
      </c>
      <c r="AF205" s="2">
        <v>0.46688610323654001</v>
      </c>
      <c r="AG205" s="2">
        <v>0.20879781291737801</v>
      </c>
      <c r="AH205" s="2">
        <f t="shared" si="86"/>
        <v>7.3660242963174138E-2</v>
      </c>
      <c r="AI205" s="2">
        <f t="shared" si="87"/>
        <v>2.2566503125247244</v>
      </c>
      <c r="AJ205" s="2" t="s">
        <v>59</v>
      </c>
      <c r="AK205" s="2">
        <v>-0.76720029826661995</v>
      </c>
      <c r="AL205" s="2">
        <v>11</v>
      </c>
      <c r="AM205" s="2">
        <v>5</v>
      </c>
      <c r="AN205" s="2">
        <v>-3.0027752990162999</v>
      </c>
      <c r="AO205" s="2">
        <v>0.740913837309088</v>
      </c>
      <c r="AP205" s="2">
        <v>0.33134674113866802</v>
      </c>
      <c r="AQ205" s="2">
        <f t="shared" si="88"/>
        <v>6.8444841777820051E-2</v>
      </c>
      <c r="AR205" s="2">
        <f t="shared" si="89"/>
        <v>2.3154001624707332</v>
      </c>
      <c r="AS205" s="2" t="s">
        <v>60</v>
      </c>
      <c r="AT205" s="2">
        <v>-0.72742966681492804</v>
      </c>
      <c r="AU205" s="2">
        <v>15</v>
      </c>
      <c r="AV205" s="2">
        <v>3</v>
      </c>
      <c r="AW205" s="2">
        <v>-1.25567351294172</v>
      </c>
      <c r="AX205" s="2">
        <v>0.26651232949034398</v>
      </c>
      <c r="AY205" s="2">
        <v>0.15387096517360399</v>
      </c>
      <c r="AZ205" s="2">
        <f t="shared" si="90"/>
        <v>1.7934494069160388E-2</v>
      </c>
      <c r="BA205" s="2">
        <f t="shared" si="91"/>
        <v>4.727530408314589</v>
      </c>
      <c r="BB205" s="2" t="s">
        <v>61</v>
      </c>
      <c r="BC205" s="2">
        <v>-0.63836572291762705</v>
      </c>
      <c r="BD205" s="2">
        <v>9</v>
      </c>
      <c r="BE205" s="2">
        <v>4</v>
      </c>
      <c r="BF205" s="2">
        <v>-0.146929954594955</v>
      </c>
      <c r="BG205" s="2">
        <v>1.3304263419034701</v>
      </c>
      <c r="BH205" s="2">
        <v>0.66521317095173704</v>
      </c>
      <c r="BI205" s="2">
        <f t="shared" si="92"/>
        <v>0.39157962228309418</v>
      </c>
      <c r="BJ205" s="2">
        <f t="shared" si="93"/>
        <v>0.95964083513905973</v>
      </c>
    </row>
    <row r="206" spans="1:62">
      <c r="A206" s="2" t="s">
        <v>415</v>
      </c>
      <c r="B206" s="2" t="s">
        <v>416</v>
      </c>
      <c r="C206" s="2" t="s">
        <v>417</v>
      </c>
      <c r="D206" s="7">
        <f>IF(ISNA(VLOOKUP(B206,[1]energy_list!A$1:A$222,1,FALSE)), 0, 1)</f>
        <v>0</v>
      </c>
      <c r="E206" s="7">
        <f t="shared" si="74"/>
        <v>1</v>
      </c>
      <c r="F206" s="7">
        <f t="shared" si="75"/>
        <v>1</v>
      </c>
      <c r="G206" s="17">
        <f t="shared" si="73"/>
        <v>1.8837018837018838E-3</v>
      </c>
      <c r="H206" s="8">
        <f t="shared" si="76"/>
        <v>0.423685183339788</v>
      </c>
      <c r="I206" s="8">
        <f t="shared" si="77"/>
        <v>3.1046732869602165</v>
      </c>
      <c r="J206" s="8">
        <f t="shared" si="78"/>
        <v>0.13646691428669389</v>
      </c>
      <c r="K206" s="8">
        <f t="shared" si="79"/>
        <v>6.8233457143346943E-2</v>
      </c>
      <c r="L206" s="6">
        <f t="shared" si="80"/>
        <v>29.574769843925306</v>
      </c>
      <c r="M206" s="10">
        <f t="shared" si="81"/>
        <v>5</v>
      </c>
      <c r="N206" s="16">
        <f t="shared" si="82"/>
        <v>3.76916023661553E-4</v>
      </c>
      <c r="O206" s="16">
        <f t="shared" si="83"/>
        <v>3.423755399191764</v>
      </c>
      <c r="P206" s="6">
        <v>46</v>
      </c>
      <c r="Q206" s="2">
        <v>41</v>
      </c>
      <c r="R206" s="2" t="s">
        <v>57</v>
      </c>
      <c r="S206" s="2">
        <v>0.44779722522419502</v>
      </c>
      <c r="T206" s="2">
        <v>108</v>
      </c>
      <c r="U206" s="2">
        <v>3</v>
      </c>
      <c r="V206" s="2">
        <v>-0.39253357644699399</v>
      </c>
      <c r="W206" s="2">
        <v>0.37756301764009798</v>
      </c>
      <c r="X206" s="2">
        <v>0.217986109870558</v>
      </c>
      <c r="Y206" s="2">
        <f t="shared" si="84"/>
        <v>0.13222375904735822</v>
      </c>
      <c r="Z206" s="2">
        <f t="shared" si="85"/>
        <v>2.054246600804523</v>
      </c>
      <c r="AA206" s="2" t="s">
        <v>58</v>
      </c>
      <c r="AB206" s="2">
        <v>-1.31638522242682</v>
      </c>
      <c r="AC206" s="2">
        <v>58</v>
      </c>
      <c r="AD206" s="2">
        <v>4</v>
      </c>
      <c r="AE206" s="2">
        <v>-2.61147341620855</v>
      </c>
      <c r="AF206" s="2">
        <v>0.55221333923028304</v>
      </c>
      <c r="AG206" s="2">
        <v>0.27610666961514202</v>
      </c>
      <c r="AH206" s="2">
        <f t="shared" si="86"/>
        <v>8.855203675955263E-3</v>
      </c>
      <c r="AI206" s="2">
        <f t="shared" si="87"/>
        <v>4.7676690471175345</v>
      </c>
      <c r="AJ206" s="2" t="s">
        <v>59</v>
      </c>
      <c r="AK206" s="2">
        <v>-0.68947876328069002</v>
      </c>
      <c r="AL206" s="2">
        <v>102</v>
      </c>
      <c r="AM206" s="2">
        <v>4</v>
      </c>
      <c r="AN206" s="2">
        <v>-2.9250537640303702</v>
      </c>
      <c r="AO206" s="2">
        <v>0.53476289417726197</v>
      </c>
      <c r="AP206" s="2">
        <v>0.26738144708863099</v>
      </c>
      <c r="AQ206" s="2">
        <f t="shared" si="88"/>
        <v>6.1415970958690488E-2</v>
      </c>
      <c r="AR206" s="2">
        <f t="shared" si="89"/>
        <v>2.5786335244574512</v>
      </c>
      <c r="AS206" s="2" t="s">
        <v>60</v>
      </c>
      <c r="AT206" s="2">
        <v>-0.247863245542574</v>
      </c>
      <c r="AU206" s="2">
        <v>172</v>
      </c>
      <c r="AV206" s="2">
        <v>4</v>
      </c>
      <c r="AW206" s="2">
        <v>-0.77610709166936598</v>
      </c>
      <c r="AX206" s="2">
        <v>0.30458572768310799</v>
      </c>
      <c r="AY206" s="2">
        <v>0.15229286384155399</v>
      </c>
      <c r="AZ206" s="2">
        <f t="shared" si="90"/>
        <v>0.17895138872508262</v>
      </c>
      <c r="BA206" s="2">
        <f t="shared" si="91"/>
        <v>1.6275434008546306</v>
      </c>
      <c r="BB206" s="2" t="s">
        <v>61</v>
      </c>
      <c r="BC206" s="2">
        <v>-0.78747659137987702</v>
      </c>
      <c r="BD206" s="2">
        <v>125</v>
      </c>
      <c r="BE206" s="2">
        <v>2</v>
      </c>
      <c r="BF206" s="2">
        <v>-0.29604082305720503</v>
      </c>
      <c r="BG206" s="2">
        <v>0.195297035900522</v>
      </c>
      <c r="BH206" s="2">
        <v>0.138095858430892</v>
      </c>
      <c r="BI206" s="2">
        <f t="shared" si="92"/>
        <v>2.9403286586052371E-2</v>
      </c>
      <c r="BJ206" s="2">
        <f t="shared" si="93"/>
        <v>5.7023910805692832</v>
      </c>
    </row>
    <row r="207" spans="1:62">
      <c r="A207" s="2" t="str">
        <f>B207</f>
        <v>VIMSS207621</v>
      </c>
      <c r="B207" s="2" t="s">
        <v>821</v>
      </c>
      <c r="C207" s="2" t="s">
        <v>822</v>
      </c>
      <c r="D207" s="7">
        <f>IF(ISNA(VLOOKUP(B207,[1]energy_list!A$1:A$222,1,FALSE)), 0, 1)</f>
        <v>0</v>
      </c>
      <c r="E207" s="7">
        <f t="shared" si="74"/>
        <v>1</v>
      </c>
      <c r="F207" s="7">
        <f t="shared" si="75"/>
        <v>0</v>
      </c>
      <c r="G207" s="17">
        <f t="shared" si="73"/>
        <v>1.5806715806715808E-2</v>
      </c>
      <c r="H207" s="8">
        <f t="shared" si="76"/>
        <v>0.42546007457299795</v>
      </c>
      <c r="I207" s="8">
        <f t="shared" si="77"/>
        <v>1.4856168453054064</v>
      </c>
      <c r="J207" s="8">
        <f t="shared" si="78"/>
        <v>0.28638614048936273</v>
      </c>
      <c r="K207" s="9">
        <f t="shared" si="79"/>
        <v>0.14319307024468136</v>
      </c>
      <c r="L207" s="10">
        <f t="shared" si="80"/>
        <v>14.388148283659111</v>
      </c>
      <c r="M207" s="7">
        <f t="shared" si="81"/>
        <v>5</v>
      </c>
      <c r="N207" s="16">
        <f t="shared" si="82"/>
        <v>4.1909424556510748E-2</v>
      </c>
      <c r="O207" s="16">
        <f t="shared" si="83"/>
        <v>1.3776883022691799</v>
      </c>
      <c r="P207" s="6">
        <v>386</v>
      </c>
      <c r="Q207" s="6"/>
      <c r="R207" s="2" t="s">
        <v>57</v>
      </c>
      <c r="S207" s="2">
        <v>-0.80057317261818095</v>
      </c>
      <c r="T207" s="2">
        <v>5</v>
      </c>
      <c r="U207" s="2">
        <v>4</v>
      </c>
      <c r="V207" s="2">
        <v>-1.6409039742893701</v>
      </c>
      <c r="W207" s="2">
        <v>1.23194020237966</v>
      </c>
      <c r="X207" s="2">
        <v>0.61597010118982898</v>
      </c>
      <c r="Y207" s="2">
        <f t="shared" si="84"/>
        <v>0.26354644041350356</v>
      </c>
      <c r="Z207" s="2">
        <f t="shared" si="85"/>
        <v>1.2996948570584292</v>
      </c>
      <c r="AA207" s="2" t="s">
        <v>58</v>
      </c>
      <c r="AB207" s="2">
        <v>1.26204537408833</v>
      </c>
      <c r="AC207" s="2">
        <v>4</v>
      </c>
      <c r="AD207" s="2">
        <v>3</v>
      </c>
      <c r="AE207" s="2">
        <v>-3.3042819693399499E-2</v>
      </c>
      <c r="AF207" s="2">
        <v>0.91489576054895005</v>
      </c>
      <c r="AG207" s="2">
        <v>0.52821531363338403</v>
      </c>
      <c r="AH207" s="2">
        <f t="shared" si="86"/>
        <v>9.6805633453102891E-2</v>
      </c>
      <c r="AI207" s="2">
        <f t="shared" si="87"/>
        <v>2.3892631309895571</v>
      </c>
      <c r="AJ207" s="2" t="s">
        <v>59</v>
      </c>
      <c r="AK207" s="2">
        <v>0.14748354706269001</v>
      </c>
      <c r="AL207" s="2">
        <v>5</v>
      </c>
      <c r="AM207" s="2">
        <v>5</v>
      </c>
      <c r="AN207" s="2">
        <v>-2.0880914536869901</v>
      </c>
      <c r="AO207" s="2">
        <v>0.64608951006666604</v>
      </c>
      <c r="AP207" s="2">
        <v>0.28894001281171999</v>
      </c>
      <c r="AQ207" s="2">
        <f t="shared" si="88"/>
        <v>0.63147919635818761</v>
      </c>
      <c r="AR207" s="2">
        <f t="shared" si="89"/>
        <v>0.5104296411822814</v>
      </c>
      <c r="AS207" s="2" t="s">
        <v>60</v>
      </c>
      <c r="AT207" s="2">
        <v>-1.9599430819149</v>
      </c>
      <c r="AU207" s="2">
        <v>6</v>
      </c>
      <c r="AV207" s="2">
        <v>4</v>
      </c>
      <c r="AW207" s="2">
        <v>-2.4881869280416899</v>
      </c>
      <c r="AX207" s="2">
        <v>1.3983602229784</v>
      </c>
      <c r="AY207" s="2">
        <v>0.69918011148919901</v>
      </c>
      <c r="AZ207" s="2">
        <f t="shared" si="90"/>
        <v>4.8652538307268151E-2</v>
      </c>
      <c r="BA207" s="2">
        <f t="shared" si="91"/>
        <v>2.8032019928890346</v>
      </c>
      <c r="BB207" s="2" t="s">
        <v>61</v>
      </c>
      <c r="BC207" s="2">
        <v>-5.8529166709604001E-2</v>
      </c>
      <c r="BD207" s="2">
        <v>4</v>
      </c>
      <c r="BE207" s="2">
        <v>3</v>
      </c>
      <c r="BF207" s="2">
        <v>0.43290660161306799</v>
      </c>
      <c r="BG207" s="2">
        <v>1.7791625974471099</v>
      </c>
      <c r="BH207" s="2">
        <v>1.0272000045682099</v>
      </c>
      <c r="BI207" s="2">
        <f t="shared" si="92"/>
        <v>0.95814438973580884</v>
      </c>
      <c r="BJ207" s="2">
        <f t="shared" si="93"/>
        <v>5.6979328708440871E-2</v>
      </c>
    </row>
    <row r="208" spans="1:62">
      <c r="A208" s="2" t="str">
        <f>B208</f>
        <v>VIMSS207709</v>
      </c>
      <c r="B208" s="2" t="s">
        <v>823</v>
      </c>
      <c r="C208" s="2" t="s">
        <v>824</v>
      </c>
      <c r="D208" s="7">
        <f>IF(ISNA(VLOOKUP(B208,[1]energy_list!A$1:A$222,1,FALSE)), 0, 1)</f>
        <v>0</v>
      </c>
      <c r="E208" s="7">
        <f t="shared" si="74"/>
        <v>1</v>
      </c>
      <c r="F208" s="7">
        <f t="shared" si="75"/>
        <v>0</v>
      </c>
      <c r="G208" s="17">
        <f t="shared" si="73"/>
        <v>8.5585585585585596E-3</v>
      </c>
      <c r="H208" s="8">
        <f t="shared" si="76"/>
        <v>0.43032609668297006</v>
      </c>
      <c r="I208" s="8">
        <f t="shared" si="77"/>
        <v>4.0299186999561156</v>
      </c>
      <c r="J208" s="8">
        <f t="shared" si="78"/>
        <v>0.10678282335761666</v>
      </c>
      <c r="K208" s="9">
        <f t="shared" si="79"/>
        <v>5.3391411678808329E-2</v>
      </c>
      <c r="L208" s="10">
        <f t="shared" si="80"/>
        <v>19.506472701971553</v>
      </c>
      <c r="M208" s="7">
        <f t="shared" si="81"/>
        <v>5</v>
      </c>
      <c r="N208" s="16">
        <f t="shared" si="82"/>
        <v>1.0954108271983665E-2</v>
      </c>
      <c r="O208" s="16">
        <f t="shared" si="83"/>
        <v>1.960422970756817</v>
      </c>
      <c r="P208" s="6">
        <v>209</v>
      </c>
      <c r="Q208" s="6"/>
      <c r="R208" s="2" t="s">
        <v>57</v>
      </c>
      <c r="S208" s="2">
        <v>-6.5784885932156603E-2</v>
      </c>
      <c r="T208" s="2">
        <v>2</v>
      </c>
      <c r="U208" s="2">
        <v>1</v>
      </c>
      <c r="V208" s="2">
        <v>-0.90611568760334604</v>
      </c>
      <c r="W208" s="2">
        <v>7.6886290945551702E-2</v>
      </c>
      <c r="X208" s="2">
        <v>7.6886290945551702E-2</v>
      </c>
      <c r="Y208" s="2">
        <f t="shared" si="84"/>
        <v>0.54943649006104789</v>
      </c>
      <c r="Z208" s="2">
        <f t="shared" si="85"/>
        <v>0.85561268625564546</v>
      </c>
      <c r="AA208" s="2" t="s">
        <v>58</v>
      </c>
      <c r="AB208" s="2">
        <v>-1.1789130516836099</v>
      </c>
      <c r="AC208" s="2">
        <v>3</v>
      </c>
      <c r="AD208" s="2">
        <v>1</v>
      </c>
      <c r="AE208" s="2">
        <v>-2.4740012454653399</v>
      </c>
      <c r="AF208" s="2">
        <v>0.17840011883816101</v>
      </c>
      <c r="AG208" s="2">
        <v>0.17840011883816101</v>
      </c>
      <c r="AH208" s="2">
        <f t="shared" si="86"/>
        <v>9.5611664769635341E-2</v>
      </c>
      <c r="AI208" s="2">
        <f t="shared" si="87"/>
        <v>6.6082526141873421</v>
      </c>
      <c r="AJ208" s="2" t="s">
        <v>59</v>
      </c>
      <c r="AK208" s="2">
        <v>-0.58932707009718999</v>
      </c>
      <c r="AL208" s="2">
        <v>3</v>
      </c>
      <c r="AM208" s="2">
        <v>2</v>
      </c>
      <c r="AN208" s="2">
        <v>-2.82490207084687</v>
      </c>
      <c r="AO208" s="2">
        <v>5.9524379324186E-2</v>
      </c>
      <c r="AP208" s="2">
        <v>4.2090092266052197E-2</v>
      </c>
      <c r="AQ208" s="2">
        <f t="shared" si="88"/>
        <v>5.0622020080243928E-3</v>
      </c>
      <c r="AR208" s="2">
        <f t="shared" si="89"/>
        <v>14.00156279943611</v>
      </c>
      <c r="AS208" s="2" t="s">
        <v>60</v>
      </c>
      <c r="AT208" s="2">
        <v>0.32585067553153602</v>
      </c>
      <c r="AU208" s="2">
        <v>4</v>
      </c>
      <c r="AV208" s="2">
        <v>2</v>
      </c>
      <c r="AW208" s="2">
        <v>-0.20239317059525599</v>
      </c>
      <c r="AX208" s="2">
        <v>0.92093127487388204</v>
      </c>
      <c r="AY208" s="2">
        <v>0.65119674947009398</v>
      </c>
      <c r="AZ208" s="2">
        <f t="shared" si="90"/>
        <v>0.66643710122119737</v>
      </c>
      <c r="BA208" s="2">
        <f t="shared" si="91"/>
        <v>0.50038744173200245</v>
      </c>
      <c r="BB208" s="2" t="s">
        <v>61</v>
      </c>
      <c r="BC208" s="2">
        <v>-0.60216371753548203</v>
      </c>
      <c r="BD208" s="2">
        <v>6</v>
      </c>
      <c r="BE208" s="2">
        <v>3</v>
      </c>
      <c r="BF208" s="2">
        <v>-0.11072794921281</v>
      </c>
      <c r="BG208" s="2">
        <v>0.89445211138722402</v>
      </c>
      <c r="BH208" s="2">
        <v>0.51641216728664296</v>
      </c>
      <c r="BI208" s="2">
        <f t="shared" si="92"/>
        <v>0.32786590347560596</v>
      </c>
      <c r="BJ208" s="2">
        <f t="shared" si="93"/>
        <v>1.166052536483404</v>
      </c>
    </row>
    <row r="209" spans="1:62">
      <c r="A209" s="2" t="s">
        <v>1397</v>
      </c>
      <c r="B209" s="2" t="s">
        <v>1398</v>
      </c>
      <c r="C209" s="2" t="s">
        <v>1399</v>
      </c>
      <c r="D209" s="7">
        <f>IF(ISNA(VLOOKUP(B209,[1]energy_list!A$1:A$222,1,FALSE)), 0, 1)</f>
        <v>1</v>
      </c>
      <c r="E209" s="7">
        <f t="shared" si="74"/>
        <v>0</v>
      </c>
      <c r="F209" s="7">
        <f t="shared" si="75"/>
        <v>0</v>
      </c>
      <c r="G209" s="31">
        <f>IF((Q209/(142)*0.0575&gt;N209),1,0)</f>
        <v>0</v>
      </c>
      <c r="H209" s="8">
        <f t="shared" si="76"/>
        <v>0.43804094790681675</v>
      </c>
      <c r="I209" s="8">
        <f t="shared" si="77"/>
        <v>0.90366437709997161</v>
      </c>
      <c r="J209" s="8">
        <f t="shared" si="78"/>
        <v>0.48473853679235679</v>
      </c>
      <c r="K209" s="9">
        <f t="shared" si="79"/>
        <v>0.24236926839617839</v>
      </c>
      <c r="L209" s="10">
        <f t="shared" si="80"/>
        <v>9.7770933962947471</v>
      </c>
      <c r="M209" s="7">
        <f t="shared" si="81"/>
        <v>5</v>
      </c>
      <c r="N209" s="16">
        <f t="shared" si="82"/>
        <v>8.9620833725772731E-2</v>
      </c>
      <c r="O209" s="16">
        <f t="shared" si="83"/>
        <v>1.0475910202442396</v>
      </c>
      <c r="P209" s="6">
        <v>586</v>
      </c>
      <c r="Q209" s="6">
        <v>89</v>
      </c>
      <c r="R209" s="2" t="s">
        <v>57</v>
      </c>
      <c r="S209" s="2">
        <v>-0.28620243530656098</v>
      </c>
      <c r="T209" s="2">
        <v>11</v>
      </c>
      <c r="U209" s="2">
        <v>6</v>
      </c>
      <c r="V209" s="2">
        <v>-1.1265332369777501</v>
      </c>
      <c r="W209" s="2">
        <v>1.21658093358166</v>
      </c>
      <c r="X209" s="2">
        <v>0.49666708634564499</v>
      </c>
      <c r="Y209" s="2">
        <f t="shared" si="84"/>
        <v>0.58540010262138076</v>
      </c>
      <c r="Z209" s="2">
        <f t="shared" si="85"/>
        <v>0.57624602711721551</v>
      </c>
      <c r="AA209" s="2" t="s">
        <v>58</v>
      </c>
      <c r="AB209" s="2">
        <v>0.10021997359724</v>
      </c>
      <c r="AC209" s="2">
        <v>15</v>
      </c>
      <c r="AD209" s="2">
        <v>3</v>
      </c>
      <c r="AE209" s="2">
        <v>-1.19486822018449</v>
      </c>
      <c r="AF209" s="2">
        <v>1.1040968842691199</v>
      </c>
      <c r="AG209" s="2">
        <v>0.63745063334420404</v>
      </c>
      <c r="AH209" s="2">
        <f t="shared" si="86"/>
        <v>0.88505694173442984</v>
      </c>
      <c r="AI209" s="2">
        <f t="shared" si="87"/>
        <v>0.15721997650463426</v>
      </c>
      <c r="AJ209" s="2" t="s">
        <v>59</v>
      </c>
      <c r="AK209" s="2">
        <v>-0.47596710242507001</v>
      </c>
      <c r="AL209" s="2">
        <v>10</v>
      </c>
      <c r="AM209" s="2">
        <v>6</v>
      </c>
      <c r="AN209" s="2">
        <v>-2.7115421031747502</v>
      </c>
      <c r="AO209" s="2">
        <v>0.69813446457731998</v>
      </c>
      <c r="AP209" s="2">
        <v>0.285012201677595</v>
      </c>
      <c r="AQ209" s="2">
        <f t="shared" si="88"/>
        <v>0.14595963997744973</v>
      </c>
      <c r="AR209" s="2">
        <f t="shared" si="89"/>
        <v>1.6699885114514594</v>
      </c>
      <c r="AS209" s="2" t="s">
        <v>60</v>
      </c>
      <c r="AT209" s="2">
        <v>-0.96216486573146798</v>
      </c>
      <c r="AU209" s="2">
        <v>18</v>
      </c>
      <c r="AV209" s="2">
        <v>6</v>
      </c>
      <c r="AW209" s="2">
        <v>-1.4904087118582601</v>
      </c>
      <c r="AX209" s="2">
        <v>1.60203349559657</v>
      </c>
      <c r="AY209" s="2">
        <v>0.65402743584314504</v>
      </c>
      <c r="AZ209" s="2">
        <f t="shared" si="90"/>
        <v>0.19166256518279509</v>
      </c>
      <c r="BA209" s="2">
        <f t="shared" si="91"/>
        <v>1.4711383850298037</v>
      </c>
      <c r="BB209" s="2" t="s">
        <v>61</v>
      </c>
      <c r="BC209" s="2">
        <v>-0.43308704755948901</v>
      </c>
      <c r="BD209" s="2">
        <v>14</v>
      </c>
      <c r="BE209" s="2">
        <v>6</v>
      </c>
      <c r="BF209" s="2">
        <v>5.8348720763183502E-2</v>
      </c>
      <c r="BG209" s="2">
        <v>1.5516202466440501</v>
      </c>
      <c r="BH209" s="2">
        <v>0.63344631314154898</v>
      </c>
      <c r="BI209" s="2">
        <f t="shared" si="92"/>
        <v>0.51968126176089702</v>
      </c>
      <c r="BJ209" s="2">
        <f t="shared" si="93"/>
        <v>0.68369968942058079</v>
      </c>
    </row>
    <row r="210" spans="1:62">
      <c r="A210" s="2" t="str">
        <f>B210</f>
        <v>VIMSS208170</v>
      </c>
      <c r="B210" s="2" t="s">
        <v>1458</v>
      </c>
      <c r="C210" s="2" t="s">
        <v>1459</v>
      </c>
      <c r="D210" s="7">
        <f>IF(ISNA(VLOOKUP(B210,[1]energy_list!A$1:A$222,1,FALSE)), 0, 1)</f>
        <v>0</v>
      </c>
      <c r="E210" s="7">
        <f t="shared" si="74"/>
        <v>0</v>
      </c>
      <c r="F210" s="7">
        <f t="shared" si="75"/>
        <v>0</v>
      </c>
      <c r="G210" s="17">
        <f>(P210/(COUNT($P$2:$P$1222))*0.05)</f>
        <v>2.0761670761670764E-2</v>
      </c>
      <c r="H210" s="8">
        <f t="shared" si="76"/>
        <v>0.43947186137542299</v>
      </c>
      <c r="I210" s="8">
        <f t="shared" si="77"/>
        <v>1.4163363819272956</v>
      </c>
      <c r="J210" s="8">
        <f t="shared" si="78"/>
        <v>0.31028777272345903</v>
      </c>
      <c r="K210" s="9">
        <f t="shared" si="79"/>
        <v>0.15514388636172952</v>
      </c>
      <c r="L210" s="10">
        <f t="shared" si="80"/>
        <v>11.924101411855904</v>
      </c>
      <c r="M210" s="7">
        <f t="shared" si="81"/>
        <v>5</v>
      </c>
      <c r="N210" s="16">
        <f t="shared" si="82"/>
        <v>6.7772842556060628E-2</v>
      </c>
      <c r="O210" s="16">
        <f t="shared" si="83"/>
        <v>1.1689442986225953</v>
      </c>
      <c r="P210" s="6">
        <v>507</v>
      </c>
      <c r="Q210" s="6"/>
      <c r="R210" s="2" t="s">
        <v>57</v>
      </c>
      <c r="S210" s="2">
        <v>0.303463603063101</v>
      </c>
      <c r="T210" s="2">
        <v>4</v>
      </c>
      <c r="U210" s="2">
        <v>4</v>
      </c>
      <c r="V210" s="2">
        <v>-0.53686719860808796</v>
      </c>
      <c r="W210" s="2">
        <v>0.91308759783486504</v>
      </c>
      <c r="X210" s="2">
        <v>0.45654379891743302</v>
      </c>
      <c r="Y210" s="2">
        <f t="shared" si="84"/>
        <v>0.54260535448906499</v>
      </c>
      <c r="Z210" s="2">
        <f t="shared" si="85"/>
        <v>0.66469767803807822</v>
      </c>
      <c r="AA210" s="2" t="s">
        <v>58</v>
      </c>
      <c r="AB210" s="2">
        <v>9.0094067401630007E-2</v>
      </c>
      <c r="AC210" s="2">
        <v>3</v>
      </c>
      <c r="AD210" s="2">
        <v>2</v>
      </c>
      <c r="AE210" s="2">
        <v>-1.2049941263801001</v>
      </c>
      <c r="AF210" s="2">
        <v>0.37888167726417099</v>
      </c>
      <c r="AG210" s="2">
        <v>0.26790980326082803</v>
      </c>
      <c r="AH210" s="2">
        <f t="shared" si="86"/>
        <v>0.76866101125788722</v>
      </c>
      <c r="AI210" s="2">
        <f t="shared" si="87"/>
        <v>0.33628507171093486</v>
      </c>
      <c r="AJ210" s="2" t="s">
        <v>59</v>
      </c>
      <c r="AK210" s="2">
        <v>-1.2141563939867299</v>
      </c>
      <c r="AL210" s="2">
        <v>7</v>
      </c>
      <c r="AM210" s="2">
        <v>3</v>
      </c>
      <c r="AN210" s="2">
        <v>-3.4497313947364101</v>
      </c>
      <c r="AO210" s="2">
        <v>1.2750899334219601</v>
      </c>
      <c r="AP210" s="2">
        <v>0.736173516302151</v>
      </c>
      <c r="AQ210" s="2">
        <f t="shared" si="88"/>
        <v>0.19765187197796616</v>
      </c>
      <c r="AR210" s="2">
        <f t="shared" si="89"/>
        <v>1.6492801861244875</v>
      </c>
      <c r="AS210" s="2" t="s">
        <v>60</v>
      </c>
      <c r="AT210" s="2">
        <v>-0.193872923367648</v>
      </c>
      <c r="AU210" s="2">
        <v>6</v>
      </c>
      <c r="AV210" s="2">
        <v>3</v>
      </c>
      <c r="AW210" s="2">
        <v>-0.72211676949444004</v>
      </c>
      <c r="AX210" s="2">
        <v>0.32813592559771398</v>
      </c>
      <c r="AY210" s="2">
        <v>0.189449364974627</v>
      </c>
      <c r="AZ210" s="2">
        <f t="shared" si="90"/>
        <v>0.38145952897602864</v>
      </c>
      <c r="BA210" s="2">
        <f t="shared" si="91"/>
        <v>1.0233495551363472</v>
      </c>
      <c r="BB210" s="2" t="s">
        <v>61</v>
      </c>
      <c r="BC210" s="2">
        <v>-0.54134545201754902</v>
      </c>
      <c r="BD210" s="2">
        <v>6</v>
      </c>
      <c r="BE210" s="2">
        <v>3</v>
      </c>
      <c r="BF210" s="2">
        <v>-4.9909683694877402E-2</v>
      </c>
      <c r="BG210" s="2">
        <v>0.363612456160264</v>
      </c>
      <c r="BH210" s="2">
        <v>0.20993174944482901</v>
      </c>
      <c r="BI210" s="2">
        <f t="shared" si="92"/>
        <v>8.1873988842490655E-2</v>
      </c>
      <c r="BJ210" s="2">
        <f t="shared" si="93"/>
        <v>2.5786735615225127</v>
      </c>
    </row>
    <row r="211" spans="1:62">
      <c r="A211" s="2" t="str">
        <f>B211</f>
        <v>VIMSS206501</v>
      </c>
      <c r="B211" s="2" t="s">
        <v>829</v>
      </c>
      <c r="C211" s="2" t="s">
        <v>830</v>
      </c>
      <c r="D211" s="7">
        <f>IF(ISNA(VLOOKUP(B211,[1]energy_list!A$1:A$222,1,FALSE)), 0, 1)</f>
        <v>0</v>
      </c>
      <c r="E211" s="7">
        <f t="shared" si="74"/>
        <v>1</v>
      </c>
      <c r="F211" s="7">
        <f t="shared" si="75"/>
        <v>0</v>
      </c>
      <c r="G211" s="17">
        <f>(P211/(COUNT($P$2:$P$1222))*0.05)</f>
        <v>1.2981162981162982E-2</v>
      </c>
      <c r="H211" s="8">
        <f t="shared" si="76"/>
        <v>0.44028808466512215</v>
      </c>
      <c r="I211" s="8">
        <f t="shared" si="77"/>
        <v>1.4053413723051427</v>
      </c>
      <c r="J211" s="8">
        <f t="shared" si="78"/>
        <v>0.31329618080120258</v>
      </c>
      <c r="K211" s="9">
        <f t="shared" si="79"/>
        <v>0.15664809040060129</v>
      </c>
      <c r="L211" s="10">
        <f t="shared" si="80"/>
        <v>15.821952348260421</v>
      </c>
      <c r="M211" s="7">
        <f t="shared" si="81"/>
        <v>5</v>
      </c>
      <c r="N211" s="16">
        <f t="shared" si="82"/>
        <v>2.9921665932716758E-2</v>
      </c>
      <c r="O211" s="16">
        <f t="shared" si="83"/>
        <v>1.5240142301510047</v>
      </c>
      <c r="P211" s="6">
        <v>317</v>
      </c>
      <c r="Q211" s="6"/>
      <c r="R211" s="2" t="s">
        <v>57</v>
      </c>
      <c r="S211" s="2">
        <v>-1.3743980297140601</v>
      </c>
      <c r="T211" s="2">
        <v>12</v>
      </c>
      <c r="U211" s="2">
        <v>7</v>
      </c>
      <c r="V211" s="2">
        <v>-2.21472883138525</v>
      </c>
      <c r="W211" s="2">
        <v>0.90314870141272696</v>
      </c>
      <c r="X211" s="2">
        <v>0.34135812297842899</v>
      </c>
      <c r="Y211" s="2">
        <f t="shared" si="84"/>
        <v>5.0195312416615786E-3</v>
      </c>
      <c r="Z211" s="2">
        <f t="shared" si="85"/>
        <v>4.0262643165544674</v>
      </c>
      <c r="AA211" s="2" t="s">
        <v>58</v>
      </c>
      <c r="AB211" s="2">
        <v>-0.23012559975419</v>
      </c>
      <c r="AC211" s="2">
        <v>8</v>
      </c>
      <c r="AD211" s="2">
        <v>4</v>
      </c>
      <c r="AE211" s="2">
        <v>-1.52521379353592</v>
      </c>
      <c r="AF211" s="2">
        <v>0.97978716786727504</v>
      </c>
      <c r="AG211" s="2">
        <v>0.48989358393363802</v>
      </c>
      <c r="AH211" s="2">
        <f t="shared" si="86"/>
        <v>0.66300071775935088</v>
      </c>
      <c r="AI211" s="2">
        <f t="shared" si="87"/>
        <v>0.46974609854323646</v>
      </c>
      <c r="AJ211" s="2" t="s">
        <v>59</v>
      </c>
      <c r="AK211" s="2">
        <v>-0.31659668857308998</v>
      </c>
      <c r="AL211" s="2">
        <v>8</v>
      </c>
      <c r="AM211" s="2">
        <v>4</v>
      </c>
      <c r="AN211" s="2">
        <v>-2.5521716893227699</v>
      </c>
      <c r="AO211" s="2">
        <v>0.77920560444201403</v>
      </c>
      <c r="AP211" s="2">
        <v>0.38960280222100702</v>
      </c>
      <c r="AQ211" s="2">
        <f t="shared" si="88"/>
        <v>0.46203480268813452</v>
      </c>
      <c r="AR211" s="2">
        <f t="shared" si="89"/>
        <v>0.81261399242579524</v>
      </c>
      <c r="AS211" s="2" t="s">
        <v>60</v>
      </c>
      <c r="AT211" s="2">
        <v>-0.39942846286649097</v>
      </c>
      <c r="AU211" s="2">
        <v>18</v>
      </c>
      <c r="AV211" s="2">
        <v>5</v>
      </c>
      <c r="AW211" s="2">
        <v>-0.92767230899328301</v>
      </c>
      <c r="AX211" s="2">
        <v>0.76390960996095303</v>
      </c>
      <c r="AY211" s="2">
        <v>0.341630763307608</v>
      </c>
      <c r="AZ211" s="2">
        <f t="shared" si="90"/>
        <v>0.29503120780450365</v>
      </c>
      <c r="BA211" s="2">
        <f t="shared" si="91"/>
        <v>1.1691817768379404</v>
      </c>
      <c r="BB211" s="2" t="s">
        <v>61</v>
      </c>
      <c r="BC211" s="2">
        <v>0.159943846118584</v>
      </c>
      <c r="BD211" s="2">
        <v>13</v>
      </c>
      <c r="BE211" s="2">
        <v>6</v>
      </c>
      <c r="BF211" s="2">
        <v>0.65137961444125603</v>
      </c>
      <c r="BG211" s="2">
        <v>1.5453380379500901</v>
      </c>
      <c r="BH211" s="2">
        <v>0.63088161218190297</v>
      </c>
      <c r="BI211" s="2">
        <f t="shared" si="92"/>
        <v>0.80832664315719427</v>
      </c>
      <c r="BJ211" s="2">
        <f t="shared" si="93"/>
        <v>0.25352434280881714</v>
      </c>
    </row>
    <row r="212" spans="1:62">
      <c r="A212" s="2" t="s">
        <v>421</v>
      </c>
      <c r="B212" s="2" t="s">
        <v>422</v>
      </c>
      <c r="C212" s="2" t="s">
        <v>423</v>
      </c>
      <c r="D212" s="7">
        <f>IF(ISNA(VLOOKUP(B212,[1]energy_list!A$1:A$222,1,FALSE)), 0, 1)</f>
        <v>0</v>
      </c>
      <c r="E212" s="7">
        <f t="shared" si="74"/>
        <v>1</v>
      </c>
      <c r="F212" s="7">
        <f t="shared" si="75"/>
        <v>1</v>
      </c>
      <c r="G212" s="17">
        <f>(P212/(COUNT($P$2:$P$1222))*0.05)</f>
        <v>1.8018018018018018E-3</v>
      </c>
      <c r="H212" s="8">
        <f t="shared" si="76"/>
        <v>0.44084634776728893</v>
      </c>
      <c r="I212" s="8">
        <f t="shared" si="77"/>
        <v>1.8806969971328011</v>
      </c>
      <c r="J212" s="8">
        <f t="shared" si="78"/>
        <v>0.23440583381553598</v>
      </c>
      <c r="K212" s="8">
        <f t="shared" si="79"/>
        <v>0.11720291690776799</v>
      </c>
      <c r="L212" s="6">
        <f t="shared" si="80"/>
        <v>29.667096112057536</v>
      </c>
      <c r="M212" s="10">
        <f t="shared" si="81"/>
        <v>5</v>
      </c>
      <c r="N212" s="16">
        <f t="shared" si="82"/>
        <v>3.6442726906803067E-4</v>
      </c>
      <c r="O212" s="16">
        <f t="shared" si="83"/>
        <v>3.4383891334479983</v>
      </c>
      <c r="P212" s="6">
        <v>44</v>
      </c>
      <c r="Q212" s="2">
        <v>35</v>
      </c>
      <c r="R212" s="2" t="s">
        <v>57</v>
      </c>
      <c r="S212" s="2">
        <v>0.42294486788281699</v>
      </c>
      <c r="T212" s="2">
        <v>16</v>
      </c>
      <c r="U212" s="2">
        <v>8</v>
      </c>
      <c r="V212" s="2">
        <v>-0.41738593378837202</v>
      </c>
      <c r="W212" s="2">
        <v>0.63124109368537296</v>
      </c>
      <c r="X212" s="2">
        <v>0.22317742895427001</v>
      </c>
      <c r="Y212" s="2">
        <f t="shared" si="84"/>
        <v>9.4678781425908173E-2</v>
      </c>
      <c r="Z212" s="2">
        <f t="shared" si="85"/>
        <v>1.8951059247549633</v>
      </c>
      <c r="AA212" s="2" t="s">
        <v>58</v>
      </c>
      <c r="AB212" s="2">
        <v>-1.60852972335109</v>
      </c>
      <c r="AC212" s="2">
        <v>3</v>
      </c>
      <c r="AD212" s="2">
        <v>3</v>
      </c>
      <c r="AE212" s="2">
        <v>-2.90361791713282</v>
      </c>
      <c r="AF212" s="2">
        <v>0.45071477878347899</v>
      </c>
      <c r="AG212" s="2">
        <v>0.26022029885838399</v>
      </c>
      <c r="AH212" s="2">
        <f t="shared" si="86"/>
        <v>8.5257184911990622E-3</v>
      </c>
      <c r="AI212" s="2">
        <f t="shared" si="87"/>
        <v>6.1814152485716622</v>
      </c>
      <c r="AJ212" s="2" t="s">
        <v>59</v>
      </c>
      <c r="AK212" s="2">
        <v>-1.05699229650399</v>
      </c>
      <c r="AL212" s="2">
        <v>9</v>
      </c>
      <c r="AM212" s="2">
        <v>7</v>
      </c>
      <c r="AN212" s="2">
        <v>-3.2925672972536701</v>
      </c>
      <c r="AO212" s="2">
        <v>0.79190801845519698</v>
      </c>
      <c r="AP212" s="2">
        <v>0.29931309686719998</v>
      </c>
      <c r="AQ212" s="2">
        <f t="shared" si="88"/>
        <v>9.5798803045000335E-3</v>
      </c>
      <c r="AR212" s="2">
        <f t="shared" si="89"/>
        <v>3.5313934056582865</v>
      </c>
      <c r="AS212" s="2" t="s">
        <v>60</v>
      </c>
      <c r="AT212" s="2">
        <v>-0.71410537404653796</v>
      </c>
      <c r="AU212" s="2">
        <v>31</v>
      </c>
      <c r="AV212" s="2">
        <v>10</v>
      </c>
      <c r="AW212" s="2">
        <v>-1.2423492201733299</v>
      </c>
      <c r="AX212" s="2">
        <v>1.44643691580762</v>
      </c>
      <c r="AY212" s="2">
        <v>0.45740351457012701</v>
      </c>
      <c r="AZ212" s="2">
        <f t="shared" si="90"/>
        <v>0.14953525680386245</v>
      </c>
      <c r="BA212" s="2">
        <f t="shared" si="91"/>
        <v>1.5612153192956164</v>
      </c>
      <c r="BB212" s="2" t="s">
        <v>61</v>
      </c>
      <c r="BC212" s="2">
        <v>-0.27272207369289198</v>
      </c>
      <c r="BD212" s="2">
        <v>22</v>
      </c>
      <c r="BE212" s="2">
        <v>11</v>
      </c>
      <c r="BF212" s="2">
        <v>0.21871369462977999</v>
      </c>
      <c r="BG212" s="2">
        <v>0.85440586048219802</v>
      </c>
      <c r="BH212" s="2">
        <v>0.25761305980910898</v>
      </c>
      <c r="BI212" s="2">
        <f t="shared" si="92"/>
        <v>0.31245292898171723</v>
      </c>
      <c r="BJ212" s="2">
        <f t="shared" si="93"/>
        <v>1.0586500307669913</v>
      </c>
    </row>
    <row r="213" spans="1:62">
      <c r="A213" s="2" t="s">
        <v>427</v>
      </c>
      <c r="B213" s="2" t="s">
        <v>428</v>
      </c>
      <c r="C213" s="2" t="s">
        <v>429</v>
      </c>
      <c r="D213" s="7">
        <f>IF(ISNA(VLOOKUP(B213,[1]energy_list!A$1:A$222,1,FALSE)), 0, 1)</f>
        <v>0</v>
      </c>
      <c r="E213" s="7">
        <f t="shared" si="74"/>
        <v>1</v>
      </c>
      <c r="F213" s="7">
        <f t="shared" si="75"/>
        <v>1</v>
      </c>
      <c r="G213" s="17">
        <f>(P213/(COUNT($P$2:$P$1222))*0.05)</f>
        <v>4.7502047502047499E-3</v>
      </c>
      <c r="H213" s="8">
        <f t="shared" si="76"/>
        <v>0.44485967125742559</v>
      </c>
      <c r="I213" s="8">
        <f t="shared" si="77"/>
        <v>2.2258315212111399</v>
      </c>
      <c r="J213" s="8">
        <f t="shared" si="78"/>
        <v>0.19986223890627824</v>
      </c>
      <c r="K213" s="8">
        <f t="shared" si="79"/>
        <v>9.9931119453139122E-2</v>
      </c>
      <c r="L213" s="6">
        <f t="shared" si="80"/>
        <v>23.200838437710878</v>
      </c>
      <c r="M213" s="10">
        <f t="shared" si="81"/>
        <v>5</v>
      </c>
      <c r="N213" s="16">
        <f t="shared" si="82"/>
        <v>3.4566502949251706E-3</v>
      </c>
      <c r="O213" s="16">
        <f t="shared" si="83"/>
        <v>2.4613445552757987</v>
      </c>
      <c r="P213" s="6">
        <v>116</v>
      </c>
      <c r="Q213" s="2">
        <v>34</v>
      </c>
      <c r="R213" s="2" t="s">
        <v>57</v>
      </c>
      <c r="S213" s="2">
        <v>-0.52975317985225101</v>
      </c>
      <c r="T213" s="2">
        <v>5</v>
      </c>
      <c r="U213" s="2">
        <v>3</v>
      </c>
      <c r="V213" s="2">
        <v>-1.37008398152344</v>
      </c>
      <c r="W213" s="2">
        <v>0.48568855911188602</v>
      </c>
      <c r="X213" s="2">
        <v>0.28041242034556901</v>
      </c>
      <c r="Y213" s="2">
        <f t="shared" si="84"/>
        <v>0.1552781729690268</v>
      </c>
      <c r="Z213" s="2">
        <f t="shared" si="85"/>
        <v>1.8891929936605678</v>
      </c>
      <c r="AA213" s="2" t="s">
        <v>58</v>
      </c>
      <c r="AB213" s="2">
        <v>-0.51321431951818997</v>
      </c>
      <c r="AC213" s="2">
        <v>5</v>
      </c>
      <c r="AD213" s="2">
        <v>2</v>
      </c>
      <c r="AE213" s="2">
        <v>-1.80830251329992</v>
      </c>
      <c r="AF213" s="2">
        <v>0.29735838379544299</v>
      </c>
      <c r="AG213" s="2">
        <v>0.21026412962443</v>
      </c>
      <c r="AH213" s="2">
        <f t="shared" si="86"/>
        <v>0.13474505209553433</v>
      </c>
      <c r="AI213" s="2">
        <f t="shared" si="87"/>
        <v>2.4408077613375334</v>
      </c>
      <c r="AJ213" s="2" t="s">
        <v>59</v>
      </c>
      <c r="AK213" s="2">
        <v>-0.36084557511350002</v>
      </c>
      <c r="AL213" s="2">
        <v>3</v>
      </c>
      <c r="AM213" s="2">
        <v>2</v>
      </c>
      <c r="AN213" s="2">
        <v>-2.59642057586318</v>
      </c>
      <c r="AO213" s="2">
        <v>8.9653971051172995E-2</v>
      </c>
      <c r="AP213" s="2">
        <v>6.3394930890586801E-2</v>
      </c>
      <c r="AQ213" s="2">
        <f t="shared" si="88"/>
        <v>2.950577571799809E-2</v>
      </c>
      <c r="AR213" s="2">
        <f t="shared" si="89"/>
        <v>5.6920256879257867</v>
      </c>
      <c r="AS213" s="2" t="s">
        <v>60</v>
      </c>
      <c r="AT213" s="2">
        <v>-7.2752946167816995E-2</v>
      </c>
      <c r="AU213" s="2">
        <v>11</v>
      </c>
      <c r="AV213" s="2">
        <v>3</v>
      </c>
      <c r="AW213" s="2">
        <v>-0.60099679229460901</v>
      </c>
      <c r="AX213" s="2">
        <v>1.03733561152039</v>
      </c>
      <c r="AY213" s="2">
        <v>0.59890599455128002</v>
      </c>
      <c r="AZ213" s="2">
        <f t="shared" si="90"/>
        <v>0.91099360276451469</v>
      </c>
      <c r="BA213" s="2">
        <f t="shared" si="91"/>
        <v>0.12147640335830315</v>
      </c>
      <c r="BB213" s="2" t="s">
        <v>61</v>
      </c>
      <c r="BC213" s="2">
        <v>-1.16065476728533</v>
      </c>
      <c r="BD213" s="2">
        <v>5</v>
      </c>
      <c r="BE213" s="2">
        <v>3</v>
      </c>
      <c r="BF213" s="2">
        <v>-0.66921899896265802</v>
      </c>
      <c r="BG213" s="2">
        <v>0.41048924621713401</v>
      </c>
      <c r="BH213" s="2">
        <v>0.23699607680290899</v>
      </c>
      <c r="BI213" s="2">
        <f t="shared" si="92"/>
        <v>1.6291322548595649E-2</v>
      </c>
      <c r="BJ213" s="2">
        <f t="shared" si="93"/>
        <v>4.8973585678827725</v>
      </c>
    </row>
    <row r="214" spans="1:62">
      <c r="A214" s="2" t="s">
        <v>1440</v>
      </c>
      <c r="B214" s="2" t="s">
        <v>1441</v>
      </c>
      <c r="C214" s="2" t="s">
        <v>1442</v>
      </c>
      <c r="D214" s="7">
        <f>IF(ISNA(VLOOKUP(B214,[1]energy_list!A$1:A$222,1,FALSE)), 0, 1)</f>
        <v>1</v>
      </c>
      <c r="E214" s="7">
        <f t="shared" si="74"/>
        <v>0</v>
      </c>
      <c r="F214" s="7">
        <f t="shared" si="75"/>
        <v>0</v>
      </c>
      <c r="G214" s="31">
        <f>IF((Q214/(142)*0.0575&gt;N214),1,0)</f>
        <v>0</v>
      </c>
      <c r="H214" s="8">
        <f t="shared" si="76"/>
        <v>0.46175731952689769</v>
      </c>
      <c r="I214" s="8">
        <f t="shared" si="77"/>
        <v>0.61589712961991927</v>
      </c>
      <c r="J214" s="8">
        <f t="shared" si="78"/>
        <v>0.74973124133872171</v>
      </c>
      <c r="K214" s="9">
        <f t="shared" si="79"/>
        <v>0.37486562066936086</v>
      </c>
      <c r="L214" s="10">
        <f t="shared" si="80"/>
        <v>5.5688622800275667</v>
      </c>
      <c r="M214" s="7">
        <f t="shared" si="81"/>
        <v>5</v>
      </c>
      <c r="N214" s="16">
        <f t="shared" si="82"/>
        <v>7.7346668376161914E-2</v>
      </c>
      <c r="O214" s="16">
        <f t="shared" si="83"/>
        <v>1.1115583883254432</v>
      </c>
      <c r="P214" s="6">
        <v>534</v>
      </c>
      <c r="Q214" s="6">
        <v>79</v>
      </c>
      <c r="R214" s="2" t="s">
        <v>57</v>
      </c>
      <c r="S214" s="2">
        <v>-0.24725217993934101</v>
      </c>
      <c r="T214" s="2">
        <v>11</v>
      </c>
      <c r="U214" s="2">
        <v>4</v>
      </c>
      <c r="V214" s="2">
        <v>-1.08758298161053</v>
      </c>
      <c r="W214" s="2">
        <v>1.0817628187758099</v>
      </c>
      <c r="X214" s="2">
        <v>0.54088140938790297</v>
      </c>
      <c r="Y214" s="2">
        <f t="shared" si="84"/>
        <v>0.6713041590635056</v>
      </c>
      <c r="Z214" s="2">
        <f t="shared" si="85"/>
        <v>0.4571282644362798</v>
      </c>
      <c r="AA214" s="2" t="s">
        <v>58</v>
      </c>
      <c r="AB214" s="2">
        <v>-0.63643813644917002</v>
      </c>
      <c r="AC214" s="2">
        <v>6</v>
      </c>
      <c r="AD214" s="2">
        <v>2</v>
      </c>
      <c r="AE214" s="2">
        <v>-1.9315263302309</v>
      </c>
      <c r="AF214" s="2">
        <v>0.96725658289155303</v>
      </c>
      <c r="AG214" s="2">
        <v>0.68395368890994501</v>
      </c>
      <c r="AH214" s="2">
        <f t="shared" si="86"/>
        <v>0.45033219103740707</v>
      </c>
      <c r="AI214" s="2">
        <f t="shared" si="87"/>
        <v>0.93052811435741623</v>
      </c>
      <c r="AJ214" s="2" t="s">
        <v>59</v>
      </c>
      <c r="AK214" s="2">
        <v>1.0869186244410099E-2</v>
      </c>
      <c r="AL214" s="2">
        <v>8</v>
      </c>
      <c r="AM214" s="2">
        <v>3</v>
      </c>
      <c r="AN214" s="2">
        <v>-2.2247058145052701</v>
      </c>
      <c r="AO214" s="2">
        <v>0.89318205176739396</v>
      </c>
      <c r="AP214" s="2">
        <v>0.51567889802324696</v>
      </c>
      <c r="AQ214" s="2">
        <f t="shared" si="88"/>
        <v>0.98450740064605757</v>
      </c>
      <c r="AR214" s="2">
        <f t="shared" si="89"/>
        <v>2.1077430715266757E-2</v>
      </c>
      <c r="AS214" s="2" t="s">
        <v>60</v>
      </c>
      <c r="AT214" s="2">
        <v>0.23719505967346899</v>
      </c>
      <c r="AU214" s="2">
        <v>7</v>
      </c>
      <c r="AV214" s="2">
        <v>3</v>
      </c>
      <c r="AW214" s="2">
        <v>-0.29104878645332299</v>
      </c>
      <c r="AX214" s="2">
        <v>2.5267472466774601</v>
      </c>
      <c r="AY214" s="2">
        <v>1.4588182030433801</v>
      </c>
      <c r="AZ214" s="2">
        <f t="shared" si="90"/>
        <v>0.88117298022713575</v>
      </c>
      <c r="BA214" s="2">
        <f t="shared" si="91"/>
        <v>0.16259398133272104</v>
      </c>
      <c r="BB214" s="2" t="s">
        <v>61</v>
      </c>
      <c r="BC214" s="2">
        <v>-1.46027235297715</v>
      </c>
      <c r="BD214" s="2">
        <v>10</v>
      </c>
      <c r="BE214" s="2">
        <v>4</v>
      </c>
      <c r="BF214" s="2">
        <v>-0.96883658465447398</v>
      </c>
      <c r="BG214" s="2">
        <v>2.09368211167748</v>
      </c>
      <c r="BH214" s="2">
        <v>1.04684105583874</v>
      </c>
      <c r="BI214" s="2">
        <f t="shared" si="92"/>
        <v>0.23550733241842733</v>
      </c>
      <c r="BJ214" s="2">
        <f t="shared" si="93"/>
        <v>1.394932253404185</v>
      </c>
    </row>
    <row r="215" spans="1:62">
      <c r="A215" s="2" t="str">
        <f t="shared" ref="A215:A222" si="94">B215</f>
        <v>VIMSS206746</v>
      </c>
      <c r="B215" s="2" t="s">
        <v>835</v>
      </c>
      <c r="C215" s="2" t="s">
        <v>836</v>
      </c>
      <c r="D215" s="7">
        <f>IF(ISNA(VLOOKUP(B215,[1]energy_list!A$1:A$222,1,FALSE)), 0, 1)</f>
        <v>0</v>
      </c>
      <c r="E215" s="7">
        <f t="shared" si="74"/>
        <v>1</v>
      </c>
      <c r="F215" s="7">
        <f t="shared" si="75"/>
        <v>0</v>
      </c>
      <c r="G215" s="17">
        <f t="shared" ref="G215:G229" si="95">(P215/(COUNT($P$2:$P$1222))*0.05)</f>
        <v>8.9271089271089274E-3</v>
      </c>
      <c r="H215" s="8">
        <f t="shared" si="76"/>
        <v>0.47324004744694287</v>
      </c>
      <c r="I215" s="8">
        <f t="shared" si="77"/>
        <v>1.6931929167402979</v>
      </c>
      <c r="J215" s="8">
        <f t="shared" si="78"/>
        <v>0.27949564563382145</v>
      </c>
      <c r="K215" s="9">
        <f t="shared" si="79"/>
        <v>0.13974782281691073</v>
      </c>
      <c r="L215" s="10">
        <f t="shared" si="80"/>
        <v>19.151746374888081</v>
      </c>
      <c r="M215" s="7">
        <f t="shared" si="81"/>
        <v>5</v>
      </c>
      <c r="N215" s="16">
        <f t="shared" si="82"/>
        <v>1.2154117269607875E-2</v>
      </c>
      <c r="O215" s="16">
        <f t="shared" si="83"/>
        <v>1.9152765776564746</v>
      </c>
      <c r="P215" s="6">
        <v>218</v>
      </c>
      <c r="Q215" s="6"/>
      <c r="R215" s="2" t="s">
        <v>57</v>
      </c>
      <c r="S215" s="2">
        <v>-0.51011002460673005</v>
      </c>
      <c r="T215" s="2">
        <v>7</v>
      </c>
      <c r="U215" s="2">
        <v>4</v>
      </c>
      <c r="V215" s="2">
        <v>-1.3504408262779199</v>
      </c>
      <c r="W215" s="2">
        <v>0.98801182976209301</v>
      </c>
      <c r="X215" s="2">
        <v>0.494005914881046</v>
      </c>
      <c r="Y215" s="2">
        <f t="shared" si="84"/>
        <v>0.36013248575095419</v>
      </c>
      <c r="Z215" s="2">
        <f t="shared" si="85"/>
        <v>1.032599022077624</v>
      </c>
      <c r="AA215" s="2" t="s">
        <v>58</v>
      </c>
      <c r="AB215" s="2">
        <v>1.6147846266915999</v>
      </c>
      <c r="AC215" s="2">
        <v>5</v>
      </c>
      <c r="AD215" s="2">
        <v>2</v>
      </c>
      <c r="AE215" s="2">
        <v>0.31969643290987398</v>
      </c>
      <c r="AF215" s="2">
        <v>0.57416094446986099</v>
      </c>
      <c r="AG215" s="2">
        <v>0.40599309732711197</v>
      </c>
      <c r="AH215" s="2">
        <f t="shared" si="86"/>
        <v>5.7788127593716099E-2</v>
      </c>
      <c r="AI215" s="2">
        <f t="shared" si="87"/>
        <v>3.9773696580623259</v>
      </c>
      <c r="AJ215" s="2" t="s">
        <v>59</v>
      </c>
      <c r="AK215" s="2">
        <v>-0.64271547367871995</v>
      </c>
      <c r="AL215" s="2">
        <v>13</v>
      </c>
      <c r="AM215" s="2">
        <v>5</v>
      </c>
      <c r="AN215" s="2">
        <v>-2.8782904744283999</v>
      </c>
      <c r="AO215" s="2">
        <v>0.68414914132698201</v>
      </c>
      <c r="AP215" s="2">
        <v>0.30596079735104897</v>
      </c>
      <c r="AQ215" s="2">
        <f t="shared" si="88"/>
        <v>8.9679650213491155E-2</v>
      </c>
      <c r="AR215" s="2">
        <f t="shared" si="89"/>
        <v>2.1006464855734119</v>
      </c>
      <c r="AS215" s="2" t="s">
        <v>60</v>
      </c>
      <c r="AT215" s="2">
        <v>-1.4894148661790101</v>
      </c>
      <c r="AU215" s="2">
        <v>16</v>
      </c>
      <c r="AV215" s="2">
        <v>4</v>
      </c>
      <c r="AW215" s="2">
        <v>-2.0176587123058001</v>
      </c>
      <c r="AX215" s="2">
        <v>1.0170643179605099</v>
      </c>
      <c r="AY215" s="2">
        <v>0.50853215898025605</v>
      </c>
      <c r="AZ215" s="2">
        <f t="shared" si="90"/>
        <v>4.2862931047958581E-2</v>
      </c>
      <c r="BA215" s="2">
        <f t="shared" si="91"/>
        <v>2.9288508895203167</v>
      </c>
      <c r="BB215" s="2" t="s">
        <v>61</v>
      </c>
      <c r="BC215" s="2">
        <v>-7.8956994582563E-2</v>
      </c>
      <c r="BD215" s="2">
        <v>21</v>
      </c>
      <c r="BE215" s="2">
        <v>5</v>
      </c>
      <c r="BF215" s="2">
        <v>0.41247877374010899</v>
      </c>
      <c r="BG215" s="2">
        <v>1.0039850792751299</v>
      </c>
      <c r="BH215" s="2">
        <v>0.44899577713094002</v>
      </c>
      <c r="BI215" s="2">
        <f t="shared" si="92"/>
        <v>0.86731013687693315</v>
      </c>
      <c r="BJ215" s="2">
        <f t="shared" si="93"/>
        <v>0.17585242134590695</v>
      </c>
    </row>
    <row r="216" spans="1:62">
      <c r="A216" s="2" t="str">
        <f t="shared" si="94"/>
        <v>VIMSS206557</v>
      </c>
      <c r="B216" s="2" t="s">
        <v>1460</v>
      </c>
      <c r="C216" s="2" t="s">
        <v>1461</v>
      </c>
      <c r="D216" s="7">
        <f>IF(ISNA(VLOOKUP(B216,[1]energy_list!A$1:A$222,1,FALSE)), 0, 1)</f>
        <v>0</v>
      </c>
      <c r="E216" s="7">
        <f t="shared" si="74"/>
        <v>0</v>
      </c>
      <c r="F216" s="7">
        <f t="shared" si="75"/>
        <v>0</v>
      </c>
      <c r="G216" s="17">
        <f t="shared" si="95"/>
        <v>2.3751023751023753E-2</v>
      </c>
      <c r="H216" s="8">
        <f t="shared" si="76"/>
        <v>0.49458430173110163</v>
      </c>
      <c r="I216" s="8">
        <f t="shared" si="77"/>
        <v>1.0366835252077817</v>
      </c>
      <c r="J216" s="8">
        <f t="shared" si="78"/>
        <v>0.47708320784973646</v>
      </c>
      <c r="K216" s="9">
        <f t="shared" si="79"/>
        <v>0.23854160392486823</v>
      </c>
      <c r="L216" s="10">
        <f t="shared" si="80"/>
        <v>10.061454397710488</v>
      </c>
      <c r="M216" s="7">
        <f t="shared" si="81"/>
        <v>5</v>
      </c>
      <c r="N216" s="16">
        <f t="shared" si="82"/>
        <v>8.7189617042802883E-2</v>
      </c>
      <c r="O216" s="16">
        <f t="shared" si="83"/>
        <v>1.0595352298552549</v>
      </c>
      <c r="P216" s="6">
        <v>580</v>
      </c>
      <c r="Q216" s="6"/>
      <c r="R216" s="2" t="s">
        <v>57</v>
      </c>
      <c r="S216" s="2">
        <v>-5.4998481057726499E-2</v>
      </c>
      <c r="T216" s="2">
        <v>8</v>
      </c>
      <c r="U216" s="2">
        <v>3</v>
      </c>
      <c r="V216" s="2">
        <v>-0.89532928272891599</v>
      </c>
      <c r="W216" s="2">
        <v>1.59715731765779</v>
      </c>
      <c r="X216" s="2">
        <v>0.92211920728790298</v>
      </c>
      <c r="Y216" s="2">
        <f t="shared" si="84"/>
        <v>0.95619032525027514</v>
      </c>
      <c r="Z216" s="2">
        <f t="shared" si="85"/>
        <v>5.9643569533147069E-2</v>
      </c>
      <c r="AA216" s="2" t="s">
        <v>58</v>
      </c>
      <c r="AB216" s="2">
        <v>-1.7846613593121099</v>
      </c>
      <c r="AC216" s="2">
        <v>8</v>
      </c>
      <c r="AD216" s="2">
        <v>4</v>
      </c>
      <c r="AE216" s="2">
        <v>-3.0797495530938401</v>
      </c>
      <c r="AF216" s="2">
        <v>1.0576653522600601</v>
      </c>
      <c r="AG216" s="2">
        <v>0.52883267613003204</v>
      </c>
      <c r="AH216" s="2">
        <f t="shared" si="86"/>
        <v>2.7921510727602756E-2</v>
      </c>
      <c r="AI216" s="2">
        <f t="shared" si="87"/>
        <v>3.3747183936744642</v>
      </c>
      <c r="AJ216" s="2" t="s">
        <v>59</v>
      </c>
      <c r="AK216" s="2">
        <v>-0.27817993757405002</v>
      </c>
      <c r="AL216" s="2">
        <v>8</v>
      </c>
      <c r="AM216" s="2">
        <v>4</v>
      </c>
      <c r="AN216" s="2">
        <v>-2.5137549383237299</v>
      </c>
      <c r="AO216" s="2">
        <v>0.50135493083155802</v>
      </c>
      <c r="AP216" s="2">
        <v>0.25067746541577901</v>
      </c>
      <c r="AQ216" s="2">
        <f t="shared" si="88"/>
        <v>0.32934061682108628</v>
      </c>
      <c r="AR216" s="2">
        <f t="shared" si="89"/>
        <v>1.1097125827112335</v>
      </c>
      <c r="AS216" s="2" t="s">
        <v>60</v>
      </c>
      <c r="AT216" s="2">
        <v>-0.256232621078337</v>
      </c>
      <c r="AU216" s="2">
        <v>9</v>
      </c>
      <c r="AV216" s="2">
        <v>2</v>
      </c>
      <c r="AW216" s="2">
        <v>-0.78447646720512898</v>
      </c>
      <c r="AX216" s="2">
        <v>1.45451297531076</v>
      </c>
      <c r="AY216" s="2">
        <v>1.02849598816606</v>
      </c>
      <c r="AZ216" s="2">
        <f t="shared" si="90"/>
        <v>0.82650762681446033</v>
      </c>
      <c r="BA216" s="2">
        <f t="shared" si="91"/>
        <v>0.24913332091380594</v>
      </c>
      <c r="BB216" s="2" t="s">
        <v>61</v>
      </c>
      <c r="BC216" s="2">
        <v>9.0921669494852003E-2</v>
      </c>
      <c r="BD216" s="2">
        <v>5</v>
      </c>
      <c r="BE216" s="2">
        <v>1</v>
      </c>
      <c r="BF216" s="2">
        <v>0.58235743781752403</v>
      </c>
      <c r="BG216" s="2">
        <v>0.56884513438518702</v>
      </c>
      <c r="BH216" s="2">
        <v>0.56884513438518702</v>
      </c>
      <c r="BI216" s="2">
        <f t="shared" si="92"/>
        <v>0.89909901054119667</v>
      </c>
      <c r="BJ216" s="2">
        <f t="shared" si="93"/>
        <v>0.15983554046413875</v>
      </c>
    </row>
    <row r="217" spans="1:62">
      <c r="A217" s="2" t="str">
        <f t="shared" si="94"/>
        <v>VIMSS206724</v>
      </c>
      <c r="B217" s="2" t="s">
        <v>856</v>
      </c>
      <c r="C217" s="2" t="s">
        <v>857</v>
      </c>
      <c r="D217" s="7">
        <f>IF(ISNA(VLOOKUP(B217,[1]energy_list!A$1:A$222,1,FALSE)), 0, 1)</f>
        <v>0</v>
      </c>
      <c r="E217" s="7">
        <f t="shared" si="74"/>
        <v>1</v>
      </c>
      <c r="F217" s="7">
        <f t="shared" si="75"/>
        <v>0</v>
      </c>
      <c r="G217" s="17">
        <f t="shared" si="95"/>
        <v>1.3718263718263719E-2</v>
      </c>
      <c r="H217" s="8">
        <f t="shared" si="76"/>
        <v>0.49532300232099907</v>
      </c>
      <c r="I217" s="8">
        <f t="shared" si="77"/>
        <v>1.53416254800311</v>
      </c>
      <c r="J217" s="8">
        <f t="shared" si="78"/>
        <v>0.32286213932527502</v>
      </c>
      <c r="K217" s="9">
        <f t="shared" si="79"/>
        <v>0.16143106966263751</v>
      </c>
      <c r="L217" s="10">
        <f t="shared" si="80"/>
        <v>15.441589849702066</v>
      </c>
      <c r="M217" s="7">
        <f t="shared" si="81"/>
        <v>5</v>
      </c>
      <c r="N217" s="16">
        <f t="shared" si="82"/>
        <v>3.2832821032827482E-2</v>
      </c>
      <c r="O217" s="16">
        <f t="shared" si="83"/>
        <v>1.48369180059825</v>
      </c>
      <c r="P217" s="6">
        <v>335</v>
      </c>
      <c r="Q217" s="6"/>
      <c r="R217" s="2" t="s">
        <v>57</v>
      </c>
      <c r="S217" s="2">
        <v>0.75200720842490598</v>
      </c>
      <c r="T217" s="2">
        <v>7</v>
      </c>
      <c r="U217" s="2">
        <v>3</v>
      </c>
      <c r="V217" s="2">
        <v>-8.8323593246283194E-2</v>
      </c>
      <c r="W217" s="2">
        <v>1.0231685219197</v>
      </c>
      <c r="X217" s="2">
        <v>0.59072662155669298</v>
      </c>
      <c r="Y217" s="2">
        <f t="shared" si="84"/>
        <v>0.29270464141687791</v>
      </c>
      <c r="Z217" s="2">
        <f t="shared" si="85"/>
        <v>1.2730206850051953</v>
      </c>
      <c r="AA217" s="2" t="s">
        <v>58</v>
      </c>
      <c r="AB217" s="2">
        <v>-1.5050538067843899</v>
      </c>
      <c r="AC217" s="2">
        <v>3</v>
      </c>
      <c r="AD217" s="2">
        <v>2</v>
      </c>
      <c r="AE217" s="2">
        <v>-2.8001420005661202</v>
      </c>
      <c r="AF217" s="2">
        <v>1.85741400263735</v>
      </c>
      <c r="AG217" s="2">
        <v>1.3133900367357201</v>
      </c>
      <c r="AH217" s="2">
        <f t="shared" si="86"/>
        <v>0.37043973730672075</v>
      </c>
      <c r="AI217" s="2">
        <f t="shared" si="87"/>
        <v>1.1459305801687274</v>
      </c>
      <c r="AJ217" s="2" t="s">
        <v>59</v>
      </c>
      <c r="AK217" s="2">
        <v>-0.86215979620668004</v>
      </c>
      <c r="AL217" s="2">
        <v>6</v>
      </c>
      <c r="AM217" s="2">
        <v>3</v>
      </c>
      <c r="AN217" s="2">
        <v>-3.09773479695636</v>
      </c>
      <c r="AO217" s="2">
        <v>0.79862447006939696</v>
      </c>
      <c r="AP217" s="2">
        <v>0.46108605277598902</v>
      </c>
      <c r="AQ217" s="2">
        <f t="shared" si="88"/>
        <v>0.15827767525840214</v>
      </c>
      <c r="AR217" s="2">
        <f t="shared" si="89"/>
        <v>1.8698457500850627</v>
      </c>
      <c r="AS217" s="2" t="s">
        <v>60</v>
      </c>
      <c r="AT217" s="2">
        <v>-0.49469045338862799</v>
      </c>
      <c r="AU217" s="2">
        <v>10</v>
      </c>
      <c r="AV217" s="2">
        <v>5</v>
      </c>
      <c r="AW217" s="2">
        <v>-1.02293429951542</v>
      </c>
      <c r="AX217" s="2">
        <v>1.1197545685930901</v>
      </c>
      <c r="AY217" s="2">
        <v>0.50076946669802203</v>
      </c>
      <c r="AZ217" s="2">
        <f t="shared" si="90"/>
        <v>0.3685834211179484</v>
      </c>
      <c r="BA217" s="2">
        <f t="shared" si="91"/>
        <v>0.98786065502460063</v>
      </c>
      <c r="BB217" s="2" t="s">
        <v>61</v>
      </c>
      <c r="BC217" s="2">
        <v>-0.99638354344111202</v>
      </c>
      <c r="BD217" s="2">
        <v>7</v>
      </c>
      <c r="BE217" s="2">
        <v>4</v>
      </c>
      <c r="BF217" s="2">
        <v>-0.50494777511844002</v>
      </c>
      <c r="BG217" s="2">
        <v>0.81191871435614205</v>
      </c>
      <c r="BH217" s="2">
        <v>0.40595935717807102</v>
      </c>
      <c r="BI217" s="2">
        <f t="shared" si="92"/>
        <v>7.0113029359021653E-2</v>
      </c>
      <c r="BJ217" s="2">
        <f t="shared" si="93"/>
        <v>2.4543923568290995</v>
      </c>
    </row>
    <row r="218" spans="1:62">
      <c r="A218" s="2" t="str">
        <f t="shared" si="94"/>
        <v>VIMSS206768</v>
      </c>
      <c r="B218" s="2" t="s">
        <v>1462</v>
      </c>
      <c r="C218" s="2" t="s">
        <v>1463</v>
      </c>
      <c r="D218" s="7">
        <f>IF(ISNA(VLOOKUP(B218,[1]energy_list!A$1:A$222,1,FALSE)), 0, 1)</f>
        <v>0</v>
      </c>
      <c r="E218" s="7">
        <f t="shared" si="74"/>
        <v>0</v>
      </c>
      <c r="F218" s="7">
        <f t="shared" si="75"/>
        <v>0</v>
      </c>
      <c r="G218" s="17">
        <f t="shared" si="95"/>
        <v>2.0270270270270271E-2</v>
      </c>
      <c r="H218" s="8">
        <f t="shared" si="76"/>
        <v>0.49750292385766492</v>
      </c>
      <c r="I218" s="8">
        <f t="shared" si="77"/>
        <v>1.0425862901108889</v>
      </c>
      <c r="J218" s="8">
        <f t="shared" si="78"/>
        <v>0.47718153267174729</v>
      </c>
      <c r="K218" s="9">
        <f t="shared" si="79"/>
        <v>0.23859076633587364</v>
      </c>
      <c r="L218" s="10">
        <f t="shared" si="80"/>
        <v>12.160288781219602</v>
      </c>
      <c r="M218" s="7">
        <f t="shared" si="81"/>
        <v>5</v>
      </c>
      <c r="N218" s="16">
        <f t="shared" si="82"/>
        <v>6.5139013411553481E-2</v>
      </c>
      <c r="O218" s="16">
        <f t="shared" si="83"/>
        <v>1.1861588234985481</v>
      </c>
      <c r="P218" s="6">
        <v>495</v>
      </c>
      <c r="Q218" s="6"/>
      <c r="R218" s="2" t="s">
        <v>57</v>
      </c>
      <c r="S218" s="2">
        <v>-1.0622553874843901</v>
      </c>
      <c r="T218" s="2">
        <v>4</v>
      </c>
      <c r="U218" s="2">
        <v>4</v>
      </c>
      <c r="V218" s="2">
        <v>-1.90258618915558</v>
      </c>
      <c r="W218" s="2">
        <v>1.5298152825948199</v>
      </c>
      <c r="X218" s="2">
        <v>0.76490764129741196</v>
      </c>
      <c r="Y218" s="2">
        <f t="shared" si="84"/>
        <v>0.23723846574086052</v>
      </c>
      <c r="Z218" s="2">
        <f t="shared" si="85"/>
        <v>1.3887367966185125</v>
      </c>
      <c r="AA218" s="2" t="s">
        <v>58</v>
      </c>
      <c r="AB218" s="2">
        <v>1.51860108613042</v>
      </c>
      <c r="AC218" s="2">
        <v>3</v>
      </c>
      <c r="AD218" s="2">
        <v>2</v>
      </c>
      <c r="AE218" s="2">
        <v>0.22351289234868699</v>
      </c>
      <c r="AF218" s="2">
        <v>2.1480915200201198</v>
      </c>
      <c r="AG218" s="2">
        <v>1.5189300804155501</v>
      </c>
      <c r="AH218" s="2">
        <f t="shared" si="86"/>
        <v>0.42273310770537187</v>
      </c>
      <c r="AI218" s="2">
        <f t="shared" si="87"/>
        <v>0.99978340393058773</v>
      </c>
      <c r="AJ218" s="2" t="s">
        <v>59</v>
      </c>
      <c r="AK218" s="2">
        <v>-0.95523315108546003</v>
      </c>
      <c r="AL218" s="2">
        <v>5</v>
      </c>
      <c r="AM218" s="2">
        <v>5</v>
      </c>
      <c r="AN218" s="2">
        <v>-3.1908081518351401</v>
      </c>
      <c r="AO218" s="2">
        <v>1.03558461764896</v>
      </c>
      <c r="AP218" s="2">
        <v>0.463127520303242</v>
      </c>
      <c r="AQ218" s="2">
        <f t="shared" si="88"/>
        <v>9.4124879211773219E-2</v>
      </c>
      <c r="AR218" s="2">
        <f t="shared" si="89"/>
        <v>2.0625704783425567</v>
      </c>
      <c r="AS218" s="2" t="s">
        <v>60</v>
      </c>
      <c r="AT218" s="2">
        <v>-0.41716723730741001</v>
      </c>
      <c r="AU218" s="2">
        <v>11</v>
      </c>
      <c r="AV218" s="2">
        <v>4</v>
      </c>
      <c r="AW218" s="2">
        <v>-0.94541108343420199</v>
      </c>
      <c r="AX218" s="2">
        <v>1.5924438007444599</v>
      </c>
      <c r="AY218" s="2">
        <v>0.79622190037222795</v>
      </c>
      <c r="AZ218" s="2">
        <f t="shared" si="90"/>
        <v>0.62801390961486159</v>
      </c>
      <c r="BA218" s="2">
        <f t="shared" si="91"/>
        <v>0.52393338730369932</v>
      </c>
      <c r="BB218" s="2" t="s">
        <v>61</v>
      </c>
      <c r="BC218" s="2">
        <v>-0.83812343691069102</v>
      </c>
      <c r="BD218" s="2">
        <v>7</v>
      </c>
      <c r="BE218" s="2">
        <v>5</v>
      </c>
      <c r="BF218" s="2">
        <v>-0.34668766858801903</v>
      </c>
      <c r="BG218" s="2">
        <v>1.9735772647515599</v>
      </c>
      <c r="BH218" s="2">
        <v>0.88261058456651897</v>
      </c>
      <c r="BI218" s="2">
        <f t="shared" si="92"/>
        <v>0.38592399173525599</v>
      </c>
      <c r="BJ218" s="2">
        <f t="shared" si="93"/>
        <v>0.94959595042962563</v>
      </c>
    </row>
    <row r="219" spans="1:62">
      <c r="A219" s="2" t="str">
        <f t="shared" si="94"/>
        <v>VIMSS206677</v>
      </c>
      <c r="B219" s="2" t="s">
        <v>1465</v>
      </c>
      <c r="C219" s="2" t="s">
        <v>1466</v>
      </c>
      <c r="D219" s="7">
        <f>IF(ISNA(VLOOKUP(B219,[1]energy_list!A$1:A$222,1,FALSE)), 0, 1)</f>
        <v>0</v>
      </c>
      <c r="E219" s="7">
        <f t="shared" si="74"/>
        <v>0</v>
      </c>
      <c r="F219" s="7">
        <f t="shared" si="75"/>
        <v>0</v>
      </c>
      <c r="G219" s="17">
        <f t="shared" si="95"/>
        <v>1.8222768222768224E-2</v>
      </c>
      <c r="H219" s="8">
        <f t="shared" si="76"/>
        <v>0.51687517195030286</v>
      </c>
      <c r="I219" s="8">
        <f t="shared" si="77"/>
        <v>1.4660200219100703</v>
      </c>
      <c r="J219" s="8">
        <f t="shared" si="78"/>
        <v>0.35257033616557892</v>
      </c>
      <c r="K219" s="9">
        <f t="shared" si="79"/>
        <v>0.17628516808278946</v>
      </c>
      <c r="L219" s="10">
        <f t="shared" si="80"/>
        <v>13.217560418257248</v>
      </c>
      <c r="M219" s="7">
        <f t="shared" si="81"/>
        <v>5</v>
      </c>
      <c r="N219" s="16">
        <f t="shared" si="82"/>
        <v>5.3590427327795134E-2</v>
      </c>
      <c r="O219" s="16">
        <f t="shared" si="83"/>
        <v>1.2709127798967976</v>
      </c>
      <c r="P219" s="6">
        <v>445</v>
      </c>
      <c r="Q219" s="6"/>
      <c r="R219" s="2" t="s">
        <v>57</v>
      </c>
      <c r="S219" s="2">
        <v>-2.3293486420299998</v>
      </c>
      <c r="T219" s="2">
        <v>5</v>
      </c>
      <c r="U219" s="2">
        <v>2</v>
      </c>
      <c r="V219" s="2">
        <v>-3.1696794437011899</v>
      </c>
      <c r="W219" s="2">
        <v>0.89326743388790297</v>
      </c>
      <c r="X219" s="2">
        <v>0.63163545991524195</v>
      </c>
      <c r="Y219" s="2">
        <f t="shared" si="84"/>
        <v>6.6300841017087775E-2</v>
      </c>
      <c r="Z219" s="2">
        <f t="shared" si="85"/>
        <v>3.6878053716974204</v>
      </c>
      <c r="AA219" s="2" t="s">
        <v>58</v>
      </c>
      <c r="AB219" s="2">
        <v>0.36886287610804902</v>
      </c>
      <c r="AC219" s="2">
        <v>9</v>
      </c>
      <c r="AD219" s="2">
        <v>3</v>
      </c>
      <c r="AE219" s="2">
        <v>-0.92622531767368099</v>
      </c>
      <c r="AF219" s="2">
        <v>0.52022248192912102</v>
      </c>
      <c r="AG219" s="2">
        <v>0.30035058998027298</v>
      </c>
      <c r="AH219" s="2">
        <f t="shared" si="86"/>
        <v>0.30697133312555802</v>
      </c>
      <c r="AI219" s="2">
        <f t="shared" si="87"/>
        <v>1.228107712830782</v>
      </c>
      <c r="AJ219" s="2" t="s">
        <v>59</v>
      </c>
      <c r="AK219" s="2">
        <v>-0.20067336733197999</v>
      </c>
      <c r="AL219" s="2">
        <v>3</v>
      </c>
      <c r="AM219" s="2">
        <v>2</v>
      </c>
      <c r="AN219" s="2">
        <v>-2.4362483680816598</v>
      </c>
      <c r="AO219" s="2">
        <v>0.55681174810300305</v>
      </c>
      <c r="AP219" s="2">
        <v>0.39372536292797</v>
      </c>
      <c r="AQ219" s="2">
        <f t="shared" si="88"/>
        <v>0.66094979264481735</v>
      </c>
      <c r="AR219" s="2">
        <f t="shared" si="89"/>
        <v>0.50967853795258833</v>
      </c>
      <c r="AS219" s="2" t="s">
        <v>60</v>
      </c>
      <c r="AT219" s="2">
        <v>0.23941691520536601</v>
      </c>
      <c r="AU219" s="2">
        <v>8</v>
      </c>
      <c r="AV219" s="2">
        <v>6</v>
      </c>
      <c r="AW219" s="2">
        <v>-0.28882693092142597</v>
      </c>
      <c r="AX219" s="2">
        <v>1.47886320697122</v>
      </c>
      <c r="AY219" s="2">
        <v>0.603743376075907</v>
      </c>
      <c r="AZ219" s="2">
        <f t="shared" si="90"/>
        <v>0.70541571649821466</v>
      </c>
      <c r="BA219" s="2">
        <f t="shared" si="91"/>
        <v>0.39655410674893232</v>
      </c>
      <c r="BB219" s="2" t="s">
        <v>61</v>
      </c>
      <c r="BC219" s="2">
        <v>-1.0539858258800301</v>
      </c>
      <c r="BD219" s="2">
        <v>11</v>
      </c>
      <c r="BE219" s="2">
        <v>6</v>
      </c>
      <c r="BF219" s="2">
        <v>-0.56255005755736298</v>
      </c>
      <c r="BG219" s="2">
        <v>1.52820378157111</v>
      </c>
      <c r="BH219" s="2">
        <v>0.62388658130681596</v>
      </c>
      <c r="BI219" s="2">
        <f t="shared" si="92"/>
        <v>0.14210611393250919</v>
      </c>
      <c r="BJ219" s="2">
        <f t="shared" si="93"/>
        <v>1.6893869133590151</v>
      </c>
    </row>
    <row r="220" spans="1:62">
      <c r="A220" s="2" t="str">
        <f t="shared" si="94"/>
        <v>VIMSS206745</v>
      </c>
      <c r="B220" s="2" t="s">
        <v>865</v>
      </c>
      <c r="C220" s="2" t="s">
        <v>866</v>
      </c>
      <c r="D220" s="7">
        <f>IF(ISNA(VLOOKUP(B220,[1]energy_list!A$1:A$222,1,FALSE)), 0, 1)</f>
        <v>0</v>
      </c>
      <c r="E220" s="7">
        <f t="shared" si="74"/>
        <v>1</v>
      </c>
      <c r="F220" s="7">
        <f t="shared" si="75"/>
        <v>0</v>
      </c>
      <c r="G220" s="17">
        <f t="shared" si="95"/>
        <v>1.5110565110565112E-2</v>
      </c>
      <c r="H220" s="8">
        <f t="shared" si="76"/>
        <v>0.53549538529987661</v>
      </c>
      <c r="I220" s="8">
        <f t="shared" si="77"/>
        <v>1.4857497529783448</v>
      </c>
      <c r="J220" s="8">
        <f t="shared" si="78"/>
        <v>0.36042098221885527</v>
      </c>
      <c r="K220" s="9">
        <f t="shared" si="79"/>
        <v>0.18021049110942763</v>
      </c>
      <c r="L220" s="10">
        <f t="shared" si="80"/>
        <v>14.735367409334897</v>
      </c>
      <c r="M220" s="7">
        <f t="shared" si="81"/>
        <v>5</v>
      </c>
      <c r="N220" s="16">
        <f t="shared" si="82"/>
        <v>3.8755940316487665E-2</v>
      </c>
      <c r="O220" s="16">
        <f t="shared" si="83"/>
        <v>1.4116617215719094</v>
      </c>
      <c r="P220" s="6">
        <v>369</v>
      </c>
      <c r="Q220" s="6"/>
      <c r="R220" s="2" t="s">
        <v>57</v>
      </c>
      <c r="S220" s="2">
        <v>-0.36144559348598099</v>
      </c>
      <c r="T220" s="2">
        <v>17</v>
      </c>
      <c r="U220" s="2">
        <v>4</v>
      </c>
      <c r="V220" s="2">
        <v>-1.2017763951571701</v>
      </c>
      <c r="W220" s="2">
        <v>0.69257256832285097</v>
      </c>
      <c r="X220" s="2">
        <v>0.34628628416142598</v>
      </c>
      <c r="Y220" s="2">
        <f t="shared" si="84"/>
        <v>0.3555153572697905</v>
      </c>
      <c r="Z220" s="2">
        <f t="shared" si="85"/>
        <v>1.0437768113203361</v>
      </c>
      <c r="AA220" s="2" t="s">
        <v>58</v>
      </c>
      <c r="AB220" s="2">
        <v>-0.70278163887999001</v>
      </c>
      <c r="AC220" s="2">
        <v>17</v>
      </c>
      <c r="AD220" s="2">
        <v>2</v>
      </c>
      <c r="AE220" s="2">
        <v>-1.9978698326617199</v>
      </c>
      <c r="AF220" s="2">
        <v>0.495298745380092</v>
      </c>
      <c r="AG220" s="2">
        <v>0.35022910157145198</v>
      </c>
      <c r="AH220" s="2">
        <f t="shared" si="86"/>
        <v>0.18260362667887597</v>
      </c>
      <c r="AI220" s="2">
        <f t="shared" si="87"/>
        <v>2.0066340453339286</v>
      </c>
      <c r="AJ220" s="2" t="s">
        <v>59</v>
      </c>
      <c r="AK220" s="2">
        <v>-0.55729516468051998</v>
      </c>
      <c r="AL220" s="2">
        <v>21</v>
      </c>
      <c r="AM220" s="2">
        <v>4</v>
      </c>
      <c r="AN220" s="2">
        <v>-2.7928701654301999</v>
      </c>
      <c r="AO220" s="2">
        <v>0.75328764533605497</v>
      </c>
      <c r="AP220" s="2">
        <v>0.37664382266802698</v>
      </c>
      <c r="AQ220" s="2">
        <f t="shared" si="88"/>
        <v>0.21306662419424563</v>
      </c>
      <c r="AR220" s="2">
        <f t="shared" si="89"/>
        <v>1.4796344215413262</v>
      </c>
      <c r="AS220" s="2" t="s">
        <v>60</v>
      </c>
      <c r="AT220" s="2">
        <v>-0.44637554538643298</v>
      </c>
      <c r="AU220" s="2">
        <v>19</v>
      </c>
      <c r="AV220" s="2">
        <v>5</v>
      </c>
      <c r="AW220" s="2">
        <v>-0.97461939151322496</v>
      </c>
      <c r="AX220" s="2">
        <v>0.94267475484746799</v>
      </c>
      <c r="AY220" s="2">
        <v>0.42157696650237703</v>
      </c>
      <c r="AZ220" s="2">
        <f t="shared" si="90"/>
        <v>0.3381276429923486</v>
      </c>
      <c r="BA220" s="2">
        <f t="shared" si="91"/>
        <v>1.0588233723720675</v>
      </c>
      <c r="BB220" s="2" t="s">
        <v>61</v>
      </c>
      <c r="BC220" s="2">
        <v>-0.61052103759633303</v>
      </c>
      <c r="BD220" s="2">
        <v>18</v>
      </c>
      <c r="BE220" s="2">
        <v>4</v>
      </c>
      <c r="BF220" s="2">
        <v>-0.119085269273661</v>
      </c>
      <c r="BG220" s="2">
        <v>0.65331254113364201</v>
      </c>
      <c r="BH220" s="2">
        <v>0.32665627056682101</v>
      </c>
      <c r="BI220" s="2">
        <f t="shared" si="92"/>
        <v>0.13498694106928605</v>
      </c>
      <c r="BJ220" s="2">
        <f t="shared" si="93"/>
        <v>1.869001432413784</v>
      </c>
    </row>
    <row r="221" spans="1:62">
      <c r="A221" s="2" t="str">
        <f t="shared" si="94"/>
        <v>VIMSS208277</v>
      </c>
      <c r="B221" s="2" t="s">
        <v>1469</v>
      </c>
      <c r="C221" s="2" t="s">
        <v>1470</v>
      </c>
      <c r="D221" s="7">
        <f>IF(ISNA(VLOOKUP(B221,[1]energy_list!A$1:A$222,1,FALSE)), 0, 1)</f>
        <v>0</v>
      </c>
      <c r="E221" s="7">
        <f t="shared" si="74"/>
        <v>0</v>
      </c>
      <c r="F221" s="7">
        <f t="shared" si="75"/>
        <v>0</v>
      </c>
      <c r="G221" s="17">
        <f t="shared" si="95"/>
        <v>2.2194922194922195E-2</v>
      </c>
      <c r="H221" s="8">
        <f t="shared" si="76"/>
        <v>0.54081292935489966</v>
      </c>
      <c r="I221" s="8">
        <f t="shared" si="77"/>
        <v>0.84031116973185238</v>
      </c>
      <c r="J221" s="8">
        <f t="shared" si="78"/>
        <v>0.64358650561252906</v>
      </c>
      <c r="K221" s="9">
        <f t="shared" si="79"/>
        <v>0.32179325280626453</v>
      </c>
      <c r="L221" s="10">
        <f t="shared" si="80"/>
        <v>5.6483841845084095</v>
      </c>
      <c r="M221" s="7">
        <f t="shared" si="81"/>
        <v>5</v>
      </c>
      <c r="N221" s="16">
        <f t="shared" si="82"/>
        <v>7.8669185147864182E-2</v>
      </c>
      <c r="O221" s="16">
        <f t="shared" si="83"/>
        <v>1.1041953482116866</v>
      </c>
      <c r="P221" s="6">
        <v>542</v>
      </c>
      <c r="Q221" s="6"/>
      <c r="R221" s="2" t="s">
        <v>57</v>
      </c>
      <c r="S221" s="2">
        <v>-0.184529609421481</v>
      </c>
      <c r="T221" s="2">
        <v>4</v>
      </c>
      <c r="U221" s="2">
        <v>2</v>
      </c>
      <c r="V221" s="2">
        <v>-1.02486041109267</v>
      </c>
      <c r="W221" s="2">
        <v>0.81473862483422499</v>
      </c>
      <c r="X221" s="2">
        <v>0.57610720651488301</v>
      </c>
      <c r="Y221" s="2">
        <f t="shared" si="84"/>
        <v>0.77910547195205671</v>
      </c>
      <c r="Z221" s="2">
        <f t="shared" si="85"/>
        <v>0.32030428943560507</v>
      </c>
      <c r="AA221" s="2" t="s">
        <v>58</v>
      </c>
      <c r="AB221" s="2">
        <v>-0.22926498636178999</v>
      </c>
      <c r="AC221" s="2">
        <v>4</v>
      </c>
      <c r="AD221" s="2">
        <v>1</v>
      </c>
      <c r="AE221" s="2">
        <v>-1.5243531801435199</v>
      </c>
      <c r="AF221" s="2">
        <v>0.87987269816420499</v>
      </c>
      <c r="AG221" s="2">
        <v>0.87987269816420499</v>
      </c>
      <c r="AH221" s="2">
        <f t="shared" si="86"/>
        <v>0.83772674787305057</v>
      </c>
      <c r="AI221" s="2">
        <f t="shared" si="87"/>
        <v>0.26056608738984166</v>
      </c>
      <c r="AJ221" s="2" t="s">
        <v>59</v>
      </c>
      <c r="AK221" s="2">
        <v>1.00645956153928</v>
      </c>
      <c r="AL221" s="2">
        <v>4</v>
      </c>
      <c r="AM221" s="2">
        <v>1</v>
      </c>
      <c r="AN221" s="2">
        <v>-1.2291154392104</v>
      </c>
      <c r="AO221" s="2">
        <v>0.76053580710042501</v>
      </c>
      <c r="AP221" s="2">
        <v>0.76053580710042501</v>
      </c>
      <c r="AQ221" s="2">
        <f t="shared" si="88"/>
        <v>0.41196317832312446</v>
      </c>
      <c r="AR221" s="2">
        <f t="shared" si="89"/>
        <v>1.3233559184760146</v>
      </c>
      <c r="AS221" s="2" t="s">
        <v>60</v>
      </c>
      <c r="AT221" s="2">
        <v>-1.3376736716955699</v>
      </c>
      <c r="AU221" s="2">
        <v>9</v>
      </c>
      <c r="AV221" s="2">
        <v>2</v>
      </c>
      <c r="AW221" s="2">
        <v>-1.8659175178223599</v>
      </c>
      <c r="AX221" s="2">
        <v>1.66807631208214</v>
      </c>
      <c r="AY221" s="2">
        <v>1.17950807180993</v>
      </c>
      <c r="AZ221" s="2">
        <f t="shared" si="90"/>
        <v>0.37438922556555243</v>
      </c>
      <c r="BA221" s="2">
        <f t="shared" si="91"/>
        <v>1.1340945464179302</v>
      </c>
      <c r="BB221" s="2" t="s">
        <v>61</v>
      </c>
      <c r="BC221" s="2">
        <v>-1.3851470964632999</v>
      </c>
      <c r="BD221" s="2">
        <v>2</v>
      </c>
      <c r="BE221" s="2">
        <v>1</v>
      </c>
      <c r="BF221" s="2">
        <v>-0.89371132814062704</v>
      </c>
      <c r="BG221" s="2">
        <v>1.8426850537536099</v>
      </c>
      <c r="BH221" s="2">
        <v>1.8426850537536099</v>
      </c>
      <c r="BI221" s="2">
        <f t="shared" si="92"/>
        <v>0.58964222959899515</v>
      </c>
      <c r="BJ221" s="2">
        <f t="shared" si="93"/>
        <v>0.75170040243269454</v>
      </c>
    </row>
    <row r="222" spans="1:62">
      <c r="A222" s="2" t="str">
        <f t="shared" si="94"/>
        <v>VIMSS206646</v>
      </c>
      <c r="B222" s="2" t="s">
        <v>1476</v>
      </c>
      <c r="C222" s="2" t="s">
        <v>1477</v>
      </c>
      <c r="D222" s="7">
        <f>IF(ISNA(VLOOKUP(B222,[1]energy_list!A$1:A$222,1,FALSE)), 0, 1)</f>
        <v>0</v>
      </c>
      <c r="E222" s="7">
        <f t="shared" si="74"/>
        <v>0</v>
      </c>
      <c r="F222" s="7">
        <f t="shared" si="75"/>
        <v>0</v>
      </c>
      <c r="G222" s="17">
        <f t="shared" si="95"/>
        <v>2.2645372645372648E-2</v>
      </c>
      <c r="H222" s="8">
        <f t="shared" si="76"/>
        <v>0.54559855066842655</v>
      </c>
      <c r="I222" s="8">
        <f t="shared" si="77"/>
        <v>0.69407320862433342</v>
      </c>
      <c r="J222" s="8">
        <f t="shared" si="78"/>
        <v>0.7860821364216225</v>
      </c>
      <c r="K222" s="9">
        <f t="shared" si="79"/>
        <v>0.39304106821081125</v>
      </c>
      <c r="L222" s="10">
        <f t="shared" si="80"/>
        <v>5.805866656512892</v>
      </c>
      <c r="M222" s="7">
        <f t="shared" si="81"/>
        <v>5</v>
      </c>
      <c r="N222" s="16">
        <f t="shared" si="82"/>
        <v>8.1166923079592057E-2</v>
      </c>
      <c r="O222" s="16">
        <f t="shared" si="83"/>
        <v>1.0906209171951773</v>
      </c>
      <c r="P222" s="6">
        <v>553</v>
      </c>
      <c r="Q222" s="6"/>
      <c r="R222" s="2" t="s">
        <v>57</v>
      </c>
      <c r="S222" s="2">
        <v>-0.42188233101190098</v>
      </c>
      <c r="T222" s="2">
        <v>4</v>
      </c>
      <c r="U222" s="2">
        <v>2</v>
      </c>
      <c r="V222" s="2">
        <v>-1.2622131326830901</v>
      </c>
      <c r="W222" s="2">
        <v>1.12244314838377</v>
      </c>
      <c r="X222" s="2">
        <v>0.79368716171854103</v>
      </c>
      <c r="Y222" s="2">
        <f t="shared" si="84"/>
        <v>0.64817027078573619</v>
      </c>
      <c r="Z222" s="2">
        <f t="shared" si="85"/>
        <v>0.53154737957259512</v>
      </c>
      <c r="AA222" s="2" t="s">
        <v>58</v>
      </c>
      <c r="AB222" s="2">
        <v>-0.31265757918733</v>
      </c>
      <c r="AC222" s="2">
        <v>7</v>
      </c>
      <c r="AD222" s="2">
        <v>2</v>
      </c>
      <c r="AE222" s="2">
        <v>-1.6077457729690601</v>
      </c>
      <c r="AF222" s="2">
        <v>1.3622743486290301</v>
      </c>
      <c r="AG222" s="2">
        <v>0.96327342975207197</v>
      </c>
      <c r="AH222" s="2">
        <f t="shared" si="86"/>
        <v>0.77630456478167587</v>
      </c>
      <c r="AI222" s="2">
        <f t="shared" si="87"/>
        <v>0.32457822413704701</v>
      </c>
      <c r="AJ222" s="2" t="s">
        <v>59</v>
      </c>
      <c r="AK222" s="2">
        <v>0.75369374161410996</v>
      </c>
      <c r="AL222" s="2">
        <v>5</v>
      </c>
      <c r="AM222" s="2">
        <v>2</v>
      </c>
      <c r="AN222" s="2">
        <v>-1.4818812591355699</v>
      </c>
      <c r="AO222" s="2">
        <v>1.2415515116476901</v>
      </c>
      <c r="AP222" s="2">
        <v>0.87790949307849198</v>
      </c>
      <c r="AQ222" s="2">
        <f t="shared" si="88"/>
        <v>0.48107488525357289</v>
      </c>
      <c r="AR222" s="2">
        <f t="shared" si="89"/>
        <v>0.8585096158046942</v>
      </c>
      <c r="AS222" s="2" t="s">
        <v>60</v>
      </c>
      <c r="AT222" s="2">
        <v>-1.11216071285019</v>
      </c>
      <c r="AU222" s="2">
        <v>2</v>
      </c>
      <c r="AV222" s="2">
        <v>1</v>
      </c>
      <c r="AW222" s="2">
        <v>-1.64040455897698</v>
      </c>
      <c r="AX222" s="2">
        <v>4.5836291888438803</v>
      </c>
      <c r="AY222" s="2">
        <v>4.5836291888438803</v>
      </c>
      <c r="AZ222" s="2">
        <f t="shared" si="90"/>
        <v>0.84846067360618205</v>
      </c>
      <c r="BA222" s="2">
        <f t="shared" si="91"/>
        <v>0.24263758411284314</v>
      </c>
      <c r="BB222" s="2" t="s">
        <v>61</v>
      </c>
      <c r="BC222" s="2">
        <v>-2.41779575467916</v>
      </c>
      <c r="BD222" s="2">
        <v>4</v>
      </c>
      <c r="BE222" s="2">
        <v>2</v>
      </c>
      <c r="BF222" s="2">
        <v>-1.92635998635649</v>
      </c>
      <c r="BG222" s="2">
        <v>2.2445237367999198</v>
      </c>
      <c r="BH222" s="2">
        <v>1.58711795482539</v>
      </c>
      <c r="BI222" s="2">
        <f t="shared" si="92"/>
        <v>0.26712001121998374</v>
      </c>
      <c r="BJ222" s="2">
        <f t="shared" si="93"/>
        <v>1.5233875638091177</v>
      </c>
    </row>
    <row r="223" spans="1:62">
      <c r="A223" s="2" t="s">
        <v>442</v>
      </c>
      <c r="B223" s="2" t="s">
        <v>443</v>
      </c>
      <c r="C223" s="2" t="s">
        <v>444</v>
      </c>
      <c r="D223" s="7">
        <f>IF(ISNA(VLOOKUP(B223,[1]energy_list!A$1:A$222,1,FALSE)), 0, 1)</f>
        <v>0</v>
      </c>
      <c r="E223" s="7">
        <f t="shared" si="74"/>
        <v>1</v>
      </c>
      <c r="F223" s="7">
        <f t="shared" si="75"/>
        <v>1</v>
      </c>
      <c r="G223" s="17">
        <f t="shared" si="95"/>
        <v>7.248157248157249E-3</v>
      </c>
      <c r="H223" s="8">
        <f t="shared" si="76"/>
        <v>0.57501649431272261</v>
      </c>
      <c r="I223" s="8">
        <f t="shared" si="77"/>
        <v>1.6231034221339629</v>
      </c>
      <c r="J223" s="8">
        <f t="shared" si="78"/>
        <v>0.3542697812544342</v>
      </c>
      <c r="K223" s="9">
        <f t="shared" si="79"/>
        <v>0.1771348906272171</v>
      </c>
      <c r="L223" s="10">
        <f t="shared" si="80"/>
        <v>20.795858546963245</v>
      </c>
      <c r="M223" s="7">
        <f t="shared" si="81"/>
        <v>5</v>
      </c>
      <c r="N223" s="16">
        <f t="shared" si="82"/>
        <v>7.4264778848027319E-3</v>
      </c>
      <c r="O223" s="16">
        <f t="shared" si="83"/>
        <v>2.1292171078899425</v>
      </c>
      <c r="P223" s="6">
        <v>177</v>
      </c>
      <c r="Q223" s="2">
        <v>33</v>
      </c>
      <c r="R223" s="2" t="s">
        <v>57</v>
      </c>
      <c r="S223" s="2">
        <v>-0.107647096607091</v>
      </c>
      <c r="T223" s="2">
        <v>16</v>
      </c>
      <c r="U223" s="2">
        <v>11</v>
      </c>
      <c r="V223" s="2">
        <v>-0.94797789827828005</v>
      </c>
      <c r="W223" s="2">
        <v>0.75014767173712504</v>
      </c>
      <c r="X223" s="2">
        <v>0.226178033137339</v>
      </c>
      <c r="Y223" s="2">
        <f t="shared" si="84"/>
        <v>0.64342958163508068</v>
      </c>
      <c r="Z223" s="2">
        <f t="shared" si="85"/>
        <v>0.47593966184030756</v>
      </c>
      <c r="AA223" s="2" t="s">
        <v>58</v>
      </c>
      <c r="AB223" s="2">
        <v>4.7705652042099998E-2</v>
      </c>
      <c r="AC223" s="2">
        <v>11</v>
      </c>
      <c r="AD223" s="2">
        <v>4</v>
      </c>
      <c r="AE223" s="2">
        <v>-1.24738254173963</v>
      </c>
      <c r="AF223" s="2">
        <v>2.3291170930052698</v>
      </c>
      <c r="AG223" s="2">
        <v>1.16455854650264</v>
      </c>
      <c r="AH223" s="2">
        <f t="shared" si="86"/>
        <v>0.96928730109870831</v>
      </c>
      <c r="AI223" s="2">
        <f t="shared" si="87"/>
        <v>4.0964580256929013E-2</v>
      </c>
      <c r="AJ223" s="2" t="s">
        <v>59</v>
      </c>
      <c r="AK223" s="2">
        <v>-1.3877973478330501</v>
      </c>
      <c r="AL223" s="2">
        <v>19</v>
      </c>
      <c r="AM223" s="2">
        <v>10</v>
      </c>
      <c r="AN223" s="2">
        <v>-3.6233723485827301</v>
      </c>
      <c r="AO223" s="2">
        <v>1.08830154257227</v>
      </c>
      <c r="AP223" s="2">
        <v>0.344151165560309</v>
      </c>
      <c r="AQ223" s="2">
        <f t="shared" si="88"/>
        <v>2.389791214347398E-3</v>
      </c>
      <c r="AR223" s="2">
        <f t="shared" si="89"/>
        <v>4.0325225851657116</v>
      </c>
      <c r="AS223" s="2" t="s">
        <v>60</v>
      </c>
      <c r="AT223" s="2">
        <v>-1.3324680872418999</v>
      </c>
      <c r="AU223" s="2">
        <v>24</v>
      </c>
      <c r="AV223" s="2">
        <v>10</v>
      </c>
      <c r="AW223" s="2">
        <v>-1.8607119333686899</v>
      </c>
      <c r="AX223" s="2">
        <v>1.65146440442825</v>
      </c>
      <c r="AY223" s="2">
        <v>0.52223889926867295</v>
      </c>
      <c r="AZ223" s="2">
        <f t="shared" si="90"/>
        <v>2.8792118159811322E-2</v>
      </c>
      <c r="BA223" s="2">
        <f t="shared" si="91"/>
        <v>2.5514531550749027</v>
      </c>
      <c r="BB223" s="2" t="s">
        <v>61</v>
      </c>
      <c r="BC223" s="2">
        <v>0.16705352391778999</v>
      </c>
      <c r="BD223" s="2">
        <v>26</v>
      </c>
      <c r="BE223" s="2">
        <v>11</v>
      </c>
      <c r="BF223" s="2">
        <v>0.65848929224046204</v>
      </c>
      <c r="BG223" s="2">
        <v>1.4551675644186599</v>
      </c>
      <c r="BH223" s="2">
        <v>0.43874952893381902</v>
      </c>
      <c r="BI223" s="2">
        <f t="shared" si="92"/>
        <v>0.71063987142178653</v>
      </c>
      <c r="BJ223" s="2">
        <f t="shared" si="93"/>
        <v>0.38074918125550478</v>
      </c>
    </row>
    <row r="224" spans="1:62">
      <c r="A224" s="2" t="str">
        <f>B224</f>
        <v>VIMSS206301</v>
      </c>
      <c r="B224" s="2" t="s">
        <v>867</v>
      </c>
      <c r="C224" s="2" t="s">
        <v>868</v>
      </c>
      <c r="D224" s="7">
        <f>IF(ISNA(VLOOKUP(B224,[1]energy_list!A$1:A$222,1,FALSE)), 0, 1)</f>
        <v>0</v>
      </c>
      <c r="E224" s="7">
        <f t="shared" si="74"/>
        <v>1</v>
      </c>
      <c r="F224" s="7">
        <f t="shared" si="75"/>
        <v>0</v>
      </c>
      <c r="G224" s="17">
        <f t="shared" si="95"/>
        <v>1.3759213759213761E-2</v>
      </c>
      <c r="H224" s="8">
        <f t="shared" si="76"/>
        <v>0.57638803668607974</v>
      </c>
      <c r="I224" s="8">
        <f t="shared" si="77"/>
        <v>1.5409432015489044</v>
      </c>
      <c r="J224" s="8">
        <f t="shared" si="78"/>
        <v>0.37404885274597649</v>
      </c>
      <c r="K224" s="9">
        <f t="shared" si="79"/>
        <v>0.18702442637298825</v>
      </c>
      <c r="L224" s="10">
        <f t="shared" si="80"/>
        <v>15.433304224627697</v>
      </c>
      <c r="M224" s="7">
        <f t="shared" si="81"/>
        <v>5</v>
      </c>
      <c r="N224" s="16">
        <f t="shared" si="82"/>
        <v>3.2898418241081182E-2</v>
      </c>
      <c r="O224" s="16">
        <f t="shared" si="83"/>
        <v>1.4828249824659578</v>
      </c>
      <c r="P224" s="6">
        <v>336</v>
      </c>
      <c r="Q224" s="6"/>
      <c r="R224" s="2" t="s">
        <v>57</v>
      </c>
      <c r="S224" s="2">
        <v>-0.458463656710631</v>
      </c>
      <c r="T224" s="2">
        <v>8</v>
      </c>
      <c r="U224" s="2">
        <v>3</v>
      </c>
      <c r="V224" s="2">
        <v>-1.2987944583818201</v>
      </c>
      <c r="W224" s="2">
        <v>0.88088815897511297</v>
      </c>
      <c r="X224" s="2">
        <v>0.50858101571023595</v>
      </c>
      <c r="Y224" s="2">
        <f t="shared" si="84"/>
        <v>0.4337876708440499</v>
      </c>
      <c r="Z224" s="2">
        <f t="shared" si="85"/>
        <v>0.90145648883567586</v>
      </c>
      <c r="AA224" s="2" t="s">
        <v>58</v>
      </c>
      <c r="AB224" s="2">
        <v>0.89078691540111299</v>
      </c>
      <c r="AC224" s="2">
        <v>2</v>
      </c>
      <c r="AD224" s="2">
        <v>2</v>
      </c>
      <c r="AE224" s="2">
        <v>-0.40430127838061702</v>
      </c>
      <c r="AF224" s="2">
        <v>0.97706520822890297</v>
      </c>
      <c r="AG224" s="2">
        <v>0.69088943440010298</v>
      </c>
      <c r="AH224" s="2">
        <f t="shared" si="86"/>
        <v>0.32627367182878986</v>
      </c>
      <c r="AI224" s="2">
        <f t="shared" si="87"/>
        <v>1.2893335330487148</v>
      </c>
      <c r="AJ224" s="2" t="s">
        <v>59</v>
      </c>
      <c r="AK224" s="2">
        <v>-0.78123060240342002</v>
      </c>
      <c r="AL224" s="2">
        <v>5</v>
      </c>
      <c r="AM224" s="2">
        <v>4</v>
      </c>
      <c r="AN224" s="2">
        <v>-3.0168056031531001</v>
      </c>
      <c r="AO224" s="2">
        <v>0.64950470848238095</v>
      </c>
      <c r="AP224" s="2">
        <v>0.32475235424118998</v>
      </c>
      <c r="AQ224" s="2">
        <f t="shared" si="88"/>
        <v>7.3904693030622637E-2</v>
      </c>
      <c r="AR224" s="2">
        <f t="shared" si="89"/>
        <v>2.4056195196146559</v>
      </c>
      <c r="AS224" s="2" t="s">
        <v>60</v>
      </c>
      <c r="AT224" s="2">
        <v>-0.85840704504908805</v>
      </c>
      <c r="AU224" s="2">
        <v>6</v>
      </c>
      <c r="AV224" s="2">
        <v>4</v>
      </c>
      <c r="AW224" s="2">
        <v>-1.3866508911758799</v>
      </c>
      <c r="AX224" s="2">
        <v>1.1305159858796401</v>
      </c>
      <c r="AY224" s="2">
        <v>0.56525799293981904</v>
      </c>
      <c r="AZ224" s="2">
        <f t="shared" si="90"/>
        <v>0.20347689757578694</v>
      </c>
      <c r="BA224" s="2">
        <f t="shared" si="91"/>
        <v>1.518611069229904</v>
      </c>
      <c r="BB224" s="2" t="s">
        <v>61</v>
      </c>
      <c r="BC224" s="2">
        <v>-0.80867164972872496</v>
      </c>
      <c r="BD224" s="2">
        <v>5</v>
      </c>
      <c r="BE224" s="2">
        <v>2</v>
      </c>
      <c r="BF224" s="2">
        <v>-0.31723588140605302</v>
      </c>
      <c r="BG224" s="2">
        <v>0.62600136584640997</v>
      </c>
      <c r="BH224" s="2">
        <v>0.44264981082203703</v>
      </c>
      <c r="BI224" s="2">
        <f t="shared" si="92"/>
        <v>0.20924457612081226</v>
      </c>
      <c r="BJ224" s="2">
        <f t="shared" si="93"/>
        <v>1.8268880500071949</v>
      </c>
    </row>
    <row r="225" spans="1:62">
      <c r="A225" s="2" t="str">
        <f>B225</f>
        <v>VIMSS208027</v>
      </c>
      <c r="B225" s="2" t="s">
        <v>1478</v>
      </c>
      <c r="C225" s="2" t="s">
        <v>1479</v>
      </c>
      <c r="D225" s="7">
        <f>IF(ISNA(VLOOKUP(B225,[1]energy_list!A$1:A$222,1,FALSE)), 0, 1)</f>
        <v>0</v>
      </c>
      <c r="E225" s="7">
        <f t="shared" si="74"/>
        <v>0</v>
      </c>
      <c r="F225" s="7">
        <f t="shared" si="75"/>
        <v>0</v>
      </c>
      <c r="G225" s="17">
        <f t="shared" si="95"/>
        <v>1.855036855036855E-2</v>
      </c>
      <c r="H225" s="8">
        <f t="shared" si="76"/>
        <v>0.58030808545342816</v>
      </c>
      <c r="I225" s="8">
        <f t="shared" si="77"/>
        <v>1.211110568939153</v>
      </c>
      <c r="J225" s="8">
        <f t="shared" si="78"/>
        <v>0.47915367955358268</v>
      </c>
      <c r="K225" s="9">
        <f t="shared" si="79"/>
        <v>0.23957683977679134</v>
      </c>
      <c r="L225" s="10">
        <f t="shared" si="80"/>
        <v>13.038917068683748</v>
      </c>
      <c r="M225" s="7">
        <f t="shared" si="81"/>
        <v>5</v>
      </c>
      <c r="N225" s="16">
        <f t="shared" si="82"/>
        <v>5.5493230268696209E-2</v>
      </c>
      <c r="O225" s="16">
        <f t="shared" si="83"/>
        <v>1.2557599941074797</v>
      </c>
      <c r="P225" s="6">
        <v>453</v>
      </c>
      <c r="Q225" s="6"/>
      <c r="R225" s="2" t="s">
        <v>57</v>
      </c>
      <c r="S225" s="2">
        <v>-0.32355983204940097</v>
      </c>
      <c r="T225" s="2">
        <v>7</v>
      </c>
      <c r="U225" s="2">
        <v>2</v>
      </c>
      <c r="V225" s="2">
        <v>-1.1638906337205901</v>
      </c>
      <c r="W225" s="2">
        <v>0.76578130860065097</v>
      </c>
      <c r="X225" s="2">
        <v>0.54148915621742799</v>
      </c>
      <c r="Y225" s="2">
        <f t="shared" si="84"/>
        <v>0.61079322504396782</v>
      </c>
      <c r="Z225" s="2">
        <f t="shared" si="85"/>
        <v>0.59753704822018572</v>
      </c>
      <c r="AA225" s="2" t="s">
        <v>58</v>
      </c>
      <c r="AB225" s="2">
        <v>-1.0135488981138501</v>
      </c>
      <c r="AC225" s="2">
        <v>3</v>
      </c>
      <c r="AD225" s="2">
        <v>2</v>
      </c>
      <c r="AE225" s="2">
        <v>-2.3086370918955801</v>
      </c>
      <c r="AF225" s="2">
        <v>0.48613010102988002</v>
      </c>
      <c r="AG225" s="2">
        <v>0.34374589097712899</v>
      </c>
      <c r="AH225" s="2">
        <f t="shared" si="86"/>
        <v>9.8347405644814145E-2</v>
      </c>
      <c r="AI225" s="2">
        <f t="shared" si="87"/>
        <v>2.9485411308706704</v>
      </c>
      <c r="AJ225" s="2" t="s">
        <v>59</v>
      </c>
      <c r="AK225" s="2">
        <v>-0.29377982830836002</v>
      </c>
      <c r="AL225" s="2">
        <v>5</v>
      </c>
      <c r="AM225" s="2">
        <v>3</v>
      </c>
      <c r="AN225" s="2">
        <v>-2.5293548290580401</v>
      </c>
      <c r="AO225" s="2">
        <v>0.25954910086389799</v>
      </c>
      <c r="AP225" s="2">
        <v>0.14985074325169701</v>
      </c>
      <c r="AQ225" s="2">
        <f t="shared" si="88"/>
        <v>0.14478396442646702</v>
      </c>
      <c r="AR225" s="2">
        <f t="shared" si="89"/>
        <v>1.960482957464631</v>
      </c>
      <c r="AS225" s="2" t="s">
        <v>60</v>
      </c>
      <c r="AT225" s="2">
        <v>-0.33450772710627003</v>
      </c>
      <c r="AU225" s="2">
        <v>9</v>
      </c>
      <c r="AV225" s="2">
        <v>3</v>
      </c>
      <c r="AW225" s="2">
        <v>-0.86275157323306195</v>
      </c>
      <c r="AX225" s="2">
        <v>1.23081350092124</v>
      </c>
      <c r="AY225" s="2">
        <v>0.71061050607910303</v>
      </c>
      <c r="AZ225" s="2">
        <f t="shared" si="90"/>
        <v>0.66994307065069802</v>
      </c>
      <c r="BA225" s="2">
        <f t="shared" si="91"/>
        <v>0.4707328758083878</v>
      </c>
      <c r="BB225" s="2" t="s">
        <v>61</v>
      </c>
      <c r="BC225" s="2">
        <v>-0.99454407012309698</v>
      </c>
      <c r="BD225" s="2">
        <v>10</v>
      </c>
      <c r="BE225" s="2">
        <v>3</v>
      </c>
      <c r="BF225" s="2">
        <v>-0.50310830180042498</v>
      </c>
      <c r="BG225" s="2">
        <v>1.22080523399193</v>
      </c>
      <c r="BH225" s="2">
        <v>0.70483223047334398</v>
      </c>
      <c r="BI225" s="2">
        <f t="shared" si="92"/>
        <v>0.25305775493079691</v>
      </c>
      <c r="BJ225" s="2">
        <f t="shared" si="93"/>
        <v>1.4110365944179246</v>
      </c>
    </row>
    <row r="226" spans="1:62">
      <c r="A226" s="2" t="s">
        <v>445</v>
      </c>
      <c r="B226" s="2" t="s">
        <v>446</v>
      </c>
      <c r="C226" s="2" t="s">
        <v>447</v>
      </c>
      <c r="D226" s="7">
        <f>IF(ISNA(VLOOKUP(B226,[1]energy_list!A$1:A$222,1,FALSE)), 0, 1)</f>
        <v>0</v>
      </c>
      <c r="E226" s="7">
        <f t="shared" si="74"/>
        <v>1</v>
      </c>
      <c r="F226" s="7">
        <f t="shared" si="75"/>
        <v>1</v>
      </c>
      <c r="G226" s="17">
        <f t="shared" si="95"/>
        <v>9.8280098280098278E-4</v>
      </c>
      <c r="H226" s="8">
        <f t="shared" si="76"/>
        <v>0.59103484609607648</v>
      </c>
      <c r="I226" s="8">
        <f t="shared" si="77"/>
        <v>4.478418001263357</v>
      </c>
      <c r="J226" s="8">
        <f t="shared" si="78"/>
        <v>0.13197402429370061</v>
      </c>
      <c r="K226" s="8">
        <f t="shared" si="79"/>
        <v>6.5987012146850307E-2</v>
      </c>
      <c r="L226" s="6">
        <f t="shared" si="80"/>
        <v>32.428298724677546</v>
      </c>
      <c r="M226" s="10">
        <f t="shared" si="81"/>
        <v>5</v>
      </c>
      <c r="N226" s="16">
        <f t="shared" si="82"/>
        <v>1.3080364407767008E-4</v>
      </c>
      <c r="O226" s="16">
        <f t="shared" si="83"/>
        <v>3.8833801567703254</v>
      </c>
      <c r="P226" s="6">
        <v>24</v>
      </c>
      <c r="Q226" s="2">
        <v>32</v>
      </c>
      <c r="R226" s="2" t="s">
        <v>57</v>
      </c>
      <c r="S226" s="2">
        <v>-1.1989611557058</v>
      </c>
      <c r="T226" s="2">
        <v>7</v>
      </c>
      <c r="U226" s="2">
        <v>2</v>
      </c>
      <c r="V226" s="2">
        <v>-2.0392919573769901</v>
      </c>
      <c r="W226" s="2">
        <v>0.294548571325916</v>
      </c>
      <c r="X226" s="2">
        <v>0.20827729217336499</v>
      </c>
      <c r="Y226" s="2">
        <f t="shared" si="84"/>
        <v>2.887612796274009E-2</v>
      </c>
      <c r="Z226" s="2">
        <f t="shared" si="85"/>
        <v>5.7565620485780737</v>
      </c>
      <c r="AA226" s="2" t="s">
        <v>58</v>
      </c>
      <c r="AB226" s="2">
        <v>0.97283240103328195</v>
      </c>
      <c r="AC226" s="2">
        <v>7</v>
      </c>
      <c r="AD226" s="2">
        <v>3</v>
      </c>
      <c r="AE226" s="2">
        <v>-0.32225579274844801</v>
      </c>
      <c r="AF226" s="2">
        <v>0.51010021262910699</v>
      </c>
      <c r="AG226" s="2">
        <v>0.29450649507510002</v>
      </c>
      <c r="AH226" s="2">
        <f t="shared" si="86"/>
        <v>4.5621731340897635E-2</v>
      </c>
      <c r="AI226" s="2">
        <f t="shared" si="87"/>
        <v>3.3032629748461297</v>
      </c>
      <c r="AJ226" s="2" t="s">
        <v>59</v>
      </c>
      <c r="AK226" s="2">
        <v>-0.70642610891041002</v>
      </c>
      <c r="AL226" s="2">
        <v>4</v>
      </c>
      <c r="AM226" s="2">
        <v>2</v>
      </c>
      <c r="AN226" s="2">
        <v>-2.9420011096600902</v>
      </c>
      <c r="AO226" s="2">
        <v>0.34649836893429498</v>
      </c>
      <c r="AP226" s="2">
        <v>0.24501134634351801</v>
      </c>
      <c r="AQ226" s="2">
        <f t="shared" si="88"/>
        <v>0.10218531971641842</v>
      </c>
      <c r="AR226" s="2">
        <f t="shared" si="89"/>
        <v>2.8832383457048789</v>
      </c>
      <c r="AS226" s="2" t="s">
        <v>60</v>
      </c>
      <c r="AT226" s="2">
        <v>-0.98243101418329803</v>
      </c>
      <c r="AU226" s="2">
        <v>6</v>
      </c>
      <c r="AV226" s="2">
        <v>2</v>
      </c>
      <c r="AW226" s="2">
        <v>-1.5106748603100899</v>
      </c>
      <c r="AX226" s="2">
        <v>0.31169669046587001</v>
      </c>
      <c r="AY226" s="2">
        <v>0.22040284350182099</v>
      </c>
      <c r="AZ226" s="2">
        <f t="shared" si="90"/>
        <v>4.6823654847128394E-2</v>
      </c>
      <c r="BA226" s="2">
        <f t="shared" si="91"/>
        <v>4.457433482137362</v>
      </c>
      <c r="BB226" s="2" t="s">
        <v>61</v>
      </c>
      <c r="BC226" s="2">
        <v>-1.0223286797468301</v>
      </c>
      <c r="BD226" s="2">
        <v>9</v>
      </c>
      <c r="BE226" s="2">
        <v>3</v>
      </c>
      <c r="BF226" s="2">
        <v>-0.53089291142415496</v>
      </c>
      <c r="BG226" s="2">
        <v>0.34575874461339001</v>
      </c>
      <c r="BH226" s="2">
        <v>0.199623904277208</v>
      </c>
      <c r="BI226" s="2">
        <f t="shared" si="92"/>
        <v>1.4411854367957607E-2</v>
      </c>
      <c r="BJ226" s="2">
        <f t="shared" si="93"/>
        <v>5.1212738446752946</v>
      </c>
    </row>
    <row r="227" spans="1:62">
      <c r="A227" s="2" t="str">
        <f>B227</f>
        <v>VIMSS207024</v>
      </c>
      <c r="B227" s="2" t="s">
        <v>869</v>
      </c>
      <c r="C227" s="2" t="s">
        <v>870</v>
      </c>
      <c r="D227" s="7">
        <f>IF(ISNA(VLOOKUP(B227,[1]energy_list!A$1:A$222,1,FALSE)), 0, 1)</f>
        <v>0</v>
      </c>
      <c r="E227" s="7">
        <f t="shared" si="74"/>
        <v>1</v>
      </c>
      <c r="F227" s="7">
        <f t="shared" si="75"/>
        <v>0</v>
      </c>
      <c r="G227" s="17">
        <f t="shared" si="95"/>
        <v>7.9852579852579854E-3</v>
      </c>
      <c r="H227" s="8">
        <f t="shared" si="76"/>
        <v>0.59265828841329271</v>
      </c>
      <c r="I227" s="8">
        <f t="shared" si="77"/>
        <v>1.9756528288496662</v>
      </c>
      <c r="J227" s="8">
        <f t="shared" si="78"/>
        <v>0.2999809884403481</v>
      </c>
      <c r="K227" s="9">
        <f t="shared" si="79"/>
        <v>0.14999049422017405</v>
      </c>
      <c r="L227" s="10">
        <f t="shared" si="80"/>
        <v>19.98686011699504</v>
      </c>
      <c r="M227" s="7">
        <f t="shared" si="81"/>
        <v>5</v>
      </c>
      <c r="N227" s="16">
        <f t="shared" si="82"/>
        <v>9.4956684432968303E-3</v>
      </c>
      <c r="O227" s="16">
        <f t="shared" si="83"/>
        <v>2.022474457886708</v>
      </c>
      <c r="P227" s="6">
        <v>195</v>
      </c>
      <c r="Q227" s="6"/>
      <c r="R227" s="2" t="s">
        <v>57</v>
      </c>
      <c r="S227" s="2">
        <v>0.82424448446018395</v>
      </c>
      <c r="T227" s="2">
        <v>11</v>
      </c>
      <c r="U227" s="2">
        <v>5</v>
      </c>
      <c r="V227" s="2">
        <v>-1.6086317211005199E-2</v>
      </c>
      <c r="W227" s="2">
        <v>1.00057359968337</v>
      </c>
      <c r="X227" s="2">
        <v>0.44747011707673701</v>
      </c>
      <c r="Y227" s="2">
        <f t="shared" si="84"/>
        <v>0.12482451458513621</v>
      </c>
      <c r="Z227" s="2">
        <f t="shared" si="85"/>
        <v>1.8420101209101156</v>
      </c>
      <c r="AA227" s="2" t="s">
        <v>58</v>
      </c>
      <c r="AB227" s="2">
        <v>-2.3497016510547102</v>
      </c>
      <c r="AC227" s="2">
        <v>5</v>
      </c>
      <c r="AD227" s="2">
        <v>1</v>
      </c>
      <c r="AE227" s="2">
        <v>-3.6447898448364402</v>
      </c>
      <c r="AF227" s="2">
        <v>0.39637370208770201</v>
      </c>
      <c r="AG227" s="2">
        <v>0.39637370208770201</v>
      </c>
      <c r="AH227" s="2">
        <f t="shared" si="86"/>
        <v>0.10639044803627422</v>
      </c>
      <c r="AI227" s="2">
        <f t="shared" si="87"/>
        <v>5.9279958248461524</v>
      </c>
      <c r="AJ227" s="2" t="s">
        <v>59</v>
      </c>
      <c r="AK227" s="2">
        <v>-0.82303681984777</v>
      </c>
      <c r="AL227" s="2">
        <v>4</v>
      </c>
      <c r="AM227" s="2">
        <v>4</v>
      </c>
      <c r="AN227" s="2">
        <v>-3.05861182059745</v>
      </c>
      <c r="AO227" s="2">
        <v>0.80147545406326504</v>
      </c>
      <c r="AP227" s="2">
        <v>0.40073772703163202</v>
      </c>
      <c r="AQ227" s="2">
        <f t="shared" si="88"/>
        <v>0.10921760967426944</v>
      </c>
      <c r="AR227" s="2">
        <f t="shared" si="89"/>
        <v>2.0538041824617226</v>
      </c>
      <c r="AS227" s="2" t="s">
        <v>60</v>
      </c>
      <c r="AT227" s="2">
        <v>-0.86089229788666799</v>
      </c>
      <c r="AU227" s="2">
        <v>21</v>
      </c>
      <c r="AV227" s="2">
        <v>6</v>
      </c>
      <c r="AW227" s="2">
        <v>-1.38913614401346</v>
      </c>
      <c r="AX227" s="2">
        <v>1.17759069626974</v>
      </c>
      <c r="AY227" s="2">
        <v>0.48074938861826999</v>
      </c>
      <c r="AZ227" s="2">
        <f t="shared" si="90"/>
        <v>0.12352798028214182</v>
      </c>
      <c r="BA227" s="2">
        <f t="shared" si="91"/>
        <v>1.7907298860243446</v>
      </c>
      <c r="BB227" s="2" t="s">
        <v>61</v>
      </c>
      <c r="BC227" s="2">
        <v>-0.60497255659941096</v>
      </c>
      <c r="BD227" s="2">
        <v>20</v>
      </c>
      <c r="BE227" s="2">
        <v>7</v>
      </c>
      <c r="BF227" s="2">
        <v>-0.11353678827673901</v>
      </c>
      <c r="BG227" s="2">
        <v>1.2912187901122301</v>
      </c>
      <c r="BH227" s="2">
        <v>0.48803482954438199</v>
      </c>
      <c r="BI227" s="2">
        <f t="shared" si="92"/>
        <v>0.25506327906146953</v>
      </c>
      <c r="BJ227" s="2">
        <f t="shared" si="93"/>
        <v>1.2396093884614738</v>
      </c>
    </row>
    <row r="228" spans="1:62">
      <c r="A228" s="2" t="str">
        <f>B228</f>
        <v>VIMSS206761</v>
      </c>
      <c r="B228" s="2" t="s">
        <v>1482</v>
      </c>
      <c r="C228" s="2" t="s">
        <v>1483</v>
      </c>
      <c r="D228" s="7">
        <f>IF(ISNA(VLOOKUP(B228,[1]energy_list!A$1:A$222,1,FALSE)), 0, 1)</f>
        <v>0</v>
      </c>
      <c r="E228" s="7">
        <f t="shared" si="74"/>
        <v>0</v>
      </c>
      <c r="F228" s="7">
        <f t="shared" si="75"/>
        <v>0</v>
      </c>
      <c r="G228" s="17">
        <f t="shared" si="95"/>
        <v>1.8591318591318594E-2</v>
      </c>
      <c r="H228" s="8">
        <f t="shared" si="76"/>
        <v>0.59461802468160463</v>
      </c>
      <c r="I228" s="8">
        <f t="shared" si="77"/>
        <v>3.010951108513078</v>
      </c>
      <c r="J228" s="8">
        <f t="shared" si="78"/>
        <v>0.19748511458734699</v>
      </c>
      <c r="K228" s="9">
        <f t="shared" si="79"/>
        <v>9.8742557293673497E-2</v>
      </c>
      <c r="L228" s="10">
        <f t="shared" si="80"/>
        <v>13.016336778866583</v>
      </c>
      <c r="M228" s="7">
        <f t="shared" si="81"/>
        <v>5</v>
      </c>
      <c r="N228" s="16">
        <f t="shared" si="82"/>
        <v>5.5735547084819044E-2</v>
      </c>
      <c r="O228" s="16">
        <f t="shared" si="83"/>
        <v>1.2538677315994211</v>
      </c>
      <c r="P228" s="6">
        <v>454</v>
      </c>
      <c r="Q228" s="6"/>
      <c r="R228" s="2" t="s">
        <v>57</v>
      </c>
      <c r="S228" s="2">
        <v>0.38566745100483402</v>
      </c>
      <c r="T228" s="2">
        <v>4</v>
      </c>
      <c r="U228" s="2">
        <v>2</v>
      </c>
      <c r="V228" s="2">
        <v>-0.45466335066635499</v>
      </c>
      <c r="W228" s="2">
        <v>0.69315951173661805</v>
      </c>
      <c r="X228" s="2">
        <v>0.490137791192919</v>
      </c>
      <c r="Y228" s="2">
        <f t="shared" si="84"/>
        <v>0.51379955180948689</v>
      </c>
      <c r="Z228" s="2">
        <f t="shared" si="85"/>
        <v>0.78685516182333037</v>
      </c>
      <c r="AA228" s="2" t="s">
        <v>58</v>
      </c>
      <c r="AB228" s="2">
        <v>6.4628002121120104E-2</v>
      </c>
      <c r="AC228" s="2">
        <v>4</v>
      </c>
      <c r="AD228" s="2">
        <v>2</v>
      </c>
      <c r="AE228" s="2">
        <v>-1.2304601916606099</v>
      </c>
      <c r="AF228" s="2">
        <v>0.55563670445956004</v>
      </c>
      <c r="AG228" s="2">
        <v>0.39289448159950102</v>
      </c>
      <c r="AH228" s="2">
        <f t="shared" si="86"/>
        <v>0.88446548260169922</v>
      </c>
      <c r="AI228" s="2">
        <f t="shared" si="87"/>
        <v>0.16449200777271031</v>
      </c>
      <c r="AJ228" s="2" t="s">
        <v>59</v>
      </c>
      <c r="AK228" s="2">
        <v>-0.79688061208731997</v>
      </c>
      <c r="AL228" s="2">
        <v>3</v>
      </c>
      <c r="AM228" s="2">
        <v>1</v>
      </c>
      <c r="AN228" s="2">
        <v>-3.0324556128369999</v>
      </c>
      <c r="AO228" s="2">
        <v>0.39337699920589903</v>
      </c>
      <c r="AP228" s="2">
        <v>0.39337699920589903</v>
      </c>
      <c r="AQ228" s="2">
        <f t="shared" si="88"/>
        <v>0.29192299863423027</v>
      </c>
      <c r="AR228" s="2">
        <f t="shared" si="89"/>
        <v>2.0257427701567816</v>
      </c>
      <c r="AS228" s="2" t="s">
        <v>60</v>
      </c>
      <c r="AT228" s="2">
        <v>-1.74133194098787</v>
      </c>
      <c r="AU228" s="2">
        <v>6</v>
      </c>
      <c r="AV228" s="2">
        <v>2</v>
      </c>
      <c r="AW228" s="2">
        <v>-2.2695757871146598</v>
      </c>
      <c r="AX228" s="2">
        <v>0.30019443644611199</v>
      </c>
      <c r="AY228" s="2">
        <v>0.21226952168551999</v>
      </c>
      <c r="AZ228" s="2">
        <f t="shared" si="90"/>
        <v>1.4536548206067505E-2</v>
      </c>
      <c r="BA228" s="2">
        <f t="shared" si="91"/>
        <v>8.2034006915400486</v>
      </c>
      <c r="BB228" s="2" t="s">
        <v>61</v>
      </c>
      <c r="BC228" s="2">
        <v>-0.28496960798224302</v>
      </c>
      <c r="BD228" s="2">
        <v>3</v>
      </c>
      <c r="BE228" s="2">
        <v>1</v>
      </c>
      <c r="BF228" s="2">
        <v>0.206466160340429</v>
      </c>
      <c r="BG228" s="2">
        <v>0.76604662478393304</v>
      </c>
      <c r="BH228" s="2">
        <v>0.76604662478393304</v>
      </c>
      <c r="BI228" s="2">
        <f t="shared" si="92"/>
        <v>0.77327535158145422</v>
      </c>
      <c r="BJ228" s="2">
        <f t="shared" si="93"/>
        <v>0.37200034405558541</v>
      </c>
    </row>
    <row r="229" spans="1:62">
      <c r="A229" s="2" t="str">
        <f>B229</f>
        <v>VIMSS206752</v>
      </c>
      <c r="B229" s="2" t="s">
        <v>1487</v>
      </c>
      <c r="C229" s="2" t="s">
        <v>1488</v>
      </c>
      <c r="D229" s="7">
        <f>IF(ISNA(VLOOKUP(B229,[1]energy_list!A$1:A$222,1,FALSE)), 0, 1)</f>
        <v>0</v>
      </c>
      <c r="E229" s="7">
        <f t="shared" si="74"/>
        <v>0</v>
      </c>
      <c r="F229" s="7">
        <f t="shared" si="75"/>
        <v>0</v>
      </c>
      <c r="G229" s="17">
        <f t="shared" si="95"/>
        <v>2.0229320229320231E-2</v>
      </c>
      <c r="H229" s="8">
        <f t="shared" si="76"/>
        <v>0.6005676525069622</v>
      </c>
      <c r="I229" s="8">
        <f t="shared" si="77"/>
        <v>2.0644333915798718</v>
      </c>
      <c r="J229" s="8">
        <f t="shared" si="78"/>
        <v>0.29091161524342479</v>
      </c>
      <c r="K229" s="9">
        <f t="shared" si="79"/>
        <v>0.1454558076217124</v>
      </c>
      <c r="L229" s="10">
        <f t="shared" si="80"/>
        <v>12.169671749072297</v>
      </c>
      <c r="M229" s="7">
        <f t="shared" si="81"/>
        <v>5</v>
      </c>
      <c r="N229" s="16">
        <f t="shared" si="82"/>
        <v>6.5034468196062109E-2</v>
      </c>
      <c r="O229" s="16">
        <f t="shared" si="83"/>
        <v>1.1868564067451262</v>
      </c>
      <c r="P229" s="6">
        <v>494</v>
      </c>
      <c r="Q229" s="6"/>
      <c r="R229" s="2" t="s">
        <v>57</v>
      </c>
      <c r="S229" s="2">
        <v>-0.74286163564168095</v>
      </c>
      <c r="T229" s="2">
        <v>6</v>
      </c>
      <c r="U229" s="2">
        <v>2</v>
      </c>
      <c r="V229" s="2">
        <v>-1.5831924373128701</v>
      </c>
      <c r="W229" s="2">
        <v>0.228398682926924</v>
      </c>
      <c r="X229" s="2">
        <v>0.16150225751170399</v>
      </c>
      <c r="Y229" s="2">
        <f t="shared" si="84"/>
        <v>4.4158036697360167E-2</v>
      </c>
      <c r="Z229" s="2">
        <f t="shared" si="85"/>
        <v>4.5996981533700607</v>
      </c>
      <c r="AA229" s="2" t="s">
        <v>58</v>
      </c>
      <c r="AB229" s="2">
        <v>-8.44799933635101E-2</v>
      </c>
      <c r="AC229" s="2">
        <v>3</v>
      </c>
      <c r="AD229" s="2">
        <v>1</v>
      </c>
      <c r="AE229" s="2">
        <v>-1.3795681871452401</v>
      </c>
      <c r="AF229" s="2">
        <v>0.16072160334928601</v>
      </c>
      <c r="AG229" s="2">
        <v>0.16072160334928601</v>
      </c>
      <c r="AH229" s="2">
        <f t="shared" si="86"/>
        <v>0.69191407017616202</v>
      </c>
      <c r="AI229" s="2">
        <f t="shared" si="87"/>
        <v>0.52562935910933595</v>
      </c>
      <c r="AJ229" s="2" t="s">
        <v>59</v>
      </c>
      <c r="AK229" s="2">
        <v>-0.86931431910485002</v>
      </c>
      <c r="AL229" s="2">
        <v>4</v>
      </c>
      <c r="AM229" s="2">
        <v>2</v>
      </c>
      <c r="AN229" s="2">
        <v>-3.10488931985453</v>
      </c>
      <c r="AO229" s="2">
        <v>1.1330063502848899</v>
      </c>
      <c r="AP229" s="2">
        <v>0.80115647341386798</v>
      </c>
      <c r="AQ229" s="2">
        <f t="shared" si="88"/>
        <v>0.3912703183199695</v>
      </c>
      <c r="AR229" s="2">
        <f t="shared" si="89"/>
        <v>1.0850743243708056</v>
      </c>
      <c r="AS229" s="2" t="s">
        <v>60</v>
      </c>
      <c r="AT229" s="2">
        <v>-0.36668848113336699</v>
      </c>
      <c r="AU229" s="2">
        <v>4</v>
      </c>
      <c r="AV229" s="2">
        <v>1</v>
      </c>
      <c r="AW229" s="2">
        <v>-0.89493232726015903</v>
      </c>
      <c r="AX229" s="2">
        <v>0.46237165436053101</v>
      </c>
      <c r="AY229" s="2">
        <v>0.46237165436053101</v>
      </c>
      <c r="AZ229" s="2">
        <f t="shared" si="90"/>
        <v>0.57314968406842182</v>
      </c>
      <c r="BA229" s="2">
        <f t="shared" si="91"/>
        <v>0.79306003660735713</v>
      </c>
      <c r="BB229" s="2" t="s">
        <v>61</v>
      </c>
      <c r="BC229" s="2">
        <v>-0.87808220136939896</v>
      </c>
      <c r="BD229" s="2">
        <v>2</v>
      </c>
      <c r="BE229" s="2">
        <v>2</v>
      </c>
      <c r="BF229" s="2">
        <v>-0.38664643304672702</v>
      </c>
      <c r="BG229" s="2">
        <v>0.97909482599811903</v>
      </c>
      <c r="BH229" s="2">
        <v>0.69232459088793297</v>
      </c>
      <c r="BI229" s="2">
        <f t="shared" si="92"/>
        <v>0.33233989413325926</v>
      </c>
      <c r="BJ229" s="2">
        <f t="shared" si="93"/>
        <v>1.2683099992782645</v>
      </c>
    </row>
    <row r="230" spans="1:62">
      <c r="A230" s="2" t="s">
        <v>787</v>
      </c>
      <c r="B230" s="2" t="s">
        <v>788</v>
      </c>
      <c r="C230" s="2" t="s">
        <v>789</v>
      </c>
      <c r="D230" s="7">
        <f>IF(ISNA(VLOOKUP(B230,[1]energy_list!A$1:A$222,1,FALSE)), 0, 1)</f>
        <v>1</v>
      </c>
      <c r="E230" s="7">
        <f t="shared" si="74"/>
        <v>1</v>
      </c>
      <c r="F230" s="7">
        <f t="shared" si="75"/>
        <v>1</v>
      </c>
      <c r="G230" s="31">
        <f>IF((Q230/(142)*0.0575&gt;N230),1,0)</f>
        <v>1</v>
      </c>
      <c r="H230" s="8">
        <f t="shared" si="76"/>
        <v>0.6143675760302949</v>
      </c>
      <c r="I230" s="8">
        <f t="shared" si="77"/>
        <v>3.5158064626025975</v>
      </c>
      <c r="J230" s="8">
        <f t="shared" si="78"/>
        <v>0.17474442423531628</v>
      </c>
      <c r="K230" s="8">
        <f t="shared" si="79"/>
        <v>8.7372212117658138E-2</v>
      </c>
      <c r="L230" s="6">
        <f t="shared" si="80"/>
        <v>35.721434022089781</v>
      </c>
      <c r="M230" s="10">
        <f t="shared" si="81"/>
        <v>5</v>
      </c>
      <c r="N230" s="16">
        <f t="shared" si="82"/>
        <v>3.7114488514009454E-5</v>
      </c>
      <c r="O230" s="16">
        <f t="shared" si="83"/>
        <v>4.4304565202136512</v>
      </c>
      <c r="P230" s="6">
        <v>17</v>
      </c>
      <c r="Q230" s="7">
        <v>5</v>
      </c>
      <c r="R230" s="2" t="s">
        <v>57</v>
      </c>
      <c r="S230" s="2">
        <v>-0.59017290515974097</v>
      </c>
      <c r="T230" s="2">
        <v>23</v>
      </c>
      <c r="U230" s="2">
        <v>6</v>
      </c>
      <c r="V230" s="2">
        <v>-1.4305037068309301</v>
      </c>
      <c r="W230" s="2">
        <v>0.50174447841992198</v>
      </c>
      <c r="X230" s="2">
        <v>0.20483632556461601</v>
      </c>
      <c r="Y230" s="2">
        <f t="shared" si="84"/>
        <v>2.8014035416502995E-2</v>
      </c>
      <c r="Z230" s="2">
        <f t="shared" si="85"/>
        <v>2.8811925986905571</v>
      </c>
      <c r="AA230" s="2" t="s">
        <v>58</v>
      </c>
      <c r="AB230" s="2">
        <v>-0.92747712707062002</v>
      </c>
      <c r="AC230" s="2">
        <v>85</v>
      </c>
      <c r="AD230" s="2">
        <v>5</v>
      </c>
      <c r="AE230" s="2">
        <v>-2.2225653208523499</v>
      </c>
      <c r="AF230" s="2">
        <v>0.43040690493697598</v>
      </c>
      <c r="AG230" s="2">
        <v>0.192483819484874</v>
      </c>
      <c r="AH230" s="2">
        <f t="shared" si="86"/>
        <v>4.8049025171848043E-3</v>
      </c>
      <c r="AI230" s="2">
        <f t="shared" si="87"/>
        <v>4.8184680122866332</v>
      </c>
      <c r="AJ230" s="2" t="s">
        <v>59</v>
      </c>
      <c r="AK230" s="2">
        <v>0.16422878682482001</v>
      </c>
      <c r="AL230" s="2">
        <v>31</v>
      </c>
      <c r="AM230" s="2">
        <v>6</v>
      </c>
      <c r="AN230" s="2">
        <v>-2.0713462139248602</v>
      </c>
      <c r="AO230" s="2">
        <v>0.31325468374471299</v>
      </c>
      <c r="AP230" s="2">
        <v>0.12788568911857701</v>
      </c>
      <c r="AQ230" s="2">
        <f t="shared" si="88"/>
        <v>0.24643218140164178</v>
      </c>
      <c r="AR230" s="2">
        <f t="shared" si="89"/>
        <v>1.2841842426367605</v>
      </c>
      <c r="AS230" s="2" t="s">
        <v>60</v>
      </c>
      <c r="AT230" s="2">
        <v>-0.16024605755589</v>
      </c>
      <c r="AU230" s="2">
        <v>38</v>
      </c>
      <c r="AV230" s="2">
        <v>7</v>
      </c>
      <c r="AW230" s="2">
        <v>-0.68848990368268204</v>
      </c>
      <c r="AX230" s="2">
        <v>0.97773046661504404</v>
      </c>
      <c r="AY230" s="2">
        <v>0.36954738055922098</v>
      </c>
      <c r="AZ230" s="2">
        <f t="shared" si="90"/>
        <v>0.67760833450161906</v>
      </c>
      <c r="BA230" s="2">
        <f t="shared" si="91"/>
        <v>0.43362790804631379</v>
      </c>
      <c r="BB230" s="2" t="s">
        <v>61</v>
      </c>
      <c r="BC230" s="2">
        <v>-1.07907274397366</v>
      </c>
      <c r="BD230" s="2">
        <v>33</v>
      </c>
      <c r="BE230" s="2">
        <v>6</v>
      </c>
      <c r="BF230" s="2">
        <v>-0.58763697565098505</v>
      </c>
      <c r="BG230" s="2">
        <v>0.42302209789339801</v>
      </c>
      <c r="BH230" s="2">
        <v>0.17269804829341701</v>
      </c>
      <c r="BI230" s="2">
        <f t="shared" si="92"/>
        <v>7.7884806333230257E-4</v>
      </c>
      <c r="BJ230" s="2">
        <f t="shared" si="93"/>
        <v>6.2483204334787654</v>
      </c>
    </row>
    <row r="231" spans="1:62">
      <c r="A231" s="2" t="str">
        <f>B231</f>
        <v>VIMSS206978</v>
      </c>
      <c r="B231" s="2" t="s">
        <v>871</v>
      </c>
      <c r="C231" s="2" t="s">
        <v>872</v>
      </c>
      <c r="D231" s="7">
        <f>IF(ISNA(VLOOKUP(B231,[1]energy_list!A$1:A$222,1,FALSE)), 0, 1)</f>
        <v>0</v>
      </c>
      <c r="E231" s="7">
        <f t="shared" si="74"/>
        <v>1</v>
      </c>
      <c r="F231" s="7">
        <f t="shared" si="75"/>
        <v>0</v>
      </c>
      <c r="G231" s="17">
        <f>(P231/(COUNT($P$2:$P$1222))*0.05)</f>
        <v>8.4766584766584763E-3</v>
      </c>
      <c r="H231" s="8">
        <f t="shared" si="76"/>
        <v>0.6168977770788846</v>
      </c>
      <c r="I231" s="8">
        <f t="shared" si="77"/>
        <v>2.3256398307542647</v>
      </c>
      <c r="J231" s="8">
        <f t="shared" si="78"/>
        <v>0.2652593789119998</v>
      </c>
      <c r="K231" s="9">
        <f t="shared" si="79"/>
        <v>0.1326296894559999</v>
      </c>
      <c r="L231" s="10">
        <f t="shared" si="80"/>
        <v>19.534211836139665</v>
      </c>
      <c r="M231" s="7">
        <f t="shared" si="81"/>
        <v>5</v>
      </c>
      <c r="N231" s="16">
        <f t="shared" si="82"/>
        <v>1.0864810297191198E-2</v>
      </c>
      <c r="O231" s="16">
        <f t="shared" si="83"/>
        <v>1.9639778521876636</v>
      </c>
      <c r="P231" s="6">
        <v>207</v>
      </c>
      <c r="Q231" s="6"/>
      <c r="R231" s="2" t="s">
        <v>57</v>
      </c>
      <c r="S231" s="2">
        <v>-0.98394016252837102</v>
      </c>
      <c r="T231" s="2">
        <v>2</v>
      </c>
      <c r="U231" s="2">
        <v>1</v>
      </c>
      <c r="V231" s="2">
        <v>-1.82427096419956</v>
      </c>
      <c r="W231" s="2">
        <v>0.92790886533114902</v>
      </c>
      <c r="X231" s="2">
        <v>0.92790886533114902</v>
      </c>
      <c r="Y231" s="2">
        <f t="shared" si="84"/>
        <v>0.48134767775397735</v>
      </c>
      <c r="Z231" s="2">
        <f t="shared" si="85"/>
        <v>1.0603844831003157</v>
      </c>
      <c r="AA231" s="2" t="s">
        <v>58</v>
      </c>
      <c r="AB231" s="2">
        <v>-1.00186544983293</v>
      </c>
      <c r="AC231" s="2">
        <v>6</v>
      </c>
      <c r="AD231" s="2">
        <v>3</v>
      </c>
      <c r="AE231" s="2">
        <v>-2.29695364361466</v>
      </c>
      <c r="AF231" s="2">
        <v>0.89926769388309802</v>
      </c>
      <c r="AG231" s="2">
        <v>0.51919244513694096</v>
      </c>
      <c r="AH231" s="2">
        <f t="shared" si="86"/>
        <v>0.14921588830032392</v>
      </c>
      <c r="AI231" s="2">
        <f t="shared" si="87"/>
        <v>1.9296610711827296</v>
      </c>
      <c r="AJ231" s="2" t="s">
        <v>59</v>
      </c>
      <c r="AK231" s="2">
        <v>-0.45771762756882001</v>
      </c>
      <c r="AL231" s="2">
        <v>3</v>
      </c>
      <c r="AM231" s="2">
        <v>2</v>
      </c>
      <c r="AN231" s="2">
        <v>-2.6932926283184999</v>
      </c>
      <c r="AO231" s="2">
        <v>0.57008530472895402</v>
      </c>
      <c r="AP231" s="2">
        <v>0.403111184828642</v>
      </c>
      <c r="AQ231" s="2">
        <f t="shared" si="88"/>
        <v>0.37393028772508907</v>
      </c>
      <c r="AR231" s="2">
        <f t="shared" si="89"/>
        <v>1.1354624847816877</v>
      </c>
      <c r="AS231" s="2" t="s">
        <v>60</v>
      </c>
      <c r="AT231" s="2">
        <v>0.12781091822488599</v>
      </c>
      <c r="AU231" s="2">
        <v>7</v>
      </c>
      <c r="AV231" s="2">
        <v>4</v>
      </c>
      <c r="AW231" s="2">
        <v>-0.40043292790190599</v>
      </c>
      <c r="AX231" s="2">
        <v>0.187262132202651</v>
      </c>
      <c r="AY231" s="2">
        <v>9.3631066101325697E-2</v>
      </c>
      <c r="AZ231" s="2">
        <f t="shared" si="90"/>
        <v>0.24397440907190532</v>
      </c>
      <c r="BA231" s="2">
        <f t="shared" si="91"/>
        <v>1.3650481997777484</v>
      </c>
      <c r="BB231" s="2" t="s">
        <v>61</v>
      </c>
      <c r="BC231" s="2">
        <v>-1.27855040413722</v>
      </c>
      <c r="BD231" s="2">
        <v>4</v>
      </c>
      <c r="BE231" s="2">
        <v>3</v>
      </c>
      <c r="BF231" s="2">
        <v>-0.78711463581454499</v>
      </c>
      <c r="BG231" s="2">
        <v>0.36149999367379498</v>
      </c>
      <c r="BH231" s="2">
        <v>0.20871211865961301</v>
      </c>
      <c r="BI231" s="2">
        <f t="shared" si="92"/>
        <v>8.7456265319919776E-3</v>
      </c>
      <c r="BJ231" s="2">
        <f t="shared" si="93"/>
        <v>6.1259040076268789</v>
      </c>
    </row>
    <row r="232" spans="1:62">
      <c r="A232" s="2" t="str">
        <f>B232</f>
        <v>VIMSS208434</v>
      </c>
      <c r="B232" s="2" t="s">
        <v>879</v>
      </c>
      <c r="C232" s="2" t="s">
        <v>880</v>
      </c>
      <c r="D232" s="7">
        <f>IF(ISNA(VLOOKUP(B232,[1]energy_list!A$1:A$222,1,FALSE)), 0, 1)</f>
        <v>0</v>
      </c>
      <c r="E232" s="7">
        <f t="shared" si="74"/>
        <v>1</v>
      </c>
      <c r="F232" s="7">
        <f t="shared" si="75"/>
        <v>0</v>
      </c>
      <c r="G232" s="17">
        <f>(P232/(COUNT($P$2:$P$1222))*0.05)</f>
        <v>1.285831285831286E-2</v>
      </c>
      <c r="H232" s="8">
        <f t="shared" si="76"/>
        <v>0.61828787850447176</v>
      </c>
      <c r="I232" s="8">
        <f t="shared" si="77"/>
        <v>2.1339841539582634</v>
      </c>
      <c r="J232" s="8">
        <f t="shared" si="78"/>
        <v>0.28973405325322032</v>
      </c>
      <c r="K232" s="9">
        <f t="shared" si="79"/>
        <v>0.14486702662661016</v>
      </c>
      <c r="L232" s="10">
        <f t="shared" si="80"/>
        <v>15.982587392549698</v>
      </c>
      <c r="M232" s="7">
        <f t="shared" si="81"/>
        <v>5</v>
      </c>
      <c r="N232" s="16">
        <f t="shared" si="82"/>
        <v>2.8750961673436944E-2</v>
      </c>
      <c r="O232" s="16">
        <f t="shared" si="83"/>
        <v>1.5413476242793203</v>
      </c>
      <c r="P232" s="6">
        <v>314</v>
      </c>
      <c r="Q232" s="6"/>
      <c r="R232" s="2" t="s">
        <v>57</v>
      </c>
      <c r="S232" s="2">
        <v>-1.2281721967625301</v>
      </c>
      <c r="T232" s="2">
        <v>7</v>
      </c>
      <c r="U232" s="2">
        <v>2</v>
      </c>
      <c r="V232" s="2">
        <v>-2.0685029984337202</v>
      </c>
      <c r="W232" s="2">
        <v>0.85968986479927201</v>
      </c>
      <c r="X232" s="2">
        <v>0.60789253311691105</v>
      </c>
      <c r="Y232" s="2">
        <f t="shared" si="84"/>
        <v>0.18075846746244095</v>
      </c>
      <c r="Z232" s="2">
        <f t="shared" si="85"/>
        <v>2.0203771717102597</v>
      </c>
      <c r="AA232" s="2" t="s">
        <v>58</v>
      </c>
      <c r="AB232" s="2">
        <v>0.321932632341769</v>
      </c>
      <c r="AC232" s="2">
        <v>6</v>
      </c>
      <c r="AD232" s="2">
        <v>1</v>
      </c>
      <c r="AE232" s="2">
        <v>-0.97315556143996096</v>
      </c>
      <c r="AF232" s="2">
        <v>0.104468452480699</v>
      </c>
      <c r="AG232" s="2">
        <v>0.104468452480699</v>
      </c>
      <c r="AH232" s="2">
        <f t="shared" si="86"/>
        <v>0.19976064695702983</v>
      </c>
      <c r="AI232" s="2">
        <f t="shared" si="87"/>
        <v>3.0816253586339615</v>
      </c>
      <c r="AJ232" s="2" t="s">
        <v>59</v>
      </c>
      <c r="AK232" s="2">
        <v>-0.59959412858048</v>
      </c>
      <c r="AL232" s="2">
        <v>6</v>
      </c>
      <c r="AM232" s="2">
        <v>2</v>
      </c>
      <c r="AN232" s="2">
        <v>-2.83516912933016</v>
      </c>
      <c r="AO232" s="2">
        <v>0.28749585727362698</v>
      </c>
      <c r="AP232" s="2">
        <v>0.20329027024122101</v>
      </c>
      <c r="AQ232" s="2">
        <f t="shared" si="88"/>
        <v>9.8295547144234385E-2</v>
      </c>
      <c r="AR232" s="2">
        <f t="shared" si="89"/>
        <v>2.9494482341383632</v>
      </c>
      <c r="AS232" s="2" t="s">
        <v>60</v>
      </c>
      <c r="AT232" s="2">
        <v>-0.64599462396271801</v>
      </c>
      <c r="AU232" s="2">
        <v>3</v>
      </c>
      <c r="AV232" s="2">
        <v>2</v>
      </c>
      <c r="AW232" s="2">
        <v>-1.1742384700895101</v>
      </c>
      <c r="AX232" s="2">
        <v>0.65475575874272196</v>
      </c>
      <c r="AY232" s="2">
        <v>0.46298223702792202</v>
      </c>
      <c r="AZ232" s="2">
        <f t="shared" si="90"/>
        <v>0.29767182961288541</v>
      </c>
      <c r="BA232" s="2">
        <f t="shared" si="91"/>
        <v>1.3952902990612115</v>
      </c>
      <c r="BB232" s="2" t="s">
        <v>61</v>
      </c>
      <c r="BC232" s="2">
        <v>-0.79343476605950303</v>
      </c>
      <c r="BD232" s="2">
        <v>8</v>
      </c>
      <c r="BE232" s="2">
        <v>3</v>
      </c>
      <c r="BF232" s="2">
        <v>-0.30199899773683098</v>
      </c>
      <c r="BG232" s="2">
        <v>1.1567227499880499</v>
      </c>
      <c r="BH232" s="2">
        <v>0.66783419108336595</v>
      </c>
      <c r="BI232" s="2">
        <f t="shared" si="92"/>
        <v>0.32029125173394662</v>
      </c>
      <c r="BJ232" s="2">
        <f t="shared" si="93"/>
        <v>1.1880714953698115</v>
      </c>
    </row>
    <row r="233" spans="1:62">
      <c r="A233" s="2" t="s">
        <v>800</v>
      </c>
      <c r="B233" s="2" t="s">
        <v>801</v>
      </c>
      <c r="C233" s="2" t="s">
        <v>802</v>
      </c>
      <c r="D233" s="7">
        <f>IF(ISNA(VLOOKUP(B233,[1]energy_list!A$1:A$222,1,FALSE)), 0, 1)</f>
        <v>1</v>
      </c>
      <c r="E233" s="7">
        <f t="shared" si="74"/>
        <v>1</v>
      </c>
      <c r="F233" s="7">
        <f t="shared" si="75"/>
        <v>1</v>
      </c>
      <c r="G233" s="31">
        <f>IF((Q233/(142)*0.0575&gt;N233),1,0)</f>
        <v>1</v>
      </c>
      <c r="H233" s="8">
        <f t="shared" si="76"/>
        <v>0.62903239857431481</v>
      </c>
      <c r="I233" s="8">
        <f t="shared" si="77"/>
        <v>1.6238225488295319</v>
      </c>
      <c r="J233" s="8">
        <f t="shared" si="78"/>
        <v>0.38737754875231156</v>
      </c>
      <c r="K233" s="8">
        <f t="shared" si="79"/>
        <v>0.19368877437615578</v>
      </c>
      <c r="L233" s="6">
        <f t="shared" si="80"/>
        <v>25.104592331790773</v>
      </c>
      <c r="M233" s="10">
        <f t="shared" si="81"/>
        <v>5</v>
      </c>
      <c r="N233" s="16">
        <f t="shared" si="82"/>
        <v>1.829188714694639E-3</v>
      </c>
      <c r="O233" s="16">
        <f t="shared" si="83"/>
        <v>2.7377414866927134</v>
      </c>
      <c r="P233" s="6">
        <v>88</v>
      </c>
      <c r="Q233" s="7">
        <v>23</v>
      </c>
      <c r="R233" s="2" t="s">
        <v>57</v>
      </c>
      <c r="S233" s="2">
        <v>-0.68669508031818105</v>
      </c>
      <c r="T233" s="2">
        <v>50</v>
      </c>
      <c r="U233" s="2">
        <v>13</v>
      </c>
      <c r="V233" s="2">
        <v>-1.5270258819893701</v>
      </c>
      <c r="W233" s="2">
        <v>1.0055103043945901</v>
      </c>
      <c r="X233" s="2">
        <v>0.278878381577084</v>
      </c>
      <c r="Y233" s="2">
        <f t="shared" si="84"/>
        <v>2.8542759980654624E-2</v>
      </c>
      <c r="Z233" s="2">
        <f t="shared" si="85"/>
        <v>2.4623460464552847</v>
      </c>
      <c r="AA233" s="2" t="s">
        <v>58</v>
      </c>
      <c r="AB233" s="2">
        <v>-1.30638163332141</v>
      </c>
      <c r="AC233" s="2">
        <v>59</v>
      </c>
      <c r="AD233" s="2">
        <v>12</v>
      </c>
      <c r="AE233" s="2">
        <v>-2.60146982710314</v>
      </c>
      <c r="AF233" s="2">
        <v>1.4485281535479</v>
      </c>
      <c r="AG233" s="2">
        <v>0.418154059689816</v>
      </c>
      <c r="AH233" s="2">
        <f t="shared" si="86"/>
        <v>8.7865992444627946E-3</v>
      </c>
      <c r="AI233" s="2">
        <f t="shared" si="87"/>
        <v>3.124163458536013</v>
      </c>
      <c r="AJ233" s="2" t="s">
        <v>59</v>
      </c>
      <c r="AK233" s="2">
        <v>-0.30713229353519</v>
      </c>
      <c r="AL233" s="2">
        <v>41</v>
      </c>
      <c r="AM233" s="2">
        <v>11</v>
      </c>
      <c r="AN233" s="2">
        <v>-2.5427072942848699</v>
      </c>
      <c r="AO233" s="2">
        <v>0.76616373287192296</v>
      </c>
      <c r="AP233" s="2">
        <v>0.23100705726493201</v>
      </c>
      <c r="AQ233" s="2">
        <f t="shared" si="88"/>
        <v>0.21058452928085603</v>
      </c>
      <c r="AR233" s="2">
        <f t="shared" si="89"/>
        <v>1.329536409716493</v>
      </c>
      <c r="AS233" s="2" t="s">
        <v>60</v>
      </c>
      <c r="AT233" s="2">
        <v>-0.91679504717012805</v>
      </c>
      <c r="AU233" s="2">
        <v>103</v>
      </c>
      <c r="AV233" s="2">
        <v>15</v>
      </c>
      <c r="AW233" s="2">
        <v>-1.44503889329692</v>
      </c>
      <c r="AX233" s="2">
        <v>1.8080012147336599</v>
      </c>
      <c r="AY233" s="2">
        <v>0.46682390630574899</v>
      </c>
      <c r="AZ233" s="2">
        <f t="shared" si="90"/>
        <v>6.8352070314145752E-2</v>
      </c>
      <c r="BA233" s="2">
        <f t="shared" si="91"/>
        <v>1.9638990951111828</v>
      </c>
      <c r="BB233" s="2" t="s">
        <v>61</v>
      </c>
      <c r="BC233" s="2">
        <v>-1.1445029448934E-2</v>
      </c>
      <c r="BD233" s="2">
        <v>96</v>
      </c>
      <c r="BE233" s="2">
        <v>15</v>
      </c>
      <c r="BF233" s="2">
        <v>0.479990738873738</v>
      </c>
      <c r="BG233" s="2">
        <v>1.7168830921990701</v>
      </c>
      <c r="BH233" s="2">
        <v>0.44329730823147401</v>
      </c>
      <c r="BI233" s="2">
        <f t="shared" si="92"/>
        <v>0.97974288877154447</v>
      </c>
      <c r="BJ233" s="2">
        <f t="shared" si="93"/>
        <v>2.5817953857183846E-2</v>
      </c>
    </row>
    <row r="234" spans="1:62">
      <c r="A234" s="2" t="str">
        <f>B234</f>
        <v>VIMSS206757</v>
      </c>
      <c r="B234" s="2" t="s">
        <v>911</v>
      </c>
      <c r="C234" s="2" t="s">
        <v>912</v>
      </c>
      <c r="D234" s="7">
        <f>IF(ISNA(VLOOKUP(B234,[1]energy_list!A$1:A$222,1,FALSE)), 0, 1)</f>
        <v>0</v>
      </c>
      <c r="E234" s="7">
        <f t="shared" si="74"/>
        <v>1</v>
      </c>
      <c r="F234" s="7">
        <f t="shared" si="75"/>
        <v>0</v>
      </c>
      <c r="G234" s="17">
        <f t="shared" ref="G234:G242" si="96">(P234/(COUNT($P$2:$P$1222))*0.05)</f>
        <v>8.1490581490581485E-3</v>
      </c>
      <c r="H234" s="8">
        <f t="shared" si="76"/>
        <v>0.63083240721871492</v>
      </c>
      <c r="I234" s="8">
        <f t="shared" si="77"/>
        <v>2.0164358499592554</v>
      </c>
      <c r="J234" s="8">
        <f t="shared" si="78"/>
        <v>0.31284526469387147</v>
      </c>
      <c r="K234" s="9">
        <f t="shared" si="79"/>
        <v>0.15642263234693574</v>
      </c>
      <c r="L234" s="10">
        <f t="shared" si="80"/>
        <v>19.738392221742846</v>
      </c>
      <c r="M234" s="7">
        <f t="shared" si="81"/>
        <v>5</v>
      </c>
      <c r="N234" s="16">
        <f t="shared" si="82"/>
        <v>1.022700495967438E-2</v>
      </c>
      <c r="O234" s="16">
        <f t="shared" si="83"/>
        <v>1.9902515334365356</v>
      </c>
      <c r="P234" s="6">
        <v>199</v>
      </c>
      <c r="Q234" s="6"/>
      <c r="R234" s="2" t="s">
        <v>57</v>
      </c>
      <c r="S234" s="2">
        <v>-0.55211170657877096</v>
      </c>
      <c r="T234" s="2">
        <v>8</v>
      </c>
      <c r="U234" s="2">
        <v>4</v>
      </c>
      <c r="V234" s="2">
        <v>-1.3924425082499601</v>
      </c>
      <c r="W234" s="2">
        <v>0.36318362770329099</v>
      </c>
      <c r="X234" s="2">
        <v>0.181591813851645</v>
      </c>
      <c r="Y234" s="2">
        <f t="shared" si="84"/>
        <v>3.8387198954304556E-2</v>
      </c>
      <c r="Z234" s="2">
        <f t="shared" si="85"/>
        <v>3.0403997562898373</v>
      </c>
      <c r="AA234" s="2" t="s">
        <v>58</v>
      </c>
      <c r="AB234" s="2">
        <v>0.91152086651519004</v>
      </c>
      <c r="AC234" s="2">
        <v>2</v>
      </c>
      <c r="AD234" s="2">
        <v>1</v>
      </c>
      <c r="AE234" s="2">
        <v>-0.38356732726654003</v>
      </c>
      <c r="AF234" s="2">
        <v>4.7633151455676898E-2</v>
      </c>
      <c r="AG234" s="2">
        <v>4.7633151455676898E-2</v>
      </c>
      <c r="AH234" s="2">
        <f t="shared" si="86"/>
        <v>3.32374709779946E-2</v>
      </c>
      <c r="AI234" s="2">
        <f t="shared" si="87"/>
        <v>19.136270405357681</v>
      </c>
      <c r="AJ234" s="2" t="s">
        <v>59</v>
      </c>
      <c r="AK234" s="2">
        <v>-0.42304567672755</v>
      </c>
      <c r="AL234" s="2">
        <v>11</v>
      </c>
      <c r="AM234" s="2">
        <v>3</v>
      </c>
      <c r="AN234" s="2">
        <v>-2.6586206774772299</v>
      </c>
      <c r="AO234" s="2">
        <v>0.82920534362017995</v>
      </c>
      <c r="AP234" s="2">
        <v>0.478741928352587</v>
      </c>
      <c r="AQ234" s="2">
        <f t="shared" si="88"/>
        <v>0.44195526954762449</v>
      </c>
      <c r="AR234" s="2">
        <f t="shared" si="89"/>
        <v>0.88366122053128915</v>
      </c>
      <c r="AS234" s="2" t="s">
        <v>60</v>
      </c>
      <c r="AT234" s="2">
        <v>-0.73050964127195805</v>
      </c>
      <c r="AU234" s="2">
        <v>20</v>
      </c>
      <c r="AV234" s="2">
        <v>4</v>
      </c>
      <c r="AW234" s="2">
        <v>-1.25875348739875</v>
      </c>
      <c r="AX234" s="2">
        <v>1.2123911115847801</v>
      </c>
      <c r="AY234" s="2">
        <v>0.60619555579238904</v>
      </c>
      <c r="AZ234" s="2">
        <f t="shared" si="90"/>
        <v>0.29459254812045893</v>
      </c>
      <c r="BA234" s="2">
        <f t="shared" si="91"/>
        <v>1.2050725781337539</v>
      </c>
      <c r="BB234" s="2" t="s">
        <v>61</v>
      </c>
      <c r="BC234" s="2">
        <v>-0.88124375140154698</v>
      </c>
      <c r="BD234" s="2">
        <v>16</v>
      </c>
      <c r="BE234" s="2">
        <v>4</v>
      </c>
      <c r="BF234" s="2">
        <v>-0.38980798307887499</v>
      </c>
      <c r="BG234" s="2">
        <v>1.5227183986069299</v>
      </c>
      <c r="BH234" s="2">
        <v>0.76135919930346296</v>
      </c>
      <c r="BI234" s="2">
        <f t="shared" si="92"/>
        <v>0.31149287711120277</v>
      </c>
      <c r="BJ234" s="2">
        <f t="shared" si="93"/>
        <v>1.1574612248827645</v>
      </c>
    </row>
    <row r="235" spans="1:62">
      <c r="A235" s="2" t="s">
        <v>462</v>
      </c>
      <c r="B235" s="2" t="s">
        <v>463</v>
      </c>
      <c r="C235" s="2" t="s">
        <v>464</v>
      </c>
      <c r="D235" s="7">
        <f>IF(ISNA(VLOOKUP(B235,[1]energy_list!A$1:A$222,1,FALSE)), 0, 1)</f>
        <v>0</v>
      </c>
      <c r="E235" s="7">
        <f t="shared" si="74"/>
        <v>1</v>
      </c>
      <c r="F235" s="7">
        <f t="shared" si="75"/>
        <v>1</v>
      </c>
      <c r="G235" s="17">
        <f t="shared" si="96"/>
        <v>5.8968058968058975E-3</v>
      </c>
      <c r="H235" s="8">
        <f t="shared" si="76"/>
        <v>0.63697323115536575</v>
      </c>
      <c r="I235" s="8">
        <f t="shared" si="77"/>
        <v>2.2923187041918802</v>
      </c>
      <c r="J235" s="8">
        <f t="shared" si="78"/>
        <v>0.27787289349886463</v>
      </c>
      <c r="K235" s="8">
        <f t="shared" si="79"/>
        <v>0.13893644674943231</v>
      </c>
      <c r="L235" s="6">
        <f t="shared" si="80"/>
        <v>21.913060965066272</v>
      </c>
      <c r="M235" s="10">
        <f t="shared" si="81"/>
        <v>5</v>
      </c>
      <c r="N235" s="16">
        <f t="shared" si="82"/>
        <v>5.2370924265730066E-3</v>
      </c>
      <c r="O235" s="16">
        <f t="shared" si="83"/>
        <v>2.2809097614056695</v>
      </c>
      <c r="P235" s="6">
        <v>144</v>
      </c>
      <c r="Q235" s="2">
        <v>26</v>
      </c>
      <c r="R235" s="2" t="s">
        <v>57</v>
      </c>
      <c r="S235" s="2">
        <v>9.7637686340723506E-2</v>
      </c>
      <c r="T235" s="2">
        <v>7</v>
      </c>
      <c r="U235" s="2">
        <v>6</v>
      </c>
      <c r="V235" s="2">
        <v>-0.742693115330466</v>
      </c>
      <c r="W235" s="2">
        <v>1.0163699398408099</v>
      </c>
      <c r="X235" s="2">
        <v>0.414931290418869</v>
      </c>
      <c r="Y235" s="2">
        <f t="shared" si="84"/>
        <v>0.82179335381164098</v>
      </c>
      <c r="Z235" s="2">
        <f t="shared" si="85"/>
        <v>0.23531049259302483</v>
      </c>
      <c r="AA235" s="2" t="s">
        <v>58</v>
      </c>
      <c r="AB235" s="2">
        <v>0.59351987868995504</v>
      </c>
      <c r="AC235" s="2">
        <v>10</v>
      </c>
      <c r="AD235" s="2">
        <v>5</v>
      </c>
      <c r="AE235" s="2">
        <v>-0.70156831509177497</v>
      </c>
      <c r="AF235" s="2">
        <v>1.0257522706537401</v>
      </c>
      <c r="AG235" s="2">
        <v>0.45873036105130599</v>
      </c>
      <c r="AH235" s="2">
        <f t="shared" si="86"/>
        <v>0.25226274268022564</v>
      </c>
      <c r="AI235" s="2">
        <f t="shared" si="87"/>
        <v>1.2938316908646335</v>
      </c>
      <c r="AJ235" s="2" t="s">
        <v>59</v>
      </c>
      <c r="AK235" s="2">
        <v>-0.47595891019745001</v>
      </c>
      <c r="AL235" s="2">
        <v>7</v>
      </c>
      <c r="AM235" s="2">
        <v>5</v>
      </c>
      <c r="AN235" s="2">
        <v>-2.7115339109471299</v>
      </c>
      <c r="AO235" s="2">
        <v>0.52284938074897502</v>
      </c>
      <c r="AP235" s="2">
        <v>0.23382535146967601</v>
      </c>
      <c r="AQ235" s="2">
        <f t="shared" si="88"/>
        <v>9.7421868149931687E-2</v>
      </c>
      <c r="AR235" s="2">
        <f t="shared" si="89"/>
        <v>2.0355316786904325</v>
      </c>
      <c r="AS235" s="2" t="s">
        <v>60</v>
      </c>
      <c r="AT235" s="2">
        <v>-1.3985764509929599</v>
      </c>
      <c r="AU235" s="2">
        <v>22</v>
      </c>
      <c r="AV235" s="2">
        <v>7</v>
      </c>
      <c r="AW235" s="2">
        <v>-1.9268202971197499</v>
      </c>
      <c r="AX235" s="2">
        <v>0.94781149933797704</v>
      </c>
      <c r="AY235" s="2">
        <v>0.35823907385936399</v>
      </c>
      <c r="AZ235" s="2">
        <f t="shared" si="90"/>
        <v>5.8683396736924397E-3</v>
      </c>
      <c r="BA235" s="2">
        <f t="shared" si="91"/>
        <v>3.9040310034466179</v>
      </c>
      <c r="BB235" s="2" t="s">
        <v>61</v>
      </c>
      <c r="BC235" s="2">
        <v>-0.76690444052709195</v>
      </c>
      <c r="BD235" s="2">
        <v>14</v>
      </c>
      <c r="BE235" s="2">
        <v>7</v>
      </c>
      <c r="BF235" s="2">
        <v>-0.27546867220442001</v>
      </c>
      <c r="BG235" s="2">
        <v>1.2450146413802401</v>
      </c>
      <c r="BH235" s="2">
        <v>0.47057130281805398</v>
      </c>
      <c r="BI235" s="2">
        <f t="shared" si="92"/>
        <v>0.14718102922863677</v>
      </c>
      <c r="BJ235" s="2">
        <f t="shared" si="93"/>
        <v>1.6297305762897636</v>
      </c>
    </row>
    <row r="236" spans="1:62">
      <c r="A236" s="2" t="str">
        <f>B236</f>
        <v>VIMSS208720</v>
      </c>
      <c r="B236" s="2" t="s">
        <v>913</v>
      </c>
      <c r="C236" s="2" t="s">
        <v>914</v>
      </c>
      <c r="D236" s="7">
        <f>IF(ISNA(VLOOKUP(B236,[1]energy_list!A$1:A$222,1,FALSE)), 0, 1)</f>
        <v>0</v>
      </c>
      <c r="E236" s="7">
        <f t="shared" si="74"/>
        <v>1</v>
      </c>
      <c r="F236" s="7">
        <f t="shared" si="75"/>
        <v>0</v>
      </c>
      <c r="G236" s="17">
        <f t="shared" si="96"/>
        <v>1.6175266175266177E-2</v>
      </c>
      <c r="H236" s="8">
        <f t="shared" si="76"/>
        <v>0.63894332011400312</v>
      </c>
      <c r="I236" s="8">
        <f t="shared" si="77"/>
        <v>1.9514895004935722</v>
      </c>
      <c r="J236" s="8">
        <f t="shared" si="78"/>
        <v>0.32741314772762092</v>
      </c>
      <c r="K236" s="9">
        <f t="shared" si="79"/>
        <v>0.16370657386381046</v>
      </c>
      <c r="L236" s="10">
        <f t="shared" si="80"/>
        <v>14.210758567142317</v>
      </c>
      <c r="M236" s="7">
        <f t="shared" si="81"/>
        <v>5</v>
      </c>
      <c r="N236" s="16">
        <f t="shared" si="82"/>
        <v>4.3579356153627909E-2</v>
      </c>
      <c r="O236" s="16">
        <f t="shared" si="83"/>
        <v>1.3607191903585136</v>
      </c>
      <c r="P236" s="6">
        <v>395</v>
      </c>
      <c r="Q236" s="6"/>
      <c r="R236" s="2" t="s">
        <v>57</v>
      </c>
      <c r="S236" s="2">
        <v>-0.23724678824686099</v>
      </c>
      <c r="T236" s="2">
        <v>4</v>
      </c>
      <c r="U236" s="2">
        <v>2</v>
      </c>
      <c r="V236" s="2">
        <v>-1.07757758991805</v>
      </c>
      <c r="W236" s="2">
        <v>0.231428422818207</v>
      </c>
      <c r="X236" s="2">
        <v>0.16364460713406101</v>
      </c>
      <c r="Y236" s="2">
        <f t="shared" si="84"/>
        <v>0.2841700057828429</v>
      </c>
      <c r="Z236" s="2">
        <f t="shared" si="85"/>
        <v>1.4497684488466129</v>
      </c>
      <c r="AA236" s="2" t="s">
        <v>58</v>
      </c>
      <c r="AB236" s="2">
        <v>-1.08559529441507</v>
      </c>
      <c r="AC236" s="2">
        <v>4</v>
      </c>
      <c r="AD236" s="2">
        <v>2</v>
      </c>
      <c r="AE236" s="2">
        <v>-2.3806834881968002</v>
      </c>
      <c r="AF236" s="2">
        <v>0.20851835996665899</v>
      </c>
      <c r="AG236" s="2">
        <v>0.147444746334322</v>
      </c>
      <c r="AH236" s="2">
        <f t="shared" si="86"/>
        <v>1.7951642775963655E-2</v>
      </c>
      <c r="AI236" s="2">
        <f t="shared" si="87"/>
        <v>7.3627261832276387</v>
      </c>
      <c r="AJ236" s="2" t="s">
        <v>59</v>
      </c>
      <c r="AK236" s="2">
        <v>-0.11045470460199</v>
      </c>
      <c r="AL236" s="2">
        <v>4</v>
      </c>
      <c r="AM236" s="2">
        <v>2</v>
      </c>
      <c r="AN236" s="2">
        <v>-2.3460297053516701</v>
      </c>
      <c r="AO236" s="2">
        <v>0.174161849855409</v>
      </c>
      <c r="AP236" s="2">
        <v>0.123151025056753</v>
      </c>
      <c r="AQ236" s="2">
        <f t="shared" si="88"/>
        <v>0.46442130223973421</v>
      </c>
      <c r="AR236" s="2">
        <f t="shared" si="89"/>
        <v>0.8969044679172421</v>
      </c>
      <c r="AS236" s="2" t="s">
        <v>60</v>
      </c>
      <c r="AT236" s="2">
        <v>-1.15618939647483</v>
      </c>
      <c r="AU236" s="2">
        <v>9</v>
      </c>
      <c r="AV236" s="2">
        <v>3</v>
      </c>
      <c r="AW236" s="2">
        <v>-1.68443324260162</v>
      </c>
      <c r="AX236" s="2">
        <v>1.83948037849969</v>
      </c>
      <c r="AY236" s="2">
        <v>1.0620244916958299</v>
      </c>
      <c r="AZ236" s="2">
        <f t="shared" si="90"/>
        <v>0.35593920126401601</v>
      </c>
      <c r="BA236" s="2">
        <f t="shared" si="91"/>
        <v>1.0886654738335069</v>
      </c>
      <c r="BB236" s="2" t="s">
        <v>61</v>
      </c>
      <c r="BC236" s="2">
        <v>4.1327178619768E-2</v>
      </c>
      <c r="BD236" s="2">
        <v>4</v>
      </c>
      <c r="BE236" s="2">
        <v>2</v>
      </c>
      <c r="BF236" s="2">
        <v>0.53276294694243997</v>
      </c>
      <c r="BG236" s="2">
        <v>1.5415692540221699</v>
      </c>
      <c r="BH236" s="2">
        <v>1.0900540731877699</v>
      </c>
      <c r="BI236" s="2">
        <f t="shared" si="92"/>
        <v>0.97320111589793212</v>
      </c>
      <c r="BJ236" s="2">
        <f t="shared" si="93"/>
        <v>3.7912961967941826E-2</v>
      </c>
    </row>
    <row r="237" spans="1:62">
      <c r="A237" s="2" t="str">
        <f>B237</f>
        <v>VIMSS206779</v>
      </c>
      <c r="B237" s="2" t="s">
        <v>919</v>
      </c>
      <c r="C237" s="2" t="s">
        <v>920</v>
      </c>
      <c r="D237" s="7">
        <f>IF(ISNA(VLOOKUP(B237,[1]energy_list!A$1:A$222,1,FALSE)), 0, 1)</f>
        <v>0</v>
      </c>
      <c r="E237" s="7">
        <f t="shared" si="74"/>
        <v>1</v>
      </c>
      <c r="F237" s="7">
        <f t="shared" si="75"/>
        <v>0</v>
      </c>
      <c r="G237" s="17">
        <f t="shared" si="96"/>
        <v>9.45945945945946E-3</v>
      </c>
      <c r="H237" s="8">
        <f t="shared" si="76"/>
        <v>0.68515327012500959</v>
      </c>
      <c r="I237" s="8">
        <f t="shared" si="77"/>
        <v>2.000610926858128</v>
      </c>
      <c r="J237" s="8">
        <f t="shared" si="78"/>
        <v>0.34247202238418883</v>
      </c>
      <c r="K237" s="9">
        <f t="shared" si="79"/>
        <v>0.17123601119209442</v>
      </c>
      <c r="L237" s="10">
        <f t="shared" si="80"/>
        <v>18.774842301463444</v>
      </c>
      <c r="M237" s="7">
        <f t="shared" si="81"/>
        <v>5</v>
      </c>
      <c r="N237" s="16">
        <f t="shared" si="82"/>
        <v>1.3553103856641659E-2</v>
      </c>
      <c r="O237" s="16">
        <f t="shared" si="83"/>
        <v>1.8679612336865523</v>
      </c>
      <c r="P237" s="6">
        <v>231</v>
      </c>
      <c r="Q237" s="6"/>
      <c r="R237" s="2" t="s">
        <v>57</v>
      </c>
      <c r="S237" s="2">
        <v>-0.64140285910268102</v>
      </c>
      <c r="T237" s="2">
        <v>7</v>
      </c>
      <c r="U237" s="2">
        <v>7</v>
      </c>
      <c r="V237" s="2">
        <v>-1.48173366077387</v>
      </c>
      <c r="W237" s="2">
        <v>0.64818838248236699</v>
      </c>
      <c r="X237" s="2">
        <v>0.24499218039565099</v>
      </c>
      <c r="Y237" s="2">
        <f t="shared" si="84"/>
        <v>3.4506683667577302E-2</v>
      </c>
      <c r="Z237" s="2">
        <f t="shared" si="85"/>
        <v>2.6180544132749266</v>
      </c>
      <c r="AA237" s="2" t="s">
        <v>58</v>
      </c>
      <c r="AB237" s="2">
        <v>-0.97352218389635004</v>
      </c>
      <c r="AC237" s="2">
        <v>4</v>
      </c>
      <c r="AD237" s="2">
        <v>2</v>
      </c>
      <c r="AE237" s="2">
        <v>-2.2686103776780802</v>
      </c>
      <c r="AF237" s="2">
        <v>1.58439557775482</v>
      </c>
      <c r="AG237" s="2">
        <v>1.1203368571124099</v>
      </c>
      <c r="AH237" s="2">
        <f t="shared" si="86"/>
        <v>0.47648405063247479</v>
      </c>
      <c r="AI237" s="2">
        <f t="shared" si="87"/>
        <v>0.86895488416362154</v>
      </c>
      <c r="AJ237" s="2" t="s">
        <v>59</v>
      </c>
      <c r="AK237" s="2">
        <v>0.15785056993089999</v>
      </c>
      <c r="AL237" s="2">
        <v>2</v>
      </c>
      <c r="AM237" s="2">
        <v>2</v>
      </c>
      <c r="AN237" s="2">
        <v>-2.0777244308187801</v>
      </c>
      <c r="AO237" s="2">
        <v>0.751308285057671</v>
      </c>
      <c r="AP237" s="2">
        <v>0.53125518312591502</v>
      </c>
      <c r="AQ237" s="2">
        <f t="shared" si="88"/>
        <v>0.79438816445769223</v>
      </c>
      <c r="AR237" s="2">
        <f t="shared" si="89"/>
        <v>0.29712758565874953</v>
      </c>
      <c r="AS237" s="2" t="s">
        <v>60</v>
      </c>
      <c r="AT237" s="2">
        <v>-0.41860901660828198</v>
      </c>
      <c r="AU237" s="2">
        <v>8</v>
      </c>
      <c r="AV237" s="2">
        <v>4</v>
      </c>
      <c r="AW237" s="2">
        <v>-0.94685286273507396</v>
      </c>
      <c r="AX237" s="2">
        <v>1.1482303548189701</v>
      </c>
      <c r="AY237" s="2">
        <v>0.57411517740948703</v>
      </c>
      <c r="AZ237" s="2">
        <f t="shared" si="90"/>
        <v>0.50631656999273167</v>
      </c>
      <c r="BA237" s="2">
        <f t="shared" si="91"/>
        <v>0.72913769410716966</v>
      </c>
      <c r="BB237" s="2" t="s">
        <v>61</v>
      </c>
      <c r="BC237" s="2">
        <v>-1.18034309184444</v>
      </c>
      <c r="BD237" s="2">
        <v>6</v>
      </c>
      <c r="BE237" s="2">
        <v>4</v>
      </c>
      <c r="BF237" s="2">
        <v>-0.68890732352176598</v>
      </c>
      <c r="BG237" s="2">
        <v>0.54927487601519298</v>
      </c>
      <c r="BH237" s="2">
        <v>0.27463743800759599</v>
      </c>
      <c r="BI237" s="2">
        <f t="shared" si="92"/>
        <v>1.2667423747757119E-2</v>
      </c>
      <c r="BJ237" s="2">
        <f t="shared" si="93"/>
        <v>4.2978229785692719</v>
      </c>
    </row>
    <row r="238" spans="1:62">
      <c r="A238" s="2" t="str">
        <f>B238</f>
        <v>VIMSS206302</v>
      </c>
      <c r="B238" s="2" t="s">
        <v>929</v>
      </c>
      <c r="C238" s="2" t="s">
        <v>930</v>
      </c>
      <c r="D238" s="7">
        <f>IF(ISNA(VLOOKUP(B238,[1]energy_list!A$1:A$222,1,FALSE)), 0, 1)</f>
        <v>0</v>
      </c>
      <c r="E238" s="7">
        <f t="shared" si="74"/>
        <v>1</v>
      </c>
      <c r="F238" s="7">
        <f t="shared" si="75"/>
        <v>0</v>
      </c>
      <c r="G238" s="17">
        <f t="shared" si="96"/>
        <v>1.3677313677313677E-2</v>
      </c>
      <c r="H238" s="8">
        <f t="shared" si="76"/>
        <v>0.68553374339534323</v>
      </c>
      <c r="I238" s="8">
        <f t="shared" si="77"/>
        <v>1.3280099278808615</v>
      </c>
      <c r="J238" s="8">
        <f t="shared" si="78"/>
        <v>0.51621130911970403</v>
      </c>
      <c r="K238" s="9">
        <f t="shared" si="79"/>
        <v>0.25810565455985202</v>
      </c>
      <c r="L238" s="10">
        <f t="shared" si="80"/>
        <v>15.458766473010666</v>
      </c>
      <c r="M238" s="7">
        <f t="shared" si="81"/>
        <v>5</v>
      </c>
      <c r="N238" s="16">
        <f t="shared" si="82"/>
        <v>3.2697130313866139E-2</v>
      </c>
      <c r="O238" s="16">
        <f t="shared" si="83"/>
        <v>1.4854903618211155</v>
      </c>
      <c r="P238" s="6">
        <v>334</v>
      </c>
      <c r="Q238" s="6"/>
      <c r="R238" s="2" t="s">
        <v>57</v>
      </c>
      <c r="S238" s="2">
        <v>-0.42544766674905099</v>
      </c>
      <c r="T238" s="2">
        <v>8</v>
      </c>
      <c r="U238" s="2">
        <v>6</v>
      </c>
      <c r="V238" s="2">
        <v>-1.26577846842024</v>
      </c>
      <c r="W238" s="2">
        <v>0.96167736227382195</v>
      </c>
      <c r="X238" s="2">
        <v>0.39260313912608502</v>
      </c>
      <c r="Y238" s="2">
        <f t="shared" si="84"/>
        <v>0.32012991868885904</v>
      </c>
      <c r="Z238" s="2">
        <f t="shared" si="85"/>
        <v>1.0836583418463648</v>
      </c>
      <c r="AA238" s="2" t="s">
        <v>58</v>
      </c>
      <c r="AB238" s="2">
        <v>-1.7051823217434501</v>
      </c>
      <c r="AC238" s="2">
        <v>7</v>
      </c>
      <c r="AD238" s="2">
        <v>3</v>
      </c>
      <c r="AE238" s="2">
        <v>-3.0002705155251799</v>
      </c>
      <c r="AF238" s="2">
        <v>1.0804863697182601</v>
      </c>
      <c r="AG238" s="2">
        <v>0.62381909641255795</v>
      </c>
      <c r="AH238" s="2">
        <f t="shared" si="86"/>
        <v>7.1731797818793672E-2</v>
      </c>
      <c r="AI238" s="2">
        <f t="shared" si="87"/>
        <v>2.733456432400942</v>
      </c>
      <c r="AJ238" s="2" t="s">
        <v>59</v>
      </c>
      <c r="AK238" s="2">
        <v>-0.68710590197562005</v>
      </c>
      <c r="AL238" s="2">
        <v>5</v>
      </c>
      <c r="AM238" s="2">
        <v>3</v>
      </c>
      <c r="AN238" s="2">
        <v>-2.9226809027253</v>
      </c>
      <c r="AO238" s="2">
        <v>0.58457240239882202</v>
      </c>
      <c r="AP238" s="2">
        <v>0.33750303388578601</v>
      </c>
      <c r="AQ238" s="2">
        <f t="shared" si="88"/>
        <v>0.13458312660783131</v>
      </c>
      <c r="AR238" s="2">
        <f t="shared" si="89"/>
        <v>2.0358510383291626</v>
      </c>
      <c r="AS238" s="2" t="s">
        <v>60</v>
      </c>
      <c r="AT238" s="2">
        <v>-8.7756158018091002E-2</v>
      </c>
      <c r="AU238" s="2">
        <v>14</v>
      </c>
      <c r="AV238" s="2">
        <v>3</v>
      </c>
      <c r="AW238" s="2">
        <v>-0.61600000414488298</v>
      </c>
      <c r="AX238" s="2">
        <v>0.39464430664842798</v>
      </c>
      <c r="AY238" s="2">
        <v>0.22784799667762301</v>
      </c>
      <c r="AZ238" s="2">
        <f t="shared" si="90"/>
        <v>0.72580919904174923</v>
      </c>
      <c r="BA238" s="2">
        <f t="shared" si="91"/>
        <v>0.38515220365204794</v>
      </c>
      <c r="BB238" s="2" t="s">
        <v>61</v>
      </c>
      <c r="BC238" s="2">
        <v>-1.0985554892845599</v>
      </c>
      <c r="BD238" s="2">
        <v>8</v>
      </c>
      <c r="BE238" s="2">
        <v>4</v>
      </c>
      <c r="BF238" s="2">
        <v>-0.60711972096188904</v>
      </c>
      <c r="BG238" s="2">
        <v>1.41731159923121</v>
      </c>
      <c r="BH238" s="2">
        <v>0.70865579961560599</v>
      </c>
      <c r="BI238" s="2">
        <f t="shared" si="92"/>
        <v>0.19602905669977741</v>
      </c>
      <c r="BJ238" s="2">
        <f t="shared" si="93"/>
        <v>1.5501961458305231</v>
      </c>
    </row>
    <row r="239" spans="1:62">
      <c r="A239" s="2" t="str">
        <f>B239</f>
        <v>VIMSS206744</v>
      </c>
      <c r="B239" s="2" t="s">
        <v>935</v>
      </c>
      <c r="C239" s="2" t="s">
        <v>936</v>
      </c>
      <c r="D239" s="7">
        <f>IF(ISNA(VLOOKUP(B239,[1]energy_list!A$1:A$222,1,FALSE)), 0, 1)</f>
        <v>0</v>
      </c>
      <c r="E239" s="7">
        <f t="shared" si="74"/>
        <v>1</v>
      </c>
      <c r="F239" s="7">
        <f t="shared" si="75"/>
        <v>0</v>
      </c>
      <c r="G239" s="17">
        <f t="shared" si="96"/>
        <v>9.7461097461097462E-3</v>
      </c>
      <c r="H239" s="8">
        <f t="shared" si="76"/>
        <v>0.68561700068335263</v>
      </c>
      <c r="I239" s="8">
        <f t="shared" si="77"/>
        <v>1.7422269971779207</v>
      </c>
      <c r="J239" s="8">
        <f t="shared" si="78"/>
        <v>0.39352908765271283</v>
      </c>
      <c r="K239" s="9">
        <f t="shared" si="79"/>
        <v>0.19676454382635641</v>
      </c>
      <c r="L239" s="10">
        <f t="shared" si="80"/>
        <v>18.488850489799812</v>
      </c>
      <c r="M239" s="7">
        <f t="shared" si="81"/>
        <v>5</v>
      </c>
      <c r="N239" s="16">
        <f t="shared" si="82"/>
        <v>1.4705356242179174E-2</v>
      </c>
      <c r="O239" s="16">
        <f t="shared" si="83"/>
        <v>1.8325244501002222</v>
      </c>
      <c r="P239" s="6">
        <v>238</v>
      </c>
      <c r="Q239" s="6"/>
      <c r="R239" s="2" t="s">
        <v>57</v>
      </c>
      <c r="S239" s="2">
        <v>-0.41673914207250101</v>
      </c>
      <c r="T239" s="2">
        <v>17</v>
      </c>
      <c r="U239" s="2">
        <v>4</v>
      </c>
      <c r="V239" s="2">
        <v>-1.2570699437436901</v>
      </c>
      <c r="W239" s="2">
        <v>0.49095456317263397</v>
      </c>
      <c r="X239" s="2">
        <v>0.24547728158631699</v>
      </c>
      <c r="Y239" s="2">
        <f t="shared" si="84"/>
        <v>0.16480456799297338</v>
      </c>
      <c r="Z239" s="2">
        <f t="shared" si="85"/>
        <v>1.6976688815333949</v>
      </c>
      <c r="AA239" s="2" t="s">
        <v>58</v>
      </c>
      <c r="AB239" s="2">
        <v>-5.0128322485479999E-2</v>
      </c>
      <c r="AC239" s="2">
        <v>20</v>
      </c>
      <c r="AD239" s="2">
        <v>5</v>
      </c>
      <c r="AE239" s="2">
        <v>-1.3452165162672101</v>
      </c>
      <c r="AF239" s="2">
        <v>1.0109253777446601</v>
      </c>
      <c r="AG239" s="2">
        <v>0.45209957296334402</v>
      </c>
      <c r="AH239" s="2">
        <f t="shared" si="86"/>
        <v>0.91602560054857296</v>
      </c>
      <c r="AI239" s="2">
        <f t="shared" si="87"/>
        <v>0.11087894234650024</v>
      </c>
      <c r="AJ239" s="2" t="s">
        <v>59</v>
      </c>
      <c r="AK239" s="2">
        <v>-0.64152933660734002</v>
      </c>
      <c r="AL239" s="2">
        <v>17</v>
      </c>
      <c r="AM239" s="2">
        <v>4</v>
      </c>
      <c r="AN239" s="2">
        <v>-2.8771043373570202</v>
      </c>
      <c r="AO239" s="2">
        <v>0.39021831801092099</v>
      </c>
      <c r="AP239" s="2">
        <v>0.195109159005461</v>
      </c>
      <c r="AQ239" s="2">
        <f t="shared" si="88"/>
        <v>3.0270783289261912E-2</v>
      </c>
      <c r="AR239" s="2">
        <f t="shared" si="89"/>
        <v>3.288053415213501</v>
      </c>
      <c r="AS239" s="2" t="s">
        <v>60</v>
      </c>
      <c r="AT239" s="2">
        <v>-1.4618476245609899</v>
      </c>
      <c r="AU239" s="2">
        <v>33</v>
      </c>
      <c r="AV239" s="2">
        <v>5</v>
      </c>
      <c r="AW239" s="2">
        <v>-1.9900914706877799</v>
      </c>
      <c r="AX239" s="2">
        <v>1.16621930862377</v>
      </c>
      <c r="AY239" s="2">
        <v>0.52154913015111104</v>
      </c>
      <c r="AZ239" s="2">
        <f t="shared" si="90"/>
        <v>3.786406805591104E-2</v>
      </c>
      <c r="BA239" s="2">
        <f t="shared" si="91"/>
        <v>2.8028953363174844</v>
      </c>
      <c r="BB239" s="2" t="s">
        <v>61</v>
      </c>
      <c r="BC239" s="2">
        <v>-0.38220007515023702</v>
      </c>
      <c r="BD239" s="2">
        <v>25</v>
      </c>
      <c r="BE239" s="2">
        <v>5</v>
      </c>
      <c r="BF239" s="2">
        <v>0.10923569317243501</v>
      </c>
      <c r="BG239" s="2">
        <v>1.36442983940206</v>
      </c>
      <c r="BH239" s="2">
        <v>0.61019157428642501</v>
      </c>
      <c r="BI239" s="2">
        <f t="shared" si="92"/>
        <v>0.55855936840748377</v>
      </c>
      <c r="BJ239" s="2">
        <f t="shared" si="93"/>
        <v>0.62636078775291582</v>
      </c>
    </row>
    <row r="240" spans="1:62">
      <c r="A240" s="2" t="s">
        <v>470</v>
      </c>
      <c r="B240" s="2" t="s">
        <v>471</v>
      </c>
      <c r="C240" s="2" t="s">
        <v>472</v>
      </c>
      <c r="D240" s="7">
        <f>IF(ISNA(VLOOKUP(B240,[1]energy_list!A$1:A$222,1,FALSE)), 0, 1)</f>
        <v>0</v>
      </c>
      <c r="E240" s="7">
        <f t="shared" si="74"/>
        <v>1</v>
      </c>
      <c r="F240" s="7">
        <f t="shared" si="75"/>
        <v>1</v>
      </c>
      <c r="G240" s="17">
        <f t="shared" si="96"/>
        <v>7.3300573300573296E-3</v>
      </c>
      <c r="H240" s="8">
        <f t="shared" si="76"/>
        <v>0.68572381261867321</v>
      </c>
      <c r="I240" s="8">
        <f t="shared" si="77"/>
        <v>2.1443248611260373</v>
      </c>
      <c r="J240" s="8">
        <f t="shared" si="78"/>
        <v>0.31978541360499962</v>
      </c>
      <c r="K240" s="9">
        <f t="shared" si="79"/>
        <v>0.15989270680249981</v>
      </c>
      <c r="L240" s="10">
        <f t="shared" si="80"/>
        <v>20.595990064864868</v>
      </c>
      <c r="M240" s="7">
        <f t="shared" si="81"/>
        <v>5</v>
      </c>
      <c r="N240" s="16">
        <f t="shared" si="82"/>
        <v>7.8959985035411163E-3</v>
      </c>
      <c r="O240" s="16">
        <f t="shared" si="83"/>
        <v>2.1025929426464107</v>
      </c>
      <c r="P240" s="6">
        <v>179</v>
      </c>
      <c r="Q240" s="2">
        <v>25</v>
      </c>
      <c r="R240" s="2" t="s">
        <v>57</v>
      </c>
      <c r="S240" s="2">
        <v>0.62772719700096902</v>
      </c>
      <c r="T240" s="2">
        <v>4</v>
      </c>
      <c r="U240" s="2">
        <v>4</v>
      </c>
      <c r="V240" s="2">
        <v>-0.21260360467021999</v>
      </c>
      <c r="W240" s="2">
        <v>0.90461359784769402</v>
      </c>
      <c r="X240" s="2">
        <v>0.45230679892384701</v>
      </c>
      <c r="Y240" s="2">
        <f t="shared" si="84"/>
        <v>0.23749150072223765</v>
      </c>
      <c r="Z240" s="2">
        <f t="shared" si="85"/>
        <v>1.3878349794751965</v>
      </c>
      <c r="AA240" s="2" t="s">
        <v>58</v>
      </c>
      <c r="AB240" s="2">
        <v>-0.70002067719112004</v>
      </c>
      <c r="AC240" s="2">
        <v>4</v>
      </c>
      <c r="AD240" s="2">
        <v>4</v>
      </c>
      <c r="AE240" s="2">
        <v>-1.9951088709728499</v>
      </c>
      <c r="AF240" s="2">
        <v>1.6974931945198199</v>
      </c>
      <c r="AG240" s="2">
        <v>0.84874659725990798</v>
      </c>
      <c r="AH240" s="2">
        <f t="shared" si="86"/>
        <v>0.45584540897493481</v>
      </c>
      <c r="AI240" s="2">
        <f t="shared" si="87"/>
        <v>0.82476993657596454</v>
      </c>
      <c r="AJ240" s="2" t="s">
        <v>59</v>
      </c>
      <c r="AK240" s="2">
        <v>-0.84008795518991997</v>
      </c>
      <c r="AL240" s="2">
        <v>5</v>
      </c>
      <c r="AM240" s="2">
        <v>4</v>
      </c>
      <c r="AN240" s="2">
        <v>-3.0756629559395998</v>
      </c>
      <c r="AO240" s="2">
        <v>0.48206343668630802</v>
      </c>
      <c r="AP240" s="2">
        <v>0.24103171834315401</v>
      </c>
      <c r="AQ240" s="2">
        <f t="shared" si="88"/>
        <v>2.522832439787848E-2</v>
      </c>
      <c r="AR240" s="2">
        <f t="shared" si="89"/>
        <v>3.4853834215872648</v>
      </c>
      <c r="AS240" s="2" t="s">
        <v>60</v>
      </c>
      <c r="AT240" s="2">
        <v>-1.19240309751216</v>
      </c>
      <c r="AU240" s="2">
        <v>4</v>
      </c>
      <c r="AV240" s="2">
        <v>2</v>
      </c>
      <c r="AW240" s="2">
        <v>-1.72064694363895</v>
      </c>
      <c r="AX240" s="2">
        <v>0.95674339556296795</v>
      </c>
      <c r="AY240" s="2">
        <v>0.67651974285801797</v>
      </c>
      <c r="AZ240" s="2">
        <f t="shared" si="90"/>
        <v>0.22003209989636685</v>
      </c>
      <c r="BA240" s="2">
        <f t="shared" si="91"/>
        <v>1.7625547666572845</v>
      </c>
      <c r="BB240" s="2" t="s">
        <v>61</v>
      </c>
      <c r="BC240" s="2">
        <v>-1.08540360057844</v>
      </c>
      <c r="BD240" s="2">
        <v>6</v>
      </c>
      <c r="BE240" s="2">
        <v>4</v>
      </c>
      <c r="BF240" s="2">
        <v>-0.59396783225576399</v>
      </c>
      <c r="BG240" s="2">
        <v>0.81446421014928705</v>
      </c>
      <c r="BH240" s="2">
        <v>0.40723210507464302</v>
      </c>
      <c r="BI240" s="2">
        <f t="shared" si="92"/>
        <v>5.6078640358497814E-2</v>
      </c>
      <c r="BJ240" s="2">
        <f t="shared" si="93"/>
        <v>2.6653193278547929</v>
      </c>
    </row>
    <row r="241" spans="1:62">
      <c r="A241" s="2" t="s">
        <v>473</v>
      </c>
      <c r="B241" s="2" t="s">
        <v>474</v>
      </c>
      <c r="C241" s="2" t="s">
        <v>475</v>
      </c>
      <c r="D241" s="7">
        <f>IF(ISNA(VLOOKUP(B241,[1]energy_list!A$1:A$222,1,FALSE)), 0, 1)</f>
        <v>0</v>
      </c>
      <c r="E241" s="7">
        <f t="shared" si="74"/>
        <v>1</v>
      </c>
      <c r="F241" s="7">
        <f t="shared" si="75"/>
        <v>1</v>
      </c>
      <c r="G241" s="17">
        <f t="shared" si="96"/>
        <v>2.0475020475020475E-3</v>
      </c>
      <c r="H241" s="8">
        <f t="shared" si="76"/>
        <v>0.68693132130541534</v>
      </c>
      <c r="I241" s="8">
        <f t="shared" si="77"/>
        <v>2.6420022709782338</v>
      </c>
      <c r="J241" s="8">
        <f t="shared" si="78"/>
        <v>0.2600040616358254</v>
      </c>
      <c r="K241" s="8">
        <f t="shared" si="79"/>
        <v>0.1300020308179127</v>
      </c>
      <c r="L241" s="6">
        <f t="shared" si="80"/>
        <v>29.345333126166793</v>
      </c>
      <c r="M241" s="10">
        <f t="shared" si="81"/>
        <v>5</v>
      </c>
      <c r="N241" s="16">
        <f t="shared" si="82"/>
        <v>4.0976686079238138E-4</v>
      </c>
      <c r="O241" s="16">
        <f t="shared" si="83"/>
        <v>3.3874631673524891</v>
      </c>
      <c r="P241" s="6">
        <v>50</v>
      </c>
      <c r="Q241" s="2">
        <v>23</v>
      </c>
      <c r="R241" s="2" t="s">
        <v>57</v>
      </c>
      <c r="S241" s="2">
        <v>-0.38055344649406098</v>
      </c>
      <c r="T241" s="2">
        <v>14</v>
      </c>
      <c r="U241" s="2">
        <v>6</v>
      </c>
      <c r="V241" s="2">
        <v>-1.22088424816525</v>
      </c>
      <c r="W241" s="2">
        <v>0.82882451928166501</v>
      </c>
      <c r="X241" s="2">
        <v>0.33836619309127303</v>
      </c>
      <c r="Y241" s="2">
        <f t="shared" si="84"/>
        <v>0.30369503745499893</v>
      </c>
      <c r="Z241" s="2">
        <f t="shared" si="85"/>
        <v>1.124679280212276</v>
      </c>
      <c r="AA241" s="2" t="s">
        <v>58</v>
      </c>
      <c r="AB241" s="2">
        <v>0.64490841740718596</v>
      </c>
      <c r="AC241" s="2">
        <v>3</v>
      </c>
      <c r="AD241" s="2">
        <v>2</v>
      </c>
      <c r="AE241" s="2">
        <v>-0.65017977637454405</v>
      </c>
      <c r="AF241" s="2">
        <v>0.28266687882827501</v>
      </c>
      <c r="AG241" s="2">
        <v>0.19987566683631</v>
      </c>
      <c r="AH241" s="2">
        <f t="shared" si="86"/>
        <v>8.4113770126991505E-2</v>
      </c>
      <c r="AI241" s="2">
        <f t="shared" si="87"/>
        <v>3.2265479215903734</v>
      </c>
      <c r="AJ241" s="2" t="s">
        <v>59</v>
      </c>
      <c r="AK241" s="2">
        <v>-0.87683749484891005</v>
      </c>
      <c r="AL241" s="2">
        <v>7</v>
      </c>
      <c r="AM241" s="2">
        <v>4</v>
      </c>
      <c r="AN241" s="2">
        <v>-3.1124124955985901</v>
      </c>
      <c r="AO241" s="2">
        <v>0.33719475237535601</v>
      </c>
      <c r="AP241" s="2">
        <v>0.16859737618767801</v>
      </c>
      <c r="AQ241" s="2">
        <f t="shared" si="88"/>
        <v>6.5126694486785366E-3</v>
      </c>
      <c r="AR241" s="2">
        <f t="shared" si="89"/>
        <v>5.2007778215530376</v>
      </c>
      <c r="AS241" s="2" t="s">
        <v>60</v>
      </c>
      <c r="AT241" s="2">
        <v>-1.42285757406507</v>
      </c>
      <c r="AU241" s="2">
        <v>9</v>
      </c>
      <c r="AV241" s="2">
        <v>5</v>
      </c>
      <c r="AW241" s="2">
        <v>-1.9511014201918599</v>
      </c>
      <c r="AX241" s="2">
        <v>0.94757515337901799</v>
      </c>
      <c r="AY241" s="2">
        <v>0.42376849134905498</v>
      </c>
      <c r="AZ241" s="2">
        <f t="shared" si="90"/>
        <v>2.0160033496354028E-2</v>
      </c>
      <c r="BA241" s="2">
        <f t="shared" si="91"/>
        <v>3.3576294677677505</v>
      </c>
      <c r="BB241" s="2" t="s">
        <v>61</v>
      </c>
      <c r="BC241" s="2">
        <v>-0.74228631694798297</v>
      </c>
      <c r="BD241" s="2">
        <v>6</v>
      </c>
      <c r="BE241" s="2">
        <v>5</v>
      </c>
      <c r="BF241" s="2">
        <v>-0.25085054862531098</v>
      </c>
      <c r="BG241" s="2">
        <v>0.90626759945864999</v>
      </c>
      <c r="BH241" s="2">
        <v>0.405295191639019</v>
      </c>
      <c r="BI241" s="2">
        <f t="shared" si="92"/>
        <v>0.12652804472158169</v>
      </c>
      <c r="BJ241" s="2">
        <f t="shared" si="93"/>
        <v>1.831470819937852</v>
      </c>
    </row>
    <row r="242" spans="1:62">
      <c r="A242" s="2" t="s">
        <v>476</v>
      </c>
      <c r="B242" s="2" t="s">
        <v>477</v>
      </c>
      <c r="C242" s="2" t="s">
        <v>478</v>
      </c>
      <c r="D242" s="7">
        <f>IF(ISNA(VLOOKUP(B242,[1]energy_list!A$1:A$222,1,FALSE)), 0, 1)</f>
        <v>0</v>
      </c>
      <c r="E242" s="7">
        <f t="shared" si="74"/>
        <v>1</v>
      </c>
      <c r="F242" s="7">
        <f t="shared" si="75"/>
        <v>1</v>
      </c>
      <c r="G242" s="17">
        <f t="shared" si="96"/>
        <v>3.4398034398034402E-3</v>
      </c>
      <c r="H242" s="8">
        <f t="shared" si="76"/>
        <v>0.68739807212626647</v>
      </c>
      <c r="I242" s="8">
        <f t="shared" si="77"/>
        <v>2.1849132020546147</v>
      </c>
      <c r="J242" s="8">
        <f t="shared" si="78"/>
        <v>0.31461115777041476</v>
      </c>
      <c r="K242" s="8">
        <f t="shared" si="79"/>
        <v>0.15730557888520738</v>
      </c>
      <c r="L242" s="6">
        <f t="shared" si="80"/>
        <v>25.26151280836563</v>
      </c>
      <c r="M242" s="10">
        <f t="shared" si="81"/>
        <v>5</v>
      </c>
      <c r="N242" s="16">
        <f t="shared" si="82"/>
        <v>1.7338375001612993E-3</v>
      </c>
      <c r="O242" s="16">
        <f t="shared" si="83"/>
        <v>2.7609916081806207</v>
      </c>
      <c r="P242" s="6">
        <v>84</v>
      </c>
      <c r="Q242" s="2">
        <v>21</v>
      </c>
      <c r="R242" s="2" t="s">
        <v>57</v>
      </c>
      <c r="S242" s="2">
        <v>-0.33862351956858</v>
      </c>
      <c r="T242" s="2">
        <v>14</v>
      </c>
      <c r="U242" s="2">
        <v>6</v>
      </c>
      <c r="V242" s="2">
        <v>-1.17895432123977</v>
      </c>
      <c r="W242" s="2">
        <v>0.69633529543933603</v>
      </c>
      <c r="X242" s="2">
        <v>0.28427769395275798</v>
      </c>
      <c r="Y242" s="2">
        <f t="shared" si="84"/>
        <v>0.27856601373805295</v>
      </c>
      <c r="Z242" s="2">
        <f t="shared" si="85"/>
        <v>1.1911716141360473</v>
      </c>
      <c r="AA242" s="2" t="s">
        <v>58</v>
      </c>
      <c r="AB242" s="2">
        <v>0.97921435345042895</v>
      </c>
      <c r="AC242" s="2">
        <v>15</v>
      </c>
      <c r="AD242" s="2">
        <v>7</v>
      </c>
      <c r="AE242" s="2">
        <v>-0.315873840331301</v>
      </c>
      <c r="AF242" s="2">
        <v>1.90446390301936</v>
      </c>
      <c r="AG242" s="2">
        <v>0.71981969546980895</v>
      </c>
      <c r="AH242" s="2">
        <f t="shared" si="86"/>
        <v>0.21589607125723487</v>
      </c>
      <c r="AI242" s="2">
        <f t="shared" si="87"/>
        <v>1.3603606008742499</v>
      </c>
      <c r="AJ242" s="2" t="s">
        <v>59</v>
      </c>
      <c r="AK242" s="2">
        <v>-0.46404189643181998</v>
      </c>
      <c r="AL242" s="2">
        <v>19</v>
      </c>
      <c r="AM242" s="2">
        <v>8</v>
      </c>
      <c r="AN242" s="2">
        <v>-2.6996168971815</v>
      </c>
      <c r="AO242" s="2">
        <v>0.641298299323115</v>
      </c>
      <c r="AP242" s="2">
        <v>0.22673318810738699</v>
      </c>
      <c r="AQ242" s="2">
        <f t="shared" si="88"/>
        <v>7.4897521935935546E-2</v>
      </c>
      <c r="AR242" s="2">
        <f t="shared" si="89"/>
        <v>2.0466430181894553</v>
      </c>
      <c r="AS242" s="2" t="s">
        <v>60</v>
      </c>
      <c r="AT242" s="2">
        <v>-1.30363845464136</v>
      </c>
      <c r="AU242" s="2">
        <v>35</v>
      </c>
      <c r="AV242" s="2">
        <v>6</v>
      </c>
      <c r="AW242" s="2">
        <v>-1.83188230076815</v>
      </c>
      <c r="AX242" s="2">
        <v>1.3145621061544599</v>
      </c>
      <c r="AY242" s="2">
        <v>0.53666773254613498</v>
      </c>
      <c r="AZ242" s="2">
        <f t="shared" si="90"/>
        <v>5.1222640467947091E-2</v>
      </c>
      <c r="BA242" s="2">
        <f t="shared" si="91"/>
        <v>2.4291351530610084</v>
      </c>
      <c r="BB242" s="2" t="s">
        <v>61</v>
      </c>
      <c r="BC242" s="2">
        <v>-1.2106224083606101</v>
      </c>
      <c r="BD242" s="2">
        <v>24</v>
      </c>
      <c r="BE242" s="2">
        <v>9</v>
      </c>
      <c r="BF242" s="2">
        <v>-0.71918664003794297</v>
      </c>
      <c r="BG242" s="2">
        <v>1.1973525276935399</v>
      </c>
      <c r="BH242" s="2">
        <v>0.399117509231181</v>
      </c>
      <c r="BI242" s="2">
        <f t="shared" si="92"/>
        <v>1.4171959794297964E-2</v>
      </c>
      <c r="BJ242" s="2">
        <f t="shared" si="93"/>
        <v>3.0332480544204357</v>
      </c>
    </row>
    <row r="243" spans="1:62">
      <c r="A243" s="2" t="s">
        <v>250</v>
      </c>
      <c r="B243" s="2" t="s">
        <v>250</v>
      </c>
      <c r="C243" s="2" t="s">
        <v>1443</v>
      </c>
      <c r="D243" s="7">
        <f>IF(ISNA(VLOOKUP(B243,[1]energy_list!A$1:A$222,1,FALSE)), 0, 1)</f>
        <v>1</v>
      </c>
      <c r="E243" s="7">
        <f t="shared" si="74"/>
        <v>1</v>
      </c>
      <c r="F243" s="7">
        <f t="shared" si="75"/>
        <v>0</v>
      </c>
      <c r="G243" s="31">
        <f>IF((Q243/(142)*0.0575&gt;N243),1,0)</f>
        <v>0</v>
      </c>
      <c r="H243" s="8">
        <f t="shared" si="76"/>
        <v>0.69852455729065155</v>
      </c>
      <c r="I243" s="8">
        <f t="shared" si="77"/>
        <v>4.4444228925409375</v>
      </c>
      <c r="J243" s="8">
        <f t="shared" si="78"/>
        <v>0.15716878752986882</v>
      </c>
      <c r="K243" s="9">
        <f t="shared" si="79"/>
        <v>7.858439376493441E-2</v>
      </c>
      <c r="L243" s="10">
        <f t="shared" si="80"/>
        <v>16.449849674334398</v>
      </c>
      <c r="M243" s="7">
        <f t="shared" si="81"/>
        <v>5</v>
      </c>
      <c r="N243" s="16">
        <f t="shared" si="82"/>
        <v>2.554153789623102E-2</v>
      </c>
      <c r="O243" s="16">
        <f t="shared" si="83"/>
        <v>1.5927529567304415</v>
      </c>
      <c r="P243" s="6">
        <v>296</v>
      </c>
      <c r="Q243" s="6">
        <v>52</v>
      </c>
      <c r="R243" s="2" t="s">
        <v>57</v>
      </c>
      <c r="S243" s="2">
        <v>-1.51815142609164</v>
      </c>
      <c r="T243" s="2">
        <v>6</v>
      </c>
      <c r="U243" s="2">
        <v>2</v>
      </c>
      <c r="V243" s="2">
        <v>-2.3584822277628299</v>
      </c>
      <c r="W243" s="2">
        <v>2.72319193699634</v>
      </c>
      <c r="X243" s="2">
        <v>1.92558748512264</v>
      </c>
      <c r="Y243" s="2">
        <f t="shared" si="84"/>
        <v>0.51306668159133428</v>
      </c>
      <c r="Z243" s="2">
        <f t="shared" si="85"/>
        <v>0.78840947909201309</v>
      </c>
      <c r="AA243" s="2" t="s">
        <v>58</v>
      </c>
      <c r="AB243" s="2">
        <v>0.78935693453318501</v>
      </c>
      <c r="AC243" s="2">
        <v>5</v>
      </c>
      <c r="AD243" s="2">
        <v>2</v>
      </c>
      <c r="AE243" s="2">
        <v>-0.50573125924854501</v>
      </c>
      <c r="AF243" s="2">
        <v>0.89033090668760195</v>
      </c>
      <c r="AG243" s="2">
        <v>0.62955902161876998</v>
      </c>
      <c r="AH243" s="2">
        <f t="shared" si="86"/>
        <v>0.33659836112423758</v>
      </c>
      <c r="AI243" s="2">
        <f t="shared" si="87"/>
        <v>1.2538251497111907</v>
      </c>
      <c r="AJ243" s="2" t="s">
        <v>59</v>
      </c>
      <c r="AK243" s="2">
        <v>-0.37214535723656</v>
      </c>
      <c r="AL243" s="2">
        <v>4</v>
      </c>
      <c r="AM243" s="2">
        <v>1</v>
      </c>
      <c r="AN243" s="2">
        <v>-2.6077203579862398</v>
      </c>
      <c r="AO243" s="2">
        <v>0.411072139061052</v>
      </c>
      <c r="AP243" s="2">
        <v>0.411072139061052</v>
      </c>
      <c r="AQ243" s="2">
        <f t="shared" si="88"/>
        <v>0.53161469725754951</v>
      </c>
      <c r="AR243" s="2">
        <f t="shared" si="89"/>
        <v>0.90530425653899493</v>
      </c>
      <c r="AS243" s="2" t="s">
        <v>60</v>
      </c>
      <c r="AT243" s="2">
        <v>-0.357745445939886</v>
      </c>
      <c r="AU243" s="2">
        <v>3</v>
      </c>
      <c r="AV243" s="2">
        <v>1</v>
      </c>
      <c r="AW243" s="2">
        <v>-0.88598929206667798</v>
      </c>
      <c r="AX243" s="2">
        <v>3.2319636356606299E-2</v>
      </c>
      <c r="AY243" s="2">
        <v>3.2319636356606299E-2</v>
      </c>
      <c r="AZ243" s="2">
        <f t="shared" si="90"/>
        <v>5.7358144609973252E-2</v>
      </c>
      <c r="BA243" s="2">
        <f t="shared" si="91"/>
        <v>11.068981160326731</v>
      </c>
      <c r="BB243" s="2" t="s">
        <v>61</v>
      </c>
      <c r="BC243" s="2">
        <v>-1.9108996524361299</v>
      </c>
      <c r="BD243" s="2">
        <v>4</v>
      </c>
      <c r="BE243" s="2">
        <v>1</v>
      </c>
      <c r="BF243" s="2">
        <v>-1.4194638841134599</v>
      </c>
      <c r="BG243" s="2">
        <v>0.15302634362276199</v>
      </c>
      <c r="BH243" s="2">
        <v>0.15302634362276199</v>
      </c>
      <c r="BI243" s="2">
        <f t="shared" si="92"/>
        <v>5.0872449078919663E-2</v>
      </c>
      <c r="BJ243" s="2">
        <f t="shared" si="93"/>
        <v>12.487390126414104</v>
      </c>
    </row>
    <row r="244" spans="1:62">
      <c r="A244" s="2" t="s">
        <v>479</v>
      </c>
      <c r="B244" s="2" t="s">
        <v>480</v>
      </c>
      <c r="C244" s="2" t="s">
        <v>481</v>
      </c>
      <c r="D244" s="7">
        <f>IF(ISNA(VLOOKUP(B244,[1]energy_list!A$1:A$222,1,FALSE)), 0, 1)</f>
        <v>0</v>
      </c>
      <c r="E244" s="7">
        <f t="shared" si="74"/>
        <v>1</v>
      </c>
      <c r="F244" s="7">
        <f t="shared" si="75"/>
        <v>1</v>
      </c>
      <c r="G244" s="17">
        <f t="shared" ref="G244:G249" si="97">(P244/(COUNT($P$2:$P$1222))*0.05)</f>
        <v>4.1769041769041766E-3</v>
      </c>
      <c r="H244" s="8">
        <f t="shared" si="76"/>
        <v>0.69900182536410471</v>
      </c>
      <c r="I244" s="8">
        <f t="shared" si="77"/>
        <v>2.0143910394884808</v>
      </c>
      <c r="J244" s="8">
        <f t="shared" si="78"/>
        <v>0.34700403827332549</v>
      </c>
      <c r="K244" s="8">
        <f t="shared" si="79"/>
        <v>0.17350201913666274</v>
      </c>
      <c r="L244" s="6">
        <f t="shared" si="80"/>
        <v>23.772917547102871</v>
      </c>
      <c r="M244" s="10">
        <f t="shared" si="81"/>
        <v>5</v>
      </c>
      <c r="N244" s="16">
        <f t="shared" si="82"/>
        <v>2.862498459044213E-3</v>
      </c>
      <c r="O244" s="16">
        <f t="shared" si="83"/>
        <v>2.5432547384437676</v>
      </c>
      <c r="P244" s="6">
        <v>102</v>
      </c>
      <c r="Q244" s="2">
        <v>20</v>
      </c>
      <c r="R244" s="2" t="s">
        <v>57</v>
      </c>
      <c r="S244" s="2">
        <v>0.10267305094519499</v>
      </c>
      <c r="T244" s="2">
        <v>11</v>
      </c>
      <c r="U244" s="2">
        <v>6</v>
      </c>
      <c r="V244" s="2">
        <v>-0.73765775072599404</v>
      </c>
      <c r="W244" s="2">
        <v>0.482726786293043</v>
      </c>
      <c r="X244" s="2">
        <v>0.19707238526524901</v>
      </c>
      <c r="Y244" s="2">
        <f t="shared" si="84"/>
        <v>0.62103359505290667</v>
      </c>
      <c r="Z244" s="2">
        <f t="shared" si="85"/>
        <v>0.52099156767703658</v>
      </c>
      <c r="AA244" s="2" t="s">
        <v>58</v>
      </c>
      <c r="AB244" s="2">
        <v>-1.1702100304426899</v>
      </c>
      <c r="AC244" s="2">
        <v>15</v>
      </c>
      <c r="AD244" s="2">
        <v>6</v>
      </c>
      <c r="AE244" s="2">
        <v>-2.4652982242244201</v>
      </c>
      <c r="AF244" s="2">
        <v>0.78306627490625402</v>
      </c>
      <c r="AG244" s="2">
        <v>0.319685468050383</v>
      </c>
      <c r="AH244" s="2">
        <f t="shared" si="86"/>
        <v>1.0573098770185838E-2</v>
      </c>
      <c r="AI244" s="2">
        <f t="shared" si="87"/>
        <v>3.6605042999898347</v>
      </c>
      <c r="AJ244" s="2" t="s">
        <v>59</v>
      </c>
      <c r="AK244" s="2">
        <v>-0.36029873242367</v>
      </c>
      <c r="AL244" s="2">
        <v>11</v>
      </c>
      <c r="AM244" s="2">
        <v>7</v>
      </c>
      <c r="AN244" s="2">
        <v>-2.5958737331733501</v>
      </c>
      <c r="AO244" s="2">
        <v>0.557107546357826</v>
      </c>
      <c r="AP244" s="2">
        <v>0.21056686016859899</v>
      </c>
      <c r="AQ244" s="2">
        <f t="shared" si="88"/>
        <v>0.13080228674336189</v>
      </c>
      <c r="AR244" s="2">
        <f t="shared" si="89"/>
        <v>1.7110894474808716</v>
      </c>
      <c r="AS244" s="2" t="s">
        <v>60</v>
      </c>
      <c r="AT244" s="2">
        <v>-0.39623088237729098</v>
      </c>
      <c r="AU244" s="2">
        <v>21</v>
      </c>
      <c r="AV244" s="2">
        <v>6</v>
      </c>
      <c r="AW244" s="2">
        <v>-0.92447472850408297</v>
      </c>
      <c r="AX244" s="2">
        <v>1.2080314518150701</v>
      </c>
      <c r="AY244" s="2">
        <v>0.493176775030081</v>
      </c>
      <c r="AZ244" s="2">
        <f t="shared" si="90"/>
        <v>0.45237389076884915</v>
      </c>
      <c r="BA244" s="2">
        <f t="shared" si="91"/>
        <v>0.80342567298130196</v>
      </c>
      <c r="BB244" s="2" t="s">
        <v>61</v>
      </c>
      <c r="BC244" s="2">
        <v>-1.1723708008957601</v>
      </c>
      <c r="BD244" s="2">
        <v>25</v>
      </c>
      <c r="BE244" s="2">
        <v>10</v>
      </c>
      <c r="BF244" s="2">
        <v>-0.68093503257309096</v>
      </c>
      <c r="BG244" s="2">
        <v>1.30795023308733</v>
      </c>
      <c r="BH244" s="2">
        <v>0.41361018027040902</v>
      </c>
      <c r="BI244" s="2">
        <f t="shared" si="92"/>
        <v>1.7715209557860285E-2</v>
      </c>
      <c r="BJ244" s="2">
        <f t="shared" si="93"/>
        <v>2.8344824591340823</v>
      </c>
    </row>
    <row r="245" spans="1:62">
      <c r="A245" s="2" t="str">
        <f>B245</f>
        <v>VIMSS207344</v>
      </c>
      <c r="B245" s="2" t="s">
        <v>939</v>
      </c>
      <c r="C245" s="2" t="s">
        <v>940</v>
      </c>
      <c r="D245" s="7">
        <f>IF(ISNA(VLOOKUP(B245,[1]energy_list!A$1:A$222,1,FALSE)), 0, 1)</f>
        <v>0</v>
      </c>
      <c r="E245" s="7">
        <f t="shared" si="74"/>
        <v>1</v>
      </c>
      <c r="F245" s="7">
        <f t="shared" si="75"/>
        <v>0</v>
      </c>
      <c r="G245" s="17">
        <f t="shared" si="97"/>
        <v>1.5888615888615891E-2</v>
      </c>
      <c r="H245" s="8">
        <f t="shared" si="76"/>
        <v>0.71672863377347262</v>
      </c>
      <c r="I245" s="8">
        <f t="shared" si="77"/>
        <v>2.4729975782677847</v>
      </c>
      <c r="J245" s="8">
        <f t="shared" si="78"/>
        <v>0.28982180980359323</v>
      </c>
      <c r="K245" s="9">
        <f t="shared" si="79"/>
        <v>0.14491090490179662</v>
      </c>
      <c r="L245" s="10">
        <f t="shared" si="80"/>
        <v>14.345182163466648</v>
      </c>
      <c r="M245" s="7">
        <f t="shared" si="81"/>
        <v>5</v>
      </c>
      <c r="N245" s="16">
        <f t="shared" si="82"/>
        <v>4.2310321208224956E-2</v>
      </c>
      <c r="O245" s="16">
        <f t="shared" si="83"/>
        <v>1.3735536776129238</v>
      </c>
      <c r="P245" s="6">
        <v>388</v>
      </c>
      <c r="Q245" s="6"/>
      <c r="R245" s="2" t="s">
        <v>57</v>
      </c>
      <c r="S245" s="2">
        <v>-5.5430954011679502E-2</v>
      </c>
      <c r="T245" s="2">
        <v>2</v>
      </c>
      <c r="U245" s="2">
        <v>2</v>
      </c>
      <c r="V245" s="2">
        <v>-0.89576175568286898</v>
      </c>
      <c r="W245" s="2">
        <v>8.1233262524154901E-2</v>
      </c>
      <c r="X245" s="2">
        <v>5.7440590788736999E-2</v>
      </c>
      <c r="Y245" s="2">
        <f t="shared" si="84"/>
        <v>0.43635335549066179</v>
      </c>
      <c r="Z245" s="2">
        <f t="shared" si="85"/>
        <v>0.96501364715330284</v>
      </c>
      <c r="AA245" s="2" t="s">
        <v>58</v>
      </c>
      <c r="AB245" s="2">
        <v>-1.48346977110805</v>
      </c>
      <c r="AC245" s="2">
        <v>4</v>
      </c>
      <c r="AD245" s="2">
        <v>2</v>
      </c>
      <c r="AE245" s="2">
        <v>-2.7785579648897798</v>
      </c>
      <c r="AF245" s="2">
        <v>0.39412163399210498</v>
      </c>
      <c r="AG245" s="2">
        <v>0.27868608000813999</v>
      </c>
      <c r="AH245" s="2">
        <f t="shared" si="86"/>
        <v>3.3526993877389534E-2</v>
      </c>
      <c r="AI245" s="2">
        <f t="shared" si="87"/>
        <v>5.3230852831426674</v>
      </c>
      <c r="AJ245" s="2" t="s">
        <v>59</v>
      </c>
      <c r="AK245" s="2">
        <v>0.22405030465350001</v>
      </c>
      <c r="AL245" s="2">
        <v>2</v>
      </c>
      <c r="AM245" s="2">
        <v>1</v>
      </c>
      <c r="AN245" s="2">
        <v>-2.0115246960961799</v>
      </c>
      <c r="AO245" s="2">
        <v>0.355604079302073</v>
      </c>
      <c r="AP245" s="2">
        <v>0.355604079302073</v>
      </c>
      <c r="AQ245" s="2">
        <f t="shared" si="88"/>
        <v>0.64207551197835111</v>
      </c>
      <c r="AR245" s="2">
        <f t="shared" si="89"/>
        <v>0.63005549625086632</v>
      </c>
      <c r="AS245" s="2" t="s">
        <v>60</v>
      </c>
      <c r="AT245" s="2">
        <v>-0.27421095108379401</v>
      </c>
      <c r="AU245" s="2">
        <v>5</v>
      </c>
      <c r="AV245" s="2">
        <v>2</v>
      </c>
      <c r="AW245" s="2">
        <v>-0.80245479721058599</v>
      </c>
      <c r="AX245" s="2">
        <v>0.72443740256108902</v>
      </c>
      <c r="AY245" s="2">
        <v>0.51225459989611399</v>
      </c>
      <c r="AZ245" s="2">
        <f t="shared" si="90"/>
        <v>0.64599553717002989</v>
      </c>
      <c r="BA245" s="2">
        <f t="shared" si="91"/>
        <v>0.53530207662245377</v>
      </c>
      <c r="BB245" s="2" t="s">
        <v>61</v>
      </c>
      <c r="BC245" s="2">
        <v>-1.89161718401728</v>
      </c>
      <c r="BD245" s="2">
        <v>2</v>
      </c>
      <c r="BE245" s="2">
        <v>1</v>
      </c>
      <c r="BF245" s="2">
        <v>-1.40018141569461</v>
      </c>
      <c r="BG245" s="2">
        <v>0.38076130402038899</v>
      </c>
      <c r="BH245" s="2">
        <v>0.38076130402038899</v>
      </c>
      <c r="BI245" s="2">
        <f t="shared" si="92"/>
        <v>0.12645462345075154</v>
      </c>
      <c r="BJ245" s="2">
        <f t="shared" si="93"/>
        <v>4.9679869357627471</v>
      </c>
    </row>
    <row r="246" spans="1:62">
      <c r="A246" s="2" t="str">
        <f>B246</f>
        <v>VIMSS207835</v>
      </c>
      <c r="B246" s="2" t="s">
        <v>1489</v>
      </c>
      <c r="C246" s="2" t="s">
        <v>1490</v>
      </c>
      <c r="D246" s="7">
        <f>IF(ISNA(VLOOKUP(B246,[1]energy_list!A$1:A$222,1,FALSE)), 0, 1)</f>
        <v>0</v>
      </c>
      <c r="E246" s="7">
        <f t="shared" si="74"/>
        <v>0</v>
      </c>
      <c r="F246" s="7">
        <f t="shared" si="75"/>
        <v>0</v>
      </c>
      <c r="G246" s="17">
        <f t="shared" si="97"/>
        <v>2.2153972153972155E-2</v>
      </c>
      <c r="H246" s="8">
        <f t="shared" si="76"/>
        <v>0.71883891070068062</v>
      </c>
      <c r="I246" s="8">
        <f t="shared" si="77"/>
        <v>1.201550216282985</v>
      </c>
      <c r="J246" s="8">
        <f t="shared" si="78"/>
        <v>0.59825956581691642</v>
      </c>
      <c r="K246" s="9">
        <f t="shared" si="79"/>
        <v>0.29912978290845821</v>
      </c>
      <c r="L246" s="10">
        <f t="shared" si="80"/>
        <v>10.930259978584456</v>
      </c>
      <c r="M246" s="7">
        <f t="shared" si="81"/>
        <v>5</v>
      </c>
      <c r="N246" s="16">
        <f t="shared" si="82"/>
        <v>7.8647505087248049E-2</v>
      </c>
      <c r="O246" s="16">
        <f t="shared" si="83"/>
        <v>1.1043150498242549</v>
      </c>
      <c r="P246" s="6">
        <v>541</v>
      </c>
      <c r="Q246" s="6"/>
      <c r="R246" s="2" t="s">
        <v>57</v>
      </c>
      <c r="S246" s="2">
        <v>-0.86989720544324101</v>
      </c>
      <c r="T246" s="2">
        <v>4</v>
      </c>
      <c r="U246" s="2">
        <v>2</v>
      </c>
      <c r="V246" s="2">
        <v>-1.71022800711443</v>
      </c>
      <c r="W246" s="2">
        <v>1.1183257210716699</v>
      </c>
      <c r="X246" s="2">
        <v>0.79077570094511096</v>
      </c>
      <c r="Y246" s="2">
        <f t="shared" si="84"/>
        <v>0.38602055040229655</v>
      </c>
      <c r="Z246" s="2">
        <f t="shared" si="85"/>
        <v>1.1000555586161367</v>
      </c>
      <c r="AA246" s="2" t="s">
        <v>58</v>
      </c>
      <c r="AB246" s="2">
        <v>0.13733605077336</v>
      </c>
      <c r="AC246" s="2">
        <v>4</v>
      </c>
      <c r="AD246" s="2">
        <v>2</v>
      </c>
      <c r="AE246" s="2">
        <v>-1.1577521430083699</v>
      </c>
      <c r="AF246" s="2">
        <v>1.18023579265255</v>
      </c>
      <c r="AG246" s="2">
        <v>0.83455273238369998</v>
      </c>
      <c r="AH246" s="2">
        <f t="shared" si="86"/>
        <v>0.88441665978439854</v>
      </c>
      <c r="AI246" s="2">
        <f t="shared" si="87"/>
        <v>0.16456246015885956</v>
      </c>
      <c r="AJ246" s="2" t="s">
        <v>59</v>
      </c>
      <c r="AK246" s="2">
        <v>-0.54044038981659004</v>
      </c>
      <c r="AL246" s="2">
        <v>4</v>
      </c>
      <c r="AM246" s="2">
        <v>2</v>
      </c>
      <c r="AN246" s="2">
        <v>-2.7760153905662701</v>
      </c>
      <c r="AO246" s="2">
        <v>0.49948534779784098</v>
      </c>
      <c r="AP246" s="2">
        <v>0.353189476531175</v>
      </c>
      <c r="AQ246" s="2">
        <f t="shared" si="88"/>
        <v>0.26561476554655294</v>
      </c>
      <c r="AR246" s="2">
        <f t="shared" si="89"/>
        <v>1.5301712698931078</v>
      </c>
      <c r="AS246" s="2" t="s">
        <v>60</v>
      </c>
      <c r="AT246" s="2">
        <v>-0.79865839235351799</v>
      </c>
      <c r="AU246" s="2">
        <v>6</v>
      </c>
      <c r="AV246" s="2">
        <v>3</v>
      </c>
      <c r="AW246" s="2">
        <v>-1.32690223848031</v>
      </c>
      <c r="AX246" s="2">
        <v>1.2020643232017501</v>
      </c>
      <c r="AY246" s="2">
        <v>0.69401216058377302</v>
      </c>
      <c r="AZ246" s="2">
        <f t="shared" si="90"/>
        <v>0.33322404321217919</v>
      </c>
      <c r="BA246" s="2">
        <f t="shared" si="91"/>
        <v>1.1507844353645347</v>
      </c>
      <c r="BB246" s="2" t="s">
        <v>61</v>
      </c>
      <c r="BC246" s="2">
        <v>-1.7372201975491</v>
      </c>
      <c r="BD246" s="2">
        <v>3</v>
      </c>
      <c r="BE246" s="2">
        <v>2</v>
      </c>
      <c r="BF246" s="2">
        <v>-1.24578442922643</v>
      </c>
      <c r="BG246" s="2">
        <v>1.03101411496171</v>
      </c>
      <c r="BH246" s="2">
        <v>0.72903707218847302</v>
      </c>
      <c r="BI246" s="2">
        <f t="shared" si="92"/>
        <v>0.14004522925976604</v>
      </c>
      <c r="BJ246" s="2">
        <f t="shared" si="93"/>
        <v>2.3828969250276866</v>
      </c>
    </row>
    <row r="247" spans="1:62">
      <c r="A247" s="2" t="s">
        <v>487</v>
      </c>
      <c r="B247" s="2" t="s">
        <v>488</v>
      </c>
      <c r="C247" s="2" t="s">
        <v>489</v>
      </c>
      <c r="D247" s="7">
        <f>IF(ISNA(VLOOKUP(B247,[1]energy_list!A$1:A$222,1,FALSE)), 0, 1)</f>
        <v>0</v>
      </c>
      <c r="E247" s="7">
        <f t="shared" si="74"/>
        <v>1</v>
      </c>
      <c r="F247" s="7">
        <f t="shared" si="75"/>
        <v>1</v>
      </c>
      <c r="G247" s="17">
        <f t="shared" si="97"/>
        <v>5.0368550368550371E-3</v>
      </c>
      <c r="H247" s="8">
        <f t="shared" si="76"/>
        <v>0.7263813861258519</v>
      </c>
      <c r="I247" s="8">
        <f t="shared" si="77"/>
        <v>9.9530210216802519</v>
      </c>
      <c r="J247" s="8">
        <f t="shared" si="78"/>
        <v>7.298099587488116E-2</v>
      </c>
      <c r="K247" s="8">
        <f t="shared" si="79"/>
        <v>3.649049793744058E-2</v>
      </c>
      <c r="L247" s="6">
        <f t="shared" si="80"/>
        <v>22.765104078703388</v>
      </c>
      <c r="M247" s="10">
        <f t="shared" si="81"/>
        <v>5</v>
      </c>
      <c r="N247" s="16">
        <f t="shared" si="82"/>
        <v>3.9841694405739212E-3</v>
      </c>
      <c r="O247" s="16">
        <f t="shared" si="83"/>
        <v>2.3996621999819059</v>
      </c>
      <c r="P247" s="6">
        <v>123</v>
      </c>
      <c r="Q247" s="2">
        <v>19</v>
      </c>
      <c r="R247" s="2" t="s">
        <v>57</v>
      </c>
      <c r="S247" s="2">
        <v>-0.763307907886561</v>
      </c>
      <c r="T247" s="2">
        <v>2</v>
      </c>
      <c r="U247" s="2">
        <v>1</v>
      </c>
      <c r="V247" s="2">
        <v>-1.60363870955775</v>
      </c>
      <c r="W247" s="2">
        <v>1.8687406075177999E-2</v>
      </c>
      <c r="X247" s="2">
        <v>1.8687406075177999E-2</v>
      </c>
      <c r="Y247" s="2">
        <f t="shared" si="84"/>
        <v>1.5582697438160245E-2</v>
      </c>
      <c r="Z247" s="2">
        <f t="shared" si="85"/>
        <v>40.8461134100598</v>
      </c>
      <c r="AA247" s="2" t="s">
        <v>58</v>
      </c>
      <c r="AB247" s="2">
        <v>-0.51925795560597998</v>
      </c>
      <c r="AC247" s="2">
        <v>2</v>
      </c>
      <c r="AD247" s="2">
        <v>1</v>
      </c>
      <c r="AE247" s="2">
        <v>-1.81434614938771</v>
      </c>
      <c r="AF247" s="2">
        <v>0.21896705163546201</v>
      </c>
      <c r="AG247" s="2">
        <v>0.21896705163546201</v>
      </c>
      <c r="AH247" s="2">
        <f t="shared" si="86"/>
        <v>0.25405306049600929</v>
      </c>
      <c r="AI247" s="2">
        <f t="shared" si="87"/>
        <v>2.3713976679488953</v>
      </c>
      <c r="AJ247" s="2" t="s">
        <v>59</v>
      </c>
      <c r="AK247" s="2">
        <v>-0.31874153247464998</v>
      </c>
      <c r="AL247" s="2">
        <v>2</v>
      </c>
      <c r="AM247" s="2">
        <v>1</v>
      </c>
      <c r="AN247" s="2">
        <v>-2.5543165332243301</v>
      </c>
      <c r="AO247" s="2">
        <v>0.28455470482751899</v>
      </c>
      <c r="AP247" s="2">
        <v>0.28455470482751899</v>
      </c>
      <c r="AQ247" s="2">
        <f t="shared" si="88"/>
        <v>0.46396337609432009</v>
      </c>
      <c r="AR247" s="2">
        <f t="shared" si="89"/>
        <v>1.1201414949995401</v>
      </c>
      <c r="AS247" s="2" t="s">
        <v>60</v>
      </c>
      <c r="AT247" s="2">
        <v>-0.57559139916844804</v>
      </c>
      <c r="AU247" s="2">
        <v>7</v>
      </c>
      <c r="AV247" s="2">
        <v>1</v>
      </c>
      <c r="AW247" s="2">
        <v>-1.10383524529524</v>
      </c>
      <c r="AX247" s="2">
        <v>0.11664884358852</v>
      </c>
      <c r="AY247" s="2">
        <v>0.11664884358852</v>
      </c>
      <c r="AZ247" s="2">
        <f t="shared" si="90"/>
        <v>0.12729281667855383</v>
      </c>
      <c r="BA247" s="2">
        <f t="shared" si="91"/>
        <v>4.9343943879876999</v>
      </c>
      <c r="BB247" s="2" t="s">
        <v>61</v>
      </c>
      <c r="BC247" s="2">
        <v>-1.8319831028871301</v>
      </c>
      <c r="BD247" s="2">
        <v>2</v>
      </c>
      <c r="BE247" s="2">
        <v>1</v>
      </c>
      <c r="BF247" s="2">
        <v>-1.3405473345644601</v>
      </c>
      <c r="BG247" s="2">
        <v>0.140493544913327</v>
      </c>
      <c r="BH247" s="2">
        <v>0.140493544913327</v>
      </c>
      <c r="BI247" s="2">
        <f t="shared" si="92"/>
        <v>4.8726564647533471E-2</v>
      </c>
      <c r="BJ247" s="2">
        <f t="shared" si="93"/>
        <v>13.0396247316367</v>
      </c>
    </row>
    <row r="248" spans="1:62">
      <c r="A248" s="2" t="s">
        <v>490</v>
      </c>
      <c r="B248" s="2" t="s">
        <v>491</v>
      </c>
      <c r="C248" s="2" t="s">
        <v>492</v>
      </c>
      <c r="D248" s="7">
        <f>IF(ISNA(VLOOKUP(B248,[1]energy_list!A$1:A$222,1,FALSE)), 0, 1)</f>
        <v>0</v>
      </c>
      <c r="E248" s="7">
        <f t="shared" si="74"/>
        <v>1</v>
      </c>
      <c r="F248" s="7">
        <f t="shared" si="75"/>
        <v>1</v>
      </c>
      <c r="G248" s="17">
        <f t="shared" si="97"/>
        <v>1.4742014742014744E-3</v>
      </c>
      <c r="H248" s="8">
        <f t="shared" si="76"/>
        <v>0.73965853388366254</v>
      </c>
      <c r="I248" s="8">
        <f t="shared" si="77"/>
        <v>4.2857270767244442</v>
      </c>
      <c r="J248" s="8">
        <f t="shared" si="78"/>
        <v>0.17258647614326836</v>
      </c>
      <c r="K248" s="8">
        <f t="shared" si="79"/>
        <v>8.6293238071634179E-2</v>
      </c>
      <c r="L248" s="6">
        <f t="shared" si="80"/>
        <v>31.368625641500461</v>
      </c>
      <c r="M248" s="10">
        <f t="shared" si="81"/>
        <v>5</v>
      </c>
      <c r="N248" s="16">
        <f t="shared" si="82"/>
        <v>1.9454059269602273E-4</v>
      </c>
      <c r="O248" s="16">
        <f t="shared" si="83"/>
        <v>3.7109897653176356</v>
      </c>
      <c r="P248" s="6">
        <v>36</v>
      </c>
      <c r="Q248" s="2">
        <v>16</v>
      </c>
      <c r="R248" s="2" t="s">
        <v>57</v>
      </c>
      <c r="S248" s="2">
        <v>-0.63708067990774098</v>
      </c>
      <c r="T248" s="2">
        <v>6</v>
      </c>
      <c r="U248" s="2">
        <v>4</v>
      </c>
      <c r="V248" s="2">
        <v>-1.4774114815789301</v>
      </c>
      <c r="W248" s="2">
        <v>0.57737530451453101</v>
      </c>
      <c r="X248" s="2">
        <v>0.288687652257265</v>
      </c>
      <c r="Y248" s="2">
        <f t="shared" si="84"/>
        <v>9.1951533212696945E-2</v>
      </c>
      <c r="Z248" s="2">
        <f t="shared" si="85"/>
        <v>2.2068165192600766</v>
      </c>
      <c r="AA248" s="2" t="s">
        <v>58</v>
      </c>
      <c r="AB248" s="2">
        <v>-0.79431009641727002</v>
      </c>
      <c r="AC248" s="2">
        <v>4</v>
      </c>
      <c r="AD248" s="2">
        <v>2</v>
      </c>
      <c r="AE248" s="2">
        <v>-2.089398290199</v>
      </c>
      <c r="AF248" s="2">
        <v>4.34975947846621E-2</v>
      </c>
      <c r="AG248" s="2">
        <v>3.0757444237539101E-2</v>
      </c>
      <c r="AH248" s="2">
        <f t="shared" si="86"/>
        <v>1.496045791658998E-3</v>
      </c>
      <c r="AI248" s="2">
        <f t="shared" si="87"/>
        <v>25.824970705720204</v>
      </c>
      <c r="AJ248" s="2" t="s">
        <v>59</v>
      </c>
      <c r="AK248" s="2">
        <v>-1.37312262405366</v>
      </c>
      <c r="AL248" s="2">
        <v>8</v>
      </c>
      <c r="AM248" s="2">
        <v>4</v>
      </c>
      <c r="AN248" s="2">
        <v>-3.60869762480334</v>
      </c>
      <c r="AO248" s="2">
        <v>0.75464565263423899</v>
      </c>
      <c r="AP248" s="2">
        <v>0.377322826317119</v>
      </c>
      <c r="AQ248" s="2">
        <f t="shared" si="88"/>
        <v>2.1981774470111595E-2</v>
      </c>
      <c r="AR248" s="2">
        <f t="shared" si="89"/>
        <v>3.6391188878131278</v>
      </c>
      <c r="AS248" s="2" t="s">
        <v>60</v>
      </c>
      <c r="AT248" s="2">
        <v>-1.6098598528630701</v>
      </c>
      <c r="AU248" s="2">
        <v>6</v>
      </c>
      <c r="AV248" s="2">
        <v>4</v>
      </c>
      <c r="AW248" s="2">
        <v>-2.1381036989898599</v>
      </c>
      <c r="AX248" s="2">
        <v>1.19125640761402</v>
      </c>
      <c r="AY248" s="2">
        <v>0.59562820380700998</v>
      </c>
      <c r="AZ248" s="2">
        <f t="shared" si="90"/>
        <v>5.3938061003449542E-2</v>
      </c>
      <c r="BA248" s="2">
        <f t="shared" si="91"/>
        <v>2.7027931897339807</v>
      </c>
      <c r="BB248" s="2" t="s">
        <v>61</v>
      </c>
      <c r="BC248" s="2">
        <v>-3.3082836632568002E-2</v>
      </c>
      <c r="BD248" s="2">
        <v>14</v>
      </c>
      <c r="BE248" s="2">
        <v>6</v>
      </c>
      <c r="BF248" s="2">
        <v>0.45835293169010399</v>
      </c>
      <c r="BG248" s="2">
        <v>1.1492885679676601</v>
      </c>
      <c r="BH248" s="2">
        <v>0.46919509312245899</v>
      </c>
      <c r="BI248" s="2">
        <f t="shared" si="92"/>
        <v>0.94607932038916553</v>
      </c>
      <c r="BJ248" s="2">
        <f t="shared" si="93"/>
        <v>7.0509766869905108E-2</v>
      </c>
    </row>
    <row r="249" spans="1:62">
      <c r="A249" s="2" t="str">
        <f>B249</f>
        <v>VIMSS206298</v>
      </c>
      <c r="B249" s="2" t="s">
        <v>943</v>
      </c>
      <c r="C249" s="2" t="s">
        <v>944</v>
      </c>
      <c r="D249" s="7">
        <f>IF(ISNA(VLOOKUP(B249,[1]energy_list!A$1:A$222,1,FALSE)), 0, 1)</f>
        <v>0</v>
      </c>
      <c r="E249" s="7">
        <f t="shared" si="74"/>
        <v>1</v>
      </c>
      <c r="F249" s="7">
        <f t="shared" si="75"/>
        <v>0</v>
      </c>
      <c r="G249" s="17">
        <f t="shared" si="97"/>
        <v>1.642096642096642E-2</v>
      </c>
      <c r="H249" s="8">
        <f t="shared" si="76"/>
        <v>0.74907375806876919</v>
      </c>
      <c r="I249" s="8">
        <f t="shared" si="77"/>
        <v>1.2620637867356048</v>
      </c>
      <c r="J249" s="8">
        <f t="shared" si="78"/>
        <v>0.59353082303889593</v>
      </c>
      <c r="K249" s="9">
        <f t="shared" si="79"/>
        <v>0.29676541151944796</v>
      </c>
      <c r="L249" s="10">
        <f t="shared" si="80"/>
        <v>14.141884131441417</v>
      </c>
      <c r="M249" s="7">
        <f t="shared" si="81"/>
        <v>5</v>
      </c>
      <c r="N249" s="16">
        <f t="shared" si="82"/>
        <v>4.4238129687445234E-2</v>
      </c>
      <c r="O249" s="16">
        <f t="shared" si="83"/>
        <v>1.3542032425440531</v>
      </c>
      <c r="P249" s="6">
        <v>401</v>
      </c>
      <c r="Q249" s="6"/>
      <c r="R249" s="2" t="s">
        <v>57</v>
      </c>
      <c r="S249" s="2">
        <v>-1.1353075874874501</v>
      </c>
      <c r="T249" s="2">
        <v>11</v>
      </c>
      <c r="U249" s="2">
        <v>6</v>
      </c>
      <c r="V249" s="2">
        <v>-1.97563838915864</v>
      </c>
      <c r="W249" s="2">
        <v>1.12279174282975</v>
      </c>
      <c r="X249" s="2">
        <v>0.45837780955718699</v>
      </c>
      <c r="Y249" s="2">
        <f t="shared" si="84"/>
        <v>4.8013451652627277E-2</v>
      </c>
      <c r="Z249" s="2">
        <f t="shared" si="85"/>
        <v>2.4767943906015146</v>
      </c>
      <c r="AA249" s="2" t="s">
        <v>58</v>
      </c>
      <c r="AB249" s="2">
        <v>-0.17111023006491</v>
      </c>
      <c r="AC249" s="2">
        <v>5</v>
      </c>
      <c r="AD249" s="2">
        <v>4</v>
      </c>
      <c r="AE249" s="2">
        <v>-1.4661984238466399</v>
      </c>
      <c r="AF249" s="2">
        <v>0.91409326700884497</v>
      </c>
      <c r="AG249" s="2">
        <v>0.45704663350442298</v>
      </c>
      <c r="AH249" s="2">
        <f t="shared" si="86"/>
        <v>0.72712153069306962</v>
      </c>
      <c r="AI249" s="2">
        <f t="shared" si="87"/>
        <v>0.3743824317289367</v>
      </c>
      <c r="AJ249" s="2" t="s">
        <v>59</v>
      </c>
      <c r="AK249" s="2">
        <v>-1.2936010934375299</v>
      </c>
      <c r="AL249" s="2">
        <v>4</v>
      </c>
      <c r="AM249" s="2">
        <v>4</v>
      </c>
      <c r="AN249" s="2">
        <v>-3.5291760941872101</v>
      </c>
      <c r="AO249" s="2">
        <v>1.36557508181904</v>
      </c>
      <c r="AP249" s="2">
        <v>0.68278754090951999</v>
      </c>
      <c r="AQ249" s="2">
        <f t="shared" si="88"/>
        <v>0.13105463437864215</v>
      </c>
      <c r="AR249" s="2">
        <f t="shared" si="89"/>
        <v>1.8945880174004994</v>
      </c>
      <c r="AS249" s="2" t="s">
        <v>60</v>
      </c>
      <c r="AT249" s="2">
        <v>-1.15867974704599</v>
      </c>
      <c r="AU249" s="2">
        <v>14</v>
      </c>
      <c r="AV249" s="2">
        <v>4</v>
      </c>
      <c r="AW249" s="2">
        <v>-1.68692359317278</v>
      </c>
      <c r="AX249" s="2">
        <v>1.49505821618904</v>
      </c>
      <c r="AY249" s="2">
        <v>0.747529108094522</v>
      </c>
      <c r="AZ249" s="2">
        <f t="shared" si="90"/>
        <v>0.1960714560920529</v>
      </c>
      <c r="BA249" s="2">
        <f t="shared" si="91"/>
        <v>1.5500128817719292</v>
      </c>
      <c r="BB249" s="2" t="s">
        <v>61</v>
      </c>
      <c r="BC249" s="2">
        <v>-3.5893168011666997E-2</v>
      </c>
      <c r="BD249" s="2">
        <v>13</v>
      </c>
      <c r="BE249" s="2">
        <v>4</v>
      </c>
      <c r="BF249" s="2">
        <v>0.45554260031100502</v>
      </c>
      <c r="BG249" s="2">
        <v>1.0123747824426399</v>
      </c>
      <c r="BH249" s="2">
        <v>0.50618739122132195</v>
      </c>
      <c r="BI249" s="2">
        <f t="shared" si="92"/>
        <v>0.94687399428406493</v>
      </c>
      <c r="BJ249" s="2">
        <f t="shared" si="93"/>
        <v>7.0908854377159533E-2</v>
      </c>
    </row>
    <row r="250" spans="1:62">
      <c r="A250" s="2" t="s">
        <v>862</v>
      </c>
      <c r="B250" s="2" t="s">
        <v>863</v>
      </c>
      <c r="C250" s="2" t="s">
        <v>864</v>
      </c>
      <c r="D250" s="7">
        <f>IF(ISNA(VLOOKUP(B250,[1]energy_list!A$1:A$222,1,FALSE)), 0, 1)</f>
        <v>1</v>
      </c>
      <c r="E250" s="7">
        <f t="shared" si="74"/>
        <v>1</v>
      </c>
      <c r="F250" s="7">
        <f t="shared" si="75"/>
        <v>1</v>
      </c>
      <c r="G250" s="31">
        <f>IF((Q250/(142)*0.0575&gt;N250),1,0)</f>
        <v>1</v>
      </c>
      <c r="H250" s="8">
        <f t="shared" si="76"/>
        <v>0.74954035389656815</v>
      </c>
      <c r="I250" s="8">
        <f t="shared" si="77"/>
        <v>2.217022911658769</v>
      </c>
      <c r="J250" s="8">
        <f t="shared" si="78"/>
        <v>0.33808417132494339</v>
      </c>
      <c r="K250" s="8">
        <f t="shared" si="79"/>
        <v>0.1690420856624717</v>
      </c>
      <c r="L250" s="6">
        <f t="shared" si="80"/>
        <v>25.183319222271415</v>
      </c>
      <c r="M250" s="10">
        <f t="shared" si="81"/>
        <v>5</v>
      </c>
      <c r="N250" s="16">
        <f t="shared" si="82"/>
        <v>1.780747631053641E-3</v>
      </c>
      <c r="O250" s="16">
        <f t="shared" si="83"/>
        <v>2.7493976247292955</v>
      </c>
      <c r="P250" s="6">
        <v>86</v>
      </c>
      <c r="Q250" s="7">
        <v>22</v>
      </c>
      <c r="R250" s="2" t="s">
        <v>57</v>
      </c>
      <c r="S250" s="2">
        <v>-0.54965641913901098</v>
      </c>
      <c r="T250" s="2">
        <v>33</v>
      </c>
      <c r="U250" s="2">
        <v>12</v>
      </c>
      <c r="V250" s="2">
        <v>-1.3899872208102</v>
      </c>
      <c r="W250" s="2">
        <v>0.64620140167780504</v>
      </c>
      <c r="X250" s="2">
        <v>0.18654227660469699</v>
      </c>
      <c r="Y250" s="2">
        <f t="shared" si="84"/>
        <v>1.2222287249556265E-2</v>
      </c>
      <c r="Z250" s="2">
        <f t="shared" si="85"/>
        <v>2.9465514688865495</v>
      </c>
      <c r="AA250" s="2" t="s">
        <v>58</v>
      </c>
      <c r="AB250" s="2">
        <v>-0.25963543766028002</v>
      </c>
      <c r="AC250" s="2">
        <v>6</v>
      </c>
      <c r="AD250" s="2">
        <v>3</v>
      </c>
      <c r="AE250" s="2">
        <v>-1.5547236314420101</v>
      </c>
      <c r="AF250" s="2">
        <v>0.42504649304722197</v>
      </c>
      <c r="AG250" s="2">
        <v>0.24540070717892001</v>
      </c>
      <c r="AH250" s="2">
        <f t="shared" si="86"/>
        <v>0.36770554478654416</v>
      </c>
      <c r="AI250" s="2">
        <f t="shared" si="87"/>
        <v>1.0580060695219657</v>
      </c>
      <c r="AJ250" s="2" t="s">
        <v>59</v>
      </c>
      <c r="AK250" s="2">
        <v>-1.4808627177631</v>
      </c>
      <c r="AL250" s="2">
        <v>6</v>
      </c>
      <c r="AM250" s="2">
        <v>3</v>
      </c>
      <c r="AN250" s="2">
        <v>-3.7164377185127799</v>
      </c>
      <c r="AO250" s="2">
        <v>0.864927589978435</v>
      </c>
      <c r="AP250" s="2">
        <v>0.49936617690358398</v>
      </c>
      <c r="AQ250" s="2">
        <f t="shared" si="88"/>
        <v>5.9282401077764287E-2</v>
      </c>
      <c r="AR250" s="2">
        <f t="shared" si="89"/>
        <v>2.9654846208156789</v>
      </c>
      <c r="AS250" s="2" t="s">
        <v>60</v>
      </c>
      <c r="AT250" s="2">
        <v>-0.85831010299075805</v>
      </c>
      <c r="AU250" s="2">
        <v>18</v>
      </c>
      <c r="AV250" s="2">
        <v>10</v>
      </c>
      <c r="AW250" s="2">
        <v>-1.38655394911755</v>
      </c>
      <c r="AX250" s="2">
        <v>1.7381658830028499</v>
      </c>
      <c r="AY250" s="2">
        <v>0.549656314148676</v>
      </c>
      <c r="AZ250" s="2">
        <f t="shared" si="90"/>
        <v>0.14945923853863893</v>
      </c>
      <c r="BA250" s="2">
        <f t="shared" si="91"/>
        <v>1.5615396037433578</v>
      </c>
      <c r="BB250" s="2" t="s">
        <v>61</v>
      </c>
      <c r="BC250" s="2">
        <v>-0.85586734314731805</v>
      </c>
      <c r="BD250" s="2">
        <v>30</v>
      </c>
      <c r="BE250" s="2">
        <v>11</v>
      </c>
      <c r="BF250" s="2">
        <v>-0.364431574824646</v>
      </c>
      <c r="BG250" s="2">
        <v>1.5019456054553499</v>
      </c>
      <c r="BH250" s="2">
        <v>0.452853638983505</v>
      </c>
      <c r="BI250" s="2">
        <f t="shared" si="92"/>
        <v>8.5390684936114236E-2</v>
      </c>
      <c r="BJ250" s="2">
        <f t="shared" si="93"/>
        <v>1.8899425100534362</v>
      </c>
    </row>
    <row r="251" spans="1:62">
      <c r="A251" s="2" t="str">
        <f>B251</f>
        <v>VIMSS207305</v>
      </c>
      <c r="B251" s="2" t="s">
        <v>1491</v>
      </c>
      <c r="C251" s="2" t="s">
        <v>1492</v>
      </c>
      <c r="D251" s="7">
        <f>IF(ISNA(VLOOKUP(B251,[1]energy_list!A$1:A$222,1,FALSE)), 0, 1)</f>
        <v>0</v>
      </c>
      <c r="E251" s="7">
        <f t="shared" si="74"/>
        <v>0</v>
      </c>
      <c r="F251" s="7">
        <f t="shared" si="75"/>
        <v>0</v>
      </c>
      <c r="G251" s="17">
        <f>(P251/(COUNT($P$2:$P$1222))*0.05)</f>
        <v>1.9041769041769043E-2</v>
      </c>
      <c r="H251" s="8">
        <f t="shared" si="76"/>
        <v>0.78097809502099846</v>
      </c>
      <c r="I251" s="8">
        <f t="shared" si="77"/>
        <v>1.1018543008825237</v>
      </c>
      <c r="J251" s="8">
        <f t="shared" si="78"/>
        <v>0.70878526715871482</v>
      </c>
      <c r="K251" s="9">
        <f t="shared" si="79"/>
        <v>0.35439263357935741</v>
      </c>
      <c r="L251" s="10">
        <f t="shared" si="80"/>
        <v>12.71473079372066</v>
      </c>
      <c r="M251" s="7">
        <f t="shared" si="81"/>
        <v>5</v>
      </c>
      <c r="N251" s="16">
        <f t="shared" si="82"/>
        <v>5.9006349350246394E-2</v>
      </c>
      <c r="O251" s="16">
        <f t="shared" si="83"/>
        <v>1.2291012537915631</v>
      </c>
      <c r="P251" s="6">
        <v>465</v>
      </c>
      <c r="Q251" s="6"/>
      <c r="R251" s="2" t="s">
        <v>57</v>
      </c>
      <c r="S251" s="2">
        <v>-0.78765944826980006</v>
      </c>
      <c r="T251" s="2">
        <v>21</v>
      </c>
      <c r="U251" s="2">
        <v>5</v>
      </c>
      <c r="V251" s="2">
        <v>-1.62799024994099</v>
      </c>
      <c r="W251" s="2">
        <v>1.01480243702832</v>
      </c>
      <c r="X251" s="2">
        <v>0.45383344658555302</v>
      </c>
      <c r="Y251" s="2">
        <f t="shared" si="84"/>
        <v>0.14316010679271837</v>
      </c>
      <c r="Z251" s="2">
        <f t="shared" si="85"/>
        <v>1.735569412514238</v>
      </c>
      <c r="AA251" s="2" t="s">
        <v>58</v>
      </c>
      <c r="AB251" s="2">
        <v>-2.3071743815427199</v>
      </c>
      <c r="AC251" s="2">
        <v>15</v>
      </c>
      <c r="AD251" s="2">
        <v>4</v>
      </c>
      <c r="AE251" s="2">
        <v>-3.6022625753244499</v>
      </c>
      <c r="AF251" s="2">
        <v>1.8762974300359601</v>
      </c>
      <c r="AG251" s="2">
        <v>0.93814871501797803</v>
      </c>
      <c r="AH251" s="2">
        <f t="shared" si="86"/>
        <v>6.9745083852778084E-2</v>
      </c>
      <c r="AI251" s="2">
        <f t="shared" si="87"/>
        <v>2.459284274027393</v>
      </c>
      <c r="AJ251" s="2" t="s">
        <v>59</v>
      </c>
      <c r="AK251" s="2">
        <v>-0.12672865318848001</v>
      </c>
      <c r="AL251" s="2">
        <v>20</v>
      </c>
      <c r="AM251" s="2">
        <v>5</v>
      </c>
      <c r="AN251" s="2">
        <v>-2.3623036539381599</v>
      </c>
      <c r="AO251" s="2">
        <v>0.65934905726085402</v>
      </c>
      <c r="AP251" s="2">
        <v>0.29486986258713399</v>
      </c>
      <c r="AQ251" s="2">
        <f t="shared" si="88"/>
        <v>0.68524866747594926</v>
      </c>
      <c r="AR251" s="2">
        <f t="shared" si="89"/>
        <v>0.42977824887421889</v>
      </c>
      <c r="AS251" s="2" t="s">
        <v>60</v>
      </c>
      <c r="AT251" s="2">
        <v>-1.0709910388380599</v>
      </c>
      <c r="AU251" s="2">
        <v>38</v>
      </c>
      <c r="AV251" s="2">
        <v>5</v>
      </c>
      <c r="AW251" s="2">
        <v>-1.5992348849648499</v>
      </c>
      <c r="AX251" s="2">
        <v>1.9182608768409899</v>
      </c>
      <c r="AY251" s="2">
        <v>0.85787234383896305</v>
      </c>
      <c r="AZ251" s="2">
        <f t="shared" si="90"/>
        <v>0.26714487677317844</v>
      </c>
      <c r="BA251" s="2">
        <f t="shared" si="91"/>
        <v>1.2484270492336826</v>
      </c>
      <c r="BB251" s="2" t="s">
        <v>61</v>
      </c>
      <c r="BC251" s="2">
        <v>5.7772134756946002E-2</v>
      </c>
      <c r="BD251" s="2">
        <v>25</v>
      </c>
      <c r="BE251" s="2">
        <v>3</v>
      </c>
      <c r="BF251" s="2">
        <v>0.54920790307961798</v>
      </c>
      <c r="BG251" s="2">
        <v>1.4305955141783799</v>
      </c>
      <c r="BH251" s="2">
        <v>0.82595470521236003</v>
      </c>
      <c r="BI251" s="2">
        <f t="shared" si="92"/>
        <v>0.94863823451409357</v>
      </c>
      <c r="BJ251" s="2">
        <f t="shared" si="93"/>
        <v>6.994588733784414E-2</v>
      </c>
    </row>
    <row r="252" spans="1:62">
      <c r="A252" s="2" t="str">
        <f>B252</f>
        <v>VIMSS206769</v>
      </c>
      <c r="B252" s="2" t="s">
        <v>969</v>
      </c>
      <c r="C252" s="2" t="s">
        <v>970</v>
      </c>
      <c r="D252" s="7">
        <f>IF(ISNA(VLOOKUP(B252,[1]energy_list!A$1:A$222,1,FALSE)), 0, 1)</f>
        <v>0</v>
      </c>
      <c r="E252" s="7">
        <f t="shared" si="74"/>
        <v>1</v>
      </c>
      <c r="F252" s="7">
        <f t="shared" si="75"/>
        <v>0</v>
      </c>
      <c r="G252" s="17">
        <f>(P252/(COUNT($P$2:$P$1222))*0.05)</f>
        <v>1.1916461916461916E-2</v>
      </c>
      <c r="H252" s="8">
        <f t="shared" si="76"/>
        <v>0.81130378158950989</v>
      </c>
      <c r="I252" s="8">
        <f t="shared" si="77"/>
        <v>1.5761283236372949</v>
      </c>
      <c r="J252" s="8">
        <f t="shared" si="78"/>
        <v>0.51474475106013662</v>
      </c>
      <c r="K252" s="9">
        <f t="shared" si="79"/>
        <v>0.25737237553006831</v>
      </c>
      <c r="L252" s="10">
        <f t="shared" si="80"/>
        <v>16.557231212018767</v>
      </c>
      <c r="M252" s="7">
        <f t="shared" si="81"/>
        <v>5</v>
      </c>
      <c r="N252" s="16">
        <f t="shared" si="82"/>
        <v>2.4844631435001579E-2</v>
      </c>
      <c r="O252" s="16">
        <f t="shared" si="83"/>
        <v>1.6047674415399942</v>
      </c>
      <c r="P252" s="6">
        <v>291</v>
      </c>
      <c r="Q252" s="6"/>
      <c r="R252" s="2" t="s">
        <v>57</v>
      </c>
      <c r="S252" s="2">
        <v>-0.69780951674475</v>
      </c>
      <c r="T252" s="2">
        <v>12</v>
      </c>
      <c r="U252" s="2">
        <v>3</v>
      </c>
      <c r="V252" s="2">
        <v>-1.5381403184159399</v>
      </c>
      <c r="W252" s="2">
        <v>0.400752401694208</v>
      </c>
      <c r="X252" s="2">
        <v>0.23137450699654</v>
      </c>
      <c r="Y252" s="2">
        <f t="shared" si="84"/>
        <v>5.694275102132431E-2</v>
      </c>
      <c r="Z252" s="2">
        <f t="shared" si="85"/>
        <v>3.0159308637886588</v>
      </c>
      <c r="AA252" s="2" t="s">
        <v>58</v>
      </c>
      <c r="AB252" s="2">
        <v>-1.48982244760713</v>
      </c>
      <c r="AC252" s="2">
        <v>9</v>
      </c>
      <c r="AD252" s="2">
        <v>2</v>
      </c>
      <c r="AE252" s="2">
        <v>-2.7849106413888598</v>
      </c>
      <c r="AF252" s="2">
        <v>1.0787125254219401</v>
      </c>
      <c r="AG252" s="2">
        <v>0.76276494167672104</v>
      </c>
      <c r="AH252" s="2">
        <f t="shared" si="86"/>
        <v>0.19002574646639614</v>
      </c>
      <c r="AI252" s="2">
        <f t="shared" si="87"/>
        <v>1.953186841980677</v>
      </c>
      <c r="AJ252" s="2" t="s">
        <v>59</v>
      </c>
      <c r="AK252" s="2">
        <v>-0.65512740340483</v>
      </c>
      <c r="AL252" s="2">
        <v>9</v>
      </c>
      <c r="AM252" s="2">
        <v>3</v>
      </c>
      <c r="AN252" s="2">
        <v>-2.89070240415451</v>
      </c>
      <c r="AO252" s="2">
        <v>0.91062889802189095</v>
      </c>
      <c r="AP252" s="2">
        <v>0.52575183940479098</v>
      </c>
      <c r="AQ252" s="2">
        <f t="shared" si="88"/>
        <v>0.30117889525749914</v>
      </c>
      <c r="AR252" s="2">
        <f t="shared" si="89"/>
        <v>1.2460772446302926</v>
      </c>
      <c r="AS252" s="2" t="s">
        <v>60</v>
      </c>
      <c r="AT252" s="2">
        <v>-0.12566387995185699</v>
      </c>
      <c r="AU252" s="2">
        <v>19</v>
      </c>
      <c r="AV252" s="2">
        <v>4</v>
      </c>
      <c r="AW252" s="2">
        <v>-0.653907726078649</v>
      </c>
      <c r="AX252" s="2">
        <v>1.71101017444738</v>
      </c>
      <c r="AY252" s="2">
        <v>0.85550508722369101</v>
      </c>
      <c r="AZ252" s="2">
        <f t="shared" si="90"/>
        <v>0.89032602145290685</v>
      </c>
      <c r="BA252" s="2">
        <f t="shared" si="91"/>
        <v>0.14688852448518444</v>
      </c>
      <c r="BB252" s="2" t="s">
        <v>61</v>
      </c>
      <c r="BC252" s="2">
        <v>-1.5033044043578001</v>
      </c>
      <c r="BD252" s="2">
        <v>14</v>
      </c>
      <c r="BE252" s="2">
        <v>4</v>
      </c>
      <c r="BF252" s="2">
        <v>-1.0118686360351301</v>
      </c>
      <c r="BG252" s="2">
        <v>1.3353949322907599</v>
      </c>
      <c r="BH252" s="2">
        <v>0.66769746614537895</v>
      </c>
      <c r="BI252" s="2">
        <f t="shared" si="92"/>
        <v>8.7502090686545908E-2</v>
      </c>
      <c r="BJ252" s="2">
        <f t="shared" si="93"/>
        <v>2.2514753770691756</v>
      </c>
    </row>
    <row r="253" spans="1:62">
      <c r="A253" s="2" t="s">
        <v>1471</v>
      </c>
      <c r="B253" s="2" t="s">
        <v>1472</v>
      </c>
      <c r="C253" s="2" t="s">
        <v>1473</v>
      </c>
      <c r="D253" s="7">
        <f>IF(ISNA(VLOOKUP(B253,[1]energy_list!A$1:A$222,1,FALSE)), 0, 1)</f>
        <v>1</v>
      </c>
      <c r="E253" s="7">
        <f t="shared" si="74"/>
        <v>0</v>
      </c>
      <c r="F253" s="7">
        <f t="shared" si="75"/>
        <v>0</v>
      </c>
      <c r="G253" s="31">
        <f>IF((Q253/(142)*0.0575&gt;N253),1,0)</f>
        <v>0</v>
      </c>
      <c r="H253" s="8">
        <f t="shared" si="76"/>
        <v>0.81693533155120746</v>
      </c>
      <c r="I253" s="8">
        <f t="shared" si="77"/>
        <v>1.4700435283484803</v>
      </c>
      <c r="J253" s="8">
        <f t="shared" si="78"/>
        <v>0.55572186523550982</v>
      </c>
      <c r="K253" s="9">
        <f t="shared" si="79"/>
        <v>0.27786093261775491</v>
      </c>
      <c r="L253" s="10">
        <f t="shared" si="80"/>
        <v>12.449193790529986</v>
      </c>
      <c r="M253" s="7">
        <f t="shared" si="81"/>
        <v>5</v>
      </c>
      <c r="N253" s="16">
        <f t="shared" si="82"/>
        <v>6.1929219423870925E-2</v>
      </c>
      <c r="O253" s="16">
        <f t="shared" si="83"/>
        <v>1.2081043939455713</v>
      </c>
      <c r="P253" s="6">
        <v>478</v>
      </c>
      <c r="Q253" s="6">
        <v>72</v>
      </c>
      <c r="R253" s="2" t="s">
        <v>57</v>
      </c>
      <c r="S253" s="2">
        <v>-0.101130302417426</v>
      </c>
      <c r="T253" s="2">
        <v>4</v>
      </c>
      <c r="U253" s="2">
        <v>2</v>
      </c>
      <c r="V253" s="2">
        <v>-0.94146110408861505</v>
      </c>
      <c r="W253" s="2">
        <v>1.1254880685675199</v>
      </c>
      <c r="X253" s="2">
        <v>0.79584024542863996</v>
      </c>
      <c r="Y253" s="2">
        <f t="shared" si="84"/>
        <v>0.9105059349107627</v>
      </c>
      <c r="Z253" s="2">
        <f t="shared" si="85"/>
        <v>0.12707362187112964</v>
      </c>
      <c r="AA253" s="2" t="s">
        <v>58</v>
      </c>
      <c r="AB253" s="2">
        <v>-1.2736906599223401</v>
      </c>
      <c r="AC253" s="2">
        <v>2</v>
      </c>
      <c r="AD253" s="2">
        <v>1</v>
      </c>
      <c r="AE253" s="2">
        <v>-2.5687788537040701</v>
      </c>
      <c r="AF253" s="2">
        <v>0.28024413023595501</v>
      </c>
      <c r="AG253" s="2">
        <v>0.28024413023595501</v>
      </c>
      <c r="AH253" s="2">
        <f t="shared" si="86"/>
        <v>0.13787554994773452</v>
      </c>
      <c r="AI253" s="2">
        <f t="shared" si="87"/>
        <v>4.5449325159814782</v>
      </c>
      <c r="AJ253" s="2" t="s">
        <v>59</v>
      </c>
      <c r="AK253" s="2">
        <v>-1.5659769340101499</v>
      </c>
      <c r="AL253" s="2">
        <v>4</v>
      </c>
      <c r="AM253" s="2">
        <v>2</v>
      </c>
      <c r="AN253" s="2">
        <v>-3.8015519347598299</v>
      </c>
      <c r="AO253" s="2">
        <v>0.53021473959566001</v>
      </c>
      <c r="AP253" s="2">
        <v>0.37491843785315099</v>
      </c>
      <c r="AQ253" s="2">
        <f t="shared" si="88"/>
        <v>5.2819261232246451E-2</v>
      </c>
      <c r="AR253" s="2">
        <f t="shared" si="89"/>
        <v>4.1768469509720827</v>
      </c>
      <c r="AS253" s="2" t="s">
        <v>60</v>
      </c>
      <c r="AT253" s="2">
        <v>-0.14559564422852</v>
      </c>
      <c r="AU253" s="2">
        <v>6</v>
      </c>
      <c r="AV253" s="2">
        <v>1</v>
      </c>
      <c r="AW253" s="2">
        <v>-0.67383949035531199</v>
      </c>
      <c r="AX253" s="2">
        <v>0.40939535591725501</v>
      </c>
      <c r="AY253" s="2">
        <v>0.40939535591725501</v>
      </c>
      <c r="AZ253" s="2">
        <f t="shared" si="90"/>
        <v>0.78247547437450449</v>
      </c>
      <c r="BA253" s="2">
        <f t="shared" si="91"/>
        <v>0.35563579831605879</v>
      </c>
      <c r="BB253" s="2" t="s">
        <v>61</v>
      </c>
      <c r="BC253" s="2">
        <v>-1.0879881655415</v>
      </c>
      <c r="BD253" s="2">
        <v>11</v>
      </c>
      <c r="BE253" s="2">
        <v>3</v>
      </c>
      <c r="BF253" s="2">
        <v>-0.59655239721883002</v>
      </c>
      <c r="BG253" s="2">
        <v>1.8422771786124601</v>
      </c>
      <c r="BH253" s="2">
        <v>1.06363922499381</v>
      </c>
      <c r="BI253" s="2">
        <f t="shared" si="92"/>
        <v>0.38164433563960015</v>
      </c>
      <c r="BJ253" s="2">
        <f t="shared" si="93"/>
        <v>1.0228921047433464</v>
      </c>
    </row>
    <row r="254" spans="1:62">
      <c r="A254" s="2" t="s">
        <v>1484</v>
      </c>
      <c r="B254" s="2" t="s">
        <v>1485</v>
      </c>
      <c r="C254" s="2" t="s">
        <v>1486</v>
      </c>
      <c r="D254" s="7">
        <f>IF(ISNA(VLOOKUP(B254,[1]energy_list!A$1:A$222,1,FALSE)), 0, 1)</f>
        <v>1</v>
      </c>
      <c r="E254" s="7">
        <f t="shared" si="74"/>
        <v>1</v>
      </c>
      <c r="F254" s="7">
        <f t="shared" si="75"/>
        <v>0</v>
      </c>
      <c r="G254" s="31">
        <f>IF((Q254/(142)*0.0575&gt;N254),1,0)</f>
        <v>0</v>
      </c>
      <c r="H254" s="8">
        <f t="shared" si="76"/>
        <v>0.82624573927998024</v>
      </c>
      <c r="I254" s="8">
        <f t="shared" si="77"/>
        <v>2.3404274501289843</v>
      </c>
      <c r="J254" s="8">
        <f t="shared" si="78"/>
        <v>0.35303198107441641</v>
      </c>
      <c r="K254" s="9">
        <f t="shared" si="79"/>
        <v>0.17651599053720821</v>
      </c>
      <c r="L254" s="10">
        <f t="shared" si="80"/>
        <v>16.591393983319534</v>
      </c>
      <c r="M254" s="7">
        <f t="shared" si="81"/>
        <v>5</v>
      </c>
      <c r="N254" s="16">
        <f t="shared" si="82"/>
        <v>2.4626055742487694E-2</v>
      </c>
      <c r="O254" s="16">
        <f t="shared" si="83"/>
        <v>1.6086051418127529</v>
      </c>
      <c r="P254" s="6">
        <v>289</v>
      </c>
      <c r="Q254" s="6">
        <v>51</v>
      </c>
      <c r="R254" s="2" t="s">
        <v>57</v>
      </c>
      <c r="S254" s="2">
        <v>-7.8130539404681495E-2</v>
      </c>
      <c r="T254" s="2">
        <v>5</v>
      </c>
      <c r="U254" s="2">
        <v>1</v>
      </c>
      <c r="V254" s="2">
        <v>-0.91846134107587096</v>
      </c>
      <c r="W254" s="2">
        <v>8.7846434236825199E-2</v>
      </c>
      <c r="X254" s="2">
        <v>8.7846434236825199E-2</v>
      </c>
      <c r="Y254" s="2">
        <f t="shared" si="84"/>
        <v>0.53722371917099299</v>
      </c>
      <c r="Z254" s="2">
        <f t="shared" si="85"/>
        <v>0.88939909836350761</v>
      </c>
      <c r="AA254" s="2" t="s">
        <v>58</v>
      </c>
      <c r="AB254" s="2">
        <v>-0.25483685075599999</v>
      </c>
      <c r="AC254" s="2">
        <v>3</v>
      </c>
      <c r="AD254" s="2">
        <v>2</v>
      </c>
      <c r="AE254" s="2">
        <v>-1.5499250445377299</v>
      </c>
      <c r="AF254" s="2">
        <v>1.43446957832239</v>
      </c>
      <c r="AG254" s="2">
        <v>1.01432316623757</v>
      </c>
      <c r="AH254" s="2">
        <f t="shared" si="86"/>
        <v>0.82508640445428039</v>
      </c>
      <c r="AI254" s="2">
        <f t="shared" si="87"/>
        <v>0.25123832249761835</v>
      </c>
      <c r="AJ254" s="2" t="s">
        <v>59</v>
      </c>
      <c r="AK254" s="2">
        <v>-1.29995261798816</v>
      </c>
      <c r="AL254" s="2">
        <v>5</v>
      </c>
      <c r="AM254" s="2">
        <v>2</v>
      </c>
      <c r="AN254" s="2">
        <v>-3.5355276187378402</v>
      </c>
      <c r="AO254" s="2">
        <v>0.30087071529852</v>
      </c>
      <c r="AP254" s="2">
        <v>0.212747723048031</v>
      </c>
      <c r="AQ254" s="2">
        <f t="shared" si="88"/>
        <v>2.575377734147339E-2</v>
      </c>
      <c r="AR254" s="2">
        <f t="shared" si="89"/>
        <v>6.1103009675674702</v>
      </c>
      <c r="AS254" s="2" t="s">
        <v>60</v>
      </c>
      <c r="AT254" s="2">
        <v>-1.3148865921911901</v>
      </c>
      <c r="AU254" s="2">
        <v>11</v>
      </c>
      <c r="AV254" s="2">
        <v>3</v>
      </c>
      <c r="AW254" s="2">
        <v>-1.8431304383179801</v>
      </c>
      <c r="AX254" s="2">
        <v>0.78175813881215706</v>
      </c>
      <c r="AY254" s="2">
        <v>0.45134827188437998</v>
      </c>
      <c r="AZ254" s="2">
        <f t="shared" si="90"/>
        <v>6.1833828056475741E-2</v>
      </c>
      <c r="BA254" s="2">
        <f t="shared" si="91"/>
        <v>2.9132416674634332</v>
      </c>
      <c r="BB254" s="2" t="s">
        <v>61</v>
      </c>
      <c r="BC254" s="2">
        <v>-0.57193672698933895</v>
      </c>
      <c r="BD254" s="2">
        <v>9</v>
      </c>
      <c r="BE254" s="2">
        <v>4</v>
      </c>
      <c r="BF254" s="2">
        <v>-8.05009586666669E-2</v>
      </c>
      <c r="BG254" s="2">
        <v>1.0909927660990799</v>
      </c>
      <c r="BH254" s="2">
        <v>0.54549638304954196</v>
      </c>
      <c r="BI254" s="2">
        <f t="shared" si="92"/>
        <v>0.35359237592582443</v>
      </c>
      <c r="BJ254" s="2">
        <f t="shared" si="93"/>
        <v>1.0484702461123296</v>
      </c>
    </row>
    <row r="255" spans="1:62">
      <c r="A255" s="2" t="s">
        <v>499</v>
      </c>
      <c r="B255" s="2" t="s">
        <v>500</v>
      </c>
      <c r="C255" s="2" t="s">
        <v>501</v>
      </c>
      <c r="D255" s="7">
        <f>IF(ISNA(VLOOKUP(B255,[1]energy_list!A$1:A$222,1,FALSE)), 0, 1)</f>
        <v>0</v>
      </c>
      <c r="E255" s="7">
        <f t="shared" si="74"/>
        <v>1</v>
      </c>
      <c r="F255" s="7">
        <f t="shared" si="75"/>
        <v>1</v>
      </c>
      <c r="G255" s="17">
        <f t="shared" ref="G255:G271" si="98">(P255/(COUNT($P$2:$P$1222))*0.05)</f>
        <v>3.5626535626535633E-3</v>
      </c>
      <c r="H255" s="8">
        <f t="shared" si="76"/>
        <v>0.85235511460192348</v>
      </c>
      <c r="I255" s="8">
        <f t="shared" si="77"/>
        <v>2.0743910341757843</v>
      </c>
      <c r="J255" s="8">
        <f t="shared" si="78"/>
        <v>0.41089413739227276</v>
      </c>
      <c r="K255" s="8">
        <f t="shared" si="79"/>
        <v>0.20544706869613638</v>
      </c>
      <c r="L255" s="6">
        <f t="shared" si="80"/>
        <v>25.171527285843279</v>
      </c>
      <c r="M255" s="10">
        <f t="shared" si="81"/>
        <v>5</v>
      </c>
      <c r="N255" s="16">
        <f t="shared" si="82"/>
        <v>1.7879252107006051E-3</v>
      </c>
      <c r="O255" s="16">
        <f t="shared" si="83"/>
        <v>2.7476506517925383</v>
      </c>
      <c r="P255" s="6">
        <v>87</v>
      </c>
      <c r="Q255" s="2">
        <v>14</v>
      </c>
      <c r="R255" s="2" t="s">
        <v>57</v>
      </c>
      <c r="S255" s="2">
        <v>-0.58126730511054103</v>
      </c>
      <c r="T255" s="2">
        <v>9</v>
      </c>
      <c r="U255" s="2">
        <v>6</v>
      </c>
      <c r="V255" s="2">
        <v>-1.42159810678173</v>
      </c>
      <c r="W255" s="2">
        <v>0.41598866013694202</v>
      </c>
      <c r="X255" s="2">
        <v>0.16982665935326</v>
      </c>
      <c r="Y255" s="2">
        <f t="shared" si="84"/>
        <v>1.4096752894796867E-2</v>
      </c>
      <c r="Z255" s="2">
        <f t="shared" si="85"/>
        <v>3.4227094104314606</v>
      </c>
      <c r="AA255" s="2" t="s">
        <v>58</v>
      </c>
      <c r="AB255" s="2">
        <v>-0.47921406943650002</v>
      </c>
      <c r="AC255" s="2">
        <v>2</v>
      </c>
      <c r="AD255" s="2">
        <v>2</v>
      </c>
      <c r="AE255" s="2">
        <v>-1.7743022632182299</v>
      </c>
      <c r="AF255" s="2">
        <v>0.136015716434951</v>
      </c>
      <c r="AG255" s="2">
        <v>9.6177635439100101E-2</v>
      </c>
      <c r="AH255" s="2">
        <f t="shared" si="86"/>
        <v>3.7998894420748393E-2</v>
      </c>
      <c r="AI255" s="2">
        <f t="shared" si="87"/>
        <v>4.9825935858023822</v>
      </c>
      <c r="AJ255" s="2" t="s">
        <v>59</v>
      </c>
      <c r="AK255" s="2">
        <v>-0.64979630712463998</v>
      </c>
      <c r="AL255" s="2">
        <v>4</v>
      </c>
      <c r="AM255" s="2">
        <v>4</v>
      </c>
      <c r="AN255" s="2">
        <v>-2.8853713078743199</v>
      </c>
      <c r="AO255" s="2">
        <v>1.1675769339597599</v>
      </c>
      <c r="AP255" s="2">
        <v>0.58378846697988096</v>
      </c>
      <c r="AQ255" s="2">
        <f t="shared" si="88"/>
        <v>0.32805640326654584</v>
      </c>
      <c r="AR255" s="2">
        <f t="shared" si="89"/>
        <v>1.1130680783850324</v>
      </c>
      <c r="AS255" s="2" t="s">
        <v>60</v>
      </c>
      <c r="AT255" s="2">
        <v>-1.08940162032423</v>
      </c>
      <c r="AU255" s="2">
        <v>15</v>
      </c>
      <c r="AV255" s="2">
        <v>8</v>
      </c>
      <c r="AW255" s="2">
        <v>-1.61764546645102</v>
      </c>
      <c r="AX255" s="2">
        <v>1.6570215544490601</v>
      </c>
      <c r="AY255" s="2">
        <v>0.58584558886160298</v>
      </c>
      <c r="AZ255" s="2">
        <f t="shared" si="90"/>
        <v>0.1000016763909836</v>
      </c>
      <c r="BA255" s="2">
        <f t="shared" si="91"/>
        <v>1.8595371221299482</v>
      </c>
      <c r="BB255" s="2" t="s">
        <v>61</v>
      </c>
      <c r="BC255" s="2">
        <v>-0.87827335106238402</v>
      </c>
      <c r="BD255" s="2">
        <v>17</v>
      </c>
      <c r="BE255" s="2">
        <v>7</v>
      </c>
      <c r="BF255" s="2">
        <v>-0.38683758273971203</v>
      </c>
      <c r="BG255" s="2">
        <v>1.6201962590826999</v>
      </c>
      <c r="BH255" s="2">
        <v>0.61237662523571301</v>
      </c>
      <c r="BI255" s="2">
        <f t="shared" si="92"/>
        <v>0.19463747050441835</v>
      </c>
      <c r="BJ255" s="2">
        <f t="shared" si="93"/>
        <v>1.4342045644285057</v>
      </c>
    </row>
    <row r="256" spans="1:62">
      <c r="A256" s="2" t="str">
        <f>B256</f>
        <v>VIMSS206375</v>
      </c>
      <c r="B256" s="2" t="s">
        <v>973</v>
      </c>
      <c r="C256" s="2" t="s">
        <v>974</v>
      </c>
      <c r="D256" s="7">
        <f>IF(ISNA(VLOOKUP(B256,[1]energy_list!A$1:A$222,1,FALSE)), 0, 1)</f>
        <v>0</v>
      </c>
      <c r="E256" s="7">
        <f t="shared" si="74"/>
        <v>1</v>
      </c>
      <c r="F256" s="7">
        <f t="shared" si="75"/>
        <v>0</v>
      </c>
      <c r="G256" s="17">
        <f t="shared" si="98"/>
        <v>1.4660114660114659E-2</v>
      </c>
      <c r="H256" s="8">
        <f t="shared" si="76"/>
        <v>0.86069593471562789</v>
      </c>
      <c r="I256" s="8">
        <f t="shared" si="77"/>
        <v>9.0543176783195936</v>
      </c>
      <c r="J256" s="8">
        <f t="shared" si="78"/>
        <v>9.5059171247829019E-2</v>
      </c>
      <c r="K256" s="9">
        <f t="shared" si="79"/>
        <v>4.752958562391451E-2</v>
      </c>
      <c r="L256" s="10">
        <f t="shared" si="80"/>
        <v>14.900789060666275</v>
      </c>
      <c r="M256" s="7">
        <f t="shared" si="81"/>
        <v>5</v>
      </c>
      <c r="N256" s="16">
        <f t="shared" si="82"/>
        <v>3.7308742779844077E-2</v>
      </c>
      <c r="O256" s="16">
        <f t="shared" si="83"/>
        <v>1.428189385453293</v>
      </c>
      <c r="P256" s="6">
        <v>358</v>
      </c>
      <c r="Q256" s="6"/>
      <c r="R256" s="2" t="s">
        <v>57</v>
      </c>
      <c r="S256" s="2">
        <v>-1.4457366878189399</v>
      </c>
      <c r="T256" s="2">
        <v>5</v>
      </c>
      <c r="U256" s="2">
        <v>2</v>
      </c>
      <c r="V256" s="2">
        <v>-2.2860674894901298</v>
      </c>
      <c r="W256" s="2">
        <v>1.0970785942941701</v>
      </c>
      <c r="X256" s="2">
        <v>0.77575171352001204</v>
      </c>
      <c r="Y256" s="2">
        <f t="shared" si="84"/>
        <v>0.20339173513164166</v>
      </c>
      <c r="Z256" s="2">
        <f t="shared" si="85"/>
        <v>1.8636590324226778</v>
      </c>
      <c r="AA256" s="2" t="s">
        <v>58</v>
      </c>
      <c r="AB256" s="2">
        <v>-0.45434899044176003</v>
      </c>
      <c r="AC256" s="2">
        <v>2</v>
      </c>
      <c r="AD256" s="2">
        <v>1</v>
      </c>
      <c r="AE256" s="2">
        <v>-1.7494371842234899</v>
      </c>
      <c r="AF256" s="2">
        <v>0.285325816156836</v>
      </c>
      <c r="AG256" s="2">
        <v>0.285325816156836</v>
      </c>
      <c r="AH256" s="2">
        <f t="shared" si="86"/>
        <v>0.35698152367840463</v>
      </c>
      <c r="AI256" s="2">
        <f t="shared" si="87"/>
        <v>1.5923865444829446</v>
      </c>
      <c r="AJ256" s="2" t="s">
        <v>59</v>
      </c>
      <c r="AK256" s="2">
        <v>0.1157315525306</v>
      </c>
      <c r="AL256" s="2">
        <v>2</v>
      </c>
      <c r="AM256" s="2">
        <v>1</v>
      </c>
      <c r="AN256" s="2">
        <v>-2.11984344821908</v>
      </c>
      <c r="AO256" s="2">
        <v>0.80828307880323103</v>
      </c>
      <c r="AP256" s="2">
        <v>0.80828307880323103</v>
      </c>
      <c r="AQ256" s="2">
        <f t="shared" si="88"/>
        <v>0.909462891564079</v>
      </c>
      <c r="AR256" s="2">
        <f t="shared" si="89"/>
        <v>0.1431819563783962</v>
      </c>
      <c r="AS256" s="2" t="s">
        <v>60</v>
      </c>
      <c r="AT256" s="2">
        <v>-0.26732599623368197</v>
      </c>
      <c r="AU256" s="2">
        <v>2</v>
      </c>
      <c r="AV256" s="2">
        <v>2</v>
      </c>
      <c r="AW256" s="2">
        <v>-0.79556984236047401</v>
      </c>
      <c r="AX256" s="2">
        <v>0.91533060725258797</v>
      </c>
      <c r="AY256" s="2">
        <v>0.64723647941590501</v>
      </c>
      <c r="AZ256" s="2">
        <f t="shared" si="90"/>
        <v>0.71965733577342306</v>
      </c>
      <c r="BA256" s="2">
        <f t="shared" si="91"/>
        <v>0.41302677573879776</v>
      </c>
      <c r="BB256" s="2" t="s">
        <v>61</v>
      </c>
      <c r="BC256" s="2">
        <v>-1.3742384219593899</v>
      </c>
      <c r="BD256" s="2">
        <v>2</v>
      </c>
      <c r="BE256" s="2">
        <v>1</v>
      </c>
      <c r="BF256" s="2">
        <v>-0.88280265363671995</v>
      </c>
      <c r="BG256" s="2">
        <v>2.6404648252568198E-2</v>
      </c>
      <c r="BH256" s="2">
        <v>2.6404648252568198E-2</v>
      </c>
      <c r="BI256" s="2">
        <f t="shared" si="92"/>
        <v>1.2230521831352205E-2</v>
      </c>
      <c r="BJ256" s="2">
        <f t="shared" si="93"/>
        <v>52.04532205142052</v>
      </c>
    </row>
    <row r="257" spans="1:62">
      <c r="A257" s="2" t="str">
        <f>B257</f>
        <v>VIMSS206385</v>
      </c>
      <c r="B257" s="2" t="s">
        <v>979</v>
      </c>
      <c r="C257" s="2" t="s">
        <v>980</v>
      </c>
      <c r="D257" s="7">
        <f>IF(ISNA(VLOOKUP(B257,[1]energy_list!A$1:A$222,1,FALSE)), 0, 1)</f>
        <v>0</v>
      </c>
      <c r="E257" s="7">
        <f t="shared" si="74"/>
        <v>1</v>
      </c>
      <c r="F257" s="7">
        <f t="shared" si="75"/>
        <v>0</v>
      </c>
      <c r="G257" s="17">
        <f t="shared" si="98"/>
        <v>1.7117117117117119E-2</v>
      </c>
      <c r="H257" s="8">
        <f t="shared" si="76"/>
        <v>0.86664671551248007</v>
      </c>
      <c r="I257" s="8">
        <f t="shared" si="77"/>
        <v>1.3963257015649799</v>
      </c>
      <c r="J257" s="8">
        <f t="shared" si="78"/>
        <v>0.62066229572452614</v>
      </c>
      <c r="K257" s="9">
        <f t="shared" si="79"/>
        <v>0.31033114786226307</v>
      </c>
      <c r="L257" s="10">
        <f t="shared" si="80"/>
        <v>13.676641510676378</v>
      </c>
      <c r="M257" s="7">
        <f t="shared" si="81"/>
        <v>5</v>
      </c>
      <c r="N257" s="16">
        <f t="shared" si="82"/>
        <v>4.8832804202567678E-2</v>
      </c>
      <c r="O257" s="16">
        <f t="shared" si="83"/>
        <v>1.3112883358278289</v>
      </c>
      <c r="P257" s="6">
        <v>418</v>
      </c>
      <c r="Q257" s="6"/>
      <c r="R257" s="2" t="s">
        <v>57</v>
      </c>
      <c r="S257" s="2">
        <v>0.44851205782791098</v>
      </c>
      <c r="T257" s="2">
        <v>4</v>
      </c>
      <c r="U257" s="2">
        <v>3</v>
      </c>
      <c r="V257" s="2">
        <v>-0.39181874384327797</v>
      </c>
      <c r="W257" s="2">
        <v>0.58871878227903796</v>
      </c>
      <c r="X257" s="2">
        <v>0.33989694742579102</v>
      </c>
      <c r="Y257" s="2">
        <f t="shared" si="84"/>
        <v>0.27864975216876048</v>
      </c>
      <c r="Z257" s="2">
        <f t="shared" si="85"/>
        <v>1.3195530622581824</v>
      </c>
      <c r="AA257" s="2" t="s">
        <v>58</v>
      </c>
      <c r="AB257" s="2">
        <v>-0.52365719281094003</v>
      </c>
      <c r="AC257" s="2">
        <v>4</v>
      </c>
      <c r="AD257" s="2">
        <v>3</v>
      </c>
      <c r="AE257" s="2">
        <v>-1.8187453865926699</v>
      </c>
      <c r="AF257" s="2">
        <v>0.80820685663276703</v>
      </c>
      <c r="AG257" s="2">
        <v>0.466618446237829</v>
      </c>
      <c r="AH257" s="2">
        <f t="shared" si="86"/>
        <v>0.34347812610747008</v>
      </c>
      <c r="AI257" s="2">
        <f t="shared" si="87"/>
        <v>1.1222385163574078</v>
      </c>
      <c r="AJ257" s="2" t="s">
        <v>59</v>
      </c>
      <c r="AK257" s="2">
        <v>-0.74626549816266996</v>
      </c>
      <c r="AL257" s="2">
        <v>5</v>
      </c>
      <c r="AM257" s="2">
        <v>4</v>
      </c>
      <c r="AN257" s="2">
        <v>-2.9818404989123501</v>
      </c>
      <c r="AO257" s="2">
        <v>0.88231279664864803</v>
      </c>
      <c r="AP257" s="2">
        <v>0.44115639832432402</v>
      </c>
      <c r="AQ257" s="2">
        <f t="shared" si="88"/>
        <v>0.16597886328767225</v>
      </c>
      <c r="AR257" s="2">
        <f t="shared" si="89"/>
        <v>1.6916120926666001</v>
      </c>
      <c r="AS257" s="2" t="s">
        <v>60</v>
      </c>
      <c r="AT257" s="2">
        <v>-2.0900654688536</v>
      </c>
      <c r="AU257" s="2">
        <v>10</v>
      </c>
      <c r="AV257" s="2">
        <v>4</v>
      </c>
      <c r="AW257" s="2">
        <v>-2.6183093149803902</v>
      </c>
      <c r="AX257" s="2">
        <v>1.8300332935805199</v>
      </c>
      <c r="AY257" s="2">
        <v>0.91501664679026096</v>
      </c>
      <c r="AZ257" s="2">
        <f t="shared" si="90"/>
        <v>8.4396360881816193E-2</v>
      </c>
      <c r="BA257" s="2">
        <f t="shared" si="91"/>
        <v>2.2841829994953988</v>
      </c>
      <c r="BB257" s="2" t="s">
        <v>61</v>
      </c>
      <c r="BC257" s="2">
        <v>-0.241685682700677</v>
      </c>
      <c r="BD257" s="2">
        <v>8</v>
      </c>
      <c r="BE257" s="2">
        <v>3</v>
      </c>
      <c r="BF257" s="2">
        <v>0.24975008562199499</v>
      </c>
      <c r="BG257" s="2">
        <v>1.5091639140217801</v>
      </c>
      <c r="BH257" s="2">
        <v>0.87131619201174504</v>
      </c>
      <c r="BI257" s="2">
        <f t="shared" si="92"/>
        <v>0.79950425230167221</v>
      </c>
      <c r="BJ257" s="2">
        <f t="shared" si="93"/>
        <v>0.27737999697062804</v>
      </c>
    </row>
    <row r="258" spans="1:62">
      <c r="A258" s="2" t="s">
        <v>505</v>
      </c>
      <c r="B258" s="2" t="s">
        <v>506</v>
      </c>
      <c r="C258" s="2" t="s">
        <v>507</v>
      </c>
      <c r="D258" s="7">
        <f>IF(ISNA(VLOOKUP(B258,[1]energy_list!A$1:A$222,1,FALSE)), 0, 1)</f>
        <v>0</v>
      </c>
      <c r="E258" s="7">
        <f t="shared" ref="E258:E321" si="99">IF(N258&lt;0.05,1,0)</f>
        <v>1</v>
      </c>
      <c r="F258" s="7">
        <f t="shared" ref="F258:F321" si="100">IF((P258/(COUNT($P$2:$P$1222))*0.0575&gt;N258),1,0)</f>
        <v>1</v>
      </c>
      <c r="G258" s="17">
        <f t="shared" si="98"/>
        <v>9.0090090090090091E-4</v>
      </c>
      <c r="H258" s="8">
        <f t="shared" ref="H258:H321" si="101">-(T258*S258+AB258*AC258+AK258*AL258+AT258*AU258+BC258*BD258)/(AC258+AL258+AU258+T258+BD258)</f>
        <v>0.87497035412817969</v>
      </c>
      <c r="I258" s="8">
        <f t="shared" ref="I258:I321" si="102">(T258*Z258+AI258*AC258+AR258*AL258+BA258*AU258+BJ258*BD258)/(AC258+AL258+AU258+T258+BD258)</f>
        <v>2.7273567495751716</v>
      </c>
      <c r="J258" s="8">
        <f t="shared" ref="J258:J321" si="103">IF(I258&lt;&gt;0,ABS(H258/I258),0)</f>
        <v>0.320812579529418</v>
      </c>
      <c r="K258" s="8">
        <f t="shared" ref="K258:K321" si="104">J258/2</f>
        <v>0.160406289764709</v>
      </c>
      <c r="L258" s="6">
        <f t="shared" ref="L258:L321" si="105">-2*(LN(Y258)+LN(AH258)+LN(AZ258)+LN(BI258)+LN(AQ258))</f>
        <v>33.136891152339516</v>
      </c>
      <c r="M258" s="10">
        <f t="shared" ref="M258:M321" si="106">COUNTIF(Y258,"&lt;1")+COUNTIF(AH258,"&lt;1")+COUNTIF(AZ258,"&lt;1")+COUNTIF(BI258,"&lt;1")+COUNTIF(AQ258,"&lt;1")</f>
        <v>5</v>
      </c>
      <c r="N258" s="16">
        <f t="shared" ref="N258:N321" si="107">IF(M258&gt;0,_xlfn.CHISQ.DIST(L258,2*M258,FALSE),1)</f>
        <v>1.0006940957236561E-4</v>
      </c>
      <c r="O258" s="16">
        <f t="shared" ref="O258:O321" si="108">-LOG10(N258)</f>
        <v>3.9996986626237021</v>
      </c>
      <c r="P258" s="6">
        <v>22</v>
      </c>
      <c r="Q258" s="2">
        <v>13</v>
      </c>
      <c r="R258" s="2" t="s">
        <v>57</v>
      </c>
      <c r="S258" s="2">
        <v>-1.4047985979161399</v>
      </c>
      <c r="T258" s="2">
        <v>10</v>
      </c>
      <c r="U258" s="2">
        <v>3</v>
      </c>
      <c r="V258" s="2">
        <v>-2.2451293995873298</v>
      </c>
      <c r="W258" s="2">
        <v>0.29236364784733598</v>
      </c>
      <c r="X258" s="2">
        <v>0.16879623078591999</v>
      </c>
      <c r="Y258" s="2">
        <f t="shared" ref="Y258:Y321" si="109">IF(AND(ISNUMBER(T258),T258&gt;1),_xlfn.T.DIST.2T(ABS(S258)/X258,U258),1)</f>
        <v>3.6357367452702224E-3</v>
      </c>
      <c r="Z258" s="2">
        <f t="shared" ref="Z258:Z321" si="110">IF(T258&gt;1,ABS(S258)/X258,0)</f>
        <v>8.3224524112615441</v>
      </c>
      <c r="AA258" s="2" t="s">
        <v>58</v>
      </c>
      <c r="AB258" s="2">
        <v>1.2587227080877901</v>
      </c>
      <c r="AC258" s="2">
        <v>10</v>
      </c>
      <c r="AD258" s="2">
        <v>3</v>
      </c>
      <c r="AE258" s="2">
        <v>-3.6365485693937001E-2</v>
      </c>
      <c r="AF258" s="2">
        <v>0.77571018613061704</v>
      </c>
      <c r="AG258" s="2">
        <v>0.44785648477564699</v>
      </c>
      <c r="AH258" s="2">
        <f t="shared" ref="AH258:AH321" si="111">IF(AND(ISNUMBER(AC258),AC258&gt;1),_xlfn.T.DIST.2T(ABS(AB258)/AG258,AD258),1)</f>
        <v>6.7262166792070532E-2</v>
      </c>
      <c r="AI258" s="2">
        <f t="shared" ref="AI258:AI321" si="112">IF(AC258&gt;1,ABS(AB258)/AG258,0)</f>
        <v>2.8105492515495119</v>
      </c>
      <c r="AJ258" s="2" t="s">
        <v>59</v>
      </c>
      <c r="AK258" s="2">
        <v>-1.1481894135408399</v>
      </c>
      <c r="AL258" s="2">
        <v>10</v>
      </c>
      <c r="AM258" s="2">
        <v>4</v>
      </c>
      <c r="AN258" s="2">
        <v>-3.3837644142905199</v>
      </c>
      <c r="AO258" s="2">
        <v>0.38152017937011501</v>
      </c>
      <c r="AP258" s="2">
        <v>0.190760089685058</v>
      </c>
      <c r="AQ258" s="2">
        <f t="shared" ref="AQ258:AQ321" si="113">IF(AND(ISNUMBER(AL258),AL258&gt;1),_xlfn.T.DIST.2T(ABS(AK258)/AP258,AM258),1)</f>
        <v>3.837739527881683E-3</v>
      </c>
      <c r="AR258" s="2">
        <f t="shared" ref="AR258:AR321" si="114">IF(AL258&gt;1,ABS(AK258)/AP258,0)</f>
        <v>6.0190232424218459</v>
      </c>
      <c r="AS258" s="2" t="s">
        <v>60</v>
      </c>
      <c r="AT258" s="2">
        <v>-1.80065589601765</v>
      </c>
      <c r="AU258" s="2">
        <v>31</v>
      </c>
      <c r="AV258" s="2">
        <v>4</v>
      </c>
      <c r="AW258" s="2">
        <v>-2.32889974214444</v>
      </c>
      <c r="AX258" s="2">
        <v>1.67423703833833</v>
      </c>
      <c r="AY258" s="2">
        <v>0.83711851916916702</v>
      </c>
      <c r="AZ258" s="2">
        <f t="shared" ref="AZ258:AZ321" si="115">IF(AND(ISNUMBER(AU258),AU258&gt;1),_xlfn.T.DIST.2T(ABS(AT258)/AY258,AV258),1)</f>
        <v>9.7869907555462696E-2</v>
      </c>
      <c r="BA258" s="2">
        <f t="shared" ref="BA258:BA321" si="116">IF(AU258&gt;1,ABS(AT258)/AY258,0)</f>
        <v>2.1510166777874962</v>
      </c>
      <c r="BB258" s="2" t="s">
        <v>61</v>
      </c>
      <c r="BC258" s="2">
        <v>-0.37852537966301603</v>
      </c>
      <c r="BD258" s="2">
        <v>31</v>
      </c>
      <c r="BE258" s="2">
        <v>7</v>
      </c>
      <c r="BF258" s="2">
        <v>0.112910388659656</v>
      </c>
      <c r="BG258" s="2">
        <v>2.4416728717273002</v>
      </c>
      <c r="BH258" s="2">
        <v>0.92286560022333597</v>
      </c>
      <c r="BI258" s="2">
        <f t="shared" ref="BI258:BI321" si="117">IF(AND(ISNUMBER(BD258),BD258&gt;1),_xlfn.T.DIST.2T(ABS(BC258)/BH258,BE258),1)</f>
        <v>0.69394900282891414</v>
      </c>
      <c r="BJ258" s="2">
        <f t="shared" ref="BJ258:BJ321" si="118">IF(BD258&gt;1,ABS(BC258)/BH258,0)</f>
        <v>0.4101630611991734</v>
      </c>
    </row>
    <row r="259" spans="1:62">
      <c r="A259" s="2" t="str">
        <f>B259</f>
        <v>VIMSS207291</v>
      </c>
      <c r="B259" s="2" t="s">
        <v>987</v>
      </c>
      <c r="C259" s="2" t="s">
        <v>988</v>
      </c>
      <c r="D259" s="7">
        <f>IF(ISNA(VLOOKUP(B259,[1]energy_list!A$1:A$222,1,FALSE)), 0, 1)</f>
        <v>0</v>
      </c>
      <c r="E259" s="7">
        <f t="shared" si="99"/>
        <v>1</v>
      </c>
      <c r="F259" s="7">
        <f t="shared" si="100"/>
        <v>0</v>
      </c>
      <c r="G259" s="17">
        <f t="shared" si="98"/>
        <v>1.2285012285012286E-2</v>
      </c>
      <c r="H259" s="8">
        <f t="shared" si="101"/>
        <v>0.88815967019244457</v>
      </c>
      <c r="I259" s="8">
        <f t="shared" si="102"/>
        <v>2.3598356671975971</v>
      </c>
      <c r="J259" s="8">
        <f t="shared" si="103"/>
        <v>0.37636505055759711</v>
      </c>
      <c r="K259" s="9">
        <f t="shared" si="104"/>
        <v>0.18818252527879856</v>
      </c>
      <c r="L259" s="10">
        <f t="shared" si="105"/>
        <v>16.324160913486679</v>
      </c>
      <c r="M259" s="7">
        <f t="shared" si="106"/>
        <v>5</v>
      </c>
      <c r="N259" s="16">
        <f t="shared" si="107"/>
        <v>2.6376413663787689E-2</v>
      </c>
      <c r="O259" s="16">
        <f t="shared" si="108"/>
        <v>1.578784254730099</v>
      </c>
      <c r="P259" s="6">
        <v>300</v>
      </c>
      <c r="Q259" s="6"/>
      <c r="R259" s="2" t="s">
        <v>57</v>
      </c>
      <c r="S259" s="2">
        <v>-0.812608518500751</v>
      </c>
      <c r="T259" s="2">
        <v>5</v>
      </c>
      <c r="U259" s="2">
        <v>2</v>
      </c>
      <c r="V259" s="2">
        <v>-1.65293932017194</v>
      </c>
      <c r="W259" s="2">
        <v>0.28185175371056598</v>
      </c>
      <c r="X259" s="2">
        <v>0.19929928633806199</v>
      </c>
      <c r="Y259" s="2">
        <f t="shared" si="109"/>
        <v>5.5216874431901597E-2</v>
      </c>
      <c r="Z259" s="2">
        <f t="shared" si="110"/>
        <v>4.07732778893328</v>
      </c>
      <c r="AA259" s="2" t="s">
        <v>58</v>
      </c>
      <c r="AB259" s="2">
        <v>-2.3517277897109699</v>
      </c>
      <c r="AC259" s="2">
        <v>3</v>
      </c>
      <c r="AD259" s="2">
        <v>1</v>
      </c>
      <c r="AE259" s="2">
        <v>-3.6468159834926999</v>
      </c>
      <c r="AF259" s="2">
        <v>0.56694606011837401</v>
      </c>
      <c r="AG259" s="2">
        <v>0.56694606011837401</v>
      </c>
      <c r="AH259" s="2">
        <f t="shared" si="111"/>
        <v>0.15060036758702897</v>
      </c>
      <c r="AI259" s="2">
        <f t="shared" si="112"/>
        <v>4.1480626732284671</v>
      </c>
      <c r="AJ259" s="2" t="s">
        <v>59</v>
      </c>
      <c r="AK259" s="2">
        <v>-0.23025655344363</v>
      </c>
      <c r="AL259" s="2">
        <v>3</v>
      </c>
      <c r="AM259" s="2">
        <v>1</v>
      </c>
      <c r="AN259" s="2">
        <v>-2.46583155419331</v>
      </c>
      <c r="AO259" s="2">
        <v>0.320456648079185</v>
      </c>
      <c r="AP259" s="2">
        <v>0.320456648079185</v>
      </c>
      <c r="AQ259" s="2">
        <f t="shared" si="113"/>
        <v>0.60335286517482156</v>
      </c>
      <c r="AR259" s="2">
        <f t="shared" si="114"/>
        <v>0.7185263742343504</v>
      </c>
      <c r="AS259" s="2" t="s">
        <v>60</v>
      </c>
      <c r="AT259" s="2">
        <v>-9.6981057762950407E-3</v>
      </c>
      <c r="AU259" s="2">
        <v>8</v>
      </c>
      <c r="AV259" s="2">
        <v>2</v>
      </c>
      <c r="AW259" s="2">
        <v>-0.53794195190308702</v>
      </c>
      <c r="AX259" s="2">
        <v>0.27969285171466302</v>
      </c>
      <c r="AY259" s="2">
        <v>0.197772712096842</v>
      </c>
      <c r="AZ259" s="2">
        <f t="shared" si="115"/>
        <v>0.96534669736527401</v>
      </c>
      <c r="BA259" s="2">
        <f t="shared" si="116"/>
        <v>4.9036622259324814E-2</v>
      </c>
      <c r="BB259" s="2" t="s">
        <v>61</v>
      </c>
      <c r="BC259" s="2">
        <v>-1.7195685477722</v>
      </c>
      <c r="BD259" s="2">
        <v>6</v>
      </c>
      <c r="BE259" s="2">
        <v>2</v>
      </c>
      <c r="BF259" s="2">
        <v>-1.22813277944953</v>
      </c>
      <c r="BG259" s="2">
        <v>0.61781360757450099</v>
      </c>
      <c r="BH259" s="2">
        <v>0.43686019142525401</v>
      </c>
      <c r="BI259" s="2">
        <f t="shared" si="117"/>
        <v>5.8898054656384424E-2</v>
      </c>
      <c r="BJ259" s="2">
        <f t="shared" si="118"/>
        <v>3.9361987691350793</v>
      </c>
    </row>
    <row r="260" spans="1:62">
      <c r="A260" s="2" t="str">
        <f>B260</f>
        <v>VIMSS206753</v>
      </c>
      <c r="B260" s="2" t="s">
        <v>1493</v>
      </c>
      <c r="C260" s="2" t="s">
        <v>1494</v>
      </c>
      <c r="D260" s="7">
        <f>IF(ISNA(VLOOKUP(B260,[1]energy_list!A$1:A$222,1,FALSE)), 0, 1)</f>
        <v>0</v>
      </c>
      <c r="E260" s="7">
        <f t="shared" si="99"/>
        <v>0</v>
      </c>
      <c r="F260" s="7">
        <f t="shared" si="100"/>
        <v>0</v>
      </c>
      <c r="G260" s="17">
        <f t="shared" si="98"/>
        <v>2.3505323505323507E-2</v>
      </c>
      <c r="H260" s="8">
        <f t="shared" si="101"/>
        <v>0.89657665678939436</v>
      </c>
      <c r="I260" s="8">
        <f t="shared" si="102"/>
        <v>0.96911745696848262</v>
      </c>
      <c r="J260" s="8">
        <f t="shared" si="103"/>
        <v>0.92514756631667261</v>
      </c>
      <c r="K260" s="9">
        <f t="shared" si="104"/>
        <v>0.4625737831583363</v>
      </c>
      <c r="L260" s="10">
        <f t="shared" si="105"/>
        <v>6.180625757265128</v>
      </c>
      <c r="M260" s="7">
        <f t="shared" si="106"/>
        <v>5</v>
      </c>
      <c r="N260" s="16">
        <f t="shared" si="107"/>
        <v>8.6429646994280726E-2</v>
      </c>
      <c r="O260" s="16">
        <f t="shared" si="108"/>
        <v>1.0633372607908427</v>
      </c>
      <c r="P260" s="6">
        <v>574</v>
      </c>
      <c r="Q260" s="6"/>
      <c r="R260" s="2" t="s">
        <v>57</v>
      </c>
      <c r="S260" s="2">
        <v>-0.28687771557895098</v>
      </c>
      <c r="T260" s="2">
        <v>8</v>
      </c>
      <c r="U260" s="2">
        <v>2</v>
      </c>
      <c r="V260" s="2">
        <v>-1.12720851725014</v>
      </c>
      <c r="W260" s="2">
        <v>0.98540611652469901</v>
      </c>
      <c r="X260" s="2">
        <v>0.69678734721731606</v>
      </c>
      <c r="Y260" s="2">
        <f t="shared" si="109"/>
        <v>0.72047811511619009</v>
      </c>
      <c r="Z260" s="2">
        <f t="shared" si="110"/>
        <v>0.4117148750255345</v>
      </c>
      <c r="AA260" s="2" t="s">
        <v>58</v>
      </c>
      <c r="AB260" s="2">
        <v>0.75175713355467499</v>
      </c>
      <c r="AC260" s="2">
        <v>6</v>
      </c>
      <c r="AD260" s="2">
        <v>2</v>
      </c>
      <c r="AE260" s="2">
        <v>-0.54333106022705502</v>
      </c>
      <c r="AF260" s="2">
        <v>2.8517682184480901</v>
      </c>
      <c r="AG260" s="2">
        <v>2.01650464563693</v>
      </c>
      <c r="AH260" s="2">
        <f t="shared" si="111"/>
        <v>0.74509706994206681</v>
      </c>
      <c r="AI260" s="2">
        <f t="shared" si="112"/>
        <v>0.37280208363577866</v>
      </c>
      <c r="AJ260" s="2" t="s">
        <v>59</v>
      </c>
      <c r="AK260" s="2">
        <v>-0.56779690972148</v>
      </c>
      <c r="AL260" s="2">
        <v>7</v>
      </c>
      <c r="AM260" s="2">
        <v>2</v>
      </c>
      <c r="AN260" s="2">
        <v>-2.8033719104711601</v>
      </c>
      <c r="AO260" s="2">
        <v>0.993306812600803</v>
      </c>
      <c r="AP260" s="2">
        <v>0.70237398298882303</v>
      </c>
      <c r="AQ260" s="2">
        <f t="shared" si="113"/>
        <v>0.50373389264034962</v>
      </c>
      <c r="AR260" s="2">
        <f t="shared" si="114"/>
        <v>0.80839684195779138</v>
      </c>
      <c r="AS260" s="2" t="s">
        <v>60</v>
      </c>
      <c r="AT260" s="2">
        <v>-1.8429421673447699</v>
      </c>
      <c r="AU260" s="2">
        <v>26</v>
      </c>
      <c r="AV260" s="2">
        <v>3</v>
      </c>
      <c r="AW260" s="2">
        <v>-2.3711860134715601</v>
      </c>
      <c r="AX260" s="2">
        <v>1.9555973877983199</v>
      </c>
      <c r="AY260" s="2">
        <v>1.1290646782718901</v>
      </c>
      <c r="AZ260" s="2">
        <f t="shared" si="115"/>
        <v>0.20112459587954601</v>
      </c>
      <c r="BA260" s="2">
        <f t="shared" si="116"/>
        <v>1.6322733345670841</v>
      </c>
      <c r="BB260" s="2" t="s">
        <v>61</v>
      </c>
      <c r="BC260" s="2">
        <v>-0.211444768315176</v>
      </c>
      <c r="BD260" s="2">
        <v>11</v>
      </c>
      <c r="BE260" s="2">
        <v>2</v>
      </c>
      <c r="BF260" s="2">
        <v>0.27999100000749599</v>
      </c>
      <c r="BG260" s="2">
        <v>1.27472997447809</v>
      </c>
      <c r="BH260" s="2">
        <v>0.90137020913521504</v>
      </c>
      <c r="BI260" s="2">
        <f t="shared" si="117"/>
        <v>0.83636175176308536</v>
      </c>
      <c r="BJ260" s="2">
        <f t="shared" si="118"/>
        <v>0.23458149179130133</v>
      </c>
    </row>
    <row r="261" spans="1:62">
      <c r="A261" s="2" t="s">
        <v>514</v>
      </c>
      <c r="B261" s="2" t="s">
        <v>515</v>
      </c>
      <c r="C261" s="2" t="s">
        <v>516</v>
      </c>
      <c r="D261" s="7">
        <f>IF(ISNA(VLOOKUP(B261,[1]energy_list!A$1:A$222,1,FALSE)), 0, 1)</f>
        <v>0</v>
      </c>
      <c r="E261" s="7">
        <f t="shared" si="99"/>
        <v>1</v>
      </c>
      <c r="F261" s="7">
        <f t="shared" si="100"/>
        <v>1</v>
      </c>
      <c r="G261" s="17">
        <f t="shared" si="98"/>
        <v>4.9140049140049139E-4</v>
      </c>
      <c r="H261" s="8">
        <f t="shared" si="101"/>
        <v>0.92893467762133886</v>
      </c>
      <c r="I261" s="8">
        <f t="shared" si="102"/>
        <v>8.3411735871052635</v>
      </c>
      <c r="J261" s="8">
        <f t="shared" si="103"/>
        <v>0.11136738348874455</v>
      </c>
      <c r="K261" s="8">
        <f t="shared" si="104"/>
        <v>5.5683691744372273E-2</v>
      </c>
      <c r="L261" s="6">
        <f t="shared" si="105"/>
        <v>36.326493895857162</v>
      </c>
      <c r="M261" s="10">
        <f t="shared" si="106"/>
        <v>5</v>
      </c>
      <c r="N261" s="16">
        <f t="shared" si="107"/>
        <v>2.933153492805947E-5</v>
      </c>
      <c r="O261" s="16">
        <f t="shared" si="108"/>
        <v>4.5326652096637003</v>
      </c>
      <c r="P261" s="6">
        <v>12</v>
      </c>
      <c r="Q261" s="2">
        <v>11</v>
      </c>
      <c r="R261" s="2" t="s">
        <v>57</v>
      </c>
      <c r="S261" s="2">
        <v>-0.16351735773406101</v>
      </c>
      <c r="T261" s="2">
        <v>11</v>
      </c>
      <c r="U261" s="2">
        <v>4</v>
      </c>
      <c r="V261" s="2">
        <v>-1.00384815940525</v>
      </c>
      <c r="W261" s="2">
        <v>0.73461486111948304</v>
      </c>
      <c r="X261" s="2">
        <v>0.36730743055974102</v>
      </c>
      <c r="Y261" s="2">
        <f t="shared" si="109"/>
        <v>0.6792206381536956</v>
      </c>
      <c r="Z261" s="2">
        <f t="shared" si="110"/>
        <v>0.4451784639501476</v>
      </c>
      <c r="AA261" s="2" t="s">
        <v>58</v>
      </c>
      <c r="AB261" s="2">
        <v>1.39528895917472</v>
      </c>
      <c r="AC261" s="2">
        <v>8</v>
      </c>
      <c r="AD261" s="2">
        <v>2</v>
      </c>
      <c r="AE261" s="2">
        <v>0.100200765392989</v>
      </c>
      <c r="AF261" s="2">
        <v>4.53467993110259E-2</v>
      </c>
      <c r="AG261" s="2">
        <v>3.2065029297931903E-2</v>
      </c>
      <c r="AH261" s="2">
        <f t="shared" si="111"/>
        <v>5.2770485756617989E-4</v>
      </c>
      <c r="AI261" s="2">
        <f t="shared" si="112"/>
        <v>43.514351607491335</v>
      </c>
      <c r="AJ261" s="2" t="s">
        <v>59</v>
      </c>
      <c r="AK261" s="2">
        <v>-0.90446429865462996</v>
      </c>
      <c r="AL261" s="2">
        <v>8</v>
      </c>
      <c r="AM261" s="2">
        <v>2</v>
      </c>
      <c r="AN261" s="2">
        <v>-3.14003929940431</v>
      </c>
      <c r="AO261" s="2">
        <v>0.29916137535092802</v>
      </c>
      <c r="AP261" s="2">
        <v>0.21153903717973499</v>
      </c>
      <c r="AQ261" s="2">
        <f t="shared" si="113"/>
        <v>5.0586541876890198E-2</v>
      </c>
      <c r="AR261" s="2">
        <f t="shared" si="114"/>
        <v>4.2756377768995337</v>
      </c>
      <c r="AS261" s="2" t="s">
        <v>60</v>
      </c>
      <c r="AT261" s="2">
        <v>-2.10025450350226</v>
      </c>
      <c r="AU261" s="2">
        <v>18</v>
      </c>
      <c r="AV261" s="2">
        <v>3</v>
      </c>
      <c r="AW261" s="2">
        <v>-2.6284983496290502</v>
      </c>
      <c r="AX261" s="2">
        <v>0.76403089379393796</v>
      </c>
      <c r="AY261" s="2">
        <v>0.44111344220112098</v>
      </c>
      <c r="AZ261" s="2">
        <f t="shared" si="115"/>
        <v>1.7591581562536929E-2</v>
      </c>
      <c r="BA261" s="2">
        <f t="shared" si="116"/>
        <v>4.7612570884762819</v>
      </c>
      <c r="BB261" s="2" t="s">
        <v>61</v>
      </c>
      <c r="BC261" s="2">
        <v>-1.2352039665716199</v>
      </c>
      <c r="BD261" s="2">
        <v>20</v>
      </c>
      <c r="BE261" s="2">
        <v>3</v>
      </c>
      <c r="BF261" s="2">
        <v>-0.74376819824894902</v>
      </c>
      <c r="BG261" s="2">
        <v>0.61782719566742095</v>
      </c>
      <c r="BH261" s="2">
        <v>0.35670269773125701</v>
      </c>
      <c r="BI261" s="2">
        <f t="shared" si="117"/>
        <v>4.0556478053514713E-2</v>
      </c>
      <c r="BJ261" s="2">
        <f t="shared" si="118"/>
        <v>3.4628388695345209</v>
      </c>
    </row>
    <row r="262" spans="1:62">
      <c r="A262" s="2" t="s">
        <v>517</v>
      </c>
      <c r="B262" s="2" t="s">
        <v>518</v>
      </c>
      <c r="C262" s="2" t="s">
        <v>519</v>
      </c>
      <c r="D262" s="7">
        <f>IF(ISNA(VLOOKUP(B262,[1]energy_list!A$1:A$222,1,FALSE)), 0, 1)</f>
        <v>0</v>
      </c>
      <c r="E262" s="7">
        <f t="shared" si="99"/>
        <v>1</v>
      </c>
      <c r="F262" s="7">
        <f t="shared" si="100"/>
        <v>1</v>
      </c>
      <c r="G262" s="17">
        <f t="shared" si="98"/>
        <v>4.7911547911547916E-3</v>
      </c>
      <c r="H262" s="8">
        <f t="shared" si="101"/>
        <v>0.93239737395683764</v>
      </c>
      <c r="I262" s="8">
        <f t="shared" si="102"/>
        <v>2.6675096199023485</v>
      </c>
      <c r="J262" s="8">
        <f t="shared" si="103"/>
        <v>0.3495385234977974</v>
      </c>
      <c r="K262" s="8">
        <f t="shared" si="104"/>
        <v>0.1747692617488987</v>
      </c>
      <c r="L262" s="6">
        <f t="shared" si="105"/>
        <v>23.179433946756912</v>
      </c>
      <c r="M262" s="10">
        <f t="shared" si="106"/>
        <v>5</v>
      </c>
      <c r="N262" s="16">
        <f t="shared" si="107"/>
        <v>3.480967398802476E-3</v>
      </c>
      <c r="O262" s="16">
        <f t="shared" si="108"/>
        <v>2.4583000441062572</v>
      </c>
      <c r="P262" s="6">
        <v>117</v>
      </c>
      <c r="Q262" s="2">
        <v>10</v>
      </c>
      <c r="R262" s="2" t="s">
        <v>57</v>
      </c>
      <c r="S262" s="2">
        <v>-1.1738468476000401</v>
      </c>
      <c r="T262" s="2">
        <v>12</v>
      </c>
      <c r="U262" s="2">
        <v>2</v>
      </c>
      <c r="V262" s="2">
        <v>-2.0141776492712302</v>
      </c>
      <c r="W262" s="2">
        <v>0.21791646649258301</v>
      </c>
      <c r="X262" s="2">
        <v>0.15409021118911601</v>
      </c>
      <c r="Y262" s="2">
        <f t="shared" si="109"/>
        <v>1.6798686270942144E-2</v>
      </c>
      <c r="Z262" s="2">
        <f t="shared" si="110"/>
        <v>7.6179196494147803</v>
      </c>
      <c r="AA262" s="2" t="s">
        <v>58</v>
      </c>
      <c r="AB262" s="2">
        <v>-1.03684158886893</v>
      </c>
      <c r="AC262" s="2">
        <v>11</v>
      </c>
      <c r="AD262" s="2">
        <v>4</v>
      </c>
      <c r="AE262" s="2">
        <v>-2.33192978265066</v>
      </c>
      <c r="AF262" s="2">
        <v>1.4525542213556299</v>
      </c>
      <c r="AG262" s="2">
        <v>0.72627711067781398</v>
      </c>
      <c r="AH262" s="2">
        <f t="shared" si="111"/>
        <v>0.22658183885155112</v>
      </c>
      <c r="AI262" s="2">
        <f t="shared" si="112"/>
        <v>1.4276115460960555</v>
      </c>
      <c r="AJ262" s="2" t="s">
        <v>59</v>
      </c>
      <c r="AK262" s="2">
        <v>-0.35387449076095001</v>
      </c>
      <c r="AL262" s="2">
        <v>10</v>
      </c>
      <c r="AM262" s="2">
        <v>3</v>
      </c>
      <c r="AN262" s="2">
        <v>-2.5894494915106301</v>
      </c>
      <c r="AO262" s="2">
        <v>0.38700569157480802</v>
      </c>
      <c r="AP262" s="2">
        <v>0.223437840208633</v>
      </c>
      <c r="AQ262" s="2">
        <f t="shared" si="113"/>
        <v>0.21141051759767551</v>
      </c>
      <c r="AR262" s="2">
        <f t="shared" si="114"/>
        <v>1.5837715331947491</v>
      </c>
      <c r="AS262" s="2" t="s">
        <v>60</v>
      </c>
      <c r="AT262" s="2">
        <v>-0.635269572132108</v>
      </c>
      <c r="AU262" s="2">
        <v>30</v>
      </c>
      <c r="AV262" s="2">
        <v>3</v>
      </c>
      <c r="AW262" s="2">
        <v>-1.1635134182589</v>
      </c>
      <c r="AX262" s="2">
        <v>0.77526354968480304</v>
      </c>
      <c r="AY262" s="2">
        <v>0.44759861910342602</v>
      </c>
      <c r="AZ262" s="2">
        <f t="shared" si="115"/>
        <v>0.2508775008346294</v>
      </c>
      <c r="BA262" s="2">
        <f t="shared" si="116"/>
        <v>1.4192840304212759</v>
      </c>
      <c r="BB262" s="2" t="s">
        <v>61</v>
      </c>
      <c r="BC262" s="2">
        <v>-1.75184220772217</v>
      </c>
      <c r="BD262" s="2">
        <v>13</v>
      </c>
      <c r="BE262" s="2">
        <v>4</v>
      </c>
      <c r="BF262" s="2">
        <v>-1.2604064393995</v>
      </c>
      <c r="BG262" s="2">
        <v>1.2245463355193</v>
      </c>
      <c r="BH262" s="2">
        <v>0.61227316775964802</v>
      </c>
      <c r="BI262" s="2">
        <f t="shared" si="117"/>
        <v>4.5873423350884637E-2</v>
      </c>
      <c r="BJ262" s="2">
        <f t="shared" si="118"/>
        <v>2.8612101590737478</v>
      </c>
    </row>
    <row r="263" spans="1:62">
      <c r="A263" s="2" t="str">
        <f>B263</f>
        <v>VIMSS206388</v>
      </c>
      <c r="B263" s="2" t="s">
        <v>989</v>
      </c>
      <c r="C263" s="2" t="s">
        <v>990</v>
      </c>
      <c r="D263" s="7">
        <f>IF(ISNA(VLOOKUP(B263,[1]energy_list!A$1:A$222,1,FALSE)), 0, 1)</f>
        <v>0</v>
      </c>
      <c r="E263" s="7">
        <f t="shared" si="99"/>
        <v>1</v>
      </c>
      <c r="F263" s="7">
        <f t="shared" si="100"/>
        <v>0</v>
      </c>
      <c r="G263" s="17">
        <f t="shared" si="98"/>
        <v>7.9033579033579038E-3</v>
      </c>
      <c r="H263" s="8">
        <f t="shared" si="101"/>
        <v>0.96671981110865279</v>
      </c>
      <c r="I263" s="8">
        <f t="shared" si="102"/>
        <v>2.7732226146170822</v>
      </c>
      <c r="J263" s="8">
        <f t="shared" si="103"/>
        <v>0.34859077162189317</v>
      </c>
      <c r="K263" s="9">
        <f t="shared" si="104"/>
        <v>0.17429538581094658</v>
      </c>
      <c r="L263" s="10">
        <f t="shared" si="105"/>
        <v>20.070358773552577</v>
      </c>
      <c r="M263" s="7">
        <f t="shared" si="106"/>
        <v>5</v>
      </c>
      <c r="N263" s="16">
        <f t="shared" si="107"/>
        <v>9.2605395536830056E-3</v>
      </c>
      <c r="O263" s="16">
        <f t="shared" si="108"/>
        <v>2.0333637089594525</v>
      </c>
      <c r="P263" s="6">
        <v>193</v>
      </c>
      <c r="Q263" s="6"/>
      <c r="R263" s="2" t="s">
        <v>57</v>
      </c>
      <c r="S263" s="2">
        <v>0.11722219676637</v>
      </c>
      <c r="T263" s="2">
        <v>4</v>
      </c>
      <c r="U263" s="2">
        <v>2</v>
      </c>
      <c r="V263" s="2">
        <v>-0.72310860490481899</v>
      </c>
      <c r="W263" s="2">
        <v>0.14202218522190199</v>
      </c>
      <c r="X263" s="2">
        <v>0.100424850249339</v>
      </c>
      <c r="Y263" s="2">
        <f t="shared" si="109"/>
        <v>0.36344292213537277</v>
      </c>
      <c r="Z263" s="2">
        <f t="shared" si="110"/>
        <v>1.1672628485412311</v>
      </c>
      <c r="AA263" s="2" t="s">
        <v>58</v>
      </c>
      <c r="AB263" s="2">
        <v>-1.12711506463822</v>
      </c>
      <c r="AC263" s="2">
        <v>4</v>
      </c>
      <c r="AD263" s="2">
        <v>2</v>
      </c>
      <c r="AE263" s="2">
        <v>-2.42220325841995</v>
      </c>
      <c r="AF263" s="2">
        <v>0.93453377654982805</v>
      </c>
      <c r="AG263" s="2">
        <v>0.66081517064625706</v>
      </c>
      <c r="AH263" s="2">
        <f t="shared" si="111"/>
        <v>0.23019270630508126</v>
      </c>
      <c r="AI263" s="2">
        <f t="shared" si="112"/>
        <v>1.7056434457095406</v>
      </c>
      <c r="AJ263" s="2" t="s">
        <v>59</v>
      </c>
      <c r="AK263" s="2">
        <v>-0.76787282847327998</v>
      </c>
      <c r="AL263" s="2">
        <v>4</v>
      </c>
      <c r="AM263" s="2">
        <v>2</v>
      </c>
      <c r="AN263" s="2">
        <v>-3.0034478292229601</v>
      </c>
      <c r="AO263" s="2">
        <v>0.100489897090692</v>
      </c>
      <c r="AP263" s="2">
        <v>7.1057087673566596E-2</v>
      </c>
      <c r="AQ263" s="2">
        <f t="shared" si="113"/>
        <v>8.454756353443442E-3</v>
      </c>
      <c r="AR263" s="2">
        <f t="shared" si="114"/>
        <v>10.806421338302759</v>
      </c>
      <c r="AS263" s="2" t="s">
        <v>60</v>
      </c>
      <c r="AT263" s="2">
        <v>-1.2387105392255</v>
      </c>
      <c r="AU263" s="2">
        <v>8</v>
      </c>
      <c r="AV263" s="2">
        <v>3</v>
      </c>
      <c r="AW263" s="2">
        <v>-1.76695438535229</v>
      </c>
      <c r="AX263" s="2">
        <v>1.1680364579112399</v>
      </c>
      <c r="AY263" s="2">
        <v>0.67436616339835098</v>
      </c>
      <c r="AZ263" s="2">
        <f t="shared" si="115"/>
        <v>0.16354964215008985</v>
      </c>
      <c r="BA263" s="2">
        <f t="shared" si="116"/>
        <v>1.8368515599644468</v>
      </c>
      <c r="BB263" s="2" t="s">
        <v>61</v>
      </c>
      <c r="BC263" s="2">
        <v>-1.2559259514822201</v>
      </c>
      <c r="BD263" s="2">
        <v>8</v>
      </c>
      <c r="BE263" s="2">
        <v>3</v>
      </c>
      <c r="BF263" s="2">
        <v>-0.76449018315955097</v>
      </c>
      <c r="BG263" s="2">
        <v>2.11245298338787</v>
      </c>
      <c r="BH263" s="2">
        <v>1.21962529860941</v>
      </c>
      <c r="BI263" s="2">
        <f t="shared" si="117"/>
        <v>0.37887722342006991</v>
      </c>
      <c r="BJ263" s="2">
        <f t="shared" si="118"/>
        <v>1.0297637749185748</v>
      </c>
    </row>
    <row r="264" spans="1:62">
      <c r="A264" s="2" t="str">
        <f>B264</f>
        <v>VIMSS206755</v>
      </c>
      <c r="B264" s="2" t="s">
        <v>991</v>
      </c>
      <c r="C264" s="2" t="s">
        <v>992</v>
      </c>
      <c r="D264" s="7">
        <f>IF(ISNA(VLOOKUP(B264,[1]energy_list!A$1:A$222,1,FALSE)), 0, 1)</f>
        <v>0</v>
      </c>
      <c r="E264" s="7">
        <f t="shared" si="99"/>
        <v>1</v>
      </c>
      <c r="F264" s="7">
        <f t="shared" si="100"/>
        <v>0</v>
      </c>
      <c r="G264" s="17">
        <f t="shared" si="98"/>
        <v>1.6953316953316953E-2</v>
      </c>
      <c r="H264" s="8">
        <f t="shared" si="101"/>
        <v>0.99537490477251844</v>
      </c>
      <c r="I264" s="8">
        <f t="shared" si="102"/>
        <v>1.7551808484809188</v>
      </c>
      <c r="J264" s="8">
        <f t="shared" si="103"/>
        <v>0.56710674893359259</v>
      </c>
      <c r="K264" s="9">
        <f t="shared" si="104"/>
        <v>0.28355337446679629</v>
      </c>
      <c r="L264" s="10">
        <f t="shared" si="105"/>
        <v>13.930787411730245</v>
      </c>
      <c r="M264" s="7">
        <f t="shared" si="106"/>
        <v>5</v>
      </c>
      <c r="N264" s="16">
        <f t="shared" si="107"/>
        <v>4.629236710010607E-2</v>
      </c>
      <c r="O264" s="16">
        <f t="shared" si="108"/>
        <v>1.334490611564769</v>
      </c>
      <c r="P264" s="6">
        <v>414</v>
      </c>
      <c r="Q264" s="6"/>
      <c r="R264" s="2" t="s">
        <v>57</v>
      </c>
      <c r="S264" s="2">
        <v>8.5747519015423407E-2</v>
      </c>
      <c r="T264" s="2">
        <v>20</v>
      </c>
      <c r="U264" s="2">
        <v>4</v>
      </c>
      <c r="V264" s="2">
        <v>-0.75458328265576602</v>
      </c>
      <c r="W264" s="2">
        <v>0.293176296151339</v>
      </c>
      <c r="X264" s="2">
        <v>0.146588148075669</v>
      </c>
      <c r="Y264" s="2">
        <f t="shared" si="109"/>
        <v>0.58998463993744865</v>
      </c>
      <c r="Z264" s="2">
        <f t="shared" si="110"/>
        <v>0.58495533329993654</v>
      </c>
      <c r="AA264" s="2" t="s">
        <v>58</v>
      </c>
      <c r="AB264" s="2">
        <v>-0.35721945680480999</v>
      </c>
      <c r="AC264" s="2">
        <v>2</v>
      </c>
      <c r="AD264" s="2">
        <v>1</v>
      </c>
      <c r="AE264" s="2">
        <v>-1.6523076505865399</v>
      </c>
      <c r="AF264" s="2">
        <v>0.33812407027993702</v>
      </c>
      <c r="AG264" s="2">
        <v>0.33812407027993702</v>
      </c>
      <c r="AH264" s="2">
        <f t="shared" si="111"/>
        <v>0.48252166650390493</v>
      </c>
      <c r="AI264" s="2">
        <f t="shared" si="112"/>
        <v>1.0564744962080448</v>
      </c>
      <c r="AJ264" s="2" t="s">
        <v>59</v>
      </c>
      <c r="AK264" s="2">
        <v>-2.0811649589239498</v>
      </c>
      <c r="AL264" s="2">
        <v>2</v>
      </c>
      <c r="AM264" s="2">
        <v>1</v>
      </c>
      <c r="AN264" s="2">
        <v>-4.3167399596736296</v>
      </c>
      <c r="AO264" s="2">
        <v>0.20646475119346799</v>
      </c>
      <c r="AP264" s="2">
        <v>0.20646475119346799</v>
      </c>
      <c r="AQ264" s="2">
        <f t="shared" si="113"/>
        <v>6.2950736356332956E-2</v>
      </c>
      <c r="AR264" s="2">
        <f t="shared" si="114"/>
        <v>10.080001292684543</v>
      </c>
      <c r="AS264" s="2" t="s">
        <v>60</v>
      </c>
      <c r="AT264" s="2">
        <v>-1.45475896240793</v>
      </c>
      <c r="AU264" s="2">
        <v>53</v>
      </c>
      <c r="AV264" s="2">
        <v>4</v>
      </c>
      <c r="AW264" s="2">
        <v>-1.98300280853472</v>
      </c>
      <c r="AX264" s="2">
        <v>1.4767915344149101</v>
      </c>
      <c r="AY264" s="2">
        <v>0.73839576720745503</v>
      </c>
      <c r="AZ264" s="2">
        <f t="shared" si="115"/>
        <v>0.1201472790651258</v>
      </c>
      <c r="BA264" s="2">
        <f t="shared" si="116"/>
        <v>1.9701615678400959</v>
      </c>
      <c r="BB264" s="2" t="s">
        <v>61</v>
      </c>
      <c r="BC264" s="2">
        <v>-0.392012272891615</v>
      </c>
      <c r="BD264" s="2">
        <v>6</v>
      </c>
      <c r="BE264" s="2">
        <v>1</v>
      </c>
      <c r="BF264" s="2">
        <v>9.9423495431057399E-2</v>
      </c>
      <c r="BG264" s="2">
        <v>0.322670886414402</v>
      </c>
      <c r="BH264" s="2">
        <v>0.322670886414402</v>
      </c>
      <c r="BI264" s="2">
        <f t="shared" si="117"/>
        <v>0.43842536337276466</v>
      </c>
      <c r="BJ264" s="2">
        <f t="shared" si="118"/>
        <v>1.2148981807678763</v>
      </c>
    </row>
    <row r="265" spans="1:62">
      <c r="A265" s="2" t="str">
        <f>B265</f>
        <v>VIMSS206478</v>
      </c>
      <c r="B265" s="2" t="s">
        <v>999</v>
      </c>
      <c r="C265" s="2" t="s">
        <v>1000</v>
      </c>
      <c r="D265" s="7">
        <f>IF(ISNA(VLOOKUP(B265,[1]energy_list!A$1:A$222,1,FALSE)), 0, 1)</f>
        <v>0</v>
      </c>
      <c r="E265" s="7">
        <f t="shared" si="99"/>
        <v>1</v>
      </c>
      <c r="F265" s="7">
        <f t="shared" si="100"/>
        <v>0</v>
      </c>
      <c r="G265" s="17">
        <f t="shared" si="98"/>
        <v>1.4987714987714987E-2</v>
      </c>
      <c r="H265" s="8">
        <f t="shared" si="101"/>
        <v>1.0233339622973028</v>
      </c>
      <c r="I265" s="8">
        <f t="shared" si="102"/>
        <v>1.4683274224356118</v>
      </c>
      <c r="J265" s="8">
        <f t="shared" si="103"/>
        <v>0.69693853473078304</v>
      </c>
      <c r="K265" s="9">
        <f t="shared" si="104"/>
        <v>0.34846926736539152</v>
      </c>
      <c r="L265" s="10">
        <f t="shared" si="105"/>
        <v>14.770962202307226</v>
      </c>
      <c r="M265" s="7">
        <f t="shared" si="106"/>
        <v>5</v>
      </c>
      <c r="N265" s="16">
        <f t="shared" si="107"/>
        <v>3.844149231399302E-2</v>
      </c>
      <c r="O265" s="16">
        <f t="shared" si="108"/>
        <v>1.4151997611920342</v>
      </c>
      <c r="P265" s="6">
        <v>366</v>
      </c>
      <c r="Q265" s="6"/>
      <c r="R265" s="2" t="s">
        <v>57</v>
      </c>
      <c r="S265" s="2">
        <v>2.55875322530165E-2</v>
      </c>
      <c r="T265" s="2">
        <v>5</v>
      </c>
      <c r="U265" s="2">
        <v>4</v>
      </c>
      <c r="V265" s="2">
        <v>-0.81474326941817299</v>
      </c>
      <c r="W265" s="2">
        <v>0.48271890601445699</v>
      </c>
      <c r="X265" s="2">
        <v>0.241359453007229</v>
      </c>
      <c r="Y265" s="2">
        <f t="shared" si="109"/>
        <v>0.92067496440775776</v>
      </c>
      <c r="Z265" s="2">
        <f t="shared" si="110"/>
        <v>0.10601421213964271</v>
      </c>
      <c r="AA265" s="2" t="s">
        <v>58</v>
      </c>
      <c r="AB265" s="2">
        <v>-1.0057665768192301</v>
      </c>
      <c r="AC265" s="2">
        <v>2</v>
      </c>
      <c r="AD265" s="2">
        <v>2</v>
      </c>
      <c r="AE265" s="2">
        <v>-2.3008547706009601</v>
      </c>
      <c r="AF265" s="2">
        <v>0.26993234611813899</v>
      </c>
      <c r="AG265" s="2">
        <v>0.19087099240173</v>
      </c>
      <c r="AH265" s="2">
        <f t="shared" si="111"/>
        <v>3.4179405403461302E-2</v>
      </c>
      <c r="AI265" s="2">
        <f t="shared" si="112"/>
        <v>5.2693526877168066</v>
      </c>
      <c r="AJ265" s="2" t="s">
        <v>59</v>
      </c>
      <c r="AK265" s="2">
        <v>-0.72297756987124995</v>
      </c>
      <c r="AL265" s="2">
        <v>3</v>
      </c>
      <c r="AM265" s="2">
        <v>3</v>
      </c>
      <c r="AN265" s="2">
        <v>-2.9585525706209301</v>
      </c>
      <c r="AO265" s="2">
        <v>1.43414192226923</v>
      </c>
      <c r="AP265" s="2">
        <v>0.82800222487826602</v>
      </c>
      <c r="AQ265" s="2">
        <f t="shared" si="113"/>
        <v>0.44683979763333737</v>
      </c>
      <c r="AR265" s="2">
        <f t="shared" si="114"/>
        <v>0.87315897004690179</v>
      </c>
      <c r="AS265" s="2" t="s">
        <v>60</v>
      </c>
      <c r="AT265" s="2">
        <v>-1.43882168740792</v>
      </c>
      <c r="AU265" s="2">
        <v>14</v>
      </c>
      <c r="AV265" s="2">
        <v>4</v>
      </c>
      <c r="AW265" s="2">
        <v>-1.96706553353471</v>
      </c>
      <c r="AX265" s="2">
        <v>1.8313400227243499</v>
      </c>
      <c r="AY265" s="2">
        <v>0.91567001136217396</v>
      </c>
      <c r="AZ265" s="2">
        <f t="shared" si="115"/>
        <v>0.19120173676287366</v>
      </c>
      <c r="BA265" s="2">
        <f t="shared" si="116"/>
        <v>1.5713321060580463</v>
      </c>
      <c r="BB265" s="2" t="s">
        <v>61</v>
      </c>
      <c r="BC265" s="2">
        <v>-1.06883187097696</v>
      </c>
      <c r="BD265" s="2">
        <v>8</v>
      </c>
      <c r="BE265" s="2">
        <v>4</v>
      </c>
      <c r="BF265" s="2">
        <v>-0.57739610265428598</v>
      </c>
      <c r="BG265" s="2">
        <v>1.51344722341864</v>
      </c>
      <c r="BH265" s="2">
        <v>0.75672361170932101</v>
      </c>
      <c r="BI265" s="2">
        <f t="shared" si="117"/>
        <v>0.23068098399410894</v>
      </c>
      <c r="BJ265" s="2">
        <f t="shared" si="118"/>
        <v>1.4124468358567996</v>
      </c>
    </row>
    <row r="266" spans="1:62">
      <c r="A266" s="2" t="str">
        <f>B266</f>
        <v>VIMSS209260</v>
      </c>
      <c r="B266" s="2" t="s">
        <v>1016</v>
      </c>
      <c r="C266" s="2" t="s">
        <v>1017</v>
      </c>
      <c r="D266" s="7">
        <f>IF(ISNA(VLOOKUP(B266,[1]energy_list!A$1:A$222,1,FALSE)), 0, 1)</f>
        <v>0</v>
      </c>
      <c r="E266" s="7">
        <f t="shared" si="99"/>
        <v>1</v>
      </c>
      <c r="F266" s="7">
        <f t="shared" si="100"/>
        <v>0</v>
      </c>
      <c r="G266" s="17">
        <f t="shared" si="98"/>
        <v>1.4782964782964784E-2</v>
      </c>
      <c r="H266" s="8">
        <f t="shared" si="101"/>
        <v>1.0423901094885548</v>
      </c>
      <c r="I266" s="8">
        <f t="shared" si="102"/>
        <v>3.2352143833441382</v>
      </c>
      <c r="J266" s="8">
        <f t="shared" si="103"/>
        <v>0.32220124726667088</v>
      </c>
      <c r="K266" s="9">
        <f t="shared" si="104"/>
        <v>0.16110062363333544</v>
      </c>
      <c r="L266" s="10">
        <f t="shared" si="105"/>
        <v>14.880527680696648</v>
      </c>
      <c r="M266" s="7">
        <f t="shared" si="106"/>
        <v>5</v>
      </c>
      <c r="N266" s="16">
        <f t="shared" si="107"/>
        <v>3.7484056037830137E-2</v>
      </c>
      <c r="O266" s="16">
        <f t="shared" si="108"/>
        <v>1.4261534215318461</v>
      </c>
      <c r="P266" s="6">
        <v>361</v>
      </c>
      <c r="Q266" s="6"/>
      <c r="R266" s="2" t="s">
        <v>57</v>
      </c>
      <c r="S266" s="2">
        <v>-4.9723444395525597E-2</v>
      </c>
      <c r="T266" s="2">
        <v>2</v>
      </c>
      <c r="U266" s="2">
        <v>2</v>
      </c>
      <c r="V266" s="2">
        <v>-0.89005424606671502</v>
      </c>
      <c r="W266" s="2">
        <v>0.47276908522191302</v>
      </c>
      <c r="X266" s="2">
        <v>0.33429822609577597</v>
      </c>
      <c r="Y266" s="2">
        <f t="shared" si="109"/>
        <v>0.8954020212192958</v>
      </c>
      <c r="Z266" s="2">
        <f t="shared" si="110"/>
        <v>0.14873977937675295</v>
      </c>
      <c r="AA266" s="2" t="s">
        <v>58</v>
      </c>
      <c r="AB266" s="2">
        <v>-1.0662908376506</v>
      </c>
      <c r="AC266" s="2">
        <v>2</v>
      </c>
      <c r="AD266" s="2">
        <v>1</v>
      </c>
      <c r="AE266" s="2">
        <v>-2.36137903143233</v>
      </c>
      <c r="AF266" s="2">
        <v>5.2223620949765501E-2</v>
      </c>
      <c r="AG266" s="2">
        <v>5.2223620949765501E-2</v>
      </c>
      <c r="AH266" s="2">
        <f t="shared" si="111"/>
        <v>3.1154768876713132E-2</v>
      </c>
      <c r="AI266" s="2">
        <f t="shared" si="112"/>
        <v>20.41778831606252</v>
      </c>
      <c r="AJ266" s="2" t="s">
        <v>59</v>
      </c>
      <c r="AK266" s="2">
        <v>-0.45966660678422999</v>
      </c>
      <c r="AL266" s="2">
        <v>6</v>
      </c>
      <c r="AM266" s="2">
        <v>3</v>
      </c>
      <c r="AN266" s="2">
        <v>-2.6952416075339101</v>
      </c>
      <c r="AO266" s="2">
        <v>0.67613479532045495</v>
      </c>
      <c r="AP266" s="2">
        <v>0.39036660608673701</v>
      </c>
      <c r="AQ266" s="2">
        <f t="shared" si="113"/>
        <v>0.32389681957953975</v>
      </c>
      <c r="AR266" s="2">
        <f t="shared" si="114"/>
        <v>1.1775254328032736</v>
      </c>
      <c r="AS266" s="2" t="s">
        <v>60</v>
      </c>
      <c r="AT266" s="2">
        <v>-2.3518433370843899</v>
      </c>
      <c r="AU266" s="2">
        <v>4</v>
      </c>
      <c r="AV266" s="2">
        <v>2</v>
      </c>
      <c r="AW266" s="2">
        <v>-2.8800871832111801</v>
      </c>
      <c r="AX266" s="2">
        <v>1.6277013512846401</v>
      </c>
      <c r="AY266" s="2">
        <v>1.1509586632398801</v>
      </c>
      <c r="AZ266" s="2">
        <f t="shared" si="115"/>
        <v>0.17772635003781001</v>
      </c>
      <c r="BA266" s="2">
        <f t="shared" si="116"/>
        <v>2.0433777616861506</v>
      </c>
      <c r="BB266" s="2" t="s">
        <v>61</v>
      </c>
      <c r="BC266" s="2">
        <v>-1.08160210542947</v>
      </c>
      <c r="BD266" s="2">
        <v>5</v>
      </c>
      <c r="BE266" s="2">
        <v>4</v>
      </c>
      <c r="BF266" s="2">
        <v>-0.590166337106797</v>
      </c>
      <c r="BG266" s="2">
        <v>2.1218895574552099</v>
      </c>
      <c r="BH266" s="2">
        <v>1.0609447787276001</v>
      </c>
      <c r="BI266" s="2">
        <f t="shared" si="117"/>
        <v>0.36562287608085553</v>
      </c>
      <c r="BJ266" s="2">
        <f t="shared" si="118"/>
        <v>1.019470689819167</v>
      </c>
    </row>
    <row r="267" spans="1:62">
      <c r="A267" s="2" t="s">
        <v>526</v>
      </c>
      <c r="B267" s="2" t="s">
        <v>527</v>
      </c>
      <c r="C267" s="2" t="s">
        <v>528</v>
      </c>
      <c r="D267" s="7">
        <f>IF(ISNA(VLOOKUP(B267,[1]energy_list!A$1:A$222,1,FALSE)), 0, 1)</f>
        <v>0</v>
      </c>
      <c r="E267" s="7">
        <f t="shared" si="99"/>
        <v>1</v>
      </c>
      <c r="F267" s="7">
        <f t="shared" si="100"/>
        <v>1</v>
      </c>
      <c r="G267" s="17">
        <f t="shared" si="98"/>
        <v>6.5520065520065533E-4</v>
      </c>
      <c r="H267" s="8">
        <f t="shared" si="101"/>
        <v>1.0688218067492889</v>
      </c>
      <c r="I267" s="8">
        <f t="shared" si="102"/>
        <v>4.1277063035210348</v>
      </c>
      <c r="J267" s="8">
        <f t="shared" si="103"/>
        <v>0.25893843412201051</v>
      </c>
      <c r="K267" s="8">
        <f t="shared" si="104"/>
        <v>0.12946921706100525</v>
      </c>
      <c r="L267" s="6">
        <f t="shared" si="105"/>
        <v>35.814325664485679</v>
      </c>
      <c r="M267" s="10">
        <f t="shared" si="106"/>
        <v>5</v>
      </c>
      <c r="N267" s="16">
        <f t="shared" si="107"/>
        <v>3.5800071082021355E-5</v>
      </c>
      <c r="O267" s="16">
        <f t="shared" si="108"/>
        <v>4.4461161110516842</v>
      </c>
      <c r="P267" s="6">
        <v>16</v>
      </c>
      <c r="Q267" s="2">
        <v>9</v>
      </c>
      <c r="R267" s="2" t="s">
        <v>57</v>
      </c>
      <c r="S267" s="2">
        <v>-0.71408711889318099</v>
      </c>
      <c r="T267" s="2">
        <v>14</v>
      </c>
      <c r="U267" s="2">
        <v>4</v>
      </c>
      <c r="V267" s="2">
        <v>-1.55441792056437</v>
      </c>
      <c r="W267" s="2">
        <v>0.51104783735282899</v>
      </c>
      <c r="X267" s="2">
        <v>0.255523918676414</v>
      </c>
      <c r="Y267" s="2">
        <f t="shared" si="109"/>
        <v>4.9081089131867227E-2</v>
      </c>
      <c r="Z267" s="2">
        <f t="shared" si="110"/>
        <v>2.7945999051363737</v>
      </c>
      <c r="AA267" s="2" t="s">
        <v>58</v>
      </c>
      <c r="AB267" s="2">
        <v>-0.78873195585234002</v>
      </c>
      <c r="AC267" s="2">
        <v>5</v>
      </c>
      <c r="AD267" s="2">
        <v>4</v>
      </c>
      <c r="AE267" s="2">
        <v>-2.0838201496340698</v>
      </c>
      <c r="AF267" s="2">
        <v>0.92801696884879903</v>
      </c>
      <c r="AG267" s="2">
        <v>0.46400848442439901</v>
      </c>
      <c r="AH267" s="2">
        <f t="shared" si="111"/>
        <v>0.16438917613327975</v>
      </c>
      <c r="AI267" s="2">
        <f t="shared" si="112"/>
        <v>1.699822271204285</v>
      </c>
      <c r="AJ267" s="2" t="s">
        <v>59</v>
      </c>
      <c r="AK267" s="2">
        <v>-1.2006586536452399</v>
      </c>
      <c r="AL267" s="2">
        <v>10</v>
      </c>
      <c r="AM267" s="2">
        <v>4</v>
      </c>
      <c r="AN267" s="2">
        <v>-3.4362336543949201</v>
      </c>
      <c r="AO267" s="2">
        <v>0.43107747882993702</v>
      </c>
      <c r="AP267" s="2">
        <v>0.21553873941496801</v>
      </c>
      <c r="AQ267" s="2">
        <f t="shared" si="113"/>
        <v>5.0884893877027005E-3</v>
      </c>
      <c r="AR267" s="2">
        <f t="shared" si="114"/>
        <v>5.5705004905575715</v>
      </c>
      <c r="AS267" s="2" t="s">
        <v>60</v>
      </c>
      <c r="AT267" s="2">
        <v>-1.6353032193772501</v>
      </c>
      <c r="AU267" s="2">
        <v>7</v>
      </c>
      <c r="AV267" s="2">
        <v>2</v>
      </c>
      <c r="AW267" s="2">
        <v>-2.1635470655040399</v>
      </c>
      <c r="AX267" s="2">
        <v>0.59101193164191301</v>
      </c>
      <c r="AY267" s="2">
        <v>0.41790854462615701</v>
      </c>
      <c r="AZ267" s="2">
        <f t="shared" si="115"/>
        <v>5.9535377444828619E-2</v>
      </c>
      <c r="BA267" s="2">
        <f t="shared" si="116"/>
        <v>3.9130648090484055</v>
      </c>
      <c r="BB267" s="2" t="s">
        <v>61</v>
      </c>
      <c r="BC267" s="2">
        <v>-1.2235355963371499</v>
      </c>
      <c r="BD267" s="2">
        <v>7</v>
      </c>
      <c r="BE267" s="2">
        <v>3</v>
      </c>
      <c r="BF267" s="2">
        <v>-0.73209982801447404</v>
      </c>
      <c r="BG267" s="2">
        <v>0.31717203131737798</v>
      </c>
      <c r="BH267" s="2">
        <v>0.18311935766050899</v>
      </c>
      <c r="BI267" s="2">
        <f t="shared" si="117"/>
        <v>6.837016070202471E-3</v>
      </c>
      <c r="BJ267" s="2">
        <f t="shared" si="118"/>
        <v>6.6816289220798977</v>
      </c>
    </row>
    <row r="268" spans="1:62">
      <c r="A268" s="2" t="str">
        <f>B268</f>
        <v>VIMSS207852</v>
      </c>
      <c r="B268" s="2" t="s">
        <v>532</v>
      </c>
      <c r="C268" s="2" t="s">
        <v>533</v>
      </c>
      <c r="D268" s="7">
        <f>IF(ISNA(VLOOKUP(B268,[1]energy_list!A$1:A$222,1,FALSE)), 0, 1)</f>
        <v>0</v>
      </c>
      <c r="E268" s="7">
        <f t="shared" si="99"/>
        <v>1</v>
      </c>
      <c r="F268" s="7">
        <f t="shared" si="100"/>
        <v>1</v>
      </c>
      <c r="G268" s="17">
        <f t="shared" si="98"/>
        <v>2.3341523341523342E-3</v>
      </c>
      <c r="H268" s="8">
        <f t="shared" si="101"/>
        <v>1.1412400134641567</v>
      </c>
      <c r="I268" s="8">
        <f t="shared" si="102"/>
        <v>3.3611990399489078</v>
      </c>
      <c r="J268" s="8">
        <f t="shared" si="103"/>
        <v>0.33953360092638379</v>
      </c>
      <c r="K268" s="8">
        <f t="shared" si="104"/>
        <v>0.1697668004631919</v>
      </c>
      <c r="L268" s="6">
        <f t="shared" si="105"/>
        <v>27.202025175190478</v>
      </c>
      <c r="M268" s="10">
        <f t="shared" si="106"/>
        <v>5</v>
      </c>
      <c r="N268" s="16">
        <f t="shared" si="107"/>
        <v>8.8348466916731404E-4</v>
      </c>
      <c r="O268" s="16">
        <f t="shared" si="108"/>
        <v>3.0538009822679202</v>
      </c>
      <c r="P268" s="6">
        <v>57</v>
      </c>
      <c r="Q268" s="2">
        <v>7</v>
      </c>
      <c r="R268" s="2" t="s">
        <v>57</v>
      </c>
      <c r="S268" s="2">
        <v>-0.83238981248092103</v>
      </c>
      <c r="T268" s="2">
        <v>7</v>
      </c>
      <c r="U268" s="2">
        <v>4</v>
      </c>
      <c r="V268" s="2">
        <v>-1.67272061415211</v>
      </c>
      <c r="W268" s="2">
        <v>1.05026861385821</v>
      </c>
      <c r="X268" s="2">
        <v>0.52513430692910701</v>
      </c>
      <c r="Y268" s="2">
        <f t="shared" si="109"/>
        <v>0.18812345091831129</v>
      </c>
      <c r="Z268" s="2">
        <f t="shared" si="110"/>
        <v>1.5850989004100497</v>
      </c>
      <c r="AA268" s="2" t="s">
        <v>58</v>
      </c>
      <c r="AB268" s="2">
        <v>0.74781067416510005</v>
      </c>
      <c r="AC268" s="2">
        <v>2</v>
      </c>
      <c r="AD268" s="2">
        <v>2</v>
      </c>
      <c r="AE268" s="2">
        <v>-0.54727751961662996</v>
      </c>
      <c r="AF268" s="2">
        <v>1.63104059090592</v>
      </c>
      <c r="AG268" s="2">
        <v>1.15331986222009</v>
      </c>
      <c r="AH268" s="2">
        <f t="shared" si="111"/>
        <v>0.58322996489240009</v>
      </c>
      <c r="AI268" s="2">
        <f t="shared" si="112"/>
        <v>0.64839833134027314</v>
      </c>
      <c r="AJ268" s="2" t="s">
        <v>59</v>
      </c>
      <c r="AK268" s="2">
        <v>-1.3546360542379701</v>
      </c>
      <c r="AL268" s="2">
        <v>7</v>
      </c>
      <c r="AM268" s="2">
        <v>4</v>
      </c>
      <c r="AN268" s="2">
        <v>-3.59021105498765</v>
      </c>
      <c r="AO268" s="2">
        <v>1.4672218782625199</v>
      </c>
      <c r="AP268" s="2">
        <v>0.73361093913125797</v>
      </c>
      <c r="AQ268" s="2">
        <f t="shared" si="113"/>
        <v>0.13854520308611609</v>
      </c>
      <c r="AR268" s="2">
        <f t="shared" si="114"/>
        <v>1.8465319721678768</v>
      </c>
      <c r="AS268" s="2" t="s">
        <v>60</v>
      </c>
      <c r="AT268" s="2">
        <v>-1.77625655137081</v>
      </c>
      <c r="AU268" s="2">
        <v>13</v>
      </c>
      <c r="AV268" s="2">
        <v>5</v>
      </c>
      <c r="AW268" s="2">
        <v>-2.3045003974976002</v>
      </c>
      <c r="AX268" s="2">
        <v>0.61611787051571798</v>
      </c>
      <c r="AY268" s="2">
        <v>0.27553628812511199</v>
      </c>
      <c r="AZ268" s="2">
        <f t="shared" si="115"/>
        <v>1.3358241875792967E-3</v>
      </c>
      <c r="BA268" s="2">
        <f t="shared" si="116"/>
        <v>6.4465430795245018</v>
      </c>
      <c r="BB268" s="2" t="s">
        <v>61</v>
      </c>
      <c r="BC268" s="2">
        <v>-0.88731104706002195</v>
      </c>
      <c r="BD268" s="2">
        <v>15</v>
      </c>
      <c r="BE268" s="2">
        <v>4</v>
      </c>
      <c r="BF268" s="2">
        <v>-0.39587527873735001</v>
      </c>
      <c r="BG268" s="2">
        <v>0.68660523718405597</v>
      </c>
      <c r="BH268" s="2">
        <v>0.34330261859202799</v>
      </c>
      <c r="BI268" s="2">
        <f t="shared" si="117"/>
        <v>6.1028363278062388E-2</v>
      </c>
      <c r="BJ268" s="2">
        <f t="shared" si="118"/>
        <v>2.584632330213827</v>
      </c>
    </row>
    <row r="269" spans="1:62">
      <c r="A269" s="2" t="s">
        <v>534</v>
      </c>
      <c r="B269" s="2" t="s">
        <v>535</v>
      </c>
      <c r="C269" s="2" t="s">
        <v>536</v>
      </c>
      <c r="D269" s="7">
        <f>IF(ISNA(VLOOKUP(B269,[1]energy_list!A$1:A$222,1,FALSE)), 0, 1)</f>
        <v>0</v>
      </c>
      <c r="E269" s="7">
        <f t="shared" si="99"/>
        <v>1</v>
      </c>
      <c r="F269" s="7">
        <f t="shared" si="100"/>
        <v>1</v>
      </c>
      <c r="G269" s="17">
        <f t="shared" si="98"/>
        <v>3.9312039312039311E-3</v>
      </c>
      <c r="H269" s="8">
        <f t="shared" si="101"/>
        <v>1.1428595851387986</v>
      </c>
      <c r="I269" s="8">
        <f t="shared" si="102"/>
        <v>8.016749012058753</v>
      </c>
      <c r="J269" s="8">
        <f t="shared" si="103"/>
        <v>0.14255898287693866</v>
      </c>
      <c r="K269" s="8">
        <f t="shared" si="104"/>
        <v>7.1279491438469331E-2</v>
      </c>
      <c r="L269" s="6">
        <f t="shared" si="105"/>
        <v>24.294741644339062</v>
      </c>
      <c r="M269" s="10">
        <f t="shared" si="106"/>
        <v>5</v>
      </c>
      <c r="N269" s="16">
        <f t="shared" si="107"/>
        <v>2.4052033630823583E-3</v>
      </c>
      <c r="O269" s="16">
        <f t="shared" si="108"/>
        <v>2.6188481975726345</v>
      </c>
      <c r="P269" s="6">
        <v>96</v>
      </c>
      <c r="Q269" s="2">
        <v>5</v>
      </c>
      <c r="R269" s="2" t="s">
        <v>57</v>
      </c>
      <c r="S269" s="2">
        <v>-1.49138997095841</v>
      </c>
      <c r="T269" s="2">
        <v>3</v>
      </c>
      <c r="U269" s="2">
        <v>1</v>
      </c>
      <c r="V269" s="2">
        <v>-2.3317207726296001</v>
      </c>
      <c r="W269" s="2">
        <v>0.24876420816183101</v>
      </c>
      <c r="X269" s="2">
        <v>0.24876420816183101</v>
      </c>
      <c r="Y269" s="2">
        <f t="shared" si="109"/>
        <v>0.10521965007626136</v>
      </c>
      <c r="Z269" s="2">
        <f t="shared" si="110"/>
        <v>5.9951951367063288</v>
      </c>
      <c r="AA269" s="2" t="s">
        <v>58</v>
      </c>
      <c r="AB269" s="2">
        <v>-0.94190047861200998</v>
      </c>
      <c r="AC269" s="2">
        <v>5</v>
      </c>
      <c r="AD269" s="2">
        <v>1</v>
      </c>
      <c r="AE269" s="2">
        <v>-2.23698867239374</v>
      </c>
      <c r="AF269" s="2">
        <v>8.0821678469647204E-2</v>
      </c>
      <c r="AG269" s="2">
        <v>8.0821678469647204E-2</v>
      </c>
      <c r="AH269" s="2">
        <f t="shared" si="111"/>
        <v>5.4492969572354062E-2</v>
      </c>
      <c r="AI269" s="2">
        <f t="shared" si="112"/>
        <v>11.65405738221266</v>
      </c>
      <c r="AJ269" s="2" t="s">
        <v>59</v>
      </c>
      <c r="AK269" s="2">
        <v>-0.94214217761549002</v>
      </c>
      <c r="AL269" s="2">
        <v>2</v>
      </c>
      <c r="AM269" s="2">
        <v>1</v>
      </c>
      <c r="AN269" s="2">
        <v>-3.1777171783651701</v>
      </c>
      <c r="AO269" s="2">
        <v>0.159036599598848</v>
      </c>
      <c r="AP269" s="2">
        <v>0.159036599598848</v>
      </c>
      <c r="AQ269" s="2">
        <f t="shared" si="113"/>
        <v>0.10645984171817714</v>
      </c>
      <c r="AR269" s="2">
        <f t="shared" si="114"/>
        <v>5.9240588643868017</v>
      </c>
      <c r="AS269" s="2" t="s">
        <v>60</v>
      </c>
      <c r="AT269" s="2">
        <v>-0.44041881509594599</v>
      </c>
      <c r="AU269" s="2">
        <v>3</v>
      </c>
      <c r="AV269" s="2">
        <v>1</v>
      </c>
      <c r="AW269" s="2">
        <v>-0.96866266122273803</v>
      </c>
      <c r="AX269" s="2">
        <v>7.0476269709091294E-2</v>
      </c>
      <c r="AY269" s="2">
        <v>7.0476269709091294E-2</v>
      </c>
      <c r="AZ269" s="2">
        <f t="shared" si="115"/>
        <v>0.10101612696329999</v>
      </c>
      <c r="BA269" s="2">
        <f t="shared" si="116"/>
        <v>6.2491788642316983</v>
      </c>
      <c r="BB269" s="2" t="s">
        <v>61</v>
      </c>
      <c r="BC269" s="2">
        <v>-1.75984996022637</v>
      </c>
      <c r="BD269" s="2">
        <v>4</v>
      </c>
      <c r="BE269" s="2">
        <v>1</v>
      </c>
      <c r="BF269" s="2">
        <v>-1.2684141919037</v>
      </c>
      <c r="BG269" s="2">
        <v>0.23916523760311501</v>
      </c>
      <c r="BH269" s="2">
        <v>0.23916523760311501</v>
      </c>
      <c r="BI269" s="2">
        <f t="shared" si="117"/>
        <v>8.5990410948468154E-2</v>
      </c>
      <c r="BJ269" s="2">
        <f t="shared" si="118"/>
        <v>7.358301640586955</v>
      </c>
    </row>
    <row r="270" spans="1:62">
      <c r="A270" s="2" t="s">
        <v>537</v>
      </c>
      <c r="B270" s="2" t="s">
        <v>538</v>
      </c>
      <c r="C270" s="2" t="s">
        <v>539</v>
      </c>
      <c r="D270" s="7">
        <f>IF(ISNA(VLOOKUP(B270,[1]energy_list!A$1:A$222,1,FALSE)), 0, 1)</f>
        <v>0</v>
      </c>
      <c r="E270" s="7">
        <f t="shared" si="99"/>
        <v>1</v>
      </c>
      <c r="F270" s="7">
        <f t="shared" si="100"/>
        <v>1</v>
      </c>
      <c r="G270" s="17">
        <f t="shared" si="98"/>
        <v>5.3235053235053237E-4</v>
      </c>
      <c r="H270" s="8">
        <f t="shared" si="101"/>
        <v>1.1456582751914282</v>
      </c>
      <c r="I270" s="8">
        <f t="shared" si="102"/>
        <v>2.8694631266336725</v>
      </c>
      <c r="J270" s="8">
        <f t="shared" si="103"/>
        <v>0.3992587549070421</v>
      </c>
      <c r="K270" s="8">
        <f t="shared" si="104"/>
        <v>0.19962937745352105</v>
      </c>
      <c r="L270" s="6">
        <f t="shared" si="105"/>
        <v>36.182632859468946</v>
      </c>
      <c r="M270" s="10">
        <f t="shared" si="106"/>
        <v>5</v>
      </c>
      <c r="N270" s="16">
        <f t="shared" si="107"/>
        <v>3.1022768073149111E-5</v>
      </c>
      <c r="O270" s="16">
        <f t="shared" si="108"/>
        <v>4.5083194539350524</v>
      </c>
      <c r="P270" s="6">
        <v>13</v>
      </c>
      <c r="Q270" s="2">
        <v>3</v>
      </c>
      <c r="R270" s="2" t="s">
        <v>57</v>
      </c>
      <c r="S270" s="2">
        <v>-0.78376287787895005</v>
      </c>
      <c r="T270" s="2">
        <v>15</v>
      </c>
      <c r="U270" s="2">
        <v>7</v>
      </c>
      <c r="V270" s="2">
        <v>-1.6240936795501399</v>
      </c>
      <c r="W270" s="2">
        <v>0.53447452548643803</v>
      </c>
      <c r="X270" s="2">
        <v>0.20201238236233801</v>
      </c>
      <c r="Y270" s="2">
        <f t="shared" si="109"/>
        <v>6.0547356691636172E-3</v>
      </c>
      <c r="Z270" s="2">
        <f t="shared" si="110"/>
        <v>3.8797764211956056</v>
      </c>
      <c r="AA270" s="2" t="s">
        <v>58</v>
      </c>
      <c r="AB270" s="2">
        <v>-1.6019349164225001</v>
      </c>
      <c r="AC270" s="2">
        <v>16</v>
      </c>
      <c r="AD270" s="2">
        <v>5</v>
      </c>
      <c r="AE270" s="2">
        <v>-2.8970231102042301</v>
      </c>
      <c r="AF270" s="2">
        <v>2.1198489436911401</v>
      </c>
      <c r="AG270" s="2">
        <v>0.94802526802490095</v>
      </c>
      <c r="AH270" s="2">
        <f t="shared" si="111"/>
        <v>0.15186851818252398</v>
      </c>
      <c r="AI270" s="2">
        <f t="shared" si="112"/>
        <v>1.6897597252443946</v>
      </c>
      <c r="AJ270" s="2" t="s">
        <v>59</v>
      </c>
      <c r="AK270" s="2">
        <v>-0.50819505449518998</v>
      </c>
      <c r="AL270" s="2">
        <v>16</v>
      </c>
      <c r="AM270" s="2">
        <v>5</v>
      </c>
      <c r="AN270" s="2">
        <v>-2.7437700552448701</v>
      </c>
      <c r="AO270" s="2">
        <v>0.49345722097755301</v>
      </c>
      <c r="AP270" s="2">
        <v>0.22068077801878899</v>
      </c>
      <c r="AQ270" s="2">
        <f t="shared" si="113"/>
        <v>6.9524574928178123E-2</v>
      </c>
      <c r="AR270" s="2">
        <f t="shared" si="114"/>
        <v>2.3028514719660889</v>
      </c>
      <c r="AS270" s="2" t="s">
        <v>60</v>
      </c>
      <c r="AT270" s="2">
        <v>-1.4765986372286899</v>
      </c>
      <c r="AU270" s="2">
        <v>23</v>
      </c>
      <c r="AV270" s="2">
        <v>7</v>
      </c>
      <c r="AW270" s="2">
        <v>-2.0048424833554801</v>
      </c>
      <c r="AX270" s="2">
        <v>1.3471502225615399</v>
      </c>
      <c r="AY270" s="2">
        <v>0.50917492393473596</v>
      </c>
      <c r="AZ270" s="2">
        <f t="shared" si="115"/>
        <v>2.2986486600456914E-2</v>
      </c>
      <c r="BA270" s="2">
        <f t="shared" si="116"/>
        <v>2.8999830270862956</v>
      </c>
      <c r="BB270" s="2" t="s">
        <v>61</v>
      </c>
      <c r="BC270" s="2">
        <v>-1.18542426987325</v>
      </c>
      <c r="BD270" s="2">
        <v>18</v>
      </c>
      <c r="BE270" s="2">
        <v>7</v>
      </c>
      <c r="BF270" s="2">
        <v>-0.693988501550582</v>
      </c>
      <c r="BG270" s="2">
        <v>0.88576651233857495</v>
      </c>
      <c r="BH270" s="2">
        <v>0.33478827304527098</v>
      </c>
      <c r="BI270" s="2">
        <f t="shared" si="117"/>
        <v>9.4594791105050702E-3</v>
      </c>
      <c r="BJ270" s="2">
        <f t="shared" si="118"/>
        <v>3.5408177804153662</v>
      </c>
    </row>
    <row r="271" spans="1:62">
      <c r="A271" s="2" t="str">
        <f>B271</f>
        <v>VIMSS209278</v>
      </c>
      <c r="B271" s="2" t="s">
        <v>540</v>
      </c>
      <c r="C271" s="2" t="s">
        <v>541</v>
      </c>
      <c r="D271" s="7">
        <f>IF(ISNA(VLOOKUP(B271,[1]energy_list!A$1:A$222,1,FALSE)), 0, 1)</f>
        <v>0</v>
      </c>
      <c r="E271" s="7">
        <f t="shared" si="99"/>
        <v>1</v>
      </c>
      <c r="F271" s="7">
        <f t="shared" si="100"/>
        <v>1</v>
      </c>
      <c r="G271" s="17">
        <f t="shared" si="98"/>
        <v>3.0303030303030307E-3</v>
      </c>
      <c r="H271" s="8">
        <f t="shared" si="101"/>
        <v>1.1493818163889451</v>
      </c>
      <c r="I271" s="8">
        <f t="shared" si="102"/>
        <v>2.7631090027967153</v>
      </c>
      <c r="J271" s="8">
        <f t="shared" si="103"/>
        <v>0.41597411293784786</v>
      </c>
      <c r="K271" s="8">
        <f t="shared" si="104"/>
        <v>0.20798705646892393</v>
      </c>
      <c r="L271" s="6">
        <f t="shared" si="105"/>
        <v>25.957525641925542</v>
      </c>
      <c r="M271" s="10">
        <f t="shared" si="106"/>
        <v>5</v>
      </c>
      <c r="N271" s="16">
        <f t="shared" si="107"/>
        <v>1.3648561207293399E-3</v>
      </c>
      <c r="O271" s="16">
        <f t="shared" si="108"/>
        <v>2.864913128305818</v>
      </c>
      <c r="P271" s="6">
        <v>74</v>
      </c>
      <c r="Q271" s="2">
        <v>2</v>
      </c>
      <c r="R271" s="2" t="s">
        <v>57</v>
      </c>
      <c r="S271" s="2">
        <v>-0.83730325744641099</v>
      </c>
      <c r="T271" s="2">
        <v>7</v>
      </c>
      <c r="U271" s="2">
        <v>4</v>
      </c>
      <c r="V271" s="2">
        <v>-1.6776340591176</v>
      </c>
      <c r="W271" s="2">
        <v>0.90559620145606801</v>
      </c>
      <c r="X271" s="2">
        <v>0.452798100728034</v>
      </c>
      <c r="Y271" s="2">
        <f t="shared" si="109"/>
        <v>0.13812134671790532</v>
      </c>
      <c r="Z271" s="2">
        <f t="shared" si="110"/>
        <v>1.8491757277695029</v>
      </c>
      <c r="AA271" s="2" t="s">
        <v>58</v>
      </c>
      <c r="AB271" s="2">
        <v>-2.23155243217218</v>
      </c>
      <c r="AC271" s="2">
        <v>2</v>
      </c>
      <c r="AD271" s="2">
        <v>2</v>
      </c>
      <c r="AE271" s="2">
        <v>-3.52664062595391</v>
      </c>
      <c r="AF271" s="2">
        <v>0.67137633084194104</v>
      </c>
      <c r="AG271" s="2">
        <v>0.47473475626647998</v>
      </c>
      <c r="AH271" s="2">
        <f t="shared" si="111"/>
        <v>4.2399663579669442E-2</v>
      </c>
      <c r="AI271" s="2">
        <f t="shared" si="112"/>
        <v>4.7006299890955452</v>
      </c>
      <c r="AJ271" s="2" t="s">
        <v>59</v>
      </c>
      <c r="AK271" s="2">
        <v>-0.69374595358326996</v>
      </c>
      <c r="AL271" s="2">
        <v>3</v>
      </c>
      <c r="AM271" s="2">
        <v>2</v>
      </c>
      <c r="AN271" s="2">
        <v>-2.9293209543329501</v>
      </c>
      <c r="AO271" s="2">
        <v>0.52619315962499702</v>
      </c>
      <c r="AP271" s="2">
        <v>0.372074751384811</v>
      </c>
      <c r="AQ271" s="2">
        <f t="shared" si="113"/>
        <v>0.20325516102388475</v>
      </c>
      <c r="AR271" s="2">
        <f t="shared" si="114"/>
        <v>1.864533809405887</v>
      </c>
      <c r="AS271" s="2" t="s">
        <v>60</v>
      </c>
      <c r="AT271" s="2">
        <v>-0.41163603046397101</v>
      </c>
      <c r="AU271" s="2">
        <v>5</v>
      </c>
      <c r="AV271" s="2">
        <v>3</v>
      </c>
      <c r="AW271" s="2">
        <v>-0.939879876590763</v>
      </c>
      <c r="AX271" s="2">
        <v>0.69179122792344405</v>
      </c>
      <c r="AY271" s="2">
        <v>0.399405851664622</v>
      </c>
      <c r="AZ271" s="2">
        <f t="shared" si="115"/>
        <v>0.37853341042672545</v>
      </c>
      <c r="BA271" s="2">
        <f t="shared" si="116"/>
        <v>1.0306209304354874</v>
      </c>
      <c r="BB271" s="2" t="s">
        <v>61</v>
      </c>
      <c r="BC271" s="2">
        <v>-2.8413302160799998</v>
      </c>
      <c r="BD271" s="2">
        <v>3</v>
      </c>
      <c r="BE271" s="2">
        <v>3</v>
      </c>
      <c r="BF271" s="2">
        <v>-2.3498944477573298</v>
      </c>
      <c r="BG271" s="2">
        <v>0.665944772473263</v>
      </c>
      <c r="BH271" s="2">
        <v>0.38448339365286199</v>
      </c>
      <c r="BI271" s="2">
        <f t="shared" si="117"/>
        <v>5.1241980932448632E-3</v>
      </c>
      <c r="BJ271" s="2">
        <f t="shared" si="118"/>
        <v>7.3899946343205336</v>
      </c>
    </row>
    <row r="272" spans="1:62">
      <c r="A272" s="2" t="s">
        <v>1039</v>
      </c>
      <c r="B272" s="2" t="s">
        <v>1040</v>
      </c>
      <c r="C272" s="2" t="s">
        <v>1041</v>
      </c>
      <c r="D272" s="7">
        <f>IF(ISNA(VLOOKUP(B272,[1]energy_list!A$1:A$222,1,FALSE)), 0, 1)</f>
        <v>1</v>
      </c>
      <c r="E272" s="7">
        <f t="shared" si="99"/>
        <v>1</v>
      </c>
      <c r="F272" s="7">
        <f t="shared" si="100"/>
        <v>1</v>
      </c>
      <c r="G272" s="31">
        <f>IF((Q272/(142)*0.0575&gt;N272),1,0)</f>
        <v>1</v>
      </c>
      <c r="H272" s="27">
        <f t="shared" si="101"/>
        <v>1.3005844988966393</v>
      </c>
      <c r="I272" s="8">
        <f t="shared" si="102"/>
        <v>5.1599850871121111</v>
      </c>
      <c r="J272" s="27">
        <f t="shared" si="103"/>
        <v>0.25205198793017003</v>
      </c>
      <c r="K272" s="8">
        <f t="shared" si="104"/>
        <v>0.12602599396508501</v>
      </c>
      <c r="L272" s="6">
        <f t="shared" si="105"/>
        <v>35.661735899654232</v>
      </c>
      <c r="M272" s="10">
        <f t="shared" si="106"/>
        <v>5</v>
      </c>
      <c r="N272" s="16">
        <f t="shared" si="107"/>
        <v>3.7984038678889065E-5</v>
      </c>
      <c r="O272" s="16">
        <f t="shared" si="108"/>
        <v>4.4203988604861513</v>
      </c>
      <c r="P272" s="6">
        <v>18</v>
      </c>
      <c r="Q272" s="7">
        <v>6</v>
      </c>
      <c r="R272" s="2" t="s">
        <v>57</v>
      </c>
      <c r="S272" s="2">
        <v>-1.2617282295794201</v>
      </c>
      <c r="T272" s="2">
        <v>8</v>
      </c>
      <c r="U272" s="2">
        <v>4</v>
      </c>
      <c r="V272" s="2">
        <v>-2.1020590312506102</v>
      </c>
      <c r="W272" s="2">
        <v>0.44809245335659198</v>
      </c>
      <c r="X272" s="2">
        <v>0.22404622667829599</v>
      </c>
      <c r="Y272" s="2">
        <f t="shared" si="109"/>
        <v>4.8915504342165218E-3</v>
      </c>
      <c r="Z272" s="2">
        <f t="shared" si="110"/>
        <v>5.6315531320735577</v>
      </c>
      <c r="AA272" s="2" t="s">
        <v>58</v>
      </c>
      <c r="AB272" s="2">
        <v>-0.69257842588416996</v>
      </c>
      <c r="AC272" s="2">
        <v>7</v>
      </c>
      <c r="AD272" s="2">
        <v>2</v>
      </c>
      <c r="AE272" s="2">
        <v>-1.9876666196659001</v>
      </c>
      <c r="AF272" s="2">
        <v>0.89156147592466795</v>
      </c>
      <c r="AG272" s="2">
        <v>0.63042916547101902</v>
      </c>
      <c r="AH272" s="2">
        <f t="shared" si="111"/>
        <v>0.38653318414068927</v>
      </c>
      <c r="AI272" s="2">
        <f t="shared" si="112"/>
        <v>1.0985824638470156</v>
      </c>
      <c r="AJ272" s="2" t="s">
        <v>59</v>
      </c>
      <c r="AK272" s="2">
        <v>-0.35408016649772001</v>
      </c>
      <c r="AL272" s="2">
        <v>7</v>
      </c>
      <c r="AM272" s="2">
        <v>2</v>
      </c>
      <c r="AN272" s="2">
        <v>-2.5896551672474</v>
      </c>
      <c r="AO272" s="2">
        <v>0.85786642510836397</v>
      </c>
      <c r="AP272" s="2">
        <v>0.60660316654638602</v>
      </c>
      <c r="AQ272" s="2">
        <f t="shared" si="113"/>
        <v>0.61847546713219614</v>
      </c>
      <c r="AR272" s="2">
        <f t="shared" si="114"/>
        <v>0.58370972330004156</v>
      </c>
      <c r="AS272" s="2" t="s">
        <v>60</v>
      </c>
      <c r="AT272" s="2">
        <v>-1.25855947651455</v>
      </c>
      <c r="AU272" s="2">
        <v>6</v>
      </c>
      <c r="AV272" s="2">
        <v>2</v>
      </c>
      <c r="AW272" s="2">
        <v>-1.78680332264134</v>
      </c>
      <c r="AX272" s="2">
        <v>0.366632941152022</v>
      </c>
      <c r="AY272" s="2">
        <v>0.25924863889496302</v>
      </c>
      <c r="AZ272" s="2">
        <f t="shared" si="115"/>
        <v>3.9908411531574706E-2</v>
      </c>
      <c r="BA272" s="2">
        <f t="shared" si="116"/>
        <v>4.8546425619787614</v>
      </c>
      <c r="BB272" s="2" t="s">
        <v>61</v>
      </c>
      <c r="BC272" s="2">
        <v>-2.44504181156764</v>
      </c>
      <c r="BD272" s="2">
        <v>10</v>
      </c>
      <c r="BE272" s="2">
        <v>4</v>
      </c>
      <c r="BF272" s="2">
        <v>-1.95360604324497</v>
      </c>
      <c r="BG272" s="2">
        <v>0.44405608695234999</v>
      </c>
      <c r="BH272" s="2">
        <v>0.222028043476175</v>
      </c>
      <c r="BI272" s="2">
        <f t="shared" si="117"/>
        <v>3.8648460803851264E-4</v>
      </c>
      <c r="BJ272" s="2">
        <f t="shared" si="118"/>
        <v>11.01231075717698</v>
      </c>
    </row>
    <row r="273" spans="1:62">
      <c r="A273" s="2" t="s">
        <v>551</v>
      </c>
      <c r="B273" s="2" t="s">
        <v>552</v>
      </c>
      <c r="C273" s="2" t="s">
        <v>553</v>
      </c>
      <c r="D273" s="7">
        <f>IF(ISNA(VLOOKUP(B273,[1]energy_list!A$1:A$222,1,FALSE)), 0, 1)</f>
        <v>0</v>
      </c>
      <c r="E273" s="7">
        <f t="shared" si="99"/>
        <v>1</v>
      </c>
      <c r="F273" s="7">
        <f t="shared" si="100"/>
        <v>1</v>
      </c>
      <c r="G273" s="17">
        <f t="shared" ref="G273:G282" si="119">(P273/(COUNT($P$2:$P$1222))*0.05)</f>
        <v>1.4332514332514334E-3</v>
      </c>
      <c r="H273" s="8">
        <f t="shared" si="101"/>
        <v>1.3093631073740088</v>
      </c>
      <c r="I273" s="8">
        <f t="shared" si="102"/>
        <v>3.723795379018862</v>
      </c>
      <c r="J273" s="8">
        <f t="shared" si="103"/>
        <v>0.35162058440466648</v>
      </c>
      <c r="K273" s="8">
        <f t="shared" si="104"/>
        <v>0.17581029220233324</v>
      </c>
      <c r="L273" s="6">
        <f t="shared" si="105"/>
        <v>31.428046585015394</v>
      </c>
      <c r="M273" s="10">
        <f t="shared" si="106"/>
        <v>5</v>
      </c>
      <c r="N273" s="16">
        <f t="shared" si="107"/>
        <v>1.9028069473343081E-4</v>
      </c>
      <c r="O273" s="16">
        <f t="shared" si="108"/>
        <v>3.7206052715976026</v>
      </c>
      <c r="P273" s="6">
        <v>35</v>
      </c>
      <c r="Q273" s="6"/>
      <c r="R273" s="2" t="s">
        <v>57</v>
      </c>
      <c r="S273" s="2">
        <v>-1.14596970992459</v>
      </c>
      <c r="T273" s="2">
        <v>4</v>
      </c>
      <c r="U273" s="2">
        <v>3</v>
      </c>
      <c r="V273" s="2">
        <v>-1.9863005115957799</v>
      </c>
      <c r="W273" s="2">
        <v>0.85264107314146298</v>
      </c>
      <c r="X273" s="2">
        <v>0.492272553100355</v>
      </c>
      <c r="Y273" s="2">
        <f t="shared" si="109"/>
        <v>0.10234198773998901</v>
      </c>
      <c r="Z273" s="2">
        <f t="shared" si="110"/>
        <v>2.3279171318961831</v>
      </c>
      <c r="AA273" s="2" t="s">
        <v>58</v>
      </c>
      <c r="AB273" s="2">
        <v>-0.23224735287904</v>
      </c>
      <c r="AC273" s="2">
        <v>2</v>
      </c>
      <c r="AD273" s="2">
        <v>2</v>
      </c>
      <c r="AE273" s="2">
        <v>-1.5273355466607701</v>
      </c>
      <c r="AF273" s="2">
        <v>0.819295994232904</v>
      </c>
      <c r="AG273" s="2">
        <v>0.57932975332106096</v>
      </c>
      <c r="AH273" s="2">
        <f t="shared" si="111"/>
        <v>0.72727406546227547</v>
      </c>
      <c r="AI273" s="2">
        <f t="shared" si="112"/>
        <v>0.40088973774894304</v>
      </c>
      <c r="AJ273" s="2" t="s">
        <v>59</v>
      </c>
      <c r="AK273" s="2">
        <v>-1.1080886557699201</v>
      </c>
      <c r="AL273" s="2">
        <v>5</v>
      </c>
      <c r="AM273" s="2">
        <v>5</v>
      </c>
      <c r="AN273" s="2">
        <v>-3.3436636565195998</v>
      </c>
      <c r="AO273" s="2">
        <v>0.55652723383428604</v>
      </c>
      <c r="AP273" s="2">
        <v>0.248886545236677</v>
      </c>
      <c r="AQ273" s="2">
        <f t="shared" si="113"/>
        <v>6.6887631530306996E-3</v>
      </c>
      <c r="AR273" s="2">
        <f t="shared" si="114"/>
        <v>4.4521838443142459</v>
      </c>
      <c r="AS273" s="2" t="s">
        <v>60</v>
      </c>
      <c r="AT273" s="2">
        <v>-1.97763408434966</v>
      </c>
      <c r="AU273" s="2">
        <v>8</v>
      </c>
      <c r="AV273" s="2">
        <v>4</v>
      </c>
      <c r="AW273" s="2">
        <v>-2.50587793047645</v>
      </c>
      <c r="AX273" s="2">
        <v>0.816980062948644</v>
      </c>
      <c r="AY273" s="2">
        <v>0.408490031474322</v>
      </c>
      <c r="AZ273" s="2">
        <f t="shared" si="115"/>
        <v>8.391997204859664E-3</v>
      </c>
      <c r="BA273" s="2">
        <f t="shared" si="116"/>
        <v>4.841327650547516</v>
      </c>
      <c r="BB273" s="2" t="s">
        <v>61</v>
      </c>
      <c r="BC273" s="2">
        <v>-0.92636549262472001</v>
      </c>
      <c r="BD273" s="2">
        <v>4</v>
      </c>
      <c r="BE273" s="2">
        <v>3</v>
      </c>
      <c r="BF273" s="2">
        <v>-0.43492972430204802</v>
      </c>
      <c r="BG273" s="2">
        <v>0.44133638175908202</v>
      </c>
      <c r="BH273" s="2">
        <v>0.25480567881178101</v>
      </c>
      <c r="BI273" s="2">
        <f t="shared" si="117"/>
        <v>3.5852818146200373E-2</v>
      </c>
      <c r="BJ273" s="2">
        <f t="shared" si="118"/>
        <v>3.6355763220999657</v>
      </c>
    </row>
    <row r="274" spans="1:62">
      <c r="A274" s="2" t="str">
        <f>B274</f>
        <v>VIMSS206750</v>
      </c>
      <c r="B274" s="2" t="s">
        <v>1025</v>
      </c>
      <c r="C274" s="2" t="s">
        <v>1026</v>
      </c>
      <c r="D274" s="7">
        <f>IF(ISNA(VLOOKUP(B274,[1]energy_list!A$1:A$222,1,FALSE)), 0, 1)</f>
        <v>0</v>
      </c>
      <c r="E274" s="7">
        <f t="shared" si="99"/>
        <v>1</v>
      </c>
      <c r="F274" s="7">
        <f t="shared" si="100"/>
        <v>0</v>
      </c>
      <c r="G274" s="17">
        <f t="shared" si="119"/>
        <v>1.1547911547911549E-2</v>
      </c>
      <c r="H274" s="8">
        <f t="shared" si="101"/>
        <v>1.3212443860679595</v>
      </c>
      <c r="I274" s="8">
        <f t="shared" si="102"/>
        <v>1.9135665729926583</v>
      </c>
      <c r="J274" s="8">
        <f t="shared" si="103"/>
        <v>0.69046167753737653</v>
      </c>
      <c r="K274" s="9">
        <f t="shared" si="104"/>
        <v>0.34523083876868826</v>
      </c>
      <c r="L274" s="10">
        <f t="shared" si="105"/>
        <v>16.802174037915222</v>
      </c>
      <c r="M274" s="7">
        <f t="shared" si="106"/>
        <v>5</v>
      </c>
      <c r="N274" s="16">
        <f t="shared" si="107"/>
        <v>2.3310680989490681E-2</v>
      </c>
      <c r="O274" s="16">
        <f t="shared" si="108"/>
        <v>1.6324450389780063</v>
      </c>
      <c r="P274" s="6">
        <v>282</v>
      </c>
      <c r="Q274" s="6"/>
      <c r="R274" s="2" t="s">
        <v>57</v>
      </c>
      <c r="S274" s="2">
        <v>-0.43518500911041103</v>
      </c>
      <c r="T274" s="2">
        <v>7</v>
      </c>
      <c r="U274" s="2">
        <v>4</v>
      </c>
      <c r="V274" s="2">
        <v>-1.2755158107816</v>
      </c>
      <c r="W274" s="2">
        <v>0.57850464881079899</v>
      </c>
      <c r="X274" s="2">
        <v>0.2892523244054</v>
      </c>
      <c r="Y274" s="2">
        <f t="shared" si="109"/>
        <v>0.20689293163851163</v>
      </c>
      <c r="Z274" s="2">
        <f t="shared" si="110"/>
        <v>1.5045168954303021</v>
      </c>
      <c r="AA274" s="2" t="s">
        <v>58</v>
      </c>
      <c r="AB274" s="2">
        <v>-0.94802615657181</v>
      </c>
      <c r="AC274" s="2">
        <v>15</v>
      </c>
      <c r="AD274" s="2">
        <v>3</v>
      </c>
      <c r="AE274" s="2">
        <v>-2.2431143503535398</v>
      </c>
      <c r="AF274" s="2">
        <v>0.54081968355142096</v>
      </c>
      <c r="AG274" s="2">
        <v>0.31224238988146102</v>
      </c>
      <c r="AH274" s="2">
        <f t="shared" si="111"/>
        <v>5.6035989025207969E-2</v>
      </c>
      <c r="AI274" s="2">
        <f t="shared" si="112"/>
        <v>3.0361865886682344</v>
      </c>
      <c r="AJ274" s="2" t="s">
        <v>59</v>
      </c>
      <c r="AK274" s="2">
        <v>-0.20597729417692001</v>
      </c>
      <c r="AL274" s="2">
        <v>6</v>
      </c>
      <c r="AM274" s="2">
        <v>3</v>
      </c>
      <c r="AN274" s="2">
        <v>-2.4415522949266002</v>
      </c>
      <c r="AO274" s="2">
        <v>0.901203483984793</v>
      </c>
      <c r="AP274" s="2">
        <v>0.52031007407324903</v>
      </c>
      <c r="AQ274" s="2">
        <f t="shared" si="113"/>
        <v>0.71867159716528761</v>
      </c>
      <c r="AR274" s="2">
        <f t="shared" si="114"/>
        <v>0.39587412283684253</v>
      </c>
      <c r="AS274" s="2" t="s">
        <v>60</v>
      </c>
      <c r="AT274" s="2">
        <v>-1.85350561137437</v>
      </c>
      <c r="AU274" s="2">
        <v>15</v>
      </c>
      <c r="AV274" s="2">
        <v>3</v>
      </c>
      <c r="AW274" s="2">
        <v>-2.3817494575011602</v>
      </c>
      <c r="AX274" s="2">
        <v>2.0068322776628902</v>
      </c>
      <c r="AY274" s="2">
        <v>1.1586451557271</v>
      </c>
      <c r="AZ274" s="2">
        <f t="shared" si="115"/>
        <v>0.20796510669218066</v>
      </c>
      <c r="BA274" s="2">
        <f t="shared" si="116"/>
        <v>1.5997180864327827</v>
      </c>
      <c r="BB274" s="2" t="s">
        <v>61</v>
      </c>
      <c r="BC274" s="2">
        <v>-1.93938398917944</v>
      </c>
      <c r="BD274" s="2">
        <v>17</v>
      </c>
      <c r="BE274" s="2">
        <v>4</v>
      </c>
      <c r="BF274" s="2">
        <v>-1.44794822085677</v>
      </c>
      <c r="BG274" s="2">
        <v>2.0371327328042099</v>
      </c>
      <c r="BH274" s="2">
        <v>1.0185663664021001</v>
      </c>
      <c r="BI274" s="2">
        <f t="shared" si="117"/>
        <v>0.12963450570233212</v>
      </c>
      <c r="BJ274" s="2">
        <f t="shared" si="118"/>
        <v>1.9040330145888875</v>
      </c>
    </row>
    <row r="275" spans="1:62">
      <c r="A275" s="2" t="str">
        <f>B275</f>
        <v>VIMSS206465</v>
      </c>
      <c r="B275" s="2" t="s">
        <v>1033</v>
      </c>
      <c r="C275" s="2" t="s">
        <v>1034</v>
      </c>
      <c r="D275" s="7">
        <f>IF(ISNA(VLOOKUP(B275,[1]energy_list!A$1:A$222,1,FALSE)), 0, 1)</f>
        <v>0</v>
      </c>
      <c r="E275" s="7">
        <f t="shared" si="99"/>
        <v>1</v>
      </c>
      <c r="F275" s="7">
        <f t="shared" si="100"/>
        <v>0</v>
      </c>
      <c r="G275" s="17">
        <f t="shared" si="119"/>
        <v>1.0114660114660116E-2</v>
      </c>
      <c r="H275" s="8">
        <f t="shared" si="101"/>
        <v>1.4079488503512749</v>
      </c>
      <c r="I275" s="8">
        <f t="shared" si="102"/>
        <v>2.0060706090165064</v>
      </c>
      <c r="J275" s="8">
        <f t="shared" si="103"/>
        <v>0.70184411457059037</v>
      </c>
      <c r="K275" s="9">
        <f t="shared" si="104"/>
        <v>0.35092205728529519</v>
      </c>
      <c r="L275" s="10">
        <f t="shared" si="105"/>
        <v>18.213513779264282</v>
      </c>
      <c r="M275" s="7">
        <f t="shared" si="106"/>
        <v>5</v>
      </c>
      <c r="N275" s="16">
        <f t="shared" si="107"/>
        <v>1.5892765279333119E-2</v>
      </c>
      <c r="O275" s="16">
        <f t="shared" si="108"/>
        <v>1.798800530667428</v>
      </c>
      <c r="P275" s="6">
        <v>247</v>
      </c>
      <c r="Q275" s="6"/>
      <c r="R275" s="2" t="s">
        <v>57</v>
      </c>
      <c r="S275" s="2">
        <v>-0.83077180694858099</v>
      </c>
      <c r="T275" s="2">
        <v>11</v>
      </c>
      <c r="U275" s="2">
        <v>4</v>
      </c>
      <c r="V275" s="2">
        <v>-1.67110260861977</v>
      </c>
      <c r="W275" s="2">
        <v>0.78554643063463703</v>
      </c>
      <c r="X275" s="2">
        <v>0.39277321531731901</v>
      </c>
      <c r="Y275" s="2">
        <f t="shared" si="109"/>
        <v>0.10189796885335142</v>
      </c>
      <c r="Z275" s="2">
        <f t="shared" si="110"/>
        <v>2.1151437382954072</v>
      </c>
      <c r="AA275" s="2" t="s">
        <v>58</v>
      </c>
      <c r="AB275" s="2">
        <v>-1.7433656327365501</v>
      </c>
      <c r="AC275" s="2">
        <v>7</v>
      </c>
      <c r="AD275" s="2">
        <v>2</v>
      </c>
      <c r="AE275" s="2">
        <v>-3.0384538265182801</v>
      </c>
      <c r="AF275" s="2">
        <v>0.89925754225463195</v>
      </c>
      <c r="AG275" s="2">
        <v>0.63587110616139897</v>
      </c>
      <c r="AH275" s="2">
        <f t="shared" si="111"/>
        <v>0.11126632978214723</v>
      </c>
      <c r="AI275" s="2">
        <f t="shared" si="112"/>
        <v>2.741696573163749</v>
      </c>
      <c r="AJ275" s="2" t="s">
        <v>59</v>
      </c>
      <c r="AK275" s="2">
        <v>-0.90012695944094001</v>
      </c>
      <c r="AL275" s="2">
        <v>7</v>
      </c>
      <c r="AM275" s="2">
        <v>3</v>
      </c>
      <c r="AN275" s="2">
        <v>-3.13570196019062</v>
      </c>
      <c r="AO275" s="2">
        <v>1.21528615368961</v>
      </c>
      <c r="AP275" s="2">
        <v>0.701645787975123</v>
      </c>
      <c r="AQ275" s="2">
        <f t="shared" si="113"/>
        <v>0.28966612144225817</v>
      </c>
      <c r="AR275" s="2">
        <f t="shared" si="114"/>
        <v>1.2828794455370609</v>
      </c>
      <c r="AS275" s="2" t="s">
        <v>60</v>
      </c>
      <c r="AT275" s="2">
        <v>-1.80030842551795</v>
      </c>
      <c r="AU275" s="2">
        <v>10</v>
      </c>
      <c r="AV275" s="2">
        <v>3</v>
      </c>
      <c r="AW275" s="2">
        <v>-2.3285522716447402</v>
      </c>
      <c r="AX275" s="2">
        <v>1.23232329791311</v>
      </c>
      <c r="AY275" s="2">
        <v>0.71148218777877903</v>
      </c>
      <c r="AZ275" s="2">
        <f t="shared" si="115"/>
        <v>8.5396926813463656E-2</v>
      </c>
      <c r="BA275" s="2">
        <f t="shared" si="116"/>
        <v>2.5303633125917684</v>
      </c>
      <c r="BB275" s="2" t="s">
        <v>61</v>
      </c>
      <c r="BC275" s="2">
        <v>-1.92683277684246</v>
      </c>
      <c r="BD275" s="2">
        <v>7</v>
      </c>
      <c r="BE275" s="2">
        <v>2</v>
      </c>
      <c r="BF275" s="2">
        <v>-1.43539700851979</v>
      </c>
      <c r="BG275" s="2">
        <v>2.53898366339503</v>
      </c>
      <c r="BH275" s="2">
        <v>1.79533256570848</v>
      </c>
      <c r="BI275" s="2">
        <f t="shared" si="117"/>
        <v>0.39547269057946899</v>
      </c>
      <c r="BJ275" s="2">
        <f t="shared" si="118"/>
        <v>1.0732456000886315</v>
      </c>
    </row>
    <row r="276" spans="1:62">
      <c r="A276" s="2" t="str">
        <f>B276</f>
        <v>VIMSS408301</v>
      </c>
      <c r="B276" s="2" t="s">
        <v>559</v>
      </c>
      <c r="C276" s="2" t="s">
        <v>560</v>
      </c>
      <c r="D276" s="7">
        <f>IF(ISNA(VLOOKUP(B276,[1]energy_list!A$1:A$222,1,FALSE)), 0, 1)</f>
        <v>0</v>
      </c>
      <c r="E276" s="7">
        <f t="shared" si="99"/>
        <v>1</v>
      </c>
      <c r="F276" s="7">
        <f t="shared" si="100"/>
        <v>1</v>
      </c>
      <c r="G276" s="17">
        <f t="shared" si="119"/>
        <v>4.0950040950040958E-5</v>
      </c>
      <c r="H276" s="8">
        <f t="shared" si="101"/>
        <v>1.4123094632282192</v>
      </c>
      <c r="I276" s="8">
        <f t="shared" si="102"/>
        <v>3.5170400301742815</v>
      </c>
      <c r="J276" s="8">
        <f t="shared" si="103"/>
        <v>0.40156195298073827</v>
      </c>
      <c r="K276" s="8">
        <f t="shared" si="104"/>
        <v>0.20078097649036913</v>
      </c>
      <c r="L276" s="6">
        <f t="shared" si="105"/>
        <v>64.831982049369799</v>
      </c>
      <c r="M276" s="10">
        <f t="shared" si="106"/>
        <v>5</v>
      </c>
      <c r="N276" s="16">
        <f t="shared" si="107"/>
        <v>1.9218077876008156E-10</v>
      </c>
      <c r="O276" s="16">
        <f t="shared" si="108"/>
        <v>9.7162900510892776</v>
      </c>
      <c r="P276" s="6">
        <v>1</v>
      </c>
      <c r="Q276" s="6"/>
      <c r="R276" s="2" t="s">
        <v>57</v>
      </c>
      <c r="S276" s="2">
        <v>-0.21352954107279101</v>
      </c>
      <c r="T276" s="2">
        <v>77</v>
      </c>
      <c r="U276" s="2">
        <v>15</v>
      </c>
      <c r="V276" s="2">
        <v>-1.0538603427439801</v>
      </c>
      <c r="W276" s="2">
        <v>0.746473025763841</v>
      </c>
      <c r="X276" s="2">
        <v>0.192738506478428</v>
      </c>
      <c r="Y276" s="2">
        <f t="shared" si="109"/>
        <v>0.28536633581019377</v>
      </c>
      <c r="Z276" s="2">
        <f t="shared" si="110"/>
        <v>1.1078717220250434</v>
      </c>
      <c r="AA276" s="2" t="s">
        <v>58</v>
      </c>
      <c r="AB276" s="2">
        <v>-1.0305878605365399</v>
      </c>
      <c r="AC276" s="2">
        <v>88</v>
      </c>
      <c r="AD276" s="2">
        <v>10</v>
      </c>
      <c r="AE276" s="2">
        <v>-2.32567605431827</v>
      </c>
      <c r="AF276" s="2">
        <v>1.5843669102064999</v>
      </c>
      <c r="AG276" s="2">
        <v>0.50102080856560005</v>
      </c>
      <c r="AH276" s="2">
        <f t="shared" si="111"/>
        <v>6.6724317196733732E-2</v>
      </c>
      <c r="AI276" s="2">
        <f t="shared" si="112"/>
        <v>2.0569761632996171</v>
      </c>
      <c r="AJ276" s="2" t="s">
        <v>59</v>
      </c>
      <c r="AK276" s="2">
        <v>-2.7238171092043002</v>
      </c>
      <c r="AL276" s="2">
        <v>14</v>
      </c>
      <c r="AM276" s="2">
        <v>6</v>
      </c>
      <c r="AN276" s="2">
        <v>-4.9593921099539804</v>
      </c>
      <c r="AO276" s="2">
        <v>1.6047095378203</v>
      </c>
      <c r="AP276" s="2">
        <v>0.65511992550619502</v>
      </c>
      <c r="AQ276" s="2">
        <f t="shared" si="113"/>
        <v>5.9594114871975058E-3</v>
      </c>
      <c r="AR276" s="2">
        <f t="shared" si="114"/>
        <v>4.1577381532086264</v>
      </c>
      <c r="AS276" s="2" t="s">
        <v>60</v>
      </c>
      <c r="AT276" s="2">
        <v>-3.3184827078974801</v>
      </c>
      <c r="AU276" s="2">
        <v>24</v>
      </c>
      <c r="AV276" s="2">
        <v>9</v>
      </c>
      <c r="AW276" s="2">
        <v>-3.8467265540242699</v>
      </c>
      <c r="AX276" s="2">
        <v>0.96571447187182102</v>
      </c>
      <c r="AY276" s="2">
        <v>0.32190482395727399</v>
      </c>
      <c r="AZ276" s="2">
        <f t="shared" si="115"/>
        <v>2.7762045817110568E-6</v>
      </c>
      <c r="BA276" s="2">
        <f t="shared" si="116"/>
        <v>10.308893998860787</v>
      </c>
      <c r="BB276" s="2" t="s">
        <v>61</v>
      </c>
      <c r="BC276" s="2">
        <v>-3.2846818913224101</v>
      </c>
      <c r="BD276" s="2">
        <v>33</v>
      </c>
      <c r="BE276" s="2">
        <v>9</v>
      </c>
      <c r="BF276" s="2">
        <v>-2.7932461229997401</v>
      </c>
      <c r="BG276" s="2">
        <v>1.26001228641699</v>
      </c>
      <c r="BH276" s="2">
        <v>0.42000409547232997</v>
      </c>
      <c r="BI276" s="2">
        <f t="shared" si="117"/>
        <v>2.6519922776629483E-5</v>
      </c>
      <c r="BJ276" s="2">
        <f t="shared" si="118"/>
        <v>7.8205949102198842</v>
      </c>
    </row>
    <row r="277" spans="1:62">
      <c r="A277" s="2" t="str">
        <f>B277</f>
        <v>VIMSS408298</v>
      </c>
      <c r="B277" s="2" t="s">
        <v>565</v>
      </c>
      <c r="C277" s="2" t="s">
        <v>566</v>
      </c>
      <c r="D277" s="7">
        <f>IF(ISNA(VLOOKUP(B277,[1]energy_list!A$1:A$222,1,FALSE)), 0, 1)</f>
        <v>0</v>
      </c>
      <c r="E277" s="7">
        <f t="shared" si="99"/>
        <v>1</v>
      </c>
      <c r="F277" s="7">
        <f t="shared" si="100"/>
        <v>1</v>
      </c>
      <c r="G277" s="17">
        <f t="shared" si="119"/>
        <v>2.0475020475020476E-4</v>
      </c>
      <c r="H277" s="8">
        <f t="shared" si="101"/>
        <v>1.7663647495314907</v>
      </c>
      <c r="I277" s="8">
        <f t="shared" si="102"/>
        <v>6.7796196140686327</v>
      </c>
      <c r="J277" s="8">
        <f t="shared" si="103"/>
        <v>0.26054039165649406</v>
      </c>
      <c r="K277" s="8">
        <f t="shared" si="104"/>
        <v>0.13027019582824703</v>
      </c>
      <c r="L277" s="6">
        <f t="shared" si="105"/>
        <v>43.717792788232252</v>
      </c>
      <c r="M277" s="10">
        <f t="shared" si="106"/>
        <v>5</v>
      </c>
      <c r="N277" s="16">
        <f t="shared" si="107"/>
        <v>1.5278249736513961E-6</v>
      </c>
      <c r="O277" s="16">
        <f t="shared" si="108"/>
        <v>5.8159263953226406</v>
      </c>
      <c r="P277" s="6">
        <v>5</v>
      </c>
      <c r="Q277" s="6"/>
      <c r="R277" s="2" t="s">
        <v>57</v>
      </c>
      <c r="S277" s="2">
        <v>-1.9284135393144901</v>
      </c>
      <c r="T277" s="2">
        <v>12</v>
      </c>
      <c r="U277" s="2">
        <v>6</v>
      </c>
      <c r="V277" s="2">
        <v>-2.76874434098568</v>
      </c>
      <c r="W277" s="2">
        <v>0.57274556773715102</v>
      </c>
      <c r="X277" s="2">
        <v>0.233822398899447</v>
      </c>
      <c r="Y277" s="2">
        <f t="shared" si="109"/>
        <v>1.717690322129838E-4</v>
      </c>
      <c r="Z277" s="2">
        <f t="shared" si="110"/>
        <v>8.2473430620467845</v>
      </c>
      <c r="AA277" s="2" t="s">
        <v>58</v>
      </c>
      <c r="AB277" s="2">
        <v>-0.70203243730914</v>
      </c>
      <c r="AC277" s="2">
        <v>2</v>
      </c>
      <c r="AD277" s="2">
        <v>2</v>
      </c>
      <c r="AE277" s="2">
        <v>-1.99712063109087</v>
      </c>
      <c r="AF277" s="2">
        <v>0.83239995328862204</v>
      </c>
      <c r="AG277" s="2">
        <v>0.58859565162975003</v>
      </c>
      <c r="AH277" s="2">
        <f t="shared" si="111"/>
        <v>0.35529270312030004</v>
      </c>
      <c r="AI277" s="2">
        <f t="shared" si="112"/>
        <v>1.1927244711463587</v>
      </c>
      <c r="AJ277" s="2" t="s">
        <v>59</v>
      </c>
      <c r="AK277" s="2">
        <v>-0.99410389551366996</v>
      </c>
      <c r="AL277" s="2">
        <v>6</v>
      </c>
      <c r="AM277" s="2">
        <v>3</v>
      </c>
      <c r="AN277" s="2">
        <v>-3.22967889626335</v>
      </c>
      <c r="AO277" s="2">
        <v>0.77591063880887501</v>
      </c>
      <c r="AP277" s="2">
        <v>0.447972216183399</v>
      </c>
      <c r="AQ277" s="2">
        <f t="shared" si="113"/>
        <v>0.11313590147800374</v>
      </c>
      <c r="AR277" s="2">
        <f t="shared" si="114"/>
        <v>2.2191195337585081</v>
      </c>
      <c r="AS277" s="2" t="s">
        <v>60</v>
      </c>
      <c r="AT277" s="2">
        <v>-1.1282110909743599</v>
      </c>
      <c r="AU277" s="2">
        <v>4</v>
      </c>
      <c r="AV277" s="2">
        <v>3</v>
      </c>
      <c r="AW277" s="2">
        <v>-1.6564549371011501</v>
      </c>
      <c r="AX277" s="2">
        <v>1.05341294882317</v>
      </c>
      <c r="AY277" s="2">
        <v>0.60818824957089301</v>
      </c>
      <c r="AZ277" s="2">
        <f t="shared" si="115"/>
        <v>0.16061927875848503</v>
      </c>
      <c r="BA277" s="2">
        <f t="shared" si="116"/>
        <v>1.8550359888905594</v>
      </c>
      <c r="BB277" s="2" t="s">
        <v>61</v>
      </c>
      <c r="BC277" s="2">
        <v>-2.6876471127045098</v>
      </c>
      <c r="BD277" s="2">
        <v>8</v>
      </c>
      <c r="BE277" s="2">
        <v>4</v>
      </c>
      <c r="BF277" s="2">
        <v>-2.1962113443818398</v>
      </c>
      <c r="BG277" s="2">
        <v>0.45332727635047099</v>
      </c>
      <c r="BH277" s="2">
        <v>0.22666363817523599</v>
      </c>
      <c r="BI277" s="2">
        <f t="shared" si="117"/>
        <v>2.8964940818214429E-4</v>
      </c>
      <c r="BJ277" s="2">
        <f t="shared" si="118"/>
        <v>11.857425100653604</v>
      </c>
    </row>
    <row r="278" spans="1:62">
      <c r="A278" s="2" t="s">
        <v>101</v>
      </c>
      <c r="B278" s="2" t="s">
        <v>102</v>
      </c>
      <c r="C278" s="2" t="s">
        <v>103</v>
      </c>
      <c r="D278" s="7">
        <f>IF(ISNA(VLOOKUP(B278,[1]energy_list!A$1:A$222,1,FALSE)), 0, 1)</f>
        <v>0</v>
      </c>
      <c r="E278" s="7">
        <f t="shared" si="99"/>
        <v>1</v>
      </c>
      <c r="F278" s="7">
        <f t="shared" si="100"/>
        <v>1</v>
      </c>
      <c r="G278" s="17">
        <f t="shared" si="119"/>
        <v>1.6380016380016381E-3</v>
      </c>
      <c r="H278" s="8">
        <f t="shared" si="101"/>
        <v>-1.411436700404727</v>
      </c>
      <c r="I278" s="8">
        <f t="shared" si="102"/>
        <v>4.2583507498605462</v>
      </c>
      <c r="J278" s="8">
        <f t="shared" si="103"/>
        <v>0.33145148986399237</v>
      </c>
      <c r="K278" s="9">
        <f t="shared" si="104"/>
        <v>0.16572574493199618</v>
      </c>
      <c r="L278" s="6">
        <f t="shared" si="105"/>
        <v>27.551246478413582</v>
      </c>
      <c r="M278" s="10">
        <f t="shared" si="106"/>
        <v>4</v>
      </c>
      <c r="N278" s="16">
        <f t="shared" si="107"/>
        <v>2.2671244757251907E-4</v>
      </c>
      <c r="O278" s="16">
        <f t="shared" si="108"/>
        <v>3.644524634422885</v>
      </c>
      <c r="P278" s="6">
        <v>40</v>
      </c>
      <c r="Q278" s="2">
        <v>37</v>
      </c>
      <c r="R278" s="2" t="s">
        <v>57</v>
      </c>
      <c r="S278" s="2">
        <v>1.3714955268893101</v>
      </c>
      <c r="T278" s="2">
        <v>2</v>
      </c>
      <c r="U278" s="2">
        <v>2</v>
      </c>
      <c r="V278" s="2">
        <v>0.53116472521812397</v>
      </c>
      <c r="W278" s="2">
        <v>0.238231868363074</v>
      </c>
      <c r="X278" s="2">
        <v>0.16845536961426999</v>
      </c>
      <c r="Y278" s="2">
        <f t="shared" si="109"/>
        <v>1.4753208436163671E-2</v>
      </c>
      <c r="Z278" s="2">
        <f t="shared" si="110"/>
        <v>8.1415957830834831</v>
      </c>
      <c r="AH278" s="2">
        <f t="shared" si="111"/>
        <v>1</v>
      </c>
      <c r="AI278" s="2">
        <f t="shared" si="112"/>
        <v>0</v>
      </c>
      <c r="AJ278" s="2" t="s">
        <v>59</v>
      </c>
      <c r="AK278" s="2">
        <v>0.88185267783986998</v>
      </c>
      <c r="AL278" s="2">
        <v>3</v>
      </c>
      <c r="AM278" s="2">
        <v>3</v>
      </c>
      <c r="AN278" s="2">
        <v>-1.3537223229098101</v>
      </c>
      <c r="AO278" s="2">
        <v>0.78857979609569895</v>
      </c>
      <c r="AP278" s="2">
        <v>0.45528675755335202</v>
      </c>
      <c r="AQ278" s="2">
        <f t="shared" si="113"/>
        <v>0.14815839577743853</v>
      </c>
      <c r="AR278" s="2">
        <f t="shared" si="114"/>
        <v>1.9369170379099627</v>
      </c>
      <c r="AS278" s="2" t="s">
        <v>60</v>
      </c>
      <c r="AT278" s="2">
        <v>1.3724387583917801</v>
      </c>
      <c r="AU278" s="2">
        <v>6</v>
      </c>
      <c r="AV278" s="2">
        <v>5</v>
      </c>
      <c r="AW278" s="2">
        <v>0.844194912264986</v>
      </c>
      <c r="AX278" s="2">
        <v>0.73281586496266105</v>
      </c>
      <c r="AY278" s="2">
        <v>0.32772521780936298</v>
      </c>
      <c r="AZ278" s="2">
        <f t="shared" si="115"/>
        <v>8.5902362058346837E-3</v>
      </c>
      <c r="BA278" s="2">
        <f t="shared" si="116"/>
        <v>4.1877728164029309</v>
      </c>
      <c r="BB278" s="2" t="s">
        <v>61</v>
      </c>
      <c r="BC278" s="2">
        <v>2.3627477338062701</v>
      </c>
      <c r="BD278" s="2">
        <v>2</v>
      </c>
      <c r="BE278" s="2">
        <v>2</v>
      </c>
      <c r="BF278" s="2">
        <v>2.8541835021289401</v>
      </c>
      <c r="BG278" s="2">
        <v>0.82119391295282795</v>
      </c>
      <c r="BH278" s="2">
        <v>0.58067178451806001</v>
      </c>
      <c r="BI278" s="2">
        <f t="shared" si="117"/>
        <v>5.5424909347045803E-2</v>
      </c>
      <c r="BJ278" s="2">
        <f t="shared" si="118"/>
        <v>4.0689900849363276</v>
      </c>
    </row>
    <row r="279" spans="1:62">
      <c r="A279" s="2" t="s">
        <v>114</v>
      </c>
      <c r="B279" s="2" t="s">
        <v>115</v>
      </c>
      <c r="C279" s="2" t="s">
        <v>116</v>
      </c>
      <c r="D279" s="7">
        <f>IF(ISNA(VLOOKUP(B279,[1]energy_list!A$1:A$222,1,FALSE)), 0, 1)</f>
        <v>0</v>
      </c>
      <c r="E279" s="7">
        <f t="shared" si="99"/>
        <v>1</v>
      </c>
      <c r="F279" s="7">
        <f t="shared" si="100"/>
        <v>1</v>
      </c>
      <c r="G279" s="17">
        <f t="shared" si="119"/>
        <v>5.5282555282555289E-3</v>
      </c>
      <c r="H279" s="8">
        <f t="shared" si="101"/>
        <v>-1.2941038933993327</v>
      </c>
      <c r="I279" s="8">
        <f t="shared" si="102"/>
        <v>2.9440673535346362</v>
      </c>
      <c r="J279" s="8">
        <f t="shared" si="103"/>
        <v>0.43956327692219282</v>
      </c>
      <c r="K279" s="9">
        <f t="shared" si="104"/>
        <v>0.21978163846109641</v>
      </c>
      <c r="L279" s="6">
        <f t="shared" si="105"/>
        <v>19.544704930428363</v>
      </c>
      <c r="M279" s="10">
        <f t="shared" si="106"/>
        <v>4</v>
      </c>
      <c r="N279" s="16">
        <f t="shared" si="107"/>
        <v>4.4334046322448235E-3</v>
      </c>
      <c r="O279" s="16">
        <f t="shared" si="108"/>
        <v>2.3532626292845689</v>
      </c>
      <c r="P279" s="6">
        <v>135</v>
      </c>
      <c r="Q279" s="2">
        <v>132</v>
      </c>
      <c r="R279" s="2" t="s">
        <v>57</v>
      </c>
      <c r="S279" s="2">
        <v>1.4137448197658</v>
      </c>
      <c r="T279" s="2">
        <v>6</v>
      </c>
      <c r="U279" s="2">
        <v>3</v>
      </c>
      <c r="V279" s="2">
        <v>0.57341401809461401</v>
      </c>
      <c r="W279" s="2">
        <v>0.70154237471974801</v>
      </c>
      <c r="X279" s="2">
        <v>0.40503567889237602</v>
      </c>
      <c r="Y279" s="2">
        <f t="shared" si="109"/>
        <v>3.9754759295130483E-2</v>
      </c>
      <c r="Z279" s="2">
        <f t="shared" si="110"/>
        <v>3.4904204578516969</v>
      </c>
      <c r="AA279" s="2" t="s">
        <v>58</v>
      </c>
      <c r="AB279" s="2">
        <v>0.96133289107897701</v>
      </c>
      <c r="AC279" s="2">
        <v>1</v>
      </c>
      <c r="AD279" s="2">
        <v>1</v>
      </c>
      <c r="AE279" s="2">
        <v>-0.333755302702753</v>
      </c>
      <c r="AH279" s="2">
        <f t="shared" si="111"/>
        <v>1</v>
      </c>
      <c r="AI279" s="2">
        <f t="shared" si="112"/>
        <v>0</v>
      </c>
      <c r="AJ279" s="2" t="s">
        <v>59</v>
      </c>
      <c r="AK279" s="2">
        <v>1.8328249014768601</v>
      </c>
      <c r="AL279" s="2">
        <v>3</v>
      </c>
      <c r="AM279" s="2">
        <v>2</v>
      </c>
      <c r="AN279" s="2">
        <v>-0.40275009927281902</v>
      </c>
      <c r="AO279" s="2">
        <v>0.703943909663449</v>
      </c>
      <c r="AP279" s="2">
        <v>0.49776351209799502</v>
      </c>
      <c r="AQ279" s="2">
        <f t="shared" si="113"/>
        <v>6.6485765547034004E-2</v>
      </c>
      <c r="AR279" s="2">
        <f t="shared" si="114"/>
        <v>3.6821198358871081</v>
      </c>
      <c r="AS279" s="2" t="s">
        <v>60</v>
      </c>
      <c r="AT279" s="2">
        <v>1.3548389703561801</v>
      </c>
      <c r="AU279" s="2">
        <v>4</v>
      </c>
      <c r="AV279" s="2">
        <v>2</v>
      </c>
      <c r="AW279" s="2">
        <v>0.82659512422938597</v>
      </c>
      <c r="AX279" s="2">
        <v>0.43815726709242803</v>
      </c>
      <c r="AY279" s="2">
        <v>0.30982397478722101</v>
      </c>
      <c r="AZ279" s="2">
        <f t="shared" si="115"/>
        <v>4.8519907570283308E-2</v>
      </c>
      <c r="BA279" s="2">
        <f t="shared" si="116"/>
        <v>4.3729313436335842</v>
      </c>
      <c r="BB279" s="2" t="s">
        <v>61</v>
      </c>
      <c r="BC279" s="2">
        <v>0.73305942141472802</v>
      </c>
      <c r="BD279" s="2">
        <v>4</v>
      </c>
      <c r="BE279" s="2">
        <v>3</v>
      </c>
      <c r="BF279" s="2">
        <v>1.2244951897373999</v>
      </c>
      <c r="BG279" s="2">
        <v>1.44587422598691</v>
      </c>
      <c r="BH279" s="2">
        <v>0.83477587358788297</v>
      </c>
      <c r="BI279" s="2">
        <f t="shared" si="117"/>
        <v>0.44451199242272577</v>
      </c>
      <c r="BJ279" s="2">
        <f t="shared" si="118"/>
        <v>0.87815118357940114</v>
      </c>
    </row>
    <row r="280" spans="1:62">
      <c r="A280" s="2" t="str">
        <f>B280</f>
        <v>VIMSS206070</v>
      </c>
      <c r="B280" s="2" t="s">
        <v>127</v>
      </c>
      <c r="C280" s="2" t="s">
        <v>128</v>
      </c>
      <c r="D280" s="7">
        <f>IF(ISNA(VLOOKUP(B280,[1]energy_list!A$1:A$222,1,FALSE)), 0, 1)</f>
        <v>0</v>
      </c>
      <c r="E280" s="7">
        <f t="shared" si="99"/>
        <v>1</v>
      </c>
      <c r="F280" s="7">
        <f t="shared" si="100"/>
        <v>1</v>
      </c>
      <c r="G280" s="17">
        <f t="shared" si="119"/>
        <v>5.5692055692055696E-3</v>
      </c>
      <c r="H280" s="8">
        <f t="shared" si="101"/>
        <v>-1.1977357605062153</v>
      </c>
      <c r="I280" s="8">
        <f t="shared" si="102"/>
        <v>6.0580539466526853</v>
      </c>
      <c r="J280" s="8">
        <f t="shared" si="103"/>
        <v>0.19770965578278019</v>
      </c>
      <c r="K280" s="9">
        <f t="shared" si="104"/>
        <v>9.8854827891390093E-2</v>
      </c>
      <c r="L280" s="6">
        <f t="shared" si="105"/>
        <v>19.535109661215238</v>
      </c>
      <c r="M280" s="10">
        <f t="shared" si="106"/>
        <v>4</v>
      </c>
      <c r="N280" s="16">
        <f t="shared" si="107"/>
        <v>4.4481678091316187E-3</v>
      </c>
      <c r="O280" s="16">
        <f t="shared" si="108"/>
        <v>2.3518188371622468</v>
      </c>
      <c r="P280" s="6">
        <v>136</v>
      </c>
      <c r="Q280" s="2">
        <v>133</v>
      </c>
      <c r="R280" s="2" t="s">
        <v>57</v>
      </c>
      <c r="S280" s="2">
        <v>1.4312451458686899</v>
      </c>
      <c r="T280" s="2">
        <v>2</v>
      </c>
      <c r="U280" s="2">
        <v>1</v>
      </c>
      <c r="V280" s="2">
        <v>0.590914344197496</v>
      </c>
      <c r="W280" s="2">
        <v>0.37517256256636999</v>
      </c>
      <c r="X280" s="2">
        <v>0.37517256256636999</v>
      </c>
      <c r="Y280" s="2">
        <f t="shared" si="109"/>
        <v>0.16320532747255598</v>
      </c>
      <c r="Z280" s="2">
        <f t="shared" si="110"/>
        <v>3.8148982326379346</v>
      </c>
      <c r="AA280" s="2" t="s">
        <v>58</v>
      </c>
      <c r="AB280" s="2">
        <v>-0.97257701941704999</v>
      </c>
      <c r="AC280" s="2">
        <v>2</v>
      </c>
      <c r="AD280" s="2">
        <v>1</v>
      </c>
      <c r="AE280" s="2">
        <v>-2.26766521319878</v>
      </c>
      <c r="AF280" s="2">
        <v>4.1533858340070097E-2</v>
      </c>
      <c r="AG280" s="2">
        <v>4.1533858340070097E-2</v>
      </c>
      <c r="AH280" s="2">
        <f t="shared" si="111"/>
        <v>2.7170310126623819E-2</v>
      </c>
      <c r="AI280" s="2">
        <f t="shared" si="112"/>
        <v>23.416486170242198</v>
      </c>
      <c r="AQ280" s="2">
        <f t="shared" si="113"/>
        <v>1</v>
      </c>
      <c r="AR280" s="2">
        <f t="shared" si="114"/>
        <v>0</v>
      </c>
      <c r="AS280" s="2" t="s">
        <v>60</v>
      </c>
      <c r="AT280" s="2">
        <v>1.94063849204377</v>
      </c>
      <c r="AU280" s="2">
        <v>9</v>
      </c>
      <c r="AV280" s="2">
        <v>2</v>
      </c>
      <c r="AW280" s="2">
        <v>1.4123946459169801</v>
      </c>
      <c r="AX280" s="2">
        <v>0.90308927999481403</v>
      </c>
      <c r="AY280" s="2">
        <v>0.63858055390120905</v>
      </c>
      <c r="AZ280" s="2">
        <f t="shared" si="115"/>
        <v>9.33622854153624E-2</v>
      </c>
      <c r="BA280" s="2">
        <f t="shared" si="116"/>
        <v>3.0389877677734525</v>
      </c>
      <c r="BB280" s="2" t="s">
        <v>61</v>
      </c>
      <c r="BC280" s="2">
        <v>-0.20852313685199</v>
      </c>
      <c r="BD280" s="2">
        <v>2</v>
      </c>
      <c r="BE280" s="2">
        <v>1</v>
      </c>
      <c r="BF280" s="2">
        <v>0.28291263147068202</v>
      </c>
      <c r="BG280" s="2">
        <v>4.6046079772831698E-2</v>
      </c>
      <c r="BH280" s="2">
        <v>4.6046079772831698E-2</v>
      </c>
      <c r="BI280" s="2">
        <f t="shared" si="117"/>
        <v>0.1383580505868619</v>
      </c>
      <c r="BJ280" s="2">
        <f t="shared" si="118"/>
        <v>4.5285752420344743</v>
      </c>
    </row>
    <row r="281" spans="1:62">
      <c r="A281" s="2" t="str">
        <f>B281</f>
        <v>VIMSS207901</v>
      </c>
      <c r="B281" s="2" t="s">
        <v>1264</v>
      </c>
      <c r="C281" s="2" t="s">
        <v>1265</v>
      </c>
      <c r="D281" s="7">
        <f>IF(ISNA(VLOOKUP(B281,[1]energy_list!A$1:A$222,1,FALSE)), 0, 1)</f>
        <v>0</v>
      </c>
      <c r="E281" s="7">
        <f t="shared" si="99"/>
        <v>0</v>
      </c>
      <c r="F281" s="7">
        <f t="shared" si="100"/>
        <v>0</v>
      </c>
      <c r="G281" s="17">
        <f t="shared" si="119"/>
        <v>2.1785421785421786E-2</v>
      </c>
      <c r="H281" s="8">
        <f t="shared" si="101"/>
        <v>-1.1915399278861127</v>
      </c>
      <c r="I281" s="8">
        <f t="shared" si="102"/>
        <v>2.0353353879461156</v>
      </c>
      <c r="J281" s="8">
        <f t="shared" si="103"/>
        <v>0.58542682200819585</v>
      </c>
      <c r="K281" s="9">
        <f t="shared" si="104"/>
        <v>0.29271341100409792</v>
      </c>
      <c r="L281" s="10">
        <f t="shared" si="105"/>
        <v>9.51460808643529</v>
      </c>
      <c r="M281" s="2">
        <f t="shared" si="106"/>
        <v>4</v>
      </c>
      <c r="N281" s="16">
        <f t="shared" si="107"/>
        <v>7.7060280323651059E-2</v>
      </c>
      <c r="O281" s="16">
        <f t="shared" si="108"/>
        <v>1.1131694154788268</v>
      </c>
      <c r="P281" s="6">
        <v>532</v>
      </c>
      <c r="Q281" s="6"/>
      <c r="R281" s="2" t="s">
        <v>57</v>
      </c>
      <c r="S281" s="2">
        <v>1.31103094891565</v>
      </c>
      <c r="T281" s="2">
        <v>4</v>
      </c>
      <c r="U281" s="2">
        <v>2</v>
      </c>
      <c r="V281" s="2">
        <v>0.47070014724445902</v>
      </c>
      <c r="W281" s="2">
        <v>0.93865024304398204</v>
      </c>
      <c r="X281" s="2">
        <v>0.66372595201880003</v>
      </c>
      <c r="Y281" s="2">
        <f t="shared" si="109"/>
        <v>0.186912235039707</v>
      </c>
      <c r="Z281" s="2">
        <f t="shared" si="110"/>
        <v>1.9752594349038126</v>
      </c>
      <c r="AH281" s="2">
        <f t="shared" si="111"/>
        <v>1</v>
      </c>
      <c r="AI281" s="2">
        <f t="shared" si="112"/>
        <v>0</v>
      </c>
      <c r="AJ281" s="2" t="s">
        <v>59</v>
      </c>
      <c r="AK281" s="2">
        <v>0.68660657001127001</v>
      </c>
      <c r="AL281" s="2">
        <v>2</v>
      </c>
      <c r="AM281" s="2">
        <v>1</v>
      </c>
      <c r="AN281" s="2">
        <v>-1.54896843073841</v>
      </c>
      <c r="AO281" s="2">
        <v>1.4449028347608699</v>
      </c>
      <c r="AP281" s="2">
        <v>1.4449028347608699</v>
      </c>
      <c r="AQ281" s="2">
        <f t="shared" si="113"/>
        <v>0.71759219030519439</v>
      </c>
      <c r="AR281" s="2">
        <f t="shared" si="114"/>
        <v>0.47519220911827109</v>
      </c>
      <c r="AS281" s="2" t="s">
        <v>60</v>
      </c>
      <c r="AT281" s="2">
        <v>1.04053669722042</v>
      </c>
      <c r="AU281" s="2">
        <v>3</v>
      </c>
      <c r="AV281" s="2">
        <v>1</v>
      </c>
      <c r="AW281" s="2">
        <v>0.51229285109363099</v>
      </c>
      <c r="AX281" s="2">
        <v>0.30172149541294502</v>
      </c>
      <c r="AY281" s="2">
        <v>0.30172149541294502</v>
      </c>
      <c r="AZ281" s="2">
        <f t="shared" si="115"/>
        <v>0.17967138461079543</v>
      </c>
      <c r="BA281" s="2">
        <f t="shared" si="116"/>
        <v>3.4486661144122679</v>
      </c>
      <c r="BB281" s="2" t="s">
        <v>61</v>
      </c>
      <c r="BC281" s="2">
        <v>1.68399608970042</v>
      </c>
      <c r="BD281" s="2">
        <v>2</v>
      </c>
      <c r="BE281" s="2">
        <v>1</v>
      </c>
      <c r="BF281" s="2">
        <v>2.17543185802309</v>
      </c>
      <c r="BG281" s="2">
        <v>1.0553771637623699</v>
      </c>
      <c r="BH281" s="2">
        <v>1.0553771637623699</v>
      </c>
      <c r="BI281" s="2">
        <f t="shared" si="117"/>
        <v>0.35639758818985717</v>
      </c>
      <c r="BJ281" s="2">
        <f t="shared" si="118"/>
        <v>1.5956343831593374</v>
      </c>
    </row>
    <row r="282" spans="1:62">
      <c r="A282" s="2" t="str">
        <f>B282</f>
        <v>VIMSS209407</v>
      </c>
      <c r="B282" s="2" t="s">
        <v>1151</v>
      </c>
      <c r="C282" s="2" t="s">
        <v>1152</v>
      </c>
      <c r="D282" s="7">
        <f>IF(ISNA(VLOOKUP(B282,[1]energy_list!A$1:A$222,1,FALSE)), 0, 1)</f>
        <v>0</v>
      </c>
      <c r="E282" s="7">
        <f t="shared" si="99"/>
        <v>0</v>
      </c>
      <c r="F282" s="7">
        <f t="shared" si="100"/>
        <v>0</v>
      </c>
      <c r="G282" s="17">
        <f t="shared" si="119"/>
        <v>1.9533169533169536E-2</v>
      </c>
      <c r="H282" s="8">
        <f t="shared" si="101"/>
        <v>-1.1550956783161364</v>
      </c>
      <c r="I282" s="8">
        <f t="shared" si="102"/>
        <v>1.845977148829737</v>
      </c>
      <c r="J282" s="8">
        <f t="shared" si="103"/>
        <v>0.62573671567300437</v>
      </c>
      <c r="K282" s="9">
        <f t="shared" si="104"/>
        <v>0.31286835783650219</v>
      </c>
      <c r="L282" s="10">
        <f t="shared" si="105"/>
        <v>10.634949721105789</v>
      </c>
      <c r="M282" s="2">
        <f t="shared" si="106"/>
        <v>4</v>
      </c>
      <c r="N282" s="16">
        <f t="shared" si="107"/>
        <v>6.1458944933670358E-2</v>
      </c>
      <c r="O282" s="16">
        <f t="shared" si="108"/>
        <v>1.2114148995534126</v>
      </c>
      <c r="P282" s="6">
        <v>477</v>
      </c>
      <c r="Q282" s="6"/>
      <c r="R282" s="2" t="s">
        <v>57</v>
      </c>
      <c r="S282" s="2">
        <v>0.53897007833981203</v>
      </c>
      <c r="T282" s="2">
        <v>2</v>
      </c>
      <c r="U282" s="2">
        <v>2</v>
      </c>
      <c r="V282" s="2">
        <v>-0.30136072333137698</v>
      </c>
      <c r="W282" s="2">
        <v>1.18113006661887</v>
      </c>
      <c r="X282" s="2">
        <v>0.83518507956952204</v>
      </c>
      <c r="Y282" s="2">
        <f t="shared" si="109"/>
        <v>0.58486157217273627</v>
      </c>
      <c r="Z282" s="2">
        <f t="shared" si="110"/>
        <v>0.64533010888749642</v>
      </c>
      <c r="AH282" s="2">
        <f t="shared" si="111"/>
        <v>1</v>
      </c>
      <c r="AI282" s="2">
        <f t="shared" si="112"/>
        <v>0</v>
      </c>
      <c r="AJ282" s="2" t="s">
        <v>59</v>
      </c>
      <c r="AK282" s="2">
        <v>0.3581649487179</v>
      </c>
      <c r="AL282" s="2">
        <v>2</v>
      </c>
      <c r="AM282" s="2">
        <v>1</v>
      </c>
      <c r="AN282" s="2">
        <v>-1.87741005203178</v>
      </c>
      <c r="AO282" s="2">
        <v>0.87107537989713901</v>
      </c>
      <c r="AP282" s="2">
        <v>0.87107537989713901</v>
      </c>
      <c r="AQ282" s="2">
        <f t="shared" si="113"/>
        <v>0.7516525622984741</v>
      </c>
      <c r="AR282" s="2">
        <f t="shared" si="114"/>
        <v>0.41117560774154116</v>
      </c>
      <c r="AS282" s="2" t="s">
        <v>60</v>
      </c>
      <c r="AT282" s="2">
        <v>2.49377422205741</v>
      </c>
      <c r="AU282" s="2">
        <v>2</v>
      </c>
      <c r="AV282" s="2">
        <v>2</v>
      </c>
      <c r="AW282" s="2">
        <v>1.96553037593062</v>
      </c>
      <c r="AX282" s="2">
        <v>0.54546741097072604</v>
      </c>
      <c r="AY282" s="2">
        <v>0.38570370521366998</v>
      </c>
      <c r="AZ282" s="2">
        <f t="shared" si="115"/>
        <v>2.3096245434424005E-2</v>
      </c>
      <c r="BA282" s="2">
        <f t="shared" si="116"/>
        <v>6.4655179308581516</v>
      </c>
      <c r="BB282" s="2" t="s">
        <v>61</v>
      </c>
      <c r="BC282" s="2">
        <v>1.1922845712327801</v>
      </c>
      <c r="BD282" s="2">
        <v>4</v>
      </c>
      <c r="BE282" s="2">
        <v>2</v>
      </c>
      <c r="BF282" s="2">
        <v>1.6837203395554501</v>
      </c>
      <c r="BG282" s="2">
        <v>1.9745681037615901</v>
      </c>
      <c r="BH282" s="2">
        <v>1.39623049608448</v>
      </c>
      <c r="BI282" s="2">
        <f t="shared" si="117"/>
        <v>0.48310150986930078</v>
      </c>
      <c r="BJ282" s="2">
        <f t="shared" si="118"/>
        <v>0.85393104833074784</v>
      </c>
    </row>
    <row r="283" spans="1:62">
      <c r="A283" s="2" t="s">
        <v>134</v>
      </c>
      <c r="B283" s="2" t="s">
        <v>135</v>
      </c>
      <c r="C283" s="2" t="s">
        <v>136</v>
      </c>
      <c r="D283" s="7">
        <f>IF(ISNA(VLOOKUP(B283,[1]energy_list!A$1:A$222,1,FALSE)), 0, 1)</f>
        <v>1</v>
      </c>
      <c r="E283" s="7">
        <f t="shared" si="99"/>
        <v>1</v>
      </c>
      <c r="F283" s="7">
        <f t="shared" si="100"/>
        <v>1</v>
      </c>
      <c r="G283" s="31">
        <f>IF((Q283/(142)*0.0575&gt;N283),1,0)</f>
        <v>1</v>
      </c>
      <c r="H283" s="8">
        <f t="shared" si="101"/>
        <v>-1.1079163413213291</v>
      </c>
      <c r="I283" s="8">
        <f t="shared" si="102"/>
        <v>2.8156032913697295</v>
      </c>
      <c r="J283" s="8">
        <f t="shared" si="103"/>
        <v>0.39349163453433528</v>
      </c>
      <c r="K283" s="9">
        <f t="shared" si="104"/>
        <v>0.19674581726716764</v>
      </c>
      <c r="L283" s="6">
        <f t="shared" si="105"/>
        <v>18.727937704165669</v>
      </c>
      <c r="M283" s="10">
        <f t="shared" si="106"/>
        <v>4</v>
      </c>
      <c r="N283" s="16">
        <f t="shared" si="107"/>
        <v>5.8678450085544757E-3</v>
      </c>
      <c r="O283" s="16">
        <f t="shared" si="108"/>
        <v>2.2315213659975526</v>
      </c>
      <c r="P283" s="6">
        <v>159</v>
      </c>
      <c r="Q283" s="6">
        <v>36</v>
      </c>
      <c r="Y283" s="2">
        <f t="shared" si="109"/>
        <v>1</v>
      </c>
      <c r="Z283" s="2">
        <f t="shared" si="110"/>
        <v>0</v>
      </c>
      <c r="AA283" s="2" t="s">
        <v>58</v>
      </c>
      <c r="AB283" s="2">
        <v>2.2096756461899498</v>
      </c>
      <c r="AC283" s="2">
        <v>3</v>
      </c>
      <c r="AD283" s="2">
        <v>2</v>
      </c>
      <c r="AE283" s="2">
        <v>0.91458745240822303</v>
      </c>
      <c r="AF283" s="2">
        <v>0.88125778366645502</v>
      </c>
      <c r="AG283" s="2">
        <v>0.62314335480397798</v>
      </c>
      <c r="AH283" s="2">
        <f t="shared" si="111"/>
        <v>7.1145110809594292E-2</v>
      </c>
      <c r="AI283" s="2">
        <f t="shared" si="112"/>
        <v>3.5460149404707155</v>
      </c>
      <c r="AJ283" s="2" t="s">
        <v>59</v>
      </c>
      <c r="AK283" s="2">
        <v>0.34170086950169998</v>
      </c>
      <c r="AL283" s="2">
        <v>3</v>
      </c>
      <c r="AM283" s="2">
        <v>3</v>
      </c>
      <c r="AN283" s="2">
        <v>-1.8938741312479801</v>
      </c>
      <c r="AO283" s="2">
        <v>0.31417138992364302</v>
      </c>
      <c r="AP283" s="2">
        <v>0.18138693654409399</v>
      </c>
      <c r="AQ283" s="2">
        <f t="shared" si="113"/>
        <v>0.15610403756209643</v>
      </c>
      <c r="AR283" s="2">
        <f t="shared" si="114"/>
        <v>1.8838229257961734</v>
      </c>
      <c r="AS283" s="2" t="s">
        <v>60</v>
      </c>
      <c r="AT283" s="2">
        <v>-0.40950460807383898</v>
      </c>
      <c r="AU283" s="2">
        <v>2</v>
      </c>
      <c r="AV283" s="2">
        <v>2</v>
      </c>
      <c r="AW283" s="2">
        <v>-0.93774845420063102</v>
      </c>
      <c r="AX283" s="2">
        <v>0.106203493523274</v>
      </c>
      <c r="AY283" s="2">
        <v>7.5097210456009006E-2</v>
      </c>
      <c r="AZ283" s="2">
        <f t="shared" si="115"/>
        <v>3.2023566222226581E-2</v>
      </c>
      <c r="BA283" s="2">
        <f t="shared" si="116"/>
        <v>5.4529936010568809</v>
      </c>
      <c r="BB283" s="2" t="s">
        <v>61</v>
      </c>
      <c r="BC283" s="2">
        <v>1.6149689412321699</v>
      </c>
      <c r="BD283" s="2">
        <v>4</v>
      </c>
      <c r="BE283" s="2">
        <v>2</v>
      </c>
      <c r="BF283" s="2">
        <v>2.1064047095548402</v>
      </c>
      <c r="BG283" s="2">
        <v>1.38592325029709</v>
      </c>
      <c r="BH283" s="2">
        <v>0.97999572848917404</v>
      </c>
      <c r="BI283" s="2">
        <f t="shared" si="117"/>
        <v>0.24112992345833562</v>
      </c>
      <c r="BJ283" s="2">
        <f t="shared" si="118"/>
        <v>1.6479346738805816</v>
      </c>
    </row>
    <row r="284" spans="1:62">
      <c r="A284" s="2" t="str">
        <f t="shared" ref="A284:A289" si="120">B284</f>
        <v>VIMSS207380</v>
      </c>
      <c r="B284" s="2" t="s">
        <v>1523</v>
      </c>
      <c r="C284" s="2" t="s">
        <v>1524</v>
      </c>
      <c r="D284" s="7">
        <f>IF(ISNA(VLOOKUP(B284,[1]energy_list!A$1:A$222,1,FALSE)), 0, 1)</f>
        <v>0</v>
      </c>
      <c r="E284" s="7">
        <f t="shared" si="99"/>
        <v>0</v>
      </c>
      <c r="F284" s="7">
        <f t="shared" si="100"/>
        <v>0</v>
      </c>
      <c r="G284" s="17">
        <f>(P284/(COUNT($P$2:$P$1222))*0.05)</f>
        <v>2.6904176904176902E-2</v>
      </c>
      <c r="H284" s="8">
        <f t="shared" si="101"/>
        <v>-1.0521943019629962</v>
      </c>
      <c r="I284" s="8">
        <f t="shared" si="102"/>
        <v>1.8005594554902455</v>
      </c>
      <c r="J284" s="8">
        <f t="shared" si="103"/>
        <v>0.58437076251753717</v>
      </c>
      <c r="K284" s="9">
        <f t="shared" si="104"/>
        <v>0.29218538125876858</v>
      </c>
      <c r="L284" s="10">
        <f t="shared" si="105"/>
        <v>7.4077805729221717</v>
      </c>
      <c r="M284" s="2">
        <f t="shared" si="106"/>
        <v>4</v>
      </c>
      <c r="N284" s="16">
        <f t="shared" si="107"/>
        <v>0.10428311195411606</v>
      </c>
      <c r="O284" s="16">
        <f t="shared" si="108"/>
        <v>0.98178601735473525</v>
      </c>
      <c r="P284" s="6">
        <v>657</v>
      </c>
      <c r="Q284" s="6"/>
      <c r="R284" s="2" t="s">
        <v>57</v>
      </c>
      <c r="S284" s="2">
        <v>1.0513434611489501</v>
      </c>
      <c r="T284" s="2">
        <v>3</v>
      </c>
      <c r="U284" s="2">
        <v>1</v>
      </c>
      <c r="V284" s="2">
        <v>0.21101265947775699</v>
      </c>
      <c r="W284" s="2">
        <v>0.191230525117529</v>
      </c>
      <c r="X284" s="2">
        <v>0.191230525117529</v>
      </c>
      <c r="Y284" s="2">
        <f t="shared" si="109"/>
        <v>0.11454352607363785</v>
      </c>
      <c r="Z284" s="2">
        <f t="shared" si="110"/>
        <v>5.4977805478639006</v>
      </c>
      <c r="AA284" s="2" t="s">
        <v>58</v>
      </c>
      <c r="AB284" s="2">
        <v>-1.4159789793647399</v>
      </c>
      <c r="AC284" s="2">
        <v>1</v>
      </c>
      <c r="AD284" s="2">
        <v>1</v>
      </c>
      <c r="AE284" s="2">
        <v>-2.7110671731464699</v>
      </c>
      <c r="AH284" s="2">
        <f t="shared" si="111"/>
        <v>1</v>
      </c>
      <c r="AI284" s="2">
        <f t="shared" si="112"/>
        <v>0</v>
      </c>
      <c r="AJ284" s="2" t="s">
        <v>59</v>
      </c>
      <c r="AK284" s="2">
        <v>0.19907849072063</v>
      </c>
      <c r="AL284" s="2">
        <v>2</v>
      </c>
      <c r="AM284" s="2">
        <v>1</v>
      </c>
      <c r="AN284" s="2">
        <v>-2.0364965100290502</v>
      </c>
      <c r="AO284" s="2">
        <v>0.85868956232759397</v>
      </c>
      <c r="AP284" s="2">
        <v>0.85868956232759397</v>
      </c>
      <c r="AQ284" s="2">
        <f t="shared" si="113"/>
        <v>0.854968383280581</v>
      </c>
      <c r="AR284" s="2">
        <f t="shared" si="114"/>
        <v>0.23183988656040128</v>
      </c>
      <c r="AS284" s="2" t="s">
        <v>60</v>
      </c>
      <c r="AT284" s="2">
        <v>1.8190099031948199</v>
      </c>
      <c r="AU284" s="2">
        <v>9</v>
      </c>
      <c r="AV284" s="2">
        <v>2</v>
      </c>
      <c r="AW284" s="2">
        <v>1.2907660570680299</v>
      </c>
      <c r="AX284" s="2">
        <v>1.7308440340006901</v>
      </c>
      <c r="AY284" s="2">
        <v>1.22389155361817</v>
      </c>
      <c r="AZ284" s="2">
        <f t="shared" si="115"/>
        <v>0.27555457966694064</v>
      </c>
      <c r="BA284" s="2">
        <f t="shared" si="116"/>
        <v>1.4862508837627906</v>
      </c>
      <c r="BB284" s="2" t="s">
        <v>61</v>
      </c>
      <c r="BC284" s="2">
        <v>-0.30999719045290702</v>
      </c>
      <c r="BD284" s="2">
        <v>2</v>
      </c>
      <c r="BE284" s="2">
        <v>1</v>
      </c>
      <c r="BF284" s="2">
        <v>0.181438577869765</v>
      </c>
      <c r="BG284" s="2">
        <v>2.2444748933432201</v>
      </c>
      <c r="BH284" s="2">
        <v>2.2444748933432201</v>
      </c>
      <c r="BI284" s="2">
        <f t="shared" si="117"/>
        <v>0.91262560783742508</v>
      </c>
      <c r="BJ284" s="2">
        <f t="shared" si="118"/>
        <v>0.13811568637827615</v>
      </c>
    </row>
    <row r="285" spans="1:62">
      <c r="A285" s="2" t="str">
        <f t="shared" si="120"/>
        <v>VIMSS207829</v>
      </c>
      <c r="B285" s="2" t="s">
        <v>644</v>
      </c>
      <c r="C285" s="2" t="s">
        <v>645</v>
      </c>
      <c r="D285" s="7">
        <f>IF(ISNA(VLOOKUP(B285,[1]energy_list!A$1:A$222,1,FALSE)), 0, 1)</f>
        <v>0</v>
      </c>
      <c r="E285" s="7">
        <f t="shared" si="99"/>
        <v>1</v>
      </c>
      <c r="F285" s="7">
        <f t="shared" si="100"/>
        <v>0</v>
      </c>
      <c r="G285" s="17">
        <f>(P285/(COUNT($P$2:$P$1222))*0.05)</f>
        <v>9.3775593775593784E-3</v>
      </c>
      <c r="H285" s="8">
        <f t="shared" si="101"/>
        <v>-1.0484921446846518</v>
      </c>
      <c r="I285" s="8">
        <f t="shared" si="102"/>
        <v>3.7740092882940268</v>
      </c>
      <c r="J285" s="8">
        <f t="shared" si="103"/>
        <v>0.27781917440871057</v>
      </c>
      <c r="K285" s="9">
        <f t="shared" si="104"/>
        <v>0.13890958720435528</v>
      </c>
      <c r="L285" s="10">
        <f t="shared" si="105"/>
        <v>16.302996984823046</v>
      </c>
      <c r="M285" s="2">
        <f t="shared" si="106"/>
        <v>4</v>
      </c>
      <c r="N285" s="16">
        <f t="shared" si="107"/>
        <v>1.301308591656309E-2</v>
      </c>
      <c r="O285" s="16">
        <f t="shared" si="108"/>
        <v>1.8856197028530457</v>
      </c>
      <c r="P285" s="6">
        <v>229</v>
      </c>
      <c r="Q285" s="6"/>
      <c r="R285" s="2" t="s">
        <v>57</v>
      </c>
      <c r="S285" s="2">
        <v>-1.3374604626095801</v>
      </c>
      <c r="T285" s="2">
        <v>4</v>
      </c>
      <c r="U285" s="2">
        <v>1</v>
      </c>
      <c r="V285" s="2">
        <v>-2.1777912642807702</v>
      </c>
      <c r="W285" s="2">
        <v>0.158622824801576</v>
      </c>
      <c r="X285" s="2">
        <v>0.158622824801576</v>
      </c>
      <c r="Y285" s="2">
        <f t="shared" si="109"/>
        <v>7.5152061642875634E-2</v>
      </c>
      <c r="Z285" s="2">
        <f t="shared" si="110"/>
        <v>8.4317024632655002</v>
      </c>
      <c r="AA285" s="2" t="s">
        <v>58</v>
      </c>
      <c r="AB285" s="2">
        <v>1.50500709002596</v>
      </c>
      <c r="AC285" s="2">
        <v>2</v>
      </c>
      <c r="AD285" s="2">
        <v>1</v>
      </c>
      <c r="AE285" s="2">
        <v>0.20991889624422699</v>
      </c>
      <c r="AF285" s="2">
        <v>0.292040028334771</v>
      </c>
      <c r="AG285" s="2">
        <v>0.292040028334771</v>
      </c>
      <c r="AH285" s="2">
        <f t="shared" si="111"/>
        <v>0.12201689482915049</v>
      </c>
      <c r="AI285" s="2">
        <f t="shared" si="112"/>
        <v>5.1534274209175939</v>
      </c>
      <c r="AJ285" s="2" t="s">
        <v>59</v>
      </c>
      <c r="AK285" s="2">
        <v>9.9118202257490101E-2</v>
      </c>
      <c r="AL285" s="2">
        <v>1</v>
      </c>
      <c r="AM285" s="2">
        <v>1</v>
      </c>
      <c r="AN285" s="2">
        <v>-2.1364567984921901</v>
      </c>
      <c r="AQ285" s="2">
        <f t="shared" si="113"/>
        <v>1</v>
      </c>
      <c r="AR285" s="2">
        <f t="shared" si="114"/>
        <v>0</v>
      </c>
      <c r="AS285" s="2" t="s">
        <v>60</v>
      </c>
      <c r="AT285" s="2">
        <v>-0.45514771836227602</v>
      </c>
      <c r="AU285" s="2">
        <v>4</v>
      </c>
      <c r="AV285" s="2">
        <v>3</v>
      </c>
      <c r="AW285" s="2">
        <v>-0.98339156448906795</v>
      </c>
      <c r="AX285" s="2">
        <v>2.0163959456660301</v>
      </c>
      <c r="AY285" s="2">
        <v>1.1641667420231501</v>
      </c>
      <c r="AZ285" s="2">
        <f t="shared" si="115"/>
        <v>0.72193532041911324</v>
      </c>
      <c r="BA285" s="2">
        <f t="shared" si="116"/>
        <v>0.39096437128181177</v>
      </c>
      <c r="BB285" s="2" t="s">
        <v>61</v>
      </c>
      <c r="BC285" s="2">
        <v>2.6079635379955701</v>
      </c>
      <c r="BD285" s="2">
        <v>10</v>
      </c>
      <c r="BE285" s="2">
        <v>3</v>
      </c>
      <c r="BF285" s="2">
        <v>3.0993993063182401</v>
      </c>
      <c r="BG285" s="2">
        <v>1.3421188033011899</v>
      </c>
      <c r="BH285" s="2">
        <v>0.77487265237040304</v>
      </c>
      <c r="BI285" s="2">
        <f t="shared" si="117"/>
        <v>4.3550187368486988E-2</v>
      </c>
      <c r="BJ285" s="2">
        <f t="shared" si="118"/>
        <v>3.3656672874150124</v>
      </c>
    </row>
    <row r="286" spans="1:62">
      <c r="A286" s="2" t="str">
        <f t="shared" si="120"/>
        <v>VIMSS208545</v>
      </c>
      <c r="B286" s="2" t="s">
        <v>142</v>
      </c>
      <c r="C286" s="2" t="s">
        <v>143</v>
      </c>
      <c r="D286" s="7">
        <f>IF(ISNA(VLOOKUP(B286,[1]energy_list!A$1:A$222,1,FALSE)), 0, 1)</f>
        <v>0</v>
      </c>
      <c r="E286" s="7">
        <f t="shared" si="99"/>
        <v>1</v>
      </c>
      <c r="F286" s="7">
        <f t="shared" si="100"/>
        <v>1</v>
      </c>
      <c r="G286" s="17">
        <f>0.05*(P286/(COUNT($P$2:$P$1222)))</f>
        <v>7.6576576576576575E-3</v>
      </c>
      <c r="H286" s="8">
        <f t="shared" si="101"/>
        <v>-1.0278296045715694</v>
      </c>
      <c r="I286" s="8">
        <f t="shared" si="102"/>
        <v>4.03842588370307</v>
      </c>
      <c r="J286" s="18">
        <f t="shared" si="103"/>
        <v>0.25451243483738073</v>
      </c>
      <c r="K286" s="9">
        <f t="shared" si="104"/>
        <v>0.12725621741869036</v>
      </c>
      <c r="L286" s="10">
        <f t="shared" si="105"/>
        <v>17.527413569723656</v>
      </c>
      <c r="M286" s="2">
        <f t="shared" si="106"/>
        <v>4</v>
      </c>
      <c r="N286" s="16">
        <f t="shared" si="107"/>
        <v>8.7670356373526076E-3</v>
      </c>
      <c r="O286" s="16">
        <f t="shared" si="108"/>
        <v>2.0571472280670688</v>
      </c>
      <c r="P286" s="6">
        <v>187</v>
      </c>
      <c r="Q286" s="6"/>
      <c r="R286" s="2" t="s">
        <v>57</v>
      </c>
      <c r="S286" s="2">
        <v>-0.59620860867869097</v>
      </c>
      <c r="T286" s="2">
        <v>3</v>
      </c>
      <c r="U286" s="2">
        <v>3</v>
      </c>
      <c r="V286" s="2">
        <v>-1.4365394103498801</v>
      </c>
      <c r="W286" s="2">
        <v>0.55764433244106004</v>
      </c>
      <c r="X286" s="2">
        <v>0.321956105446915</v>
      </c>
      <c r="Y286" s="2">
        <f t="shared" si="109"/>
        <v>0.16113115031545255</v>
      </c>
      <c r="Z286" s="2">
        <f t="shared" si="110"/>
        <v>1.8518319689917961</v>
      </c>
      <c r="AA286" s="2" t="s">
        <v>58</v>
      </c>
      <c r="AB286" s="2">
        <v>2.9553498082474499</v>
      </c>
      <c r="AC286" s="2">
        <v>1</v>
      </c>
      <c r="AD286" s="2">
        <v>1</v>
      </c>
      <c r="AE286" s="2">
        <v>1.6602616144657201</v>
      </c>
      <c r="AH286" s="2">
        <f t="shared" si="111"/>
        <v>1</v>
      </c>
      <c r="AI286" s="2">
        <f t="shared" si="112"/>
        <v>0</v>
      </c>
      <c r="AJ286" s="2" t="s">
        <v>59</v>
      </c>
      <c r="AK286" s="2">
        <v>0.81970159612639004</v>
      </c>
      <c r="AL286" s="2">
        <v>3</v>
      </c>
      <c r="AM286" s="2">
        <v>1</v>
      </c>
      <c r="AN286" s="2">
        <v>-1.4158734046232899</v>
      </c>
      <c r="AO286" s="2">
        <v>4.5804475775351197E-2</v>
      </c>
      <c r="AP286" s="2">
        <v>4.5804475775351197E-2</v>
      </c>
      <c r="AQ286" s="2">
        <f t="shared" si="113"/>
        <v>3.5537006334122795E-2</v>
      </c>
      <c r="AR286" s="2">
        <f t="shared" si="114"/>
        <v>17.895665920217709</v>
      </c>
      <c r="AS286" s="2" t="s">
        <v>60</v>
      </c>
      <c r="AT286" s="2">
        <v>1.60651997634447</v>
      </c>
      <c r="AU286" s="2">
        <v>8</v>
      </c>
      <c r="AV286" s="2">
        <v>3</v>
      </c>
      <c r="AW286" s="2">
        <v>1.07827613021768</v>
      </c>
      <c r="AX286" s="2">
        <v>1.52705268059613</v>
      </c>
      <c r="AY286" s="2">
        <v>0.88164427620891805</v>
      </c>
      <c r="AZ286" s="2">
        <f t="shared" si="115"/>
        <v>0.1659580825575602</v>
      </c>
      <c r="BA286" s="2">
        <f t="shared" si="116"/>
        <v>1.8221861352659452</v>
      </c>
      <c r="BB286" s="2" t="s">
        <v>61</v>
      </c>
      <c r="BC286" s="2">
        <v>0.85107218577610799</v>
      </c>
      <c r="BD286" s="2">
        <v>6</v>
      </c>
      <c r="BE286" s="2">
        <v>3</v>
      </c>
      <c r="BF286" s="2">
        <v>1.3425079540987801</v>
      </c>
      <c r="BG286" s="2">
        <v>0.80500893327940803</v>
      </c>
      <c r="BH286" s="2">
        <v>0.46477212432892001</v>
      </c>
      <c r="BI286" s="2">
        <f t="shared" si="117"/>
        <v>0.16447948846116187</v>
      </c>
      <c r="BJ286" s="2">
        <f t="shared" si="118"/>
        <v>1.8311601346680655</v>
      </c>
    </row>
    <row r="287" spans="1:62">
      <c r="A287" s="2" t="str">
        <f t="shared" si="120"/>
        <v>VIMSS208346</v>
      </c>
      <c r="B287" s="2" t="s">
        <v>155</v>
      </c>
      <c r="C287" s="2" t="s">
        <v>156</v>
      </c>
      <c r="D287" s="7">
        <f>IF(ISNA(VLOOKUP(B287,[1]energy_list!A$1:A$222,1,FALSE)), 0, 1)</f>
        <v>0</v>
      </c>
      <c r="E287" s="7">
        <f t="shared" si="99"/>
        <v>1</v>
      </c>
      <c r="F287" s="7">
        <f t="shared" si="100"/>
        <v>1</v>
      </c>
      <c r="G287" s="17">
        <f>(P287/(COUNT($P$2:$P$1222))*0.05)</f>
        <v>4.0540540540540543E-3</v>
      </c>
      <c r="H287" s="8">
        <f t="shared" si="101"/>
        <v>-0.94533285278457524</v>
      </c>
      <c r="I287" s="8">
        <f t="shared" si="102"/>
        <v>5.2396027239262182</v>
      </c>
      <c r="J287" s="8">
        <f t="shared" si="103"/>
        <v>0.18042071175888774</v>
      </c>
      <c r="K287" s="9">
        <f t="shared" si="104"/>
        <v>9.0210355879443871E-2</v>
      </c>
      <c r="L287" s="6">
        <f t="shared" si="105"/>
        <v>20.989515225686421</v>
      </c>
      <c r="M287" s="10">
        <f t="shared" si="106"/>
        <v>4</v>
      </c>
      <c r="N287" s="16">
        <f t="shared" si="107"/>
        <v>2.666371578701325E-3</v>
      </c>
      <c r="O287" s="16">
        <f t="shared" si="108"/>
        <v>2.5740793285400581</v>
      </c>
      <c r="P287" s="6">
        <v>99</v>
      </c>
      <c r="Q287" s="2">
        <v>96</v>
      </c>
      <c r="R287" s="2" t="s">
        <v>57</v>
      </c>
      <c r="S287" s="2">
        <v>4.9606032078414204E-3</v>
      </c>
      <c r="T287" s="2">
        <v>2</v>
      </c>
      <c r="U287" s="2">
        <v>2</v>
      </c>
      <c r="V287" s="2">
        <v>-0.83537019846334803</v>
      </c>
      <c r="W287" s="2">
        <v>0.91566482100749003</v>
      </c>
      <c r="X287" s="2">
        <v>0.64747280422836295</v>
      </c>
      <c r="Y287" s="2">
        <f t="shared" si="109"/>
        <v>0.99458259146707406</v>
      </c>
      <c r="Z287" s="2">
        <f t="shared" si="110"/>
        <v>7.6614850468558387E-3</v>
      </c>
      <c r="AA287" s="2" t="s">
        <v>58</v>
      </c>
      <c r="AB287" s="2">
        <v>1.0264437599865699</v>
      </c>
      <c r="AC287" s="2">
        <v>2</v>
      </c>
      <c r="AD287" s="2">
        <v>1</v>
      </c>
      <c r="AE287" s="2">
        <v>-0.26864443379516401</v>
      </c>
      <c r="AF287" s="2">
        <v>5.05610808789577E-2</v>
      </c>
      <c r="AG287" s="2">
        <v>5.05610808789577E-2</v>
      </c>
      <c r="AH287" s="2">
        <f t="shared" si="111"/>
        <v>3.1333609387056094E-2</v>
      </c>
      <c r="AI287" s="2">
        <f t="shared" si="112"/>
        <v>20.301064418378584</v>
      </c>
      <c r="AJ287" s="2" t="s">
        <v>59</v>
      </c>
      <c r="AK287" s="2">
        <v>-0.22469461640849001</v>
      </c>
      <c r="AL287" s="2">
        <v>1</v>
      </c>
      <c r="AM287" s="2">
        <v>1</v>
      </c>
      <c r="AN287" s="2">
        <v>-2.4602696171581702</v>
      </c>
      <c r="AQ287" s="2">
        <f t="shared" si="113"/>
        <v>1</v>
      </c>
      <c r="AR287" s="2">
        <f t="shared" si="114"/>
        <v>0</v>
      </c>
      <c r="AS287" s="2" t="s">
        <v>60</v>
      </c>
      <c r="AT287" s="2">
        <v>1.1331174325647499</v>
      </c>
      <c r="AU287" s="2">
        <v>7</v>
      </c>
      <c r="AV287" s="2">
        <v>3</v>
      </c>
      <c r="AW287" s="2">
        <v>0.60487358643795797</v>
      </c>
      <c r="AX287" s="2">
        <v>0.28381527056871703</v>
      </c>
      <c r="AY287" s="2">
        <v>0.16386082286297499</v>
      </c>
      <c r="AZ287" s="2">
        <f t="shared" si="115"/>
        <v>6.1987677000427208E-3</v>
      </c>
      <c r="BA287" s="2">
        <f t="shared" si="116"/>
        <v>6.9151210934189837</v>
      </c>
      <c r="BB287" s="2" t="s">
        <v>61</v>
      </c>
      <c r="BC287" s="2">
        <v>1.14209011471974</v>
      </c>
      <c r="BD287" s="2">
        <v>8</v>
      </c>
      <c r="BE287" s="2">
        <v>3</v>
      </c>
      <c r="BF287" s="2">
        <v>1.63352588304241</v>
      </c>
      <c r="BG287" s="2">
        <v>1.0035836580839701</v>
      </c>
      <c r="BH287" s="2">
        <v>0.57941929514908896</v>
      </c>
      <c r="BI287" s="2">
        <f t="shared" si="117"/>
        <v>0.14329401120923096</v>
      </c>
      <c r="BJ287" s="2">
        <f t="shared" si="118"/>
        <v>1.9710943772175753</v>
      </c>
    </row>
    <row r="288" spans="1:62">
      <c r="A288" s="2" t="str">
        <f t="shared" si="120"/>
        <v>VIMSS206396</v>
      </c>
      <c r="B288" s="2" t="s">
        <v>759</v>
      </c>
      <c r="C288" s="2" t="s">
        <v>760</v>
      </c>
      <c r="D288" s="7">
        <f>IF(ISNA(VLOOKUP(B288,[1]energy_list!A$1:A$222,1,FALSE)), 0, 1)</f>
        <v>0</v>
      </c>
      <c r="E288" s="7">
        <f t="shared" si="99"/>
        <v>1</v>
      </c>
      <c r="F288" s="7">
        <f t="shared" si="100"/>
        <v>0</v>
      </c>
      <c r="G288" s="17">
        <f>(P288/(COUNT($P$2:$P$1222))*0.05)</f>
        <v>1.162981162981163E-2</v>
      </c>
      <c r="H288" s="8">
        <f t="shared" si="101"/>
        <v>-0.79224736936919027</v>
      </c>
      <c r="I288" s="8">
        <f t="shared" si="102"/>
        <v>2.0113021761794165</v>
      </c>
      <c r="J288" s="8">
        <f t="shared" si="103"/>
        <v>0.39389773389203481</v>
      </c>
      <c r="K288" s="9">
        <f t="shared" si="104"/>
        <v>0.1969488669460174</v>
      </c>
      <c r="L288" s="10">
        <f t="shared" si="105"/>
        <v>14.292405058223119</v>
      </c>
      <c r="M288" s="2">
        <f t="shared" si="106"/>
        <v>4</v>
      </c>
      <c r="N288" s="16">
        <f t="shared" si="107"/>
        <v>2.3960086956989524E-2</v>
      </c>
      <c r="O288" s="16">
        <f t="shared" si="108"/>
        <v>1.6205116101194463</v>
      </c>
      <c r="P288" s="6">
        <v>284</v>
      </c>
      <c r="Q288" s="6"/>
      <c r="R288" s="2" t="s">
        <v>57</v>
      </c>
      <c r="S288" s="2">
        <v>0.55808773926213195</v>
      </c>
      <c r="T288" s="2">
        <v>3</v>
      </c>
      <c r="U288" s="2">
        <v>2</v>
      </c>
      <c r="V288" s="2">
        <v>-0.282243062409057</v>
      </c>
      <c r="W288" s="2">
        <v>0.64697348717602998</v>
      </c>
      <c r="X288" s="2">
        <v>0.45747934003007901</v>
      </c>
      <c r="Y288" s="2">
        <f t="shared" si="109"/>
        <v>0.3468240895109167</v>
      </c>
      <c r="Z288" s="2">
        <f t="shared" si="110"/>
        <v>1.2199190005507965</v>
      </c>
      <c r="AH288" s="2">
        <f t="shared" si="111"/>
        <v>1</v>
      </c>
      <c r="AI288" s="2">
        <f t="shared" si="112"/>
        <v>0</v>
      </c>
      <c r="AJ288" s="2" t="s">
        <v>59</v>
      </c>
      <c r="AK288" s="2">
        <v>9.6472621427440106E-2</v>
      </c>
      <c r="AL288" s="2">
        <v>5</v>
      </c>
      <c r="AM288" s="2">
        <v>3</v>
      </c>
      <c r="AN288" s="2">
        <v>-2.1391023793222401</v>
      </c>
      <c r="AO288" s="2">
        <v>0.89453644423960099</v>
      </c>
      <c r="AP288" s="2">
        <v>0.51646085688166399</v>
      </c>
      <c r="AQ288" s="2">
        <f t="shared" si="113"/>
        <v>0.86373927663271821</v>
      </c>
      <c r="AR288" s="2">
        <f t="shared" si="114"/>
        <v>0.18679561121036661</v>
      </c>
      <c r="AS288" s="2" t="s">
        <v>60</v>
      </c>
      <c r="AT288" s="2">
        <v>0.95009747206375705</v>
      </c>
      <c r="AU288" s="2">
        <v>7</v>
      </c>
      <c r="AV288" s="2">
        <v>5</v>
      </c>
      <c r="AW288" s="2">
        <v>0.42185362593696502</v>
      </c>
      <c r="AX288" s="2">
        <v>0.70679021486582405</v>
      </c>
      <c r="AY288" s="2">
        <v>0.31608619325433301</v>
      </c>
      <c r="AZ288" s="2">
        <f t="shared" si="115"/>
        <v>2.989879257045144E-2</v>
      </c>
      <c r="BA288" s="2">
        <f t="shared" si="116"/>
        <v>3.0058176925788036</v>
      </c>
      <c r="BB288" s="2" t="s">
        <v>61</v>
      </c>
      <c r="BC288" s="2">
        <v>1.5613478471611799</v>
      </c>
      <c r="BD288" s="2">
        <v>4</v>
      </c>
      <c r="BE288" s="2">
        <v>2</v>
      </c>
      <c r="BF288" s="2">
        <v>2.0527836154838499</v>
      </c>
      <c r="BG288" s="2">
        <v>0.70207622484737497</v>
      </c>
      <c r="BH288" s="2">
        <v>0.49644285949943001</v>
      </c>
      <c r="BI288" s="2">
        <f t="shared" si="117"/>
        <v>8.7962608839838419E-2</v>
      </c>
      <c r="BJ288" s="2">
        <f t="shared" si="118"/>
        <v>3.1450706104132666</v>
      </c>
    </row>
    <row r="289" spans="1:62">
      <c r="A289" s="2" t="str">
        <f t="shared" si="120"/>
        <v>VIMSS206476</v>
      </c>
      <c r="B289" s="2" t="s">
        <v>604</v>
      </c>
      <c r="C289" s="2" t="s">
        <v>605</v>
      </c>
      <c r="D289" s="7">
        <f>IF(ISNA(VLOOKUP(B289,[1]energy_list!A$1:A$222,1,FALSE)), 0, 1)</f>
        <v>0</v>
      </c>
      <c r="E289" s="7">
        <f t="shared" si="99"/>
        <v>1</v>
      </c>
      <c r="F289" s="7">
        <f t="shared" si="100"/>
        <v>0</v>
      </c>
      <c r="G289" s="17">
        <f>(P289/(COUNT($P$2:$P$1222))*0.05)</f>
        <v>8.5995085995085995E-3</v>
      </c>
      <c r="H289" s="8">
        <f t="shared" si="101"/>
        <v>-0.67566395599970175</v>
      </c>
      <c r="I289" s="8">
        <f t="shared" si="102"/>
        <v>6.543619739438971</v>
      </c>
      <c r="J289" s="8">
        <f t="shared" si="103"/>
        <v>0.10325538202157679</v>
      </c>
      <c r="K289" s="9">
        <f t="shared" si="104"/>
        <v>5.1627691010788394E-2</v>
      </c>
      <c r="L289" s="10">
        <f t="shared" si="105"/>
        <v>16.800563436471702</v>
      </c>
      <c r="M289" s="2">
        <f t="shared" si="106"/>
        <v>4</v>
      </c>
      <c r="N289" s="16">
        <f t="shared" si="107"/>
        <v>1.1104635574618492E-2</v>
      </c>
      <c r="O289" s="16">
        <f t="shared" si="108"/>
        <v>1.9544956893018375</v>
      </c>
      <c r="P289" s="6">
        <v>210</v>
      </c>
      <c r="Q289" s="6"/>
      <c r="R289" s="2" t="s">
        <v>57</v>
      </c>
      <c r="S289" s="2">
        <v>0.30355569739413402</v>
      </c>
      <c r="T289" s="2">
        <v>3</v>
      </c>
      <c r="U289" s="2">
        <v>2</v>
      </c>
      <c r="V289" s="2">
        <v>-0.53677510427705499</v>
      </c>
      <c r="W289" s="2">
        <v>0.21244707414299199</v>
      </c>
      <c r="X289" s="2">
        <v>0.15022276676975099</v>
      </c>
      <c r="Y289" s="2">
        <f t="shared" si="109"/>
        <v>0.18071493733105115</v>
      </c>
      <c r="Z289" s="2">
        <f t="shared" si="110"/>
        <v>2.0207036784204555</v>
      </c>
      <c r="AA289" s="2" t="s">
        <v>58</v>
      </c>
      <c r="AB289" s="2">
        <v>2.713835028472E-2</v>
      </c>
      <c r="AC289" s="2">
        <v>2</v>
      </c>
      <c r="AD289" s="2">
        <v>1</v>
      </c>
      <c r="AE289" s="2">
        <v>-1.26794984349701</v>
      </c>
      <c r="AF289" s="2">
        <v>0.42395311079674503</v>
      </c>
      <c r="AG289" s="2">
        <v>0.42395311079674503</v>
      </c>
      <c r="AH289" s="2">
        <f t="shared" si="111"/>
        <v>0.95930382422305116</v>
      </c>
      <c r="AI289" s="2">
        <f t="shared" si="112"/>
        <v>6.4012622135778796E-2</v>
      </c>
      <c r="AJ289" s="2" t="s">
        <v>59</v>
      </c>
      <c r="AK289" s="2">
        <v>1.40865279804399</v>
      </c>
      <c r="AL289" s="2">
        <v>3</v>
      </c>
      <c r="AM289" s="2">
        <v>2</v>
      </c>
      <c r="AN289" s="2">
        <v>-0.82692220270568995</v>
      </c>
      <c r="AO289" s="2">
        <v>0.44647752830526899</v>
      </c>
      <c r="AP289" s="2">
        <v>0.31570728791206398</v>
      </c>
      <c r="AQ289" s="2">
        <f t="shared" si="113"/>
        <v>4.6736519473749495E-2</v>
      </c>
      <c r="AR289" s="2">
        <f t="shared" si="114"/>
        <v>4.4618950907346528</v>
      </c>
      <c r="AS289" s="2" t="s">
        <v>60</v>
      </c>
      <c r="AT289" s="2">
        <v>0.78286868655660302</v>
      </c>
      <c r="AU289" s="2">
        <v>2</v>
      </c>
      <c r="AV289" s="2">
        <v>1</v>
      </c>
      <c r="AW289" s="2">
        <v>0.25462484042981098</v>
      </c>
      <c r="AX289" s="2">
        <v>3.4141398633217898E-2</v>
      </c>
      <c r="AY289" s="2">
        <v>3.4141398633217898E-2</v>
      </c>
      <c r="AZ289" s="2">
        <f t="shared" si="115"/>
        <v>2.7745810085142736E-2</v>
      </c>
      <c r="BA289" s="2">
        <f t="shared" si="116"/>
        <v>22.930187921326411</v>
      </c>
      <c r="BI289" s="2">
        <f t="shared" si="117"/>
        <v>1</v>
      </c>
      <c r="BJ289" s="2">
        <f t="shared" si="118"/>
        <v>0</v>
      </c>
    </row>
    <row r="290" spans="1:62">
      <c r="A290" s="2" t="s">
        <v>189</v>
      </c>
      <c r="B290" s="2" t="s">
        <v>190</v>
      </c>
      <c r="C290" s="2" t="s">
        <v>191</v>
      </c>
      <c r="D290" s="7">
        <f>IF(ISNA(VLOOKUP(B290,[1]energy_list!A$1:A$222,1,FALSE)), 0, 1)</f>
        <v>0</v>
      </c>
      <c r="E290" s="7">
        <f t="shared" si="99"/>
        <v>1</v>
      </c>
      <c r="F290" s="7">
        <f t="shared" si="100"/>
        <v>1</v>
      </c>
      <c r="G290" s="17">
        <f>(P290/(COUNT($P$2:$P$1222))*0.05)</f>
        <v>4.5045045045045046E-4</v>
      </c>
      <c r="H290" s="8">
        <f t="shared" si="101"/>
        <v>-0.67043407054044524</v>
      </c>
      <c r="I290" s="8">
        <f t="shared" si="102"/>
        <v>7.1824153708511878</v>
      </c>
      <c r="J290" s="8">
        <f t="shared" si="103"/>
        <v>9.3343817632896398E-2</v>
      </c>
      <c r="K290" s="9">
        <f t="shared" si="104"/>
        <v>4.6671908816448199E-2</v>
      </c>
      <c r="L290" s="6">
        <f t="shared" si="105"/>
        <v>32.846797026444733</v>
      </c>
      <c r="M290" s="10">
        <f t="shared" si="106"/>
        <v>4</v>
      </c>
      <c r="N290" s="16">
        <f t="shared" si="107"/>
        <v>2.7202981052209049E-5</v>
      </c>
      <c r="O290" s="16">
        <f t="shared" si="108"/>
        <v>4.5653835009810813</v>
      </c>
      <c r="P290" s="6">
        <v>11</v>
      </c>
      <c r="Q290" s="2">
        <v>8</v>
      </c>
      <c r="R290" s="2" t="s">
        <v>57</v>
      </c>
      <c r="S290" s="2">
        <v>-0.66394339474336095</v>
      </c>
      <c r="T290" s="2">
        <v>4</v>
      </c>
      <c r="U290" s="2">
        <v>4</v>
      </c>
      <c r="V290" s="2">
        <v>-1.5042741964145501</v>
      </c>
      <c r="W290" s="2">
        <v>0.423077552130948</v>
      </c>
      <c r="X290" s="2">
        <v>0.211538776065474</v>
      </c>
      <c r="Y290" s="2">
        <f t="shared" si="109"/>
        <v>3.4893521698030387E-2</v>
      </c>
      <c r="Z290" s="2">
        <f t="shared" si="110"/>
        <v>3.1386368357253889</v>
      </c>
      <c r="AA290" s="2" t="s">
        <v>58</v>
      </c>
      <c r="AB290" s="2">
        <v>2.0410971083559102</v>
      </c>
      <c r="AC290" s="2">
        <v>3</v>
      </c>
      <c r="AD290" s="2">
        <v>2</v>
      </c>
      <c r="AE290" s="2">
        <v>0.74600891457417995</v>
      </c>
      <c r="AF290" s="2">
        <v>0.155501703059861</v>
      </c>
      <c r="AG290" s="2">
        <v>0.109956308719684</v>
      </c>
      <c r="AH290" s="2">
        <f t="shared" si="111"/>
        <v>2.8895314670005908E-3</v>
      </c>
      <c r="AI290" s="2">
        <f t="shared" si="112"/>
        <v>18.562801281001171</v>
      </c>
      <c r="AJ290" s="2" t="s">
        <v>59</v>
      </c>
      <c r="AK290" s="2">
        <v>1.23283193295545</v>
      </c>
      <c r="AL290" s="2">
        <v>2</v>
      </c>
      <c r="AM290" s="2">
        <v>2</v>
      </c>
      <c r="AN290" s="2">
        <v>-1.0027430677942299</v>
      </c>
      <c r="AO290" s="2">
        <v>0.351465528241998</v>
      </c>
      <c r="AP290" s="2">
        <v>0.24852365837322801</v>
      </c>
      <c r="AQ290" s="2">
        <f t="shared" si="113"/>
        <v>3.8317105861772213E-2</v>
      </c>
      <c r="AR290" s="2">
        <f t="shared" si="114"/>
        <v>4.9606220229705738</v>
      </c>
      <c r="AS290" s="2" t="s">
        <v>60</v>
      </c>
      <c r="AT290" s="2">
        <v>0.69561532625514999</v>
      </c>
      <c r="AU290" s="2">
        <v>4</v>
      </c>
      <c r="AV290" s="2">
        <v>4</v>
      </c>
      <c r="AW290" s="2">
        <v>0.16737148012835801</v>
      </c>
      <c r="AX290" s="2">
        <v>0.36593987917978799</v>
      </c>
      <c r="AY290" s="2">
        <v>0.18296993958989399</v>
      </c>
      <c r="AZ290" s="2">
        <f t="shared" si="115"/>
        <v>1.9074085312683203E-2</v>
      </c>
      <c r="BA290" s="2">
        <f t="shared" si="116"/>
        <v>3.8018011473048059</v>
      </c>
      <c r="BI290" s="2">
        <f t="shared" si="117"/>
        <v>1</v>
      </c>
      <c r="BJ290" s="2">
        <f t="shared" si="118"/>
        <v>0</v>
      </c>
    </row>
    <row r="291" spans="1:62">
      <c r="A291" s="2" t="str">
        <f t="shared" ref="A291:A308" si="121">B291</f>
        <v>VIMSS208706</v>
      </c>
      <c r="B291" s="2" t="s">
        <v>953</v>
      </c>
      <c r="C291" s="2" t="s">
        <v>954</v>
      </c>
      <c r="D291" s="7">
        <f>IF(ISNA(VLOOKUP(B291,[1]energy_list!A$1:A$222,1,FALSE)), 0, 1)</f>
        <v>1</v>
      </c>
      <c r="E291" s="7">
        <f t="shared" si="99"/>
        <v>1</v>
      </c>
      <c r="F291" s="7">
        <f t="shared" si="100"/>
        <v>0</v>
      </c>
      <c r="G291" s="31">
        <f>IF((Q291/(142)*0.0575&gt;N291),1,0)</f>
        <v>0</v>
      </c>
      <c r="H291" s="8">
        <f t="shared" si="101"/>
        <v>-0.62966721353977695</v>
      </c>
      <c r="I291" s="8">
        <f t="shared" si="102"/>
        <v>1.3898877600248114</v>
      </c>
      <c r="J291" s="8">
        <f t="shared" si="103"/>
        <v>0.45303457707155903</v>
      </c>
      <c r="K291" s="9">
        <f t="shared" si="104"/>
        <v>0.22651728853577952</v>
      </c>
      <c r="L291" s="10">
        <f t="shared" si="105"/>
        <v>12.4389464545749</v>
      </c>
      <c r="M291" s="7">
        <f t="shared" si="106"/>
        <v>4</v>
      </c>
      <c r="N291" s="16">
        <f t="shared" si="107"/>
        <v>3.9902183270614372E-2</v>
      </c>
      <c r="O291" s="16">
        <f t="shared" si="108"/>
        <v>1.3990033409939615</v>
      </c>
      <c r="P291" s="6">
        <v>378</v>
      </c>
      <c r="Q291" s="6">
        <v>62</v>
      </c>
      <c r="R291" s="2" t="s">
        <v>57</v>
      </c>
      <c r="S291" s="2">
        <v>1.0661084166284001</v>
      </c>
      <c r="T291" s="2">
        <v>15</v>
      </c>
      <c r="U291" s="2">
        <v>6</v>
      </c>
      <c r="V291" s="2">
        <v>0.22577761495720999</v>
      </c>
      <c r="W291" s="2">
        <v>0.82098771058655495</v>
      </c>
      <c r="X291" s="2">
        <v>0.33516682933880199</v>
      </c>
      <c r="Y291" s="2">
        <f t="shared" si="109"/>
        <v>1.9055889312614611E-2</v>
      </c>
      <c r="Z291" s="2">
        <f t="shared" si="110"/>
        <v>3.1808291373330646</v>
      </c>
      <c r="AA291" s="2" t="s">
        <v>58</v>
      </c>
      <c r="AB291" s="2">
        <v>1.7921540002155001</v>
      </c>
      <c r="AC291" s="2">
        <v>1</v>
      </c>
      <c r="AD291" s="2">
        <v>1</v>
      </c>
      <c r="AE291" s="2">
        <v>0.49706580643377302</v>
      </c>
      <c r="AH291" s="2">
        <f t="shared" si="111"/>
        <v>1</v>
      </c>
      <c r="AI291" s="2">
        <f t="shared" si="112"/>
        <v>0</v>
      </c>
      <c r="AJ291" s="2" t="s">
        <v>59</v>
      </c>
      <c r="AK291" s="2">
        <v>-4.9244768161909903E-2</v>
      </c>
      <c r="AL291" s="2">
        <v>5</v>
      </c>
      <c r="AM291" s="2">
        <v>4</v>
      </c>
      <c r="AN291" s="2">
        <v>-2.2848197689115901</v>
      </c>
      <c r="AO291" s="2">
        <v>0.69690456782990695</v>
      </c>
      <c r="AP291" s="2">
        <v>0.34845228391495298</v>
      </c>
      <c r="AQ291" s="2">
        <f t="shared" si="113"/>
        <v>0.89444552228615404</v>
      </c>
      <c r="AR291" s="2">
        <f t="shared" si="114"/>
        <v>0.14132428006679135</v>
      </c>
      <c r="AS291" s="2" t="s">
        <v>60</v>
      </c>
      <c r="AT291" s="2">
        <v>9.0026231119470002E-2</v>
      </c>
      <c r="AU291" s="2">
        <v>21</v>
      </c>
      <c r="AV291" s="2">
        <v>5</v>
      </c>
      <c r="AW291" s="2">
        <v>-0.43821761500732198</v>
      </c>
      <c r="AX291" s="2">
        <v>1.1639403384521601</v>
      </c>
      <c r="AY291" s="2">
        <v>0.52052994370662897</v>
      </c>
      <c r="AZ291" s="2">
        <f t="shared" si="115"/>
        <v>0.86947313656207759</v>
      </c>
      <c r="BA291" s="2">
        <f t="shared" si="116"/>
        <v>0.17295110916848397</v>
      </c>
      <c r="BB291" s="2" t="s">
        <v>61</v>
      </c>
      <c r="BC291" s="2">
        <v>1.06828694518539</v>
      </c>
      <c r="BD291" s="2">
        <v>16</v>
      </c>
      <c r="BE291" s="2">
        <v>5</v>
      </c>
      <c r="BF291" s="2">
        <v>1.55972271350806</v>
      </c>
      <c r="BG291" s="2">
        <v>1.3381269645242799</v>
      </c>
      <c r="BH291" s="2">
        <v>0.59842857104034897</v>
      </c>
      <c r="BI291" s="2">
        <f t="shared" si="117"/>
        <v>0.13430055665926457</v>
      </c>
      <c r="BJ291" s="2">
        <f t="shared" si="118"/>
        <v>1.7851536455356858</v>
      </c>
    </row>
    <row r="292" spans="1:62">
      <c r="A292" s="2" t="str">
        <f t="shared" si="121"/>
        <v>VIMSS206321</v>
      </c>
      <c r="B292" s="2" t="s">
        <v>842</v>
      </c>
      <c r="C292" s="2" t="s">
        <v>843</v>
      </c>
      <c r="D292" s="7">
        <f>IF(ISNA(VLOOKUP(B292,[1]energy_list!A$1:A$222,1,FALSE)), 0, 1)</f>
        <v>0</v>
      </c>
      <c r="E292" s="7">
        <f t="shared" si="99"/>
        <v>1</v>
      </c>
      <c r="F292" s="7">
        <f t="shared" si="100"/>
        <v>0</v>
      </c>
      <c r="G292" s="17">
        <f>(P292/(COUNT($P$2:$P$1222))*0.05)</f>
        <v>1.3226863226863228E-2</v>
      </c>
      <c r="H292" s="8">
        <f t="shared" si="101"/>
        <v>-0.62673070673488307</v>
      </c>
      <c r="I292" s="8">
        <f t="shared" si="102"/>
        <v>2.2980627391826158</v>
      </c>
      <c r="J292" s="8">
        <f t="shared" si="103"/>
        <v>0.27272132133250687</v>
      </c>
      <c r="K292" s="9">
        <f t="shared" si="104"/>
        <v>0.13636066066625344</v>
      </c>
      <c r="L292" s="10">
        <f t="shared" si="105"/>
        <v>13.409946491249206</v>
      </c>
      <c r="M292" s="2">
        <f t="shared" si="106"/>
        <v>4</v>
      </c>
      <c r="N292" s="16">
        <f t="shared" si="107"/>
        <v>3.0766423926873347E-2</v>
      </c>
      <c r="O292" s="16">
        <f t="shared" si="108"/>
        <v>1.5119229801607703</v>
      </c>
      <c r="P292" s="6">
        <v>323</v>
      </c>
      <c r="Q292" s="6"/>
      <c r="R292" s="2" t="s">
        <v>57</v>
      </c>
      <c r="S292" s="2">
        <v>0.89760158169757398</v>
      </c>
      <c r="T292" s="2">
        <v>9</v>
      </c>
      <c r="U292" s="2">
        <v>3</v>
      </c>
      <c r="V292" s="2">
        <v>5.72707800263847E-2</v>
      </c>
      <c r="W292" s="2">
        <v>0.38820667363241501</v>
      </c>
      <c r="X292" s="2">
        <v>0.224131227522884</v>
      </c>
      <c r="Y292" s="2">
        <f t="shared" si="109"/>
        <v>2.7920596696387981E-2</v>
      </c>
      <c r="Z292" s="2">
        <f t="shared" si="110"/>
        <v>4.0048037554513822</v>
      </c>
      <c r="AH292" s="2">
        <f t="shared" si="111"/>
        <v>1</v>
      </c>
      <c r="AI292" s="2">
        <f t="shared" si="112"/>
        <v>0</v>
      </c>
      <c r="AJ292" s="2" t="s">
        <v>59</v>
      </c>
      <c r="AK292" s="2">
        <v>-0.35701913692420001</v>
      </c>
      <c r="AL292" s="2">
        <v>3</v>
      </c>
      <c r="AM292" s="2">
        <v>3</v>
      </c>
      <c r="AN292" s="2">
        <v>-2.5925941376738799</v>
      </c>
      <c r="AO292" s="2">
        <v>0.66057934305740795</v>
      </c>
      <c r="AP292" s="2">
        <v>0.38138566153530001</v>
      </c>
      <c r="AQ292" s="2">
        <f t="shared" si="113"/>
        <v>0.4182727505248896</v>
      </c>
      <c r="AR292" s="2">
        <f t="shared" si="114"/>
        <v>0.93611053831176949</v>
      </c>
      <c r="AS292" s="2" t="s">
        <v>60</v>
      </c>
      <c r="AT292" s="2">
        <v>-0.224579126446808</v>
      </c>
      <c r="AU292" s="2">
        <v>5</v>
      </c>
      <c r="AV292" s="2">
        <v>3</v>
      </c>
      <c r="AW292" s="2">
        <v>-0.75282297257359998</v>
      </c>
      <c r="AX292" s="2">
        <v>1.33176930693144</v>
      </c>
      <c r="AY292" s="2">
        <v>0.76889736785534701</v>
      </c>
      <c r="AZ292" s="2">
        <f t="shared" si="115"/>
        <v>0.7892598713703427</v>
      </c>
      <c r="BA292" s="2">
        <f t="shared" si="116"/>
        <v>0.2920794579817812</v>
      </c>
      <c r="BB292" s="2" t="s">
        <v>61</v>
      </c>
      <c r="BC292" s="2">
        <v>1.5807228711791801</v>
      </c>
      <c r="BD292" s="2">
        <v>5</v>
      </c>
      <c r="BE292" s="2">
        <v>3</v>
      </c>
      <c r="BF292" s="2">
        <v>2.0721586395018501</v>
      </c>
      <c r="BG292" s="2">
        <v>1.3361545832756301</v>
      </c>
      <c r="BH292" s="2">
        <v>0.771429208333136</v>
      </c>
      <c r="BI292" s="2">
        <f t="shared" si="117"/>
        <v>0.13288098173416571</v>
      </c>
      <c r="BJ292" s="2">
        <f t="shared" si="118"/>
        <v>2.0490835116221793</v>
      </c>
    </row>
    <row r="293" spans="1:62">
      <c r="A293" s="2" t="str">
        <f t="shared" si="121"/>
        <v>VIMSS209065</v>
      </c>
      <c r="B293" s="2" t="s">
        <v>197</v>
      </c>
      <c r="C293" s="2" t="s">
        <v>198</v>
      </c>
      <c r="D293" s="7">
        <f>IF(ISNA(VLOOKUP(B293,[1]energy_list!A$1:A$222,1,FALSE)), 0, 1)</f>
        <v>0</v>
      </c>
      <c r="E293" s="7">
        <f t="shared" si="99"/>
        <v>1</v>
      </c>
      <c r="F293" s="7">
        <f t="shared" si="100"/>
        <v>1</v>
      </c>
      <c r="G293" s="17">
        <f>(P293/(COUNT($P$2:$P$1222))*0.05)</f>
        <v>6.1015561015561014E-3</v>
      </c>
      <c r="H293" s="8">
        <f t="shared" si="101"/>
        <v>-0.6088015857537753</v>
      </c>
      <c r="I293" s="8">
        <f t="shared" si="102"/>
        <v>5.7575636059130701</v>
      </c>
      <c r="J293" s="8">
        <f t="shared" si="103"/>
        <v>0.10573944595740645</v>
      </c>
      <c r="K293" s="9">
        <f t="shared" si="104"/>
        <v>5.2869722978703224E-2</v>
      </c>
      <c r="L293" s="6">
        <f t="shared" si="105"/>
        <v>18.960449986967877</v>
      </c>
      <c r="M293" s="10">
        <f t="shared" si="106"/>
        <v>4</v>
      </c>
      <c r="N293" s="16">
        <f t="shared" si="107"/>
        <v>5.4208237328572054E-3</v>
      </c>
      <c r="O293" s="16">
        <f t="shared" si="108"/>
        <v>2.2659347143006729</v>
      </c>
      <c r="P293" s="6">
        <v>149</v>
      </c>
      <c r="Q293" s="6"/>
      <c r="R293" s="2" t="s">
        <v>57</v>
      </c>
      <c r="S293" s="2">
        <v>1.1759497577464599</v>
      </c>
      <c r="T293" s="2">
        <v>3</v>
      </c>
      <c r="U293" s="2">
        <v>3</v>
      </c>
      <c r="V293" s="2">
        <v>0.33561895607527198</v>
      </c>
      <c r="W293" s="2">
        <v>0.37408809372868801</v>
      </c>
      <c r="X293" s="2">
        <v>0.21597986161489199</v>
      </c>
      <c r="Y293" s="2">
        <f t="shared" si="109"/>
        <v>1.2166544858229433E-2</v>
      </c>
      <c r="Z293" s="2">
        <f t="shared" si="110"/>
        <v>5.4447194703887023</v>
      </c>
      <c r="AA293" s="2" t="s">
        <v>58</v>
      </c>
      <c r="AB293" s="2">
        <v>0.86374381057420002</v>
      </c>
      <c r="AC293" s="2">
        <v>1</v>
      </c>
      <c r="AD293" s="2">
        <v>1</v>
      </c>
      <c r="AE293" s="2">
        <v>-0.43134438320752999</v>
      </c>
      <c r="AH293" s="2">
        <f t="shared" si="111"/>
        <v>1</v>
      </c>
      <c r="AI293" s="2">
        <f t="shared" si="112"/>
        <v>0</v>
      </c>
      <c r="AJ293" s="2" t="s">
        <v>59</v>
      </c>
      <c r="AK293" s="2">
        <v>-0.76030873570350999</v>
      </c>
      <c r="AL293" s="2">
        <v>2</v>
      </c>
      <c r="AM293" s="2">
        <v>2</v>
      </c>
      <c r="AN293" s="2">
        <v>-2.9958837364531901</v>
      </c>
      <c r="AO293" s="2">
        <v>0.95237009043710896</v>
      </c>
      <c r="AP293" s="2">
        <v>0.67342734914732505</v>
      </c>
      <c r="AQ293" s="2">
        <f t="shared" si="113"/>
        <v>0.37609951335457603</v>
      </c>
      <c r="AR293" s="2">
        <f t="shared" si="114"/>
        <v>1.1290137483519072</v>
      </c>
      <c r="AS293" s="2" t="s">
        <v>60</v>
      </c>
      <c r="AT293" s="2">
        <v>0.51903963722473601</v>
      </c>
      <c r="AU293" s="2">
        <v>4</v>
      </c>
      <c r="AV293" s="2">
        <v>1</v>
      </c>
      <c r="AW293" s="2">
        <v>-9.2042089020563204E-3</v>
      </c>
      <c r="AX293" s="2">
        <v>4.3404442004794298E-2</v>
      </c>
      <c r="AY293" s="2">
        <v>4.3404442004794298E-2</v>
      </c>
      <c r="AZ293" s="2">
        <f t="shared" si="115"/>
        <v>5.311344622138385E-2</v>
      </c>
      <c r="BA293" s="2">
        <f t="shared" si="116"/>
        <v>11.958214718378473</v>
      </c>
      <c r="BB293" s="2" t="s">
        <v>61</v>
      </c>
      <c r="BC293" s="2">
        <v>1.1792424338698999</v>
      </c>
      <c r="BD293" s="2">
        <v>2</v>
      </c>
      <c r="BE293" s="2">
        <v>2</v>
      </c>
      <c r="BF293" s="2">
        <v>1.6706782021925699</v>
      </c>
      <c r="BG293" s="2">
        <v>1.2512203744153001</v>
      </c>
      <c r="BH293" s="2">
        <v>0.88474641150782796</v>
      </c>
      <c r="BI293" s="2">
        <f t="shared" si="117"/>
        <v>0.31413482413437255</v>
      </c>
      <c r="BJ293" s="2">
        <f t="shared" si="118"/>
        <v>1.3328592447865117</v>
      </c>
    </row>
    <row r="294" spans="1:62">
      <c r="A294" s="2" t="str">
        <f t="shared" si="121"/>
        <v>VIMSS207552</v>
      </c>
      <c r="B294" s="2" t="s">
        <v>1334</v>
      </c>
      <c r="C294" s="2" t="s">
        <v>1335</v>
      </c>
      <c r="D294" s="7">
        <f>IF(ISNA(VLOOKUP(B294,[1]energy_list!A$1:A$222,1,FALSE)), 0, 1)</f>
        <v>0</v>
      </c>
      <c r="E294" s="7">
        <f t="shared" si="99"/>
        <v>0</v>
      </c>
      <c r="F294" s="7">
        <f t="shared" si="100"/>
        <v>0</v>
      </c>
      <c r="G294" s="17">
        <f>(P294/(COUNT($P$2:$P$1222))*0.05)</f>
        <v>2.3136773136773137E-2</v>
      </c>
      <c r="H294" s="8">
        <f t="shared" si="101"/>
        <v>-0.5955335240714108</v>
      </c>
      <c r="I294" s="8">
        <f t="shared" si="102"/>
        <v>1.3262987400853061</v>
      </c>
      <c r="J294" s="8">
        <f t="shared" si="103"/>
        <v>0.44901914332898085</v>
      </c>
      <c r="K294" s="9">
        <f t="shared" si="104"/>
        <v>0.22450957166449043</v>
      </c>
      <c r="L294" s="10">
        <f t="shared" si="105"/>
        <v>9.0462587201401252</v>
      </c>
      <c r="M294" s="2">
        <f t="shared" si="106"/>
        <v>4</v>
      </c>
      <c r="N294" s="16">
        <f t="shared" si="107"/>
        <v>8.3707747914699315E-2</v>
      </c>
      <c r="O294" s="16">
        <f t="shared" si="108"/>
        <v>1.0772343422352899</v>
      </c>
      <c r="P294" s="6">
        <v>565</v>
      </c>
      <c r="Q294" s="6"/>
      <c r="R294" s="2" t="s">
        <v>57</v>
      </c>
      <c r="S294" s="2">
        <v>1.4830804477922901</v>
      </c>
      <c r="T294" s="2">
        <v>2</v>
      </c>
      <c r="U294" s="2">
        <v>2</v>
      </c>
      <c r="V294" s="2">
        <v>0.64274964612109797</v>
      </c>
      <c r="W294" s="2">
        <v>2.1912071479211002</v>
      </c>
      <c r="X294" s="2">
        <v>1.5494174332794399</v>
      </c>
      <c r="Y294" s="2">
        <f t="shared" si="109"/>
        <v>0.43948496781998825</v>
      </c>
      <c r="Z294" s="2">
        <f t="shared" si="110"/>
        <v>0.95718585317144433</v>
      </c>
      <c r="AA294" s="2" t="s">
        <v>58</v>
      </c>
      <c r="AB294" s="2">
        <v>1.06807520010469</v>
      </c>
      <c r="AC294" s="2">
        <v>2</v>
      </c>
      <c r="AD294" s="2">
        <v>2</v>
      </c>
      <c r="AE294" s="2">
        <v>-0.22701299367703501</v>
      </c>
      <c r="AF294" s="2">
        <v>2.5706543695900899</v>
      </c>
      <c r="AG294" s="2">
        <v>1.81772713682398</v>
      </c>
      <c r="AH294" s="2">
        <f t="shared" si="111"/>
        <v>0.61631250853078023</v>
      </c>
      <c r="AI294" s="2">
        <f t="shared" si="112"/>
        <v>0.58758830105319448</v>
      </c>
      <c r="AJ294" s="2" t="s">
        <v>59</v>
      </c>
      <c r="AK294" s="2">
        <v>0.12400287243591</v>
      </c>
      <c r="AL294" s="2">
        <v>1</v>
      </c>
      <c r="AM294" s="2">
        <v>1</v>
      </c>
      <c r="AN294" s="2">
        <v>-2.1115721283137701</v>
      </c>
      <c r="AQ294" s="2">
        <f t="shared" si="113"/>
        <v>1</v>
      </c>
      <c r="AR294" s="2">
        <f t="shared" si="114"/>
        <v>0</v>
      </c>
      <c r="AS294" s="2" t="s">
        <v>60</v>
      </c>
      <c r="AT294" s="2">
        <v>0.92182209525542003</v>
      </c>
      <c r="AU294" s="2">
        <v>3</v>
      </c>
      <c r="AV294" s="2">
        <v>2</v>
      </c>
      <c r="AW294" s="2">
        <v>0.39357824912862799</v>
      </c>
      <c r="AX294" s="2">
        <v>0.53785594245510304</v>
      </c>
      <c r="AY294" s="2">
        <v>0.38032158421148399</v>
      </c>
      <c r="AZ294" s="2">
        <f t="shared" si="115"/>
        <v>0.13627264470633516</v>
      </c>
      <c r="BA294" s="2">
        <f t="shared" si="116"/>
        <v>2.423796422615935</v>
      </c>
      <c r="BB294" s="2" t="s">
        <v>61</v>
      </c>
      <c r="BC294" s="2">
        <v>-0.48030389640353699</v>
      </c>
      <c r="BD294" s="2">
        <v>3</v>
      </c>
      <c r="BE294" s="2">
        <v>2</v>
      </c>
      <c r="BF294" s="2">
        <v>1.1131871919135001E-2</v>
      </c>
      <c r="BG294" s="2">
        <v>0.48192735814258703</v>
      </c>
      <c r="BH294" s="2">
        <v>0.340774102981941</v>
      </c>
      <c r="BI294" s="2">
        <f t="shared" si="117"/>
        <v>0.29408724319603752</v>
      </c>
      <c r="BJ294" s="2">
        <f t="shared" si="118"/>
        <v>1.4094495215470944</v>
      </c>
    </row>
    <row r="295" spans="1:62">
      <c r="A295" s="2" t="str">
        <f t="shared" si="121"/>
        <v>VIMSS208412</v>
      </c>
      <c r="B295" s="2" t="s">
        <v>852</v>
      </c>
      <c r="C295" s="2" t="s">
        <v>853</v>
      </c>
      <c r="D295" s="7">
        <f>IF(ISNA(VLOOKUP(B295,[1]energy_list!A$1:A$222,1,FALSE)), 0, 1)</f>
        <v>0</v>
      </c>
      <c r="E295" s="7">
        <f t="shared" si="99"/>
        <v>1</v>
      </c>
      <c r="F295" s="7">
        <f t="shared" si="100"/>
        <v>0</v>
      </c>
      <c r="G295" s="17">
        <f>(P295/(COUNT($P$2:$P$1222))*0.05)</f>
        <v>1.3431613431613433E-2</v>
      </c>
      <c r="H295" s="8">
        <f t="shared" si="101"/>
        <v>-0.54678881225880493</v>
      </c>
      <c r="I295" s="8">
        <f t="shared" si="102"/>
        <v>1.9572842505048431</v>
      </c>
      <c r="J295" s="8">
        <f t="shared" si="103"/>
        <v>0.27936096257749554</v>
      </c>
      <c r="K295" s="9">
        <f t="shared" si="104"/>
        <v>0.13968048128874777</v>
      </c>
      <c r="L295" s="10">
        <f t="shared" si="105"/>
        <v>13.275569658129807</v>
      </c>
      <c r="M295" s="2">
        <f t="shared" si="106"/>
        <v>4</v>
      </c>
      <c r="N295" s="16">
        <f t="shared" si="107"/>
        <v>3.1925296631022441E-2</v>
      </c>
      <c r="O295" s="16">
        <f t="shared" si="108"/>
        <v>1.4958650588376803</v>
      </c>
      <c r="P295" s="6">
        <v>328</v>
      </c>
      <c r="Q295" s="6"/>
      <c r="R295" s="2" t="s">
        <v>57</v>
      </c>
      <c r="S295" s="2">
        <v>-0.45931950892171097</v>
      </c>
      <c r="T295" s="2">
        <v>2</v>
      </c>
      <c r="U295" s="2">
        <v>2</v>
      </c>
      <c r="V295" s="2">
        <v>-1.2996503105929</v>
      </c>
      <c r="W295" s="2">
        <v>0.329698791028813</v>
      </c>
      <c r="X295" s="2">
        <v>0.23313225088548001</v>
      </c>
      <c r="Y295" s="2">
        <f t="shared" si="109"/>
        <v>0.18761840312418021</v>
      </c>
      <c r="Z295" s="2">
        <f t="shared" si="110"/>
        <v>1.9702100725109004</v>
      </c>
      <c r="AA295" s="2" t="s">
        <v>58</v>
      </c>
      <c r="AB295" s="2">
        <v>1.6599414685573499</v>
      </c>
      <c r="AC295" s="2">
        <v>2</v>
      </c>
      <c r="AD295" s="2">
        <v>2</v>
      </c>
      <c r="AE295" s="2">
        <v>0.36485327477562102</v>
      </c>
      <c r="AF295" s="2">
        <v>1.4512755051856601</v>
      </c>
      <c r="AG295" s="2">
        <v>1.0262067510867099</v>
      </c>
      <c r="AH295" s="2">
        <f t="shared" si="111"/>
        <v>0.24715965886461899</v>
      </c>
      <c r="AI295" s="2">
        <f t="shared" si="112"/>
        <v>1.6175507194817629</v>
      </c>
      <c r="AQ295" s="2">
        <f t="shared" si="113"/>
        <v>1</v>
      </c>
      <c r="AR295" s="2">
        <f t="shared" si="114"/>
        <v>0</v>
      </c>
      <c r="AS295" s="2" t="s">
        <v>60</v>
      </c>
      <c r="AT295" s="2">
        <v>0.70231755161749798</v>
      </c>
      <c r="AU295" s="2">
        <v>2</v>
      </c>
      <c r="AV295" s="2">
        <v>2</v>
      </c>
      <c r="AW295" s="2">
        <v>0.174073705490706</v>
      </c>
      <c r="AX295" s="2">
        <v>0.480679933257393</v>
      </c>
      <c r="AY295" s="2">
        <v>0.33989204038659998</v>
      </c>
      <c r="AZ295" s="2">
        <f t="shared" si="115"/>
        <v>0.17477317355215161</v>
      </c>
      <c r="BA295" s="2">
        <f t="shared" si="116"/>
        <v>2.0662959650913506</v>
      </c>
      <c r="BB295" s="2" t="s">
        <v>61</v>
      </c>
      <c r="BC295" s="2">
        <v>0.28421573778208298</v>
      </c>
      <c r="BD295" s="2">
        <v>2</v>
      </c>
      <c r="BE295" s="2">
        <v>2</v>
      </c>
      <c r="BF295" s="2">
        <v>0.77565150610475497</v>
      </c>
      <c r="BG295" s="2">
        <v>0.184793987232063</v>
      </c>
      <c r="BH295" s="2">
        <v>0.13066908149429199</v>
      </c>
      <c r="BI295" s="2">
        <f t="shared" si="117"/>
        <v>0.16162884967864499</v>
      </c>
      <c r="BJ295" s="2">
        <f t="shared" si="118"/>
        <v>2.175080244935359</v>
      </c>
    </row>
    <row r="296" spans="1:62">
      <c r="A296" s="2" t="str">
        <f t="shared" si="121"/>
        <v>VIMSS206111</v>
      </c>
      <c r="B296" s="2" t="s">
        <v>1206</v>
      </c>
      <c r="C296" s="2" t="s">
        <v>1207</v>
      </c>
      <c r="D296" s="7">
        <f>IF(ISNA(VLOOKUP(B296,[1]energy_list!A$1:A$222,1,FALSE)), 0, 1)</f>
        <v>1</v>
      </c>
      <c r="E296" s="7">
        <f t="shared" si="99"/>
        <v>0</v>
      </c>
      <c r="F296" s="7">
        <f t="shared" si="100"/>
        <v>0</v>
      </c>
      <c r="G296" s="31">
        <f>IF((Q296/(142)*0.0575&gt;N296),1,0)</f>
        <v>0</v>
      </c>
      <c r="H296" s="8">
        <f t="shared" si="101"/>
        <v>-0.52602124720356302</v>
      </c>
      <c r="I296" s="8">
        <f t="shared" si="102"/>
        <v>1.6277630820307996</v>
      </c>
      <c r="J296" s="8">
        <f t="shared" si="103"/>
        <v>0.32315590211525019</v>
      </c>
      <c r="K296" s="9">
        <f t="shared" si="104"/>
        <v>0.1615779510576251</v>
      </c>
      <c r="L296" s="10">
        <f t="shared" si="105"/>
        <v>10.20605753819342</v>
      </c>
      <c r="M296" s="7">
        <f t="shared" si="106"/>
        <v>4</v>
      </c>
      <c r="N296" s="16">
        <f t="shared" si="107"/>
        <v>6.7310926550190553E-2</v>
      </c>
      <c r="O296" s="16">
        <f t="shared" si="108"/>
        <v>1.1719144312399348</v>
      </c>
      <c r="P296" s="6">
        <v>504</v>
      </c>
      <c r="Q296" s="6">
        <v>76</v>
      </c>
      <c r="R296" s="2" t="s">
        <v>57</v>
      </c>
      <c r="S296" s="2">
        <v>0.44689149505185999</v>
      </c>
      <c r="T296" s="2">
        <v>3</v>
      </c>
      <c r="U296" s="2">
        <v>3</v>
      </c>
      <c r="V296" s="2">
        <v>-0.39343930661932902</v>
      </c>
      <c r="W296" s="2">
        <v>0.47452401627435398</v>
      </c>
      <c r="X296" s="2">
        <v>0.27396656853294099</v>
      </c>
      <c r="Y296" s="2">
        <f t="shared" si="109"/>
        <v>0.20134814731664225</v>
      </c>
      <c r="Z296" s="2">
        <f t="shared" si="110"/>
        <v>1.6311898836595713</v>
      </c>
      <c r="AA296" s="2" t="s">
        <v>58</v>
      </c>
      <c r="AB296" s="2">
        <v>-3.1104458723539601</v>
      </c>
      <c r="AC296" s="2">
        <v>1</v>
      </c>
      <c r="AD296" s="2">
        <v>1</v>
      </c>
      <c r="AE296" s="2">
        <v>-4.4055340661356901</v>
      </c>
      <c r="AH296" s="2">
        <f t="shared" si="111"/>
        <v>1</v>
      </c>
      <c r="AI296" s="2">
        <f t="shared" si="112"/>
        <v>0</v>
      </c>
      <c r="AJ296" s="2" t="s">
        <v>59</v>
      </c>
      <c r="AK296" s="2">
        <v>0.37676190595657</v>
      </c>
      <c r="AL296" s="2">
        <v>2</v>
      </c>
      <c r="AM296" s="2">
        <v>1</v>
      </c>
      <c r="AN296" s="2">
        <v>-1.8588130947931101</v>
      </c>
      <c r="AO296" s="2">
        <v>0.76772940752546204</v>
      </c>
      <c r="AP296" s="2">
        <v>0.76772940752546204</v>
      </c>
      <c r="AQ296" s="2">
        <f t="shared" si="113"/>
        <v>0.70956202873571927</v>
      </c>
      <c r="AR296" s="2">
        <f t="shared" si="114"/>
        <v>0.49074830567054256</v>
      </c>
      <c r="AS296" s="2" t="s">
        <v>60</v>
      </c>
      <c r="AT296" s="2">
        <v>1.3922006642360201</v>
      </c>
      <c r="AU296" s="2">
        <v>7</v>
      </c>
      <c r="AV296" s="2">
        <v>2</v>
      </c>
      <c r="AW296" s="2">
        <v>0.86395681810922798</v>
      </c>
      <c r="AX296" s="2">
        <v>1.2145739672418401</v>
      </c>
      <c r="AY296" s="2">
        <v>0.85883348848935204</v>
      </c>
      <c r="AZ296" s="2">
        <f t="shared" si="115"/>
        <v>0.24645803683439604</v>
      </c>
      <c r="BA296" s="2">
        <f t="shared" si="116"/>
        <v>1.621036770101776</v>
      </c>
      <c r="BB296" s="2" t="s">
        <v>61</v>
      </c>
      <c r="BC296" s="2">
        <v>-0.41941918315672799</v>
      </c>
      <c r="BD296" s="2">
        <v>2</v>
      </c>
      <c r="BE296" s="2">
        <v>1</v>
      </c>
      <c r="BF296" s="2">
        <v>7.20165851659436E-2</v>
      </c>
      <c r="BG296" s="2">
        <v>0.116600510664797</v>
      </c>
      <c r="BH296" s="2">
        <v>0.116600510664797</v>
      </c>
      <c r="BI296" s="2">
        <f t="shared" si="117"/>
        <v>0.17262423827098192</v>
      </c>
      <c r="BJ296" s="2">
        <f t="shared" si="118"/>
        <v>3.5970612887148814</v>
      </c>
    </row>
    <row r="297" spans="1:62">
      <c r="A297" s="2" t="str">
        <f t="shared" si="121"/>
        <v>VIMSS206795</v>
      </c>
      <c r="B297" s="2" t="s">
        <v>815</v>
      </c>
      <c r="C297" s="2" t="s">
        <v>816</v>
      </c>
      <c r="D297" s="7">
        <f>IF(ISNA(VLOOKUP(B297,[1]energy_list!A$1:A$222,1,FALSE)), 0, 1)</f>
        <v>0</v>
      </c>
      <c r="E297" s="7">
        <f t="shared" si="99"/>
        <v>1</v>
      </c>
      <c r="F297" s="7">
        <f t="shared" si="100"/>
        <v>0</v>
      </c>
      <c r="G297" s="17">
        <f>(P297/(COUNT($P$2:$P$1222))*0.05)</f>
        <v>1.2694512694512695E-2</v>
      </c>
      <c r="H297" s="8">
        <f t="shared" si="101"/>
        <v>-0.52106145302202267</v>
      </c>
      <c r="I297" s="8">
        <f t="shared" si="102"/>
        <v>3.1368843317776882</v>
      </c>
      <c r="J297" s="8">
        <f t="shared" si="103"/>
        <v>0.16610795869758274</v>
      </c>
      <c r="K297" s="9">
        <f t="shared" si="104"/>
        <v>8.3053979348791371E-2</v>
      </c>
      <c r="L297" s="10">
        <f t="shared" si="105"/>
        <v>13.726318423506239</v>
      </c>
      <c r="M297" s="2">
        <f t="shared" si="106"/>
        <v>4</v>
      </c>
      <c r="N297" s="16">
        <f t="shared" si="107"/>
        <v>2.8168180902692911E-2</v>
      </c>
      <c r="O297" s="16">
        <f t="shared" si="108"/>
        <v>1.5502411987874529</v>
      </c>
      <c r="P297" s="6">
        <v>310</v>
      </c>
      <c r="Q297" s="6"/>
      <c r="R297" s="2" t="s">
        <v>57</v>
      </c>
      <c r="S297" s="2">
        <v>1.4078845152785</v>
      </c>
      <c r="T297" s="2">
        <v>4</v>
      </c>
      <c r="U297" s="2">
        <v>2</v>
      </c>
      <c r="V297" s="2">
        <v>0.56755371360731499</v>
      </c>
      <c r="W297" s="2">
        <v>0.48899874811563399</v>
      </c>
      <c r="X297" s="2">
        <v>0.34577433078429698</v>
      </c>
      <c r="Y297" s="2">
        <f t="shared" si="109"/>
        <v>5.5357517545226109E-2</v>
      </c>
      <c r="Z297" s="2">
        <f t="shared" si="110"/>
        <v>4.0716860389407419</v>
      </c>
      <c r="AA297" s="2" t="s">
        <v>58</v>
      </c>
      <c r="AB297" s="2">
        <v>0.453888191426008</v>
      </c>
      <c r="AC297" s="2">
        <v>1</v>
      </c>
      <c r="AD297" s="2">
        <v>1</v>
      </c>
      <c r="AE297" s="2">
        <v>-0.84120000235572201</v>
      </c>
      <c r="AH297" s="2">
        <f t="shared" si="111"/>
        <v>1</v>
      </c>
      <c r="AI297" s="2">
        <f t="shared" si="112"/>
        <v>0</v>
      </c>
      <c r="AJ297" s="2" t="s">
        <v>59</v>
      </c>
      <c r="AK297" s="2">
        <v>1.14426186951025</v>
      </c>
      <c r="AL297" s="2">
        <v>3</v>
      </c>
      <c r="AM297" s="2">
        <v>1</v>
      </c>
      <c r="AN297" s="2">
        <v>-1.09131313123943</v>
      </c>
      <c r="AO297" s="2">
        <v>9.3697044651220904E-2</v>
      </c>
      <c r="AP297" s="2">
        <v>9.3697044651220904E-2</v>
      </c>
      <c r="AQ297" s="2">
        <f t="shared" si="113"/>
        <v>5.2013100807821372E-2</v>
      </c>
      <c r="AR297" s="2">
        <f t="shared" si="114"/>
        <v>12.212358178101191</v>
      </c>
      <c r="AS297" s="2" t="s">
        <v>60</v>
      </c>
      <c r="AT297" s="2">
        <v>1.0332067605903999E-2</v>
      </c>
      <c r="AU297" s="2">
        <v>8</v>
      </c>
      <c r="AV297" s="2">
        <v>1</v>
      </c>
      <c r="AW297" s="2">
        <v>-0.51791177852088799</v>
      </c>
      <c r="AX297" s="2">
        <v>0.134421963766582</v>
      </c>
      <c r="AY297" s="2">
        <v>0.134421963766582</v>
      </c>
      <c r="AZ297" s="2">
        <f t="shared" si="115"/>
        <v>0.95116355411048792</v>
      </c>
      <c r="BA297" s="2">
        <f t="shared" si="116"/>
        <v>7.6862942010319041E-2</v>
      </c>
      <c r="BB297" s="2" t="s">
        <v>61</v>
      </c>
      <c r="BC297" s="2">
        <v>-0.110881123760791</v>
      </c>
      <c r="BD297" s="2">
        <v>2</v>
      </c>
      <c r="BE297" s="2">
        <v>1</v>
      </c>
      <c r="BF297" s="2">
        <v>0.38055464456188098</v>
      </c>
      <c r="BG297" s="2">
        <v>7.5811079595699202E-2</v>
      </c>
      <c r="BH297" s="2">
        <v>7.5811079595699202E-2</v>
      </c>
      <c r="BI297" s="2">
        <f t="shared" si="117"/>
        <v>0.38178887840451553</v>
      </c>
      <c r="BJ297" s="2">
        <f t="shared" si="118"/>
        <v>1.46259787292465</v>
      </c>
    </row>
    <row r="298" spans="1:62">
      <c r="A298" s="2" t="str">
        <f t="shared" si="121"/>
        <v>VIMSS208580</v>
      </c>
      <c r="B298" s="2" t="s">
        <v>1586</v>
      </c>
      <c r="C298" s="2" t="s">
        <v>1587</v>
      </c>
      <c r="D298" s="7">
        <f>IF(ISNA(VLOOKUP(B298,[1]energy_list!A$1:A$222,1,FALSE)), 0, 1)</f>
        <v>0</v>
      </c>
      <c r="E298" s="7">
        <f t="shared" si="99"/>
        <v>0</v>
      </c>
      <c r="F298" s="7">
        <f t="shared" si="100"/>
        <v>0</v>
      </c>
      <c r="G298" s="17">
        <f>(P298/(COUNT($P$2:$P$1222))*0.05)</f>
        <v>2.8214578214578213E-2</v>
      </c>
      <c r="H298" s="8">
        <f t="shared" si="101"/>
        <v>-0.48170077594922506</v>
      </c>
      <c r="I298" s="8">
        <f t="shared" si="102"/>
        <v>0.76683432095854964</v>
      </c>
      <c r="J298" s="8">
        <f t="shared" si="103"/>
        <v>0.62816799246425858</v>
      </c>
      <c r="K298" s="9">
        <f t="shared" si="104"/>
        <v>0.31408399623212929</v>
      </c>
      <c r="L298" s="10">
        <f t="shared" si="105"/>
        <v>5.5845207697629249</v>
      </c>
      <c r="M298" s="2">
        <f t="shared" si="106"/>
        <v>4</v>
      </c>
      <c r="N298" s="16">
        <f t="shared" si="107"/>
        <v>0.11117911719252228</v>
      </c>
      <c r="O298" s="16">
        <f t="shared" si="108"/>
        <v>0.95397677875885767</v>
      </c>
      <c r="P298" s="6">
        <v>689</v>
      </c>
      <c r="Q298" s="6"/>
      <c r="R298" s="2" t="s">
        <v>57</v>
      </c>
      <c r="S298" s="2">
        <v>0.53045087823054604</v>
      </c>
      <c r="T298" s="2">
        <v>4</v>
      </c>
      <c r="U298" s="2">
        <v>4</v>
      </c>
      <c r="V298" s="2">
        <v>-0.30987992344064302</v>
      </c>
      <c r="W298" s="2">
        <v>0.73381531139062595</v>
      </c>
      <c r="X298" s="2">
        <v>0.36690765569531297</v>
      </c>
      <c r="Y298" s="2">
        <f t="shared" si="109"/>
        <v>0.22177862121304648</v>
      </c>
      <c r="Z298" s="2">
        <f t="shared" si="110"/>
        <v>1.4457340150761053</v>
      </c>
      <c r="AH298" s="2">
        <f t="shared" si="111"/>
        <v>1</v>
      </c>
      <c r="AI298" s="2">
        <f t="shared" si="112"/>
        <v>0</v>
      </c>
      <c r="AJ298" s="2" t="s">
        <v>59</v>
      </c>
      <c r="AK298" s="2">
        <v>0.26825923332660001</v>
      </c>
      <c r="AL298" s="2">
        <v>4</v>
      </c>
      <c r="AM298" s="2">
        <v>4</v>
      </c>
      <c r="AN298" s="2">
        <v>-1.9673157674230799</v>
      </c>
      <c r="AO298" s="2">
        <v>0.969134446290564</v>
      </c>
      <c r="AP298" s="2">
        <v>0.484567223145282</v>
      </c>
      <c r="AQ298" s="2">
        <f t="shared" si="113"/>
        <v>0.60933539517955837</v>
      </c>
      <c r="AR298" s="2">
        <f t="shared" si="114"/>
        <v>0.55360581672312381</v>
      </c>
      <c r="AS298" s="2" t="s">
        <v>60</v>
      </c>
      <c r="AT298" s="2">
        <v>1.0417860655319799</v>
      </c>
      <c r="AU298" s="2">
        <v>3</v>
      </c>
      <c r="AV298" s="2">
        <v>3</v>
      </c>
      <c r="AW298" s="2">
        <v>0.51354221940518896</v>
      </c>
      <c r="AX298" s="2">
        <v>2.6759612311209802</v>
      </c>
      <c r="AY298" s="2">
        <v>1.5449669371287</v>
      </c>
      <c r="AZ298" s="2">
        <f t="shared" si="115"/>
        <v>0.54842492119035635</v>
      </c>
      <c r="BA298" s="2">
        <f t="shared" si="116"/>
        <v>0.67430961821624813</v>
      </c>
      <c r="BB298" s="2" t="s">
        <v>61</v>
      </c>
      <c r="BC298" s="2">
        <v>0.14120407348820899</v>
      </c>
      <c r="BD298" s="2">
        <v>3</v>
      </c>
      <c r="BE298" s="2">
        <v>3</v>
      </c>
      <c r="BF298" s="2">
        <v>0.63263984181088095</v>
      </c>
      <c r="BG298" s="2">
        <v>1.02561612234474</v>
      </c>
      <c r="BH298" s="2">
        <v>0.59213974432095795</v>
      </c>
      <c r="BI298" s="2">
        <f t="shared" si="117"/>
        <v>0.82688184354427641</v>
      </c>
      <c r="BJ298" s="2">
        <f t="shared" si="118"/>
        <v>0.23846410385801098</v>
      </c>
    </row>
    <row r="299" spans="1:62">
      <c r="A299" s="2" t="str">
        <f t="shared" si="121"/>
        <v>VIMSS207249</v>
      </c>
      <c r="B299" s="2" t="s">
        <v>1400</v>
      </c>
      <c r="C299" s="2" t="s">
        <v>1401</v>
      </c>
      <c r="D299" s="7">
        <f>IF(ISNA(VLOOKUP(B299,[1]energy_list!A$1:A$222,1,FALSE)), 0, 1)</f>
        <v>0</v>
      </c>
      <c r="E299" s="7">
        <f t="shared" si="99"/>
        <v>0</v>
      </c>
      <c r="F299" s="7">
        <f t="shared" si="100"/>
        <v>0</v>
      </c>
      <c r="G299" s="17">
        <f>(P299/(COUNT($P$2:$P$1222))*0.05)</f>
        <v>2.4406224406224405E-2</v>
      </c>
      <c r="H299" s="8">
        <f t="shared" si="101"/>
        <v>-0.47172748438936679</v>
      </c>
      <c r="I299" s="8">
        <f t="shared" si="102"/>
        <v>1.6530518455661261</v>
      </c>
      <c r="J299" s="8">
        <f t="shared" si="103"/>
        <v>0.28536762815676403</v>
      </c>
      <c r="K299" s="9">
        <f t="shared" si="104"/>
        <v>0.14268381407838202</v>
      </c>
      <c r="L299" s="10">
        <f t="shared" si="105"/>
        <v>8.4174785317241803</v>
      </c>
      <c r="M299" s="2">
        <f t="shared" si="106"/>
        <v>4</v>
      </c>
      <c r="N299" s="16">
        <f t="shared" si="107"/>
        <v>9.2351207932539398E-2</v>
      </c>
      <c r="O299" s="16">
        <f t="shared" si="108"/>
        <v>1.0345574197147465</v>
      </c>
      <c r="P299" s="6">
        <v>596</v>
      </c>
      <c r="Q299" s="6"/>
      <c r="R299" s="2" t="s">
        <v>57</v>
      </c>
      <c r="S299" s="2">
        <v>-0.16376177042330101</v>
      </c>
      <c r="T299" s="2">
        <v>1</v>
      </c>
      <c r="U299" s="2">
        <v>1</v>
      </c>
      <c r="V299" s="2">
        <v>-1.00409257209449</v>
      </c>
      <c r="Y299" s="2">
        <f t="shared" si="109"/>
        <v>1</v>
      </c>
      <c r="Z299" s="2">
        <f t="shared" si="110"/>
        <v>0</v>
      </c>
      <c r="AA299" s="2" t="s">
        <v>58</v>
      </c>
      <c r="AB299" s="2">
        <v>0.92184070780382699</v>
      </c>
      <c r="AC299" s="2">
        <v>2</v>
      </c>
      <c r="AD299" s="2">
        <v>1</v>
      </c>
      <c r="AE299" s="2">
        <v>-0.37324748597790303</v>
      </c>
      <c r="AF299" s="2">
        <v>0.250706321511385</v>
      </c>
      <c r="AG299" s="2">
        <v>0.250706321511385</v>
      </c>
      <c r="AH299" s="2">
        <f t="shared" si="111"/>
        <v>0.16904820810546098</v>
      </c>
      <c r="AI299" s="2">
        <f t="shared" si="112"/>
        <v>3.6769743269595403</v>
      </c>
      <c r="AJ299" s="2" t="s">
        <v>59</v>
      </c>
      <c r="AK299" s="2">
        <v>0.64735921154359</v>
      </c>
      <c r="AL299" s="2">
        <v>2</v>
      </c>
      <c r="AM299" s="2">
        <v>1</v>
      </c>
      <c r="AN299" s="2">
        <v>-1.58821578920609</v>
      </c>
      <c r="AO299" s="2">
        <v>0.46123938345911097</v>
      </c>
      <c r="AP299" s="2">
        <v>0.46123938345911097</v>
      </c>
      <c r="AQ299" s="2">
        <f t="shared" si="113"/>
        <v>0.39410704590826073</v>
      </c>
      <c r="AR299" s="2">
        <f t="shared" si="114"/>
        <v>1.4035211102067102</v>
      </c>
      <c r="AS299" s="2" t="s">
        <v>60</v>
      </c>
      <c r="AT299" s="2">
        <v>0.68103777880629401</v>
      </c>
      <c r="AU299" s="2">
        <v>2</v>
      </c>
      <c r="AV299" s="2">
        <v>1</v>
      </c>
      <c r="AW299" s="2">
        <v>0.152793932679502</v>
      </c>
      <c r="AX299" s="2">
        <v>0.36133870118095202</v>
      </c>
      <c r="AY299" s="2">
        <v>0.36133870118095202</v>
      </c>
      <c r="AZ299" s="2">
        <f t="shared" si="115"/>
        <v>0.31054569182681863</v>
      </c>
      <c r="BA299" s="2">
        <f t="shared" si="116"/>
        <v>1.8847629013456888</v>
      </c>
      <c r="BB299" s="2" t="s">
        <v>61</v>
      </c>
      <c r="BC299" s="2">
        <v>-4.5583133189910002E-2</v>
      </c>
      <c r="BD299" s="2">
        <v>2</v>
      </c>
      <c r="BE299" s="2">
        <v>1</v>
      </c>
      <c r="BF299" s="2">
        <v>0.44585263513276202</v>
      </c>
      <c r="BG299" s="2">
        <v>9.6273586591995697E-2</v>
      </c>
      <c r="BH299" s="2">
        <v>9.6273586591995697E-2</v>
      </c>
      <c r="BI299" s="2">
        <f t="shared" si="117"/>
        <v>0.71848462895724463</v>
      </c>
      <c r="BJ299" s="2">
        <f t="shared" si="118"/>
        <v>0.47347496653562754</v>
      </c>
    </row>
    <row r="300" spans="1:62">
      <c r="A300" s="2" t="str">
        <f t="shared" si="121"/>
        <v>VIMSS208303</v>
      </c>
      <c r="B300" s="2" t="s">
        <v>1535</v>
      </c>
      <c r="C300" s="2" t="s">
        <v>1536</v>
      </c>
      <c r="D300" s="7">
        <f>IF(ISNA(VLOOKUP(B300,[1]energy_list!A$1:A$222,1,FALSE)), 0, 1)</f>
        <v>1</v>
      </c>
      <c r="E300" s="7">
        <f t="shared" si="99"/>
        <v>0</v>
      </c>
      <c r="F300" s="7">
        <f t="shared" si="100"/>
        <v>0</v>
      </c>
      <c r="G300" s="31">
        <f>IF((Q300/(142)*0.0575&gt;N300),1,0)</f>
        <v>0</v>
      </c>
      <c r="H300" s="8">
        <f t="shared" si="101"/>
        <v>-0.47089866570385225</v>
      </c>
      <c r="I300" s="8">
        <f t="shared" si="102"/>
        <v>1.2614384005509849</v>
      </c>
      <c r="J300" s="8">
        <f t="shared" si="103"/>
        <v>0.37330294170382633</v>
      </c>
      <c r="K300" s="9">
        <f t="shared" si="104"/>
        <v>0.18665147085191316</v>
      </c>
      <c r="L300" s="10">
        <f t="shared" si="105"/>
        <v>7.2899571972204029</v>
      </c>
      <c r="M300" s="7">
        <f t="shared" si="106"/>
        <v>4</v>
      </c>
      <c r="N300" s="16">
        <f t="shared" si="107"/>
        <v>0.1054167469128026</v>
      </c>
      <c r="O300" s="16">
        <f t="shared" si="108"/>
        <v>0.97709038993872155</v>
      </c>
      <c r="P300" s="6">
        <v>663</v>
      </c>
      <c r="Q300" s="6">
        <v>101</v>
      </c>
      <c r="R300" s="2" t="s">
        <v>57</v>
      </c>
      <c r="S300" s="2">
        <v>0.51892815655010904</v>
      </c>
      <c r="T300" s="2">
        <v>4</v>
      </c>
      <c r="U300" s="2">
        <v>2</v>
      </c>
      <c r="V300" s="2">
        <v>-0.32140264512108002</v>
      </c>
      <c r="W300" s="2">
        <v>0.73100266321284602</v>
      </c>
      <c r="X300" s="2">
        <v>0.51689694022322896</v>
      </c>
      <c r="Y300" s="2">
        <f t="shared" si="109"/>
        <v>0.42114018280035104</v>
      </c>
      <c r="Z300" s="2">
        <f t="shared" si="110"/>
        <v>1.0039296350371176</v>
      </c>
      <c r="AH300" s="2">
        <f t="shared" si="111"/>
        <v>1</v>
      </c>
      <c r="AI300" s="2">
        <f t="shared" si="112"/>
        <v>0</v>
      </c>
      <c r="AJ300" s="2" t="s">
        <v>59</v>
      </c>
      <c r="AK300" s="2">
        <v>0.87654962968167005</v>
      </c>
      <c r="AL300" s="2">
        <v>3</v>
      </c>
      <c r="AM300" s="2">
        <v>1</v>
      </c>
      <c r="AN300" s="2">
        <v>-1.35902537106801</v>
      </c>
      <c r="AO300" s="2">
        <v>0.54596767325295004</v>
      </c>
      <c r="AP300" s="2">
        <v>0.54596767325295004</v>
      </c>
      <c r="AQ300" s="2">
        <f t="shared" si="113"/>
        <v>0.35463473222530373</v>
      </c>
      <c r="AR300" s="2">
        <f t="shared" si="114"/>
        <v>1.6054973080348649</v>
      </c>
      <c r="AS300" s="2" t="s">
        <v>60</v>
      </c>
      <c r="AT300" s="2">
        <v>0.86025407199296</v>
      </c>
      <c r="AU300" s="2">
        <v>2</v>
      </c>
      <c r="AV300" s="2">
        <v>1</v>
      </c>
      <c r="AW300" s="2">
        <v>0.33201022586616802</v>
      </c>
      <c r="AX300" s="2">
        <v>0.37704568856731702</v>
      </c>
      <c r="AY300" s="2">
        <v>0.37704568856731702</v>
      </c>
      <c r="AZ300" s="2">
        <f t="shared" si="115"/>
        <v>0.26297371136195535</v>
      </c>
      <c r="BA300" s="2">
        <f t="shared" si="116"/>
        <v>2.2815645373421951</v>
      </c>
      <c r="BB300" s="2" t="s">
        <v>61</v>
      </c>
      <c r="BC300" s="2">
        <v>-0.25836189026171302</v>
      </c>
      <c r="BD300" s="2">
        <v>3</v>
      </c>
      <c r="BE300" s="2">
        <v>1</v>
      </c>
      <c r="BF300" s="2">
        <v>0.233073878060959</v>
      </c>
      <c r="BG300" s="2">
        <v>0.44496022017111903</v>
      </c>
      <c r="BH300" s="2">
        <v>0.44496022017111903</v>
      </c>
      <c r="BI300" s="2">
        <f t="shared" si="117"/>
        <v>0.66509797221453215</v>
      </c>
      <c r="BJ300" s="2">
        <f t="shared" si="118"/>
        <v>0.58064042255812076</v>
      </c>
    </row>
    <row r="301" spans="1:62">
      <c r="A301" s="2" t="str">
        <f t="shared" si="121"/>
        <v>VIMSS207544</v>
      </c>
      <c r="B301" s="2" t="s">
        <v>1438</v>
      </c>
      <c r="C301" s="2" t="s">
        <v>1439</v>
      </c>
      <c r="D301" s="7">
        <f>IF(ISNA(VLOOKUP(B301,[1]energy_list!A$1:A$222,1,FALSE)), 0, 1)</f>
        <v>0</v>
      </c>
      <c r="E301" s="7">
        <f t="shared" si="99"/>
        <v>0</v>
      </c>
      <c r="F301" s="7">
        <f t="shared" si="100"/>
        <v>0</v>
      </c>
      <c r="G301" s="17">
        <f t="shared" ref="G301:G309" si="122">(P301/(COUNT($P$2:$P$1222))*0.05)</f>
        <v>2.5184275184275184E-2</v>
      </c>
      <c r="H301" s="8">
        <f t="shared" si="101"/>
        <v>-0.46863333341354974</v>
      </c>
      <c r="I301" s="8">
        <f t="shared" si="102"/>
        <v>1.0758311461683114</v>
      </c>
      <c r="J301" s="8">
        <f t="shared" si="103"/>
        <v>0.43560119548744974</v>
      </c>
      <c r="K301" s="9">
        <f t="shared" si="104"/>
        <v>0.21780059774372487</v>
      </c>
      <c r="L301" s="10">
        <f t="shared" si="105"/>
        <v>8.2601701023117968</v>
      </c>
      <c r="M301" s="2">
        <f t="shared" si="106"/>
        <v>4</v>
      </c>
      <c r="N301" s="16">
        <f t="shared" si="107"/>
        <v>9.4410998775957766E-2</v>
      </c>
      <c r="O301" s="16">
        <f t="shared" si="108"/>
        <v>1.0249774079322829</v>
      </c>
      <c r="P301" s="6">
        <v>615</v>
      </c>
      <c r="Q301" s="6"/>
      <c r="R301" s="2" t="s">
        <v>57</v>
      </c>
      <c r="S301" s="2">
        <v>4.5343169608687499E-2</v>
      </c>
      <c r="T301" s="2">
        <v>5</v>
      </c>
      <c r="U301" s="2">
        <v>3</v>
      </c>
      <c r="V301" s="2">
        <v>-0.794987632062502</v>
      </c>
      <c r="W301" s="2">
        <v>0.82631926706256298</v>
      </c>
      <c r="X301" s="2">
        <v>0.47707565127514501</v>
      </c>
      <c r="Y301" s="2">
        <f t="shared" si="109"/>
        <v>0.93027254876660237</v>
      </c>
      <c r="Z301" s="2">
        <f t="shared" si="110"/>
        <v>9.504398199214871E-2</v>
      </c>
      <c r="AA301" s="2" t="s">
        <v>58</v>
      </c>
      <c r="AB301" s="2">
        <v>0.45443002761499302</v>
      </c>
      <c r="AC301" s="2">
        <v>4</v>
      </c>
      <c r="AD301" s="2">
        <v>2</v>
      </c>
      <c r="AE301" s="2">
        <v>-0.84065816616673705</v>
      </c>
      <c r="AF301" s="2">
        <v>0.66979841324645795</v>
      </c>
      <c r="AG301" s="2">
        <v>0.47361900003455998</v>
      </c>
      <c r="AH301" s="2">
        <f t="shared" si="111"/>
        <v>0.43856290813668963</v>
      </c>
      <c r="AI301" s="2">
        <f t="shared" si="112"/>
        <v>0.95948436946539994</v>
      </c>
      <c r="AJ301" s="2" t="s">
        <v>59</v>
      </c>
      <c r="AK301" s="2">
        <v>0.65828982416727</v>
      </c>
      <c r="AL301" s="2">
        <v>5</v>
      </c>
      <c r="AM301" s="2">
        <v>3</v>
      </c>
      <c r="AN301" s="2">
        <v>-1.5772851765824101</v>
      </c>
      <c r="AO301" s="2">
        <v>0.59427566595420001</v>
      </c>
      <c r="AP301" s="2">
        <v>0.34310521571150099</v>
      </c>
      <c r="AQ301" s="2">
        <f t="shared" si="113"/>
        <v>0.15084146288243783</v>
      </c>
      <c r="AR301" s="2">
        <f t="shared" si="114"/>
        <v>1.9186237749320345</v>
      </c>
      <c r="AS301" s="2" t="s">
        <v>60</v>
      </c>
      <c r="AT301" s="2">
        <v>0.71362965110353704</v>
      </c>
      <c r="AU301" s="2">
        <v>5</v>
      </c>
      <c r="AV301" s="2">
        <v>4</v>
      </c>
      <c r="AW301" s="2">
        <v>0.18538580497674501</v>
      </c>
      <c r="AX301" s="2">
        <v>1.0920926723587701</v>
      </c>
      <c r="AY301" s="2">
        <v>0.54604633617938403</v>
      </c>
      <c r="AZ301" s="2">
        <f t="shared" si="115"/>
        <v>0.26131480348895331</v>
      </c>
      <c r="BA301" s="2">
        <f t="shared" si="116"/>
        <v>1.3069031029430798</v>
      </c>
      <c r="BI301" s="2">
        <f t="shared" si="117"/>
        <v>1</v>
      </c>
      <c r="BJ301" s="2">
        <f t="shared" si="118"/>
        <v>0</v>
      </c>
    </row>
    <row r="302" spans="1:62">
      <c r="A302" s="2" t="str">
        <f t="shared" si="121"/>
        <v>VIMSS208085</v>
      </c>
      <c r="B302" s="2" t="s">
        <v>1539</v>
      </c>
      <c r="C302" s="2" t="s">
        <v>1540</v>
      </c>
      <c r="D302" s="7">
        <f>IF(ISNA(VLOOKUP(B302,[1]energy_list!A$1:A$222,1,FALSE)), 0, 1)</f>
        <v>0</v>
      </c>
      <c r="E302" s="7">
        <f t="shared" si="99"/>
        <v>0</v>
      </c>
      <c r="F302" s="7">
        <f t="shared" si="100"/>
        <v>0</v>
      </c>
      <c r="G302" s="17">
        <f t="shared" si="122"/>
        <v>2.7231777231777235E-2</v>
      </c>
      <c r="H302" s="8">
        <f t="shared" si="101"/>
        <v>-0.45970367463637551</v>
      </c>
      <c r="I302" s="8">
        <f t="shared" si="102"/>
        <v>1.0314637514055238</v>
      </c>
      <c r="J302" s="8">
        <f t="shared" si="103"/>
        <v>0.44568088215408486</v>
      </c>
      <c r="K302" s="9">
        <f t="shared" si="104"/>
        <v>0.22284044107704243</v>
      </c>
      <c r="L302" s="10">
        <f t="shared" si="105"/>
        <v>7.2255670603685447</v>
      </c>
      <c r="M302" s="2">
        <f t="shared" si="106"/>
        <v>4</v>
      </c>
      <c r="N302" s="16">
        <f t="shared" si="107"/>
        <v>0.10600653123923873</v>
      </c>
      <c r="O302" s="16">
        <f t="shared" si="108"/>
        <v>0.97466737630334854</v>
      </c>
      <c r="P302" s="6">
        <v>665</v>
      </c>
      <c r="Q302" s="6"/>
      <c r="R302" s="2" t="s">
        <v>57</v>
      </c>
      <c r="S302" s="2">
        <v>6.7787846350876396E-2</v>
      </c>
      <c r="T302" s="2">
        <v>5</v>
      </c>
      <c r="U302" s="2">
        <v>3</v>
      </c>
      <c r="V302" s="2">
        <v>-0.77254295532031303</v>
      </c>
      <c r="W302" s="2">
        <v>0.736277596896038</v>
      </c>
      <c r="X302" s="2">
        <v>0.42509006876621802</v>
      </c>
      <c r="Y302" s="2">
        <f t="shared" si="109"/>
        <v>0.88343239699534271</v>
      </c>
      <c r="Z302" s="2">
        <f t="shared" si="110"/>
        <v>0.15946701965450272</v>
      </c>
      <c r="AH302" s="2">
        <f t="shared" si="111"/>
        <v>1</v>
      </c>
      <c r="AI302" s="2">
        <f t="shared" si="112"/>
        <v>0</v>
      </c>
      <c r="AJ302" s="2" t="s">
        <v>59</v>
      </c>
      <c r="AK302" s="2">
        <v>-8.2674985449910005E-2</v>
      </c>
      <c r="AL302" s="2">
        <v>3</v>
      </c>
      <c r="AM302" s="2">
        <v>2</v>
      </c>
      <c r="AN302" s="2">
        <v>-2.3182499861995902</v>
      </c>
      <c r="AO302" s="2">
        <v>1.4211212880231601</v>
      </c>
      <c r="AP302" s="2">
        <v>1.0048844996497399</v>
      </c>
      <c r="AQ302" s="2">
        <f t="shared" si="113"/>
        <v>0.94192231424560424</v>
      </c>
      <c r="AR302" s="2">
        <f t="shared" si="114"/>
        <v>8.2273122412304098E-2</v>
      </c>
      <c r="AS302" s="2" t="s">
        <v>60</v>
      </c>
      <c r="AT302" s="2">
        <v>-0.224887848690007</v>
      </c>
      <c r="AU302" s="2">
        <v>6</v>
      </c>
      <c r="AV302" s="2">
        <v>3</v>
      </c>
      <c r="AW302" s="2">
        <v>-0.75313169481679898</v>
      </c>
      <c r="AX302" s="2">
        <v>1.31685036866739</v>
      </c>
      <c r="AY302" s="2">
        <v>0.76028391483257696</v>
      </c>
      <c r="AZ302" s="2">
        <f t="shared" si="115"/>
        <v>0.7866796394133706</v>
      </c>
      <c r="BA302" s="2">
        <f t="shared" si="116"/>
        <v>0.29579456345532423</v>
      </c>
      <c r="BB302" s="2" t="s">
        <v>61</v>
      </c>
      <c r="BC302" s="2">
        <v>1.7420810515771501</v>
      </c>
      <c r="BD302" s="2">
        <v>6</v>
      </c>
      <c r="BE302" s="2">
        <v>4</v>
      </c>
      <c r="BF302" s="2">
        <v>2.2335168198998199</v>
      </c>
      <c r="BG302" s="2">
        <v>1.17375396239795</v>
      </c>
      <c r="BH302" s="2">
        <v>0.58687698119897502</v>
      </c>
      <c r="BI302" s="2">
        <f t="shared" si="117"/>
        <v>4.1209916204098793E-2</v>
      </c>
      <c r="BJ302" s="2">
        <f t="shared" si="118"/>
        <v>2.9683921969781846</v>
      </c>
    </row>
    <row r="303" spans="1:62">
      <c r="A303" s="2" t="str">
        <f t="shared" si="121"/>
        <v>VIMSS208020</v>
      </c>
      <c r="B303" s="2" t="s">
        <v>221</v>
      </c>
      <c r="C303" s="2" t="s">
        <v>222</v>
      </c>
      <c r="D303" s="7">
        <f>IF(ISNA(VLOOKUP(B303,[1]energy_list!A$1:A$222,1,FALSE)), 0, 1)</f>
        <v>0</v>
      </c>
      <c r="E303" s="7">
        <f t="shared" si="99"/>
        <v>1</v>
      </c>
      <c r="F303" s="7">
        <f t="shared" si="100"/>
        <v>1</v>
      </c>
      <c r="G303" s="17">
        <f t="shared" si="122"/>
        <v>3.7674037674037676E-3</v>
      </c>
      <c r="H303" s="8">
        <f t="shared" si="101"/>
        <v>-0.45386217855829292</v>
      </c>
      <c r="I303" s="8">
        <f t="shared" si="102"/>
        <v>8.0150128447758728</v>
      </c>
      <c r="J303" s="8">
        <f t="shared" si="103"/>
        <v>5.6626506700375036E-2</v>
      </c>
      <c r="K303" s="9">
        <f t="shared" si="104"/>
        <v>2.8313253350187518E-2</v>
      </c>
      <c r="L303" s="6">
        <f t="shared" si="105"/>
        <v>21.532021384831957</v>
      </c>
      <c r="M303" s="10">
        <f t="shared" si="106"/>
        <v>4</v>
      </c>
      <c r="N303" s="16">
        <f t="shared" si="107"/>
        <v>2.1946442855300904E-3</v>
      </c>
      <c r="O303" s="16">
        <f t="shared" si="108"/>
        <v>2.6586358614584973</v>
      </c>
      <c r="P303" s="6">
        <v>92</v>
      </c>
      <c r="Q303" s="2">
        <v>89</v>
      </c>
      <c r="R303" s="2" t="s">
        <v>57</v>
      </c>
      <c r="S303" s="2">
        <v>-0.73090144689018</v>
      </c>
      <c r="T303" s="2">
        <v>1</v>
      </c>
      <c r="U303" s="2">
        <v>1</v>
      </c>
      <c r="V303" s="2">
        <v>-1.5712322485613699</v>
      </c>
      <c r="Y303" s="2">
        <f t="shared" si="109"/>
        <v>1</v>
      </c>
      <c r="Z303" s="2">
        <f t="shared" si="110"/>
        <v>0</v>
      </c>
      <c r="AA303" s="2" t="s">
        <v>58</v>
      </c>
      <c r="AB303" s="2">
        <v>-1.05545425962624</v>
      </c>
      <c r="AC303" s="2">
        <v>2</v>
      </c>
      <c r="AD303" s="2">
        <v>2</v>
      </c>
      <c r="AE303" s="2">
        <v>-2.3505424534079702</v>
      </c>
      <c r="AF303" s="2">
        <v>0.85021083167248701</v>
      </c>
      <c r="AG303" s="2">
        <v>0.60118984451387003</v>
      </c>
      <c r="AH303" s="2">
        <f t="shared" si="111"/>
        <v>0.22124024756392735</v>
      </c>
      <c r="AI303" s="2">
        <f t="shared" si="112"/>
        <v>1.7556089299540547</v>
      </c>
      <c r="AJ303" s="2" t="s">
        <v>59</v>
      </c>
      <c r="AK303" s="2">
        <v>0.66243163935807003</v>
      </c>
      <c r="AL303" s="2">
        <v>5</v>
      </c>
      <c r="AM303" s="2">
        <v>2</v>
      </c>
      <c r="AN303" s="2">
        <v>-1.5731433613916099</v>
      </c>
      <c r="AO303" s="2">
        <v>0.42414342502390801</v>
      </c>
      <c r="AP303" s="2">
        <v>0.29991469203009302</v>
      </c>
      <c r="AQ303" s="2">
        <f t="shared" si="113"/>
        <v>0.15783665738851738</v>
      </c>
      <c r="AR303" s="2">
        <f t="shared" si="114"/>
        <v>2.2087335397747121</v>
      </c>
      <c r="AS303" s="2" t="s">
        <v>60</v>
      </c>
      <c r="AT303" s="2">
        <v>1.5516096737759699</v>
      </c>
      <c r="AU303" s="2">
        <v>6</v>
      </c>
      <c r="AV303" s="2">
        <v>2</v>
      </c>
      <c r="AW303" s="2">
        <v>1.0233658276491799</v>
      </c>
      <c r="AX303" s="2">
        <v>0.36989778447374799</v>
      </c>
      <c r="AY303" s="2">
        <v>0.26155723174726703</v>
      </c>
      <c r="AZ303" s="2">
        <f t="shared" si="115"/>
        <v>2.7259780212242558E-2</v>
      </c>
      <c r="BA303" s="2">
        <f t="shared" si="116"/>
        <v>5.9321994785264902</v>
      </c>
      <c r="BB303" s="2" t="s">
        <v>61</v>
      </c>
      <c r="BC303" s="2">
        <v>-0.688116412604177</v>
      </c>
      <c r="BD303" s="2">
        <v>3</v>
      </c>
      <c r="BE303" s="2">
        <v>1</v>
      </c>
      <c r="BF303" s="2">
        <v>-0.196680644281505</v>
      </c>
      <c r="BG303" s="2">
        <v>2.3974194652819199E-2</v>
      </c>
      <c r="BH303" s="2">
        <v>2.3974194652819199E-2</v>
      </c>
      <c r="BI303" s="2">
        <f t="shared" si="117"/>
        <v>2.2171067464864379E-2</v>
      </c>
      <c r="BJ303" s="2">
        <f t="shared" si="118"/>
        <v>28.702378643749739</v>
      </c>
    </row>
    <row r="304" spans="1:62">
      <c r="A304" s="2" t="str">
        <f t="shared" si="121"/>
        <v>VIMSS206818</v>
      </c>
      <c r="B304" s="2" t="s">
        <v>1573</v>
      </c>
      <c r="C304" s="2" t="s">
        <v>1574</v>
      </c>
      <c r="D304" s="7">
        <f>IF(ISNA(VLOOKUP(B304,[1]energy_list!A$1:A$222,1,FALSE)), 0, 1)</f>
        <v>0</v>
      </c>
      <c r="E304" s="7">
        <f t="shared" si="99"/>
        <v>0</v>
      </c>
      <c r="F304" s="7">
        <f t="shared" si="100"/>
        <v>0</v>
      </c>
      <c r="G304" s="17">
        <f t="shared" si="122"/>
        <v>2.7927927927927927E-2</v>
      </c>
      <c r="H304" s="8">
        <f t="shared" si="101"/>
        <v>-0.45100215243826142</v>
      </c>
      <c r="I304" s="8">
        <f t="shared" si="102"/>
        <v>0.68774546713914786</v>
      </c>
      <c r="J304" s="8">
        <f t="shared" si="103"/>
        <v>0.65576899301760516</v>
      </c>
      <c r="K304" s="9">
        <f t="shared" si="104"/>
        <v>0.32788449650880258</v>
      </c>
      <c r="L304" s="10">
        <f t="shared" si="105"/>
        <v>5.3026383518526981</v>
      </c>
      <c r="M304" s="2">
        <f t="shared" si="106"/>
        <v>4</v>
      </c>
      <c r="N304" s="16">
        <f t="shared" si="107"/>
        <v>0.10958509912518789</v>
      </c>
      <c r="O304" s="16">
        <f t="shared" si="108"/>
        <v>0.96024849519161137</v>
      </c>
      <c r="P304" s="6">
        <v>682</v>
      </c>
      <c r="Q304" s="6"/>
      <c r="R304" s="2" t="s">
        <v>57</v>
      </c>
      <c r="S304" s="2">
        <v>-6.4467916528762506E-2</v>
      </c>
      <c r="T304" s="2">
        <v>8</v>
      </c>
      <c r="U304" s="2">
        <v>4</v>
      </c>
      <c r="V304" s="2">
        <v>-0.90479871819995195</v>
      </c>
      <c r="W304" s="2">
        <v>0.39168416691379399</v>
      </c>
      <c r="X304" s="2">
        <v>0.19584208345689699</v>
      </c>
      <c r="Y304" s="2">
        <f t="shared" si="109"/>
        <v>0.75853212259799352</v>
      </c>
      <c r="Z304" s="2">
        <f t="shared" si="110"/>
        <v>0.32918316324464192</v>
      </c>
      <c r="AA304" s="2" t="s">
        <v>58</v>
      </c>
      <c r="AB304" s="2">
        <v>0.14678160879807001</v>
      </c>
      <c r="AC304" s="2">
        <v>1</v>
      </c>
      <c r="AD304" s="2">
        <v>1</v>
      </c>
      <c r="AE304" s="2">
        <v>-1.14830658498366</v>
      </c>
      <c r="AH304" s="2">
        <f t="shared" si="111"/>
        <v>1</v>
      </c>
      <c r="AI304" s="2">
        <f t="shared" si="112"/>
        <v>0</v>
      </c>
      <c r="AJ304" s="2" t="s">
        <v>59</v>
      </c>
      <c r="AK304" s="2">
        <v>0.43335771776114002</v>
      </c>
      <c r="AL304" s="2">
        <v>3</v>
      </c>
      <c r="AM304" s="2">
        <v>2</v>
      </c>
      <c r="AN304" s="2">
        <v>-1.8022172829885399</v>
      </c>
      <c r="AO304" s="2">
        <v>0.56398709950403603</v>
      </c>
      <c r="AP304" s="2">
        <v>0.39879910256103601</v>
      </c>
      <c r="AQ304" s="2">
        <f t="shared" si="113"/>
        <v>0.39071199826660397</v>
      </c>
      <c r="AR304" s="2">
        <f t="shared" si="114"/>
        <v>1.0866567025306051</v>
      </c>
      <c r="AS304" s="2" t="s">
        <v>60</v>
      </c>
      <c r="AT304" s="2">
        <v>1.0011693174351</v>
      </c>
      <c r="AU304" s="2">
        <v>8</v>
      </c>
      <c r="AV304" s="2">
        <v>4</v>
      </c>
      <c r="AW304" s="2">
        <v>0.47292547130830598</v>
      </c>
      <c r="AX304" s="2">
        <v>1.7085997097780701</v>
      </c>
      <c r="AY304" s="2">
        <v>0.85429985488903704</v>
      </c>
      <c r="AZ304" s="2">
        <f t="shared" si="115"/>
        <v>0.3062679510633553</v>
      </c>
      <c r="BA304" s="2">
        <f t="shared" si="116"/>
        <v>1.1719179298762019</v>
      </c>
      <c r="BB304" s="2" t="s">
        <v>61</v>
      </c>
      <c r="BC304" s="2">
        <v>0.47089642229652101</v>
      </c>
      <c r="BD304" s="2">
        <v>4</v>
      </c>
      <c r="BE304" s="2">
        <v>3</v>
      </c>
      <c r="BF304" s="2">
        <v>0.96233219061919295</v>
      </c>
      <c r="BG304" s="2">
        <v>2.6371623328496101</v>
      </c>
      <c r="BH304" s="2">
        <v>1.52256638276746</v>
      </c>
      <c r="BI304" s="2">
        <f t="shared" si="117"/>
        <v>0.77734611748733473</v>
      </c>
      <c r="BJ304" s="2">
        <f t="shared" si="118"/>
        <v>0.30927808969524617</v>
      </c>
    </row>
    <row r="305" spans="1:62">
      <c r="A305" s="2" t="str">
        <f t="shared" si="121"/>
        <v>VIMSS206178</v>
      </c>
      <c r="B305" s="2" t="s">
        <v>1301</v>
      </c>
      <c r="C305" s="2" t="s">
        <v>1302</v>
      </c>
      <c r="D305" s="7">
        <f>IF(ISNA(VLOOKUP(B305,[1]energy_list!A$1:A$222,1,FALSE)), 0, 1)</f>
        <v>0</v>
      </c>
      <c r="E305" s="7">
        <f t="shared" si="99"/>
        <v>0</v>
      </c>
      <c r="F305" s="7">
        <f t="shared" si="100"/>
        <v>0</v>
      </c>
      <c r="G305" s="17">
        <f t="shared" si="122"/>
        <v>2.2522522522522525E-2</v>
      </c>
      <c r="H305" s="8">
        <f t="shared" si="101"/>
        <v>-0.43661349812295025</v>
      </c>
      <c r="I305" s="8">
        <f t="shared" si="102"/>
        <v>1.2121329402539112</v>
      </c>
      <c r="J305" s="8">
        <f t="shared" si="103"/>
        <v>0.36020265073523272</v>
      </c>
      <c r="K305" s="9">
        <f t="shared" si="104"/>
        <v>0.18010132536761636</v>
      </c>
      <c r="L305" s="10">
        <f t="shared" si="105"/>
        <v>9.3181768448078675</v>
      </c>
      <c r="M305" s="2">
        <f t="shared" si="106"/>
        <v>4</v>
      </c>
      <c r="N305" s="16">
        <f t="shared" si="107"/>
        <v>7.9855571057774785E-2</v>
      </c>
      <c r="O305" s="16">
        <f t="shared" si="108"/>
        <v>1.0976947802737576</v>
      </c>
      <c r="P305" s="6">
        <v>550</v>
      </c>
      <c r="Q305" s="6"/>
      <c r="R305" s="2" t="s">
        <v>57</v>
      </c>
      <c r="S305" s="2">
        <v>-0.54191106227279096</v>
      </c>
      <c r="T305" s="2">
        <v>8</v>
      </c>
      <c r="U305" s="2">
        <v>6</v>
      </c>
      <c r="V305" s="2">
        <v>-1.38224186394398</v>
      </c>
      <c r="W305" s="2">
        <v>1.0972740691389899</v>
      </c>
      <c r="X305" s="2">
        <v>0.44796026289631802</v>
      </c>
      <c r="Y305" s="2">
        <f t="shared" si="109"/>
        <v>0.27187829400614916</v>
      </c>
      <c r="Z305" s="2">
        <f t="shared" si="110"/>
        <v>1.2097302085882073</v>
      </c>
      <c r="AA305" s="2" t="s">
        <v>58</v>
      </c>
      <c r="AB305" s="2">
        <v>0.18529930753092999</v>
      </c>
      <c r="AC305" s="2">
        <v>1</v>
      </c>
      <c r="AD305" s="2">
        <v>1</v>
      </c>
      <c r="AE305" s="2">
        <v>-1.1097888862508001</v>
      </c>
      <c r="AH305" s="2">
        <f t="shared" si="111"/>
        <v>1</v>
      </c>
      <c r="AI305" s="2">
        <f t="shared" si="112"/>
        <v>0</v>
      </c>
      <c r="AJ305" s="2" t="s">
        <v>59</v>
      </c>
      <c r="AK305" s="2">
        <v>-0.14822723697924001</v>
      </c>
      <c r="AL305" s="2">
        <v>10</v>
      </c>
      <c r="AM305" s="2">
        <v>3</v>
      </c>
      <c r="AN305" s="2">
        <v>-2.3838022377289199</v>
      </c>
      <c r="AO305" s="2">
        <v>0.476759670395975</v>
      </c>
      <c r="AP305" s="2">
        <v>0.27525732404187397</v>
      </c>
      <c r="AQ305" s="2">
        <f t="shared" si="113"/>
        <v>0.6276199033145009</v>
      </c>
      <c r="AR305" s="2">
        <f t="shared" si="114"/>
        <v>0.53850424323928503</v>
      </c>
      <c r="AS305" s="2" t="s">
        <v>60</v>
      </c>
      <c r="AT305" s="2">
        <v>0.53966596573035996</v>
      </c>
      <c r="AU305" s="2">
        <v>10</v>
      </c>
      <c r="AV305" s="2">
        <v>3</v>
      </c>
      <c r="AW305" s="2">
        <v>1.1422119603567499E-2</v>
      </c>
      <c r="AX305" s="2">
        <v>0.99556829787537604</v>
      </c>
      <c r="AY305" s="2">
        <v>0.574791624775006</v>
      </c>
      <c r="AZ305" s="2">
        <f t="shared" si="115"/>
        <v>0.41705068277824808</v>
      </c>
      <c r="BA305" s="2">
        <f t="shared" si="116"/>
        <v>0.9388897514670721</v>
      </c>
      <c r="BB305" s="2" t="s">
        <v>61</v>
      </c>
      <c r="BC305" s="2">
        <v>1.2427005824170601</v>
      </c>
      <c r="BD305" s="2">
        <v>16</v>
      </c>
      <c r="BE305" s="2">
        <v>4</v>
      </c>
      <c r="BF305" s="2">
        <v>1.73413635073973</v>
      </c>
      <c r="BG305" s="2">
        <v>1.32139806733877</v>
      </c>
      <c r="BH305" s="2">
        <v>0.66069903366938498</v>
      </c>
      <c r="BI305" s="2">
        <f t="shared" si="117"/>
        <v>0.13314459076210217</v>
      </c>
      <c r="BJ305" s="2">
        <f t="shared" si="118"/>
        <v>1.8808875434785481</v>
      </c>
    </row>
    <row r="306" spans="1:62">
      <c r="A306" s="2" t="str">
        <f t="shared" si="121"/>
        <v>VIMSS208693</v>
      </c>
      <c r="B306" s="2" t="s">
        <v>1585</v>
      </c>
      <c r="C306" s="2" t="s">
        <v>686</v>
      </c>
      <c r="D306" s="7">
        <f>IF(ISNA(VLOOKUP(B306,[1]energy_list!A$1:A$222,1,FALSE)), 0, 1)</f>
        <v>0</v>
      </c>
      <c r="E306" s="7">
        <f t="shared" si="99"/>
        <v>0</v>
      </c>
      <c r="F306" s="7">
        <f t="shared" si="100"/>
        <v>0</v>
      </c>
      <c r="G306" s="17">
        <f t="shared" si="122"/>
        <v>2.8173628173628174E-2</v>
      </c>
      <c r="H306" s="8">
        <f t="shared" si="101"/>
        <v>-0.43026776802584277</v>
      </c>
      <c r="I306" s="8">
        <f t="shared" si="102"/>
        <v>0.93082466036214861</v>
      </c>
      <c r="J306" s="8">
        <f t="shared" si="103"/>
        <v>0.46224362798729662</v>
      </c>
      <c r="K306" s="9">
        <f t="shared" si="104"/>
        <v>0.23112181399364831</v>
      </c>
      <c r="L306" s="10">
        <f t="shared" si="105"/>
        <v>5.5024625031641641</v>
      </c>
      <c r="M306" s="2">
        <f t="shared" si="106"/>
        <v>4</v>
      </c>
      <c r="N306" s="16">
        <f t="shared" si="107"/>
        <v>0.11080401339026304</v>
      </c>
      <c r="O306" s="16">
        <f t="shared" si="108"/>
        <v>0.95544450890652022</v>
      </c>
      <c r="P306" s="6">
        <v>688</v>
      </c>
      <c r="Q306" s="6"/>
      <c r="R306" s="2" t="s">
        <v>57</v>
      </c>
      <c r="S306" s="2">
        <v>-1.0213481039030901</v>
      </c>
      <c r="T306" s="2">
        <v>2</v>
      </c>
      <c r="U306" s="2">
        <v>2</v>
      </c>
      <c r="V306" s="2">
        <v>-1.86167890557428</v>
      </c>
      <c r="W306" s="2">
        <v>1.4683372522518801</v>
      </c>
      <c r="X306" s="2">
        <v>1.0382712281361299</v>
      </c>
      <c r="Y306" s="2">
        <f t="shared" si="109"/>
        <v>0.42897465718880645</v>
      </c>
      <c r="Z306" s="2">
        <f t="shared" si="110"/>
        <v>0.98370067110169301</v>
      </c>
      <c r="AA306" s="2" t="s">
        <v>58</v>
      </c>
      <c r="AB306" s="2">
        <v>2.0482130848021902</v>
      </c>
      <c r="AC306" s="2">
        <v>2</v>
      </c>
      <c r="AD306" s="2">
        <v>1</v>
      </c>
      <c r="AE306" s="2">
        <v>0.75312489102045699</v>
      </c>
      <c r="AF306" s="2">
        <v>1.1188880708651101</v>
      </c>
      <c r="AG306" s="2">
        <v>1.1188880708651101</v>
      </c>
      <c r="AH306" s="2">
        <f t="shared" si="111"/>
        <v>0.31829651995971742</v>
      </c>
      <c r="AI306" s="2">
        <f t="shared" si="112"/>
        <v>1.8305790705396812</v>
      </c>
      <c r="AJ306" s="2" t="s">
        <v>59</v>
      </c>
      <c r="AK306" s="2">
        <v>0.56489607580767998</v>
      </c>
      <c r="AL306" s="2">
        <v>2</v>
      </c>
      <c r="AM306" s="2">
        <v>2</v>
      </c>
      <c r="AN306" s="2">
        <v>-1.670678924942</v>
      </c>
      <c r="AO306" s="2">
        <v>0.98246572734209403</v>
      </c>
      <c r="AP306" s="2">
        <v>0.69470817808696805</v>
      </c>
      <c r="AQ306" s="2">
        <f t="shared" si="113"/>
        <v>0.50154327743018434</v>
      </c>
      <c r="AR306" s="2">
        <f t="shared" si="114"/>
        <v>0.81314153716060422</v>
      </c>
      <c r="AS306" s="2" t="s">
        <v>60</v>
      </c>
      <c r="AT306" s="2">
        <v>0.12931001539659101</v>
      </c>
      <c r="AU306" s="2">
        <v>2</v>
      </c>
      <c r="AV306" s="2">
        <v>2</v>
      </c>
      <c r="AW306" s="2">
        <v>-0.398933830730201</v>
      </c>
      <c r="AX306" s="2">
        <v>1.9073530234510201</v>
      </c>
      <c r="AY306" s="2">
        <v>1.34870225699888</v>
      </c>
      <c r="AZ306" s="2">
        <f t="shared" si="115"/>
        <v>0.9323597337609193</v>
      </c>
      <c r="BA306" s="2">
        <f t="shared" si="116"/>
        <v>9.5877362646615921E-2</v>
      </c>
      <c r="BI306" s="2">
        <f t="shared" si="117"/>
        <v>1</v>
      </c>
      <c r="BJ306" s="2">
        <f t="shared" si="118"/>
        <v>0</v>
      </c>
    </row>
    <row r="307" spans="1:62">
      <c r="A307" s="2" t="str">
        <f t="shared" si="121"/>
        <v>VIMSS209365</v>
      </c>
      <c r="B307" s="2" t="s">
        <v>949</v>
      </c>
      <c r="C307" s="2" t="s">
        <v>950</v>
      </c>
      <c r="D307" s="7">
        <f>IF(ISNA(VLOOKUP(B307,[1]energy_list!A$1:A$222,1,FALSE)), 0, 1)</f>
        <v>0</v>
      </c>
      <c r="E307" s="7">
        <f t="shared" si="99"/>
        <v>1</v>
      </c>
      <c r="F307" s="7">
        <f t="shared" si="100"/>
        <v>0</v>
      </c>
      <c r="G307" s="17">
        <f t="shared" si="122"/>
        <v>1.5397215397215398E-2</v>
      </c>
      <c r="H307" s="8">
        <f t="shared" si="101"/>
        <v>-0.42743424610545233</v>
      </c>
      <c r="I307" s="8">
        <f t="shared" si="102"/>
        <v>4.1461216111140953</v>
      </c>
      <c r="J307" s="8">
        <f t="shared" si="103"/>
        <v>0.10309254918130523</v>
      </c>
      <c r="K307" s="9">
        <f t="shared" si="104"/>
        <v>5.1546274590652613E-2</v>
      </c>
      <c r="L307" s="10">
        <f t="shared" si="105"/>
        <v>12.472079009490386</v>
      </c>
      <c r="M307" s="2">
        <f t="shared" si="106"/>
        <v>4</v>
      </c>
      <c r="N307" s="16">
        <f t="shared" si="107"/>
        <v>3.9561047407170181E-2</v>
      </c>
      <c r="O307" s="16">
        <f t="shared" si="108"/>
        <v>1.4027322186640245</v>
      </c>
      <c r="P307" s="6">
        <v>376</v>
      </c>
      <c r="Q307" s="6"/>
      <c r="R307" s="2" t="s">
        <v>57</v>
      </c>
      <c r="S307" s="2">
        <v>0.20655569569486301</v>
      </c>
      <c r="T307" s="2">
        <v>1</v>
      </c>
      <c r="U307" s="2">
        <v>1</v>
      </c>
      <c r="V307" s="2">
        <v>-0.63377510597632603</v>
      </c>
      <c r="Y307" s="2">
        <f t="shared" si="109"/>
        <v>1</v>
      </c>
      <c r="Z307" s="2">
        <f t="shared" si="110"/>
        <v>0</v>
      </c>
      <c r="AA307" s="2" t="s">
        <v>58</v>
      </c>
      <c r="AB307" s="2">
        <v>1.32906845544013</v>
      </c>
      <c r="AC307" s="2">
        <v>3</v>
      </c>
      <c r="AD307" s="2">
        <v>1</v>
      </c>
      <c r="AE307" s="2">
        <v>3.3980261658398202E-2</v>
      </c>
      <c r="AF307" s="2">
        <v>0.139203831588251</v>
      </c>
      <c r="AG307" s="2">
        <v>0.139203831588251</v>
      </c>
      <c r="AH307" s="2">
        <f t="shared" si="111"/>
        <v>6.6435986284328757E-2</v>
      </c>
      <c r="AI307" s="2">
        <f t="shared" si="112"/>
        <v>9.5476427643986295</v>
      </c>
      <c r="AJ307" s="2" t="s">
        <v>59</v>
      </c>
      <c r="AK307" s="2">
        <v>0.18034181594657001</v>
      </c>
      <c r="AL307" s="2">
        <v>2</v>
      </c>
      <c r="AM307" s="2">
        <v>1</v>
      </c>
      <c r="AN307" s="2">
        <v>-2.05523318480311</v>
      </c>
      <c r="AO307" s="2">
        <v>0.27307846372876599</v>
      </c>
      <c r="AP307" s="2">
        <v>0.27307846372876599</v>
      </c>
      <c r="AQ307" s="2">
        <f t="shared" si="113"/>
        <v>0.62843456467213954</v>
      </c>
      <c r="AR307" s="2">
        <f t="shared" si="114"/>
        <v>0.66040292406835033</v>
      </c>
      <c r="AS307" s="2" t="s">
        <v>60</v>
      </c>
      <c r="AT307" s="2">
        <v>4.9538048727238999E-2</v>
      </c>
      <c r="AU307" s="2">
        <v>2</v>
      </c>
      <c r="AV307" s="2">
        <v>1</v>
      </c>
      <c r="AW307" s="2">
        <v>-0.47870579739955299</v>
      </c>
      <c r="AX307" s="2">
        <v>1.43820223829123E-2</v>
      </c>
      <c r="AY307" s="2">
        <v>1.43820223829123E-2</v>
      </c>
      <c r="AZ307" s="2">
        <f t="shared" si="115"/>
        <v>0.17988016714026062</v>
      </c>
      <c r="BA307" s="2">
        <f t="shared" si="116"/>
        <v>3.4444424718804916</v>
      </c>
      <c r="BB307" s="2" t="s">
        <v>61</v>
      </c>
      <c r="BC307" s="2">
        <v>-0.18958916515417401</v>
      </c>
      <c r="BD307" s="2">
        <v>2</v>
      </c>
      <c r="BE307" s="2">
        <v>1</v>
      </c>
      <c r="BF307" s="2">
        <v>0.30184660316849798</v>
      </c>
      <c r="BG307" s="2">
        <v>8.2276304082406396E-2</v>
      </c>
      <c r="BH307" s="2">
        <v>8.2276304082406396E-2</v>
      </c>
      <c r="BI307" s="2">
        <f t="shared" si="117"/>
        <v>0.26066079842725959</v>
      </c>
      <c r="BJ307" s="2">
        <f t="shared" si="118"/>
        <v>2.3042985130236899</v>
      </c>
    </row>
    <row r="308" spans="1:62">
      <c r="A308" s="2" t="str">
        <f t="shared" si="121"/>
        <v>VIMSS206667</v>
      </c>
      <c r="B308" s="2" t="s">
        <v>1592</v>
      </c>
      <c r="C308" s="2" t="s">
        <v>1593</v>
      </c>
      <c r="D308" s="7">
        <f>IF(ISNA(VLOOKUP(B308,[1]energy_list!A$1:A$222,1,FALSE)), 0, 1)</f>
        <v>0</v>
      </c>
      <c r="E308" s="7">
        <f t="shared" si="99"/>
        <v>0</v>
      </c>
      <c r="F308" s="7">
        <f t="shared" si="100"/>
        <v>0</v>
      </c>
      <c r="G308" s="17">
        <f t="shared" si="122"/>
        <v>2.833742833742834E-2</v>
      </c>
      <c r="H308" s="8">
        <f t="shared" si="101"/>
        <v>-0.41405774468916851</v>
      </c>
      <c r="I308" s="8">
        <f t="shared" si="102"/>
        <v>0.84144087980512672</v>
      </c>
      <c r="J308" s="8">
        <f t="shared" si="103"/>
        <v>0.49208180233061899</v>
      </c>
      <c r="K308" s="9">
        <f t="shared" si="104"/>
        <v>0.24604090116530949</v>
      </c>
      <c r="L308" s="10">
        <f t="shared" si="105"/>
        <v>5.8453959380925671</v>
      </c>
      <c r="M308" s="2">
        <f t="shared" si="106"/>
        <v>4</v>
      </c>
      <c r="N308" s="16">
        <f t="shared" si="107"/>
        <v>0.11190744158697531</v>
      </c>
      <c r="O308" s="16">
        <f t="shared" si="108"/>
        <v>0.95114103292917773</v>
      </c>
      <c r="P308" s="6">
        <v>692</v>
      </c>
      <c r="Q308" s="6"/>
      <c r="R308" s="2" t="s">
        <v>57</v>
      </c>
      <c r="S308" s="2">
        <v>0.31751226936783999</v>
      </c>
      <c r="T308" s="2">
        <v>9</v>
      </c>
      <c r="U308" s="2">
        <v>6</v>
      </c>
      <c r="V308" s="2">
        <v>-0.52281853230334896</v>
      </c>
      <c r="W308" s="2">
        <v>0.900749318538135</v>
      </c>
      <c r="X308" s="2">
        <v>0.36772936942968298</v>
      </c>
      <c r="Y308" s="2">
        <f t="shared" si="109"/>
        <v>0.42106502578219318</v>
      </c>
      <c r="Z308" s="2">
        <f t="shared" si="110"/>
        <v>0.86344006153295438</v>
      </c>
      <c r="AA308" s="2" t="s">
        <v>58</v>
      </c>
      <c r="AB308" s="2">
        <v>9.57970927714E-2</v>
      </c>
      <c r="AC308" s="2">
        <v>4</v>
      </c>
      <c r="AD308" s="2">
        <v>3</v>
      </c>
      <c r="AE308" s="2">
        <v>-1.19929110101033</v>
      </c>
      <c r="AF308" s="2">
        <v>1.3447905346211599</v>
      </c>
      <c r="AG308" s="2">
        <v>0.776415177167185</v>
      </c>
      <c r="AH308" s="2">
        <f t="shared" si="111"/>
        <v>0.90960533729430648</v>
      </c>
      <c r="AI308" s="2">
        <f t="shared" si="112"/>
        <v>0.12338384873016472</v>
      </c>
      <c r="AJ308" s="2" t="s">
        <v>59</v>
      </c>
      <c r="AK308" s="2">
        <v>0.82150504822517001</v>
      </c>
      <c r="AL308" s="2">
        <v>1</v>
      </c>
      <c r="AM308" s="2">
        <v>1</v>
      </c>
      <c r="AN308" s="2">
        <v>-1.41406995252451</v>
      </c>
      <c r="AQ308" s="2">
        <f t="shared" si="113"/>
        <v>1</v>
      </c>
      <c r="AR308" s="2">
        <f t="shared" si="114"/>
        <v>0</v>
      </c>
      <c r="AS308" s="2" t="s">
        <v>60</v>
      </c>
      <c r="AT308" s="2">
        <v>0.70299883059802004</v>
      </c>
      <c r="AU308" s="2">
        <v>9</v>
      </c>
      <c r="AV308" s="2">
        <v>4</v>
      </c>
      <c r="AW308" s="2">
        <v>0.174754984471228</v>
      </c>
      <c r="AX308" s="2">
        <v>0.99244173483753395</v>
      </c>
      <c r="AY308" s="2">
        <v>0.49622086741876698</v>
      </c>
      <c r="AZ308" s="2">
        <f t="shared" si="115"/>
        <v>0.22952241748702548</v>
      </c>
      <c r="BA308" s="2">
        <f t="shared" si="116"/>
        <v>1.4167054969994854</v>
      </c>
      <c r="BB308" s="2" t="s">
        <v>61</v>
      </c>
      <c r="BC308" s="2">
        <v>0.269730212830396</v>
      </c>
      <c r="BD308" s="2">
        <v>6</v>
      </c>
      <c r="BE308" s="2">
        <v>3</v>
      </c>
      <c r="BF308" s="2">
        <v>0.76116598115306799</v>
      </c>
      <c r="BG308" s="2">
        <v>0.82762568013714399</v>
      </c>
      <c r="BH308" s="2">
        <v>0.47782990921542701</v>
      </c>
      <c r="BI308" s="2">
        <f t="shared" si="117"/>
        <v>0.61187276160215243</v>
      </c>
      <c r="BJ308" s="2">
        <f t="shared" si="118"/>
        <v>0.56449001543934252</v>
      </c>
    </row>
    <row r="309" spans="1:62">
      <c r="A309" s="2" t="s">
        <v>235</v>
      </c>
      <c r="B309" s="2" t="s">
        <v>236</v>
      </c>
      <c r="C309" s="2" t="s">
        <v>237</v>
      </c>
      <c r="D309" s="7">
        <f>IF(ISNA(VLOOKUP(B309,[1]energy_list!A$1:A$222,1,FALSE)), 0, 1)</f>
        <v>0</v>
      </c>
      <c r="E309" s="7">
        <f t="shared" si="99"/>
        <v>1</v>
      </c>
      <c r="F309" s="7">
        <f t="shared" si="100"/>
        <v>1</v>
      </c>
      <c r="G309" s="17">
        <f t="shared" si="122"/>
        <v>5.1187551187551195E-3</v>
      </c>
      <c r="H309" s="8">
        <f t="shared" si="101"/>
        <v>-0.40848764626498302</v>
      </c>
      <c r="I309" s="8">
        <f t="shared" si="102"/>
        <v>2.8145638627998966</v>
      </c>
      <c r="J309" s="8">
        <f t="shared" si="103"/>
        <v>0.14513355041040857</v>
      </c>
      <c r="K309" s="9">
        <f t="shared" si="104"/>
        <v>7.2566775205204284E-2</v>
      </c>
      <c r="L309" s="6">
        <f t="shared" si="105"/>
        <v>19.795049686555501</v>
      </c>
      <c r="M309" s="10">
        <f t="shared" si="106"/>
        <v>4</v>
      </c>
      <c r="N309" s="16">
        <f t="shared" si="107"/>
        <v>4.0640414765533601E-3</v>
      </c>
      <c r="O309" s="16">
        <f t="shared" si="108"/>
        <v>2.391041868404665</v>
      </c>
      <c r="P309" s="6">
        <v>125</v>
      </c>
      <c r="Q309" s="2">
        <v>122</v>
      </c>
      <c r="R309" s="2" t="s">
        <v>57</v>
      </c>
      <c r="S309" s="2">
        <v>1.40070766802324</v>
      </c>
      <c r="T309" s="2">
        <v>5</v>
      </c>
      <c r="U309" s="2">
        <v>3</v>
      </c>
      <c r="V309" s="2">
        <v>0.56037686635204598</v>
      </c>
      <c r="W309" s="2">
        <v>0.68327789352216295</v>
      </c>
      <c r="X309" s="2">
        <v>0.394490675756341</v>
      </c>
      <c r="Y309" s="2">
        <f t="shared" si="109"/>
        <v>3.8072392620992532E-2</v>
      </c>
      <c r="Z309" s="2">
        <f t="shared" si="110"/>
        <v>3.550673701825068</v>
      </c>
      <c r="AH309" s="2">
        <f t="shared" si="111"/>
        <v>1</v>
      </c>
      <c r="AI309" s="2">
        <f t="shared" si="112"/>
        <v>0</v>
      </c>
      <c r="AJ309" s="2" t="s">
        <v>59</v>
      </c>
      <c r="AK309" s="2">
        <v>-1.09765244995328</v>
      </c>
      <c r="AL309" s="2">
        <v>3</v>
      </c>
      <c r="AM309" s="2">
        <v>2</v>
      </c>
      <c r="AN309" s="2">
        <v>-3.3332274507029598</v>
      </c>
      <c r="AO309" s="2">
        <v>0.87793493136496703</v>
      </c>
      <c r="AP309" s="2">
        <v>0.62079374340871396</v>
      </c>
      <c r="AQ309" s="2">
        <f t="shared" si="113"/>
        <v>0.21906628598749056</v>
      </c>
      <c r="AR309" s="2">
        <f t="shared" si="114"/>
        <v>1.7681435446275351</v>
      </c>
      <c r="AS309" s="2" t="s">
        <v>60</v>
      </c>
      <c r="AT309" s="2">
        <v>-0.80730168434576799</v>
      </c>
      <c r="AU309" s="2">
        <v>13</v>
      </c>
      <c r="AV309" s="2">
        <v>3</v>
      </c>
      <c r="AW309" s="2">
        <v>-1.3355455304725601</v>
      </c>
      <c r="AX309" s="2">
        <v>1.7131018903805599</v>
      </c>
      <c r="AY309" s="2">
        <v>0.989059837560475</v>
      </c>
      <c r="AZ309" s="2">
        <f t="shared" si="115"/>
        <v>0.474151903919663</v>
      </c>
      <c r="BA309" s="2">
        <f t="shared" si="116"/>
        <v>0.81623138832225239</v>
      </c>
      <c r="BB309" s="2" t="s">
        <v>61</v>
      </c>
      <c r="BC309" s="2">
        <v>1.9447457940453099</v>
      </c>
      <c r="BD309" s="2">
        <v>10</v>
      </c>
      <c r="BE309" s="2">
        <v>3</v>
      </c>
      <c r="BF309" s="2">
        <v>2.4361815623679801</v>
      </c>
      <c r="BG309" s="2">
        <v>0.62863578138943499</v>
      </c>
      <c r="BH309" s="2">
        <v>0.36294303760742103</v>
      </c>
      <c r="BI309" s="2">
        <f t="shared" si="117"/>
        <v>1.2719099403234381E-2</v>
      </c>
      <c r="BJ309" s="2">
        <f t="shared" si="118"/>
        <v>5.358267255559956</v>
      </c>
    </row>
    <row r="310" spans="1:62">
      <c r="A310" s="2" t="str">
        <f t="shared" ref="A310:A326" si="123">B310</f>
        <v>VIMSS208874</v>
      </c>
      <c r="B310" s="2" t="s">
        <v>1299</v>
      </c>
      <c r="C310" s="2" t="s">
        <v>1300</v>
      </c>
      <c r="D310" s="7">
        <f>IF(ISNA(VLOOKUP(B310,[1]energy_list!A$1:A$222,1,FALSE)), 0, 1)</f>
        <v>1</v>
      </c>
      <c r="E310" s="7">
        <f t="shared" si="99"/>
        <v>0</v>
      </c>
      <c r="F310" s="7">
        <f t="shared" si="100"/>
        <v>0</v>
      </c>
      <c r="G310" s="31">
        <f>IF((Q310/(142)*0.0575&gt;N310),1,0)</f>
        <v>0</v>
      </c>
      <c r="H310" s="8">
        <f t="shared" si="101"/>
        <v>-0.40251581364387451</v>
      </c>
      <c r="I310" s="8">
        <f t="shared" si="102"/>
        <v>1.2481174824569834</v>
      </c>
      <c r="J310" s="8">
        <f t="shared" si="103"/>
        <v>0.32249833793810934</v>
      </c>
      <c r="K310" s="9">
        <f t="shared" si="104"/>
        <v>0.16124916896905467</v>
      </c>
      <c r="L310" s="10">
        <f t="shared" si="105"/>
        <v>9.3329130867261423</v>
      </c>
      <c r="M310" s="7">
        <f t="shared" si="106"/>
        <v>4</v>
      </c>
      <c r="N310" s="16">
        <f t="shared" si="107"/>
        <v>7.9646024768395565E-2</v>
      </c>
      <c r="O310" s="16">
        <f t="shared" si="108"/>
        <v>1.0988358954966637</v>
      </c>
      <c r="P310" s="6">
        <v>549</v>
      </c>
      <c r="Q310" s="6">
        <v>81</v>
      </c>
      <c r="R310" s="2" t="s">
        <v>57</v>
      </c>
      <c r="S310" s="2">
        <v>1.0316711043406399</v>
      </c>
      <c r="T310" s="2">
        <v>6</v>
      </c>
      <c r="U310" s="2">
        <v>4</v>
      </c>
      <c r="V310" s="2">
        <v>0.19134030266945101</v>
      </c>
      <c r="W310" s="2">
        <v>0.77349676900085795</v>
      </c>
      <c r="X310" s="2">
        <v>0.38674838450042898</v>
      </c>
      <c r="Y310" s="2">
        <f t="shared" si="109"/>
        <v>5.5948443316071149E-2</v>
      </c>
      <c r="Z310" s="2">
        <f t="shared" si="110"/>
        <v>2.6675511668219927</v>
      </c>
      <c r="AA310" s="2" t="s">
        <v>58</v>
      </c>
      <c r="AB310" s="2">
        <v>-0.13126971916977001</v>
      </c>
      <c r="AC310" s="2">
        <v>1</v>
      </c>
      <c r="AD310" s="2">
        <v>1</v>
      </c>
      <c r="AE310" s="2">
        <v>-1.4263579129515001</v>
      </c>
      <c r="AH310" s="2">
        <f t="shared" si="111"/>
        <v>1</v>
      </c>
      <c r="AI310" s="2">
        <f t="shared" si="112"/>
        <v>0</v>
      </c>
      <c r="AJ310" s="2" t="s">
        <v>59</v>
      </c>
      <c r="AK310" s="2">
        <v>0.41877113559985002</v>
      </c>
      <c r="AL310" s="2">
        <v>3</v>
      </c>
      <c r="AM310" s="2">
        <v>2</v>
      </c>
      <c r="AN310" s="2">
        <v>-1.8168038651498299</v>
      </c>
      <c r="AO310" s="2">
        <v>0.92700148282613604</v>
      </c>
      <c r="AP310" s="2">
        <v>0.65548903467634601</v>
      </c>
      <c r="AQ310" s="2">
        <f t="shared" si="113"/>
        <v>0.58831096270368588</v>
      </c>
      <c r="AR310" s="2">
        <f t="shared" si="114"/>
        <v>0.63886825476283104</v>
      </c>
      <c r="AS310" s="2" t="s">
        <v>60</v>
      </c>
      <c r="AT310" s="2">
        <v>0.48789575486540898</v>
      </c>
      <c r="AU310" s="2">
        <v>6</v>
      </c>
      <c r="AV310" s="2">
        <v>3</v>
      </c>
      <c r="AW310" s="2">
        <v>-4.0348091261382502E-2</v>
      </c>
      <c r="AX310" s="2">
        <v>1.17022480559493</v>
      </c>
      <c r="AY310" s="2">
        <v>0.67562960652261095</v>
      </c>
      <c r="AZ310" s="2">
        <f t="shared" si="115"/>
        <v>0.52241072812035261</v>
      </c>
      <c r="BA310" s="2">
        <f t="shared" si="116"/>
        <v>0.72213495405648842</v>
      </c>
      <c r="BB310" s="2" t="s">
        <v>61</v>
      </c>
      <c r="BC310" s="2">
        <v>-0.54803214249714605</v>
      </c>
      <c r="BD310" s="2">
        <v>4</v>
      </c>
      <c r="BE310" s="2">
        <v>3</v>
      </c>
      <c r="BF310" s="2">
        <v>-5.6596374174474003E-2</v>
      </c>
      <c r="BG310" s="2">
        <v>1.4022893234099401</v>
      </c>
      <c r="BH310" s="2">
        <v>0.80961211835246505</v>
      </c>
      <c r="BI310" s="2">
        <f t="shared" si="117"/>
        <v>0.5469865375815951</v>
      </c>
      <c r="BJ310" s="2">
        <f t="shared" si="118"/>
        <v>0.67690703989507228</v>
      </c>
    </row>
    <row r="311" spans="1:62">
      <c r="A311" s="2" t="str">
        <f t="shared" si="123"/>
        <v>VIMSS206109</v>
      </c>
      <c r="B311" s="2" t="s">
        <v>1565</v>
      </c>
      <c r="C311" s="2" t="s">
        <v>1566</v>
      </c>
      <c r="D311" s="7">
        <f>IF(ISNA(VLOOKUP(B311,[1]energy_list!A$1:A$222,1,FALSE)), 0, 1)</f>
        <v>0</v>
      </c>
      <c r="E311" s="7">
        <f t="shared" si="99"/>
        <v>0</v>
      </c>
      <c r="F311" s="7">
        <f t="shared" si="100"/>
        <v>0</v>
      </c>
      <c r="G311" s="17">
        <f t="shared" ref="G311:G319" si="124">(P311/(COUNT($P$2:$P$1222))*0.05)</f>
        <v>2.7764127764127768E-2</v>
      </c>
      <c r="H311" s="8">
        <f t="shared" si="101"/>
        <v>-0.37418325880685493</v>
      </c>
      <c r="I311" s="8">
        <f t="shared" si="102"/>
        <v>0.8778181854767636</v>
      </c>
      <c r="J311" s="8">
        <f t="shared" si="103"/>
        <v>0.4262651024979931</v>
      </c>
      <c r="K311" s="9">
        <f t="shared" si="104"/>
        <v>0.21313255124899655</v>
      </c>
      <c r="L311" s="10">
        <f t="shared" si="105"/>
        <v>6.876186111416061</v>
      </c>
      <c r="M311" s="2">
        <f t="shared" si="106"/>
        <v>4</v>
      </c>
      <c r="N311" s="16">
        <f t="shared" si="107"/>
        <v>0.10879947333209694</v>
      </c>
      <c r="O311" s="16">
        <f t="shared" si="108"/>
        <v>0.9633732069312001</v>
      </c>
      <c r="P311" s="6">
        <v>678</v>
      </c>
      <c r="Q311" s="6"/>
      <c r="R311" s="2" t="s">
        <v>57</v>
      </c>
      <c r="S311" s="2">
        <v>0.14736195439361499</v>
      </c>
      <c r="T311" s="2">
        <v>1</v>
      </c>
      <c r="U311" s="2">
        <v>1</v>
      </c>
      <c r="V311" s="2">
        <v>-0.69296884727757402</v>
      </c>
      <c r="Y311" s="2">
        <f t="shared" si="109"/>
        <v>1</v>
      </c>
      <c r="Z311" s="2">
        <f t="shared" si="110"/>
        <v>0</v>
      </c>
      <c r="AA311" s="2" t="s">
        <v>58</v>
      </c>
      <c r="AB311" s="2">
        <v>0.11219384380720999</v>
      </c>
      <c r="AC311" s="2">
        <v>2</v>
      </c>
      <c r="AD311" s="2">
        <v>2</v>
      </c>
      <c r="AE311" s="2">
        <v>-1.1828943499745199</v>
      </c>
      <c r="AF311" s="2">
        <v>0.71391838582886802</v>
      </c>
      <c r="AG311" s="2">
        <v>0.50481653183334696</v>
      </c>
      <c r="AH311" s="2">
        <f t="shared" si="111"/>
        <v>0.84475316040226567</v>
      </c>
      <c r="AI311" s="2">
        <f t="shared" si="112"/>
        <v>0.22224677032615109</v>
      </c>
      <c r="AJ311" s="2" t="s">
        <v>59</v>
      </c>
      <c r="AK311" s="2">
        <v>0.36692708415591002</v>
      </c>
      <c r="AL311" s="2">
        <v>2</v>
      </c>
      <c r="AM311" s="2">
        <v>2</v>
      </c>
      <c r="AN311" s="2">
        <v>-1.8686479165937699</v>
      </c>
      <c r="AO311" s="2">
        <v>0.30579565581889001</v>
      </c>
      <c r="AP311" s="2">
        <v>0.216230181886925</v>
      </c>
      <c r="AQ311" s="2">
        <f t="shared" si="113"/>
        <v>0.23180249083381377</v>
      </c>
      <c r="AR311" s="2">
        <f t="shared" si="114"/>
        <v>1.6969281575492092</v>
      </c>
      <c r="AS311" s="2" t="s">
        <v>60</v>
      </c>
      <c r="AT311" s="2">
        <v>0.96958789039250803</v>
      </c>
      <c r="AU311" s="2">
        <v>3</v>
      </c>
      <c r="AV311" s="2">
        <v>2</v>
      </c>
      <c r="AW311" s="2">
        <v>0.441344044265716</v>
      </c>
      <c r="AX311" s="2">
        <v>0.76449444453076398</v>
      </c>
      <c r="AY311" s="2">
        <v>0.54057920590714603</v>
      </c>
      <c r="AZ311" s="2">
        <f t="shared" si="115"/>
        <v>0.21473543555709529</v>
      </c>
      <c r="BA311" s="2">
        <f t="shared" si="116"/>
        <v>1.7936092986881405</v>
      </c>
      <c r="BB311" s="2" t="s">
        <v>61</v>
      </c>
      <c r="BC311" s="2">
        <v>0.11895790604622</v>
      </c>
      <c r="BD311" s="2">
        <v>4</v>
      </c>
      <c r="BE311" s="2">
        <v>3</v>
      </c>
      <c r="BF311" s="2">
        <v>0.61039367436889203</v>
      </c>
      <c r="BG311" s="2">
        <v>0.62691250215923999</v>
      </c>
      <c r="BH311" s="2">
        <v>0.361948101879979</v>
      </c>
      <c r="BI311" s="2">
        <f t="shared" si="117"/>
        <v>0.76401786991390186</v>
      </c>
      <c r="BJ311" s="2">
        <f t="shared" si="118"/>
        <v>0.328660118476505</v>
      </c>
    </row>
    <row r="312" spans="1:62">
      <c r="A312" s="2" t="str">
        <f t="shared" si="123"/>
        <v>VIMSS206386</v>
      </c>
      <c r="B312" s="2" t="s">
        <v>1527</v>
      </c>
      <c r="C312" s="2" t="s">
        <v>1528</v>
      </c>
      <c r="D312" s="7">
        <f>IF(ISNA(VLOOKUP(B312,[1]energy_list!A$1:A$222,1,FALSE)), 0, 1)</f>
        <v>0</v>
      </c>
      <c r="E312" s="7">
        <f t="shared" si="99"/>
        <v>0</v>
      </c>
      <c r="F312" s="7">
        <f t="shared" si="100"/>
        <v>0</v>
      </c>
      <c r="G312" s="17">
        <f t="shared" si="124"/>
        <v>2.6986076986076985E-2</v>
      </c>
      <c r="H312" s="8">
        <f t="shared" si="101"/>
        <v>-0.3505620671857913</v>
      </c>
      <c r="I312" s="8">
        <f t="shared" si="102"/>
        <v>0.95414644117481673</v>
      </c>
      <c r="J312" s="8">
        <f t="shared" si="103"/>
        <v>0.36740908109886461</v>
      </c>
      <c r="K312" s="9">
        <f t="shared" si="104"/>
        <v>0.1837045405494323</v>
      </c>
      <c r="L312" s="10">
        <f t="shared" si="105"/>
        <v>7.3990995735154312</v>
      </c>
      <c r="M312" s="2">
        <f t="shared" si="106"/>
        <v>4</v>
      </c>
      <c r="N312" s="16">
        <f t="shared" si="107"/>
        <v>0.10436895250414495</v>
      </c>
      <c r="O312" s="16">
        <f t="shared" si="108"/>
        <v>0.98142867529439048</v>
      </c>
      <c r="P312" s="6">
        <v>659</v>
      </c>
      <c r="Q312" s="6"/>
      <c r="R312" s="2" t="s">
        <v>57</v>
      </c>
      <c r="S312" s="2">
        <v>0.34235693341339002</v>
      </c>
      <c r="T312" s="2">
        <v>4</v>
      </c>
      <c r="U312" s="2">
        <v>4</v>
      </c>
      <c r="V312" s="2">
        <v>-0.49797386825779899</v>
      </c>
      <c r="W312" s="2">
        <v>1.11630766809513</v>
      </c>
      <c r="X312" s="2">
        <v>0.55815383404756402</v>
      </c>
      <c r="Y312" s="2">
        <f t="shared" si="109"/>
        <v>0.57279218333830195</v>
      </c>
      <c r="Z312" s="2">
        <f t="shared" si="110"/>
        <v>0.61337379147021232</v>
      </c>
      <c r="AH312" s="2">
        <f t="shared" si="111"/>
        <v>1</v>
      </c>
      <c r="AI312" s="2">
        <f t="shared" si="112"/>
        <v>0</v>
      </c>
      <c r="AJ312" s="2" t="s">
        <v>59</v>
      </c>
      <c r="AK312" s="2">
        <v>0.83565604582538</v>
      </c>
      <c r="AL312" s="2">
        <v>5</v>
      </c>
      <c r="AM312" s="2">
        <v>4</v>
      </c>
      <c r="AN312" s="2">
        <v>-1.3999189549243001</v>
      </c>
      <c r="AO312" s="2">
        <v>0.77039304511764195</v>
      </c>
      <c r="AP312" s="2">
        <v>0.38519652255882098</v>
      </c>
      <c r="AQ312" s="2">
        <f t="shared" si="113"/>
        <v>9.5871498003572253E-2</v>
      </c>
      <c r="AR312" s="2">
        <f t="shared" si="114"/>
        <v>2.1694278034344721</v>
      </c>
      <c r="AS312" s="2" t="s">
        <v>60</v>
      </c>
      <c r="AT312" s="2">
        <v>0.190764588429958</v>
      </c>
      <c r="AU312" s="2">
        <v>7</v>
      </c>
      <c r="AV312" s="2">
        <v>4</v>
      </c>
      <c r="AW312" s="2">
        <v>-0.33747925769683401</v>
      </c>
      <c r="AX312" s="2">
        <v>0.49028313807120499</v>
      </c>
      <c r="AY312" s="2">
        <v>0.245141569035603</v>
      </c>
      <c r="AZ312" s="2">
        <f t="shared" si="115"/>
        <v>0.47992460554334787</v>
      </c>
      <c r="BA312" s="2">
        <f t="shared" si="116"/>
        <v>0.77818131449689965</v>
      </c>
      <c r="BB312" s="2" t="s">
        <v>61</v>
      </c>
      <c r="BC312" s="2">
        <v>3.2045315481415003E-2</v>
      </c>
      <c r="BD312" s="2">
        <v>4</v>
      </c>
      <c r="BE312" s="2">
        <v>3</v>
      </c>
      <c r="BF312" s="2">
        <v>0.52348108380408698</v>
      </c>
      <c r="BG312" s="2">
        <v>0.66268537374215397</v>
      </c>
      <c r="BH312" s="2">
        <v>0.38260157891806001</v>
      </c>
      <c r="BI312" s="2">
        <f t="shared" si="117"/>
        <v>0.93852604550764274</v>
      </c>
      <c r="BJ312" s="2">
        <f t="shared" si="118"/>
        <v>8.3756359741207445E-2</v>
      </c>
    </row>
    <row r="313" spans="1:62">
      <c r="A313" s="2" t="str">
        <f t="shared" si="123"/>
        <v>VIMSS208083</v>
      </c>
      <c r="B313" s="2" t="s">
        <v>1317</v>
      </c>
      <c r="C313" s="2" t="s">
        <v>1318</v>
      </c>
      <c r="D313" s="7">
        <f>IF(ISNA(VLOOKUP(B313,[1]energy_list!A$1:A$222,1,FALSE)), 0, 1)</f>
        <v>0</v>
      </c>
      <c r="E313" s="7">
        <f t="shared" si="99"/>
        <v>0</v>
      </c>
      <c r="F313" s="7">
        <f t="shared" si="100"/>
        <v>0</v>
      </c>
      <c r="G313" s="17">
        <f t="shared" si="124"/>
        <v>2.2809172809172811E-2</v>
      </c>
      <c r="H313" s="8">
        <f t="shared" si="101"/>
        <v>-0.33212816589539479</v>
      </c>
      <c r="I313" s="8">
        <f t="shared" si="102"/>
        <v>1.2457537738807054</v>
      </c>
      <c r="J313" s="8">
        <f t="shared" si="103"/>
        <v>0.26660819566355148</v>
      </c>
      <c r="K313" s="9">
        <f t="shared" si="104"/>
        <v>0.13330409783177574</v>
      </c>
      <c r="L313" s="10">
        <f t="shared" si="105"/>
        <v>9.1572735578246593</v>
      </c>
      <c r="M313" s="2">
        <f t="shared" si="106"/>
        <v>4</v>
      </c>
      <c r="N313" s="16">
        <f t="shared" si="107"/>
        <v>8.2139233114808752E-2</v>
      </c>
      <c r="O313" s="16">
        <f t="shared" si="108"/>
        <v>1.0854493562128458</v>
      </c>
      <c r="P313" s="6">
        <v>557</v>
      </c>
      <c r="Q313" s="6"/>
      <c r="R313" s="2" t="s">
        <v>57</v>
      </c>
      <c r="S313" s="2">
        <v>0.96351940416998605</v>
      </c>
      <c r="T313" s="2">
        <v>4</v>
      </c>
      <c r="U313" s="2">
        <v>3</v>
      </c>
      <c r="V313" s="2">
        <v>0.123188602498797</v>
      </c>
      <c r="W313" s="2">
        <v>0.86950389627093305</v>
      </c>
      <c r="X313" s="2">
        <v>0.50200830857345202</v>
      </c>
      <c r="Y313" s="2">
        <f t="shared" si="109"/>
        <v>0.15073689158310705</v>
      </c>
      <c r="Z313" s="2">
        <f t="shared" si="110"/>
        <v>1.9193295961734216</v>
      </c>
      <c r="AA313" s="2" t="s">
        <v>58</v>
      </c>
      <c r="AB313" s="2">
        <v>3.2849038390089902E-2</v>
      </c>
      <c r="AC313" s="2">
        <v>3</v>
      </c>
      <c r="AD313" s="2">
        <v>2</v>
      </c>
      <c r="AE313" s="2">
        <v>-1.2622391553916401</v>
      </c>
      <c r="AF313" s="2">
        <v>0.64653479331456998</v>
      </c>
      <c r="AG313" s="2">
        <v>0.45716913662577502</v>
      </c>
      <c r="AH313" s="2">
        <f t="shared" si="111"/>
        <v>0.94925760874706744</v>
      </c>
      <c r="AI313" s="2">
        <f t="shared" si="112"/>
        <v>7.1853140902158372E-2</v>
      </c>
      <c r="AJ313" s="2" t="s">
        <v>59</v>
      </c>
      <c r="AK313" s="2">
        <v>0.30832692257131999</v>
      </c>
      <c r="AL313" s="2">
        <v>2</v>
      </c>
      <c r="AM313" s="2">
        <v>2</v>
      </c>
      <c r="AN313" s="2">
        <v>-1.9272480781783601</v>
      </c>
      <c r="AO313" s="2">
        <v>0.13616248539418799</v>
      </c>
      <c r="AP313" s="2">
        <v>9.6281416765444897E-2</v>
      </c>
      <c r="AQ313" s="2">
        <f t="shared" si="113"/>
        <v>8.5231163171270441E-2</v>
      </c>
      <c r="AR313" s="2">
        <f t="shared" si="114"/>
        <v>3.202351325203781</v>
      </c>
      <c r="AS313" s="2" t="s">
        <v>60</v>
      </c>
      <c r="AT313" s="2">
        <v>-0.19458019541603899</v>
      </c>
      <c r="AU313" s="2">
        <v>3</v>
      </c>
      <c r="AV313" s="2">
        <v>3</v>
      </c>
      <c r="AW313" s="2">
        <v>-0.72282404154283098</v>
      </c>
      <c r="AX313" s="2">
        <v>1.55199223225158</v>
      </c>
      <c r="AY313" s="2">
        <v>0.89604313307065997</v>
      </c>
      <c r="AZ313" s="2">
        <f t="shared" si="115"/>
        <v>0.84201776564989461</v>
      </c>
      <c r="BA313" s="2">
        <f t="shared" si="116"/>
        <v>0.21715494292024759</v>
      </c>
      <c r="BI313" s="2">
        <f t="shared" si="117"/>
        <v>1</v>
      </c>
      <c r="BJ313" s="2">
        <f t="shared" si="118"/>
        <v>0</v>
      </c>
    </row>
    <row r="314" spans="1:62">
      <c r="A314" s="2" t="str">
        <f t="shared" si="123"/>
        <v>VIMSS208675</v>
      </c>
      <c r="B314" s="2" t="s">
        <v>1436</v>
      </c>
      <c r="C314" s="2" t="s">
        <v>1437</v>
      </c>
      <c r="D314" s="7">
        <f>IF(ISNA(VLOOKUP(B314,[1]energy_list!A$1:A$222,1,FALSE)), 0, 1)</f>
        <v>0</v>
      </c>
      <c r="E314" s="7">
        <f t="shared" si="99"/>
        <v>0</v>
      </c>
      <c r="F314" s="7">
        <f t="shared" si="100"/>
        <v>0</v>
      </c>
      <c r="G314" s="17">
        <f t="shared" si="124"/>
        <v>2.5143325143325148E-2</v>
      </c>
      <c r="H314" s="8">
        <f t="shared" si="101"/>
        <v>-0.32508436537822127</v>
      </c>
      <c r="I314" s="8">
        <f t="shared" si="102"/>
        <v>1.0746202802942102</v>
      </c>
      <c r="J314" s="8">
        <f t="shared" si="103"/>
        <v>0.3025109160318652</v>
      </c>
      <c r="K314" s="9">
        <f t="shared" si="104"/>
        <v>0.1512554580159326</v>
      </c>
      <c r="L314" s="10">
        <f t="shared" si="105"/>
        <v>8.2661693703643024</v>
      </c>
      <c r="M314" s="2">
        <f t="shared" si="106"/>
        <v>4</v>
      </c>
      <c r="N314" s="16">
        <f t="shared" si="107"/>
        <v>9.4333466438205074E-2</v>
      </c>
      <c r="O314" s="16">
        <f t="shared" si="108"/>
        <v>1.0253342064038118</v>
      </c>
      <c r="P314" s="6">
        <v>614</v>
      </c>
      <c r="Q314" s="6"/>
      <c r="R314" s="2" t="s">
        <v>57</v>
      </c>
      <c r="S314" s="2">
        <v>0.119661612887642</v>
      </c>
      <c r="T314" s="2">
        <v>3</v>
      </c>
      <c r="U314" s="2">
        <v>3</v>
      </c>
      <c r="V314" s="2">
        <v>-0.72066918878354702</v>
      </c>
      <c r="W314" s="2">
        <v>2.0235762528645802</v>
      </c>
      <c r="X314" s="2">
        <v>1.1683122943171</v>
      </c>
      <c r="Y314" s="2">
        <f t="shared" si="109"/>
        <v>0.92488356451296083</v>
      </c>
      <c r="Z314" s="2">
        <f t="shared" si="110"/>
        <v>0.10242262575657171</v>
      </c>
      <c r="AH314" s="2">
        <f t="shared" si="111"/>
        <v>1</v>
      </c>
      <c r="AI314" s="2">
        <f t="shared" si="112"/>
        <v>0</v>
      </c>
      <c r="AJ314" s="2" t="s">
        <v>59</v>
      </c>
      <c r="AK314" s="2">
        <v>0.46071969377348998</v>
      </c>
      <c r="AL314" s="2">
        <v>3</v>
      </c>
      <c r="AM314" s="2">
        <v>2</v>
      </c>
      <c r="AN314" s="2">
        <v>-1.7748553069761901</v>
      </c>
      <c r="AO314" s="2">
        <v>0.148432792269453</v>
      </c>
      <c r="AP314" s="2">
        <v>0.104957833964185</v>
      </c>
      <c r="AQ314" s="2">
        <f t="shared" si="113"/>
        <v>4.8178892606327274E-2</v>
      </c>
      <c r="AR314" s="2">
        <f t="shared" si="114"/>
        <v>4.3895693763145154</v>
      </c>
      <c r="AS314" s="2" t="s">
        <v>60</v>
      </c>
      <c r="AT314" s="2">
        <v>0.46945503869654498</v>
      </c>
      <c r="AU314" s="2">
        <v>9</v>
      </c>
      <c r="AV314" s="2">
        <v>5</v>
      </c>
      <c r="AW314" s="2">
        <v>-5.87888074302471E-2</v>
      </c>
      <c r="AX314" s="2">
        <v>1.17618586628604</v>
      </c>
      <c r="AY314" s="2">
        <v>0.52600631023801303</v>
      </c>
      <c r="AZ314" s="2">
        <f t="shared" si="115"/>
        <v>0.41301819965237963</v>
      </c>
      <c r="BA314" s="2">
        <f t="shared" si="116"/>
        <v>0.89248936668482337</v>
      </c>
      <c r="BB314" s="2" t="s">
        <v>61</v>
      </c>
      <c r="BC314" s="2">
        <v>0.14342206744839101</v>
      </c>
      <c r="BD314" s="2">
        <v>6</v>
      </c>
      <c r="BE314" s="2">
        <v>3</v>
      </c>
      <c r="BF314" s="2">
        <v>0.63485783577106303</v>
      </c>
      <c r="BG314" s="2">
        <v>1.40791769683886</v>
      </c>
      <c r="BH314" s="2">
        <v>0.81286166126675197</v>
      </c>
      <c r="BI314" s="2">
        <f t="shared" si="117"/>
        <v>0.87118635222093377</v>
      </c>
      <c r="BJ314" s="2">
        <f t="shared" si="118"/>
        <v>0.17644092996695662</v>
      </c>
    </row>
    <row r="315" spans="1:62">
      <c r="A315" s="2" t="str">
        <f t="shared" si="123"/>
        <v>VIMSS208643</v>
      </c>
      <c r="B315" s="2" t="s">
        <v>261</v>
      </c>
      <c r="C315" s="2" t="s">
        <v>262</v>
      </c>
      <c r="D315" s="7">
        <f>IF(ISNA(VLOOKUP(B315,[1]energy_list!A$1:A$222,1,FALSE)), 0, 1)</f>
        <v>0</v>
      </c>
      <c r="E315" s="7">
        <f t="shared" si="99"/>
        <v>1</v>
      </c>
      <c r="F315" s="7">
        <f t="shared" si="100"/>
        <v>1</v>
      </c>
      <c r="G315" s="17">
        <f t="shared" si="124"/>
        <v>2.4570024570024569E-3</v>
      </c>
      <c r="H315" s="8">
        <f t="shared" si="101"/>
        <v>-0.32418155075245164</v>
      </c>
      <c r="I315" s="8">
        <f t="shared" si="102"/>
        <v>7.0681622197756386</v>
      </c>
      <c r="J315" s="8">
        <f t="shared" si="103"/>
        <v>4.5865041105797089E-2</v>
      </c>
      <c r="K315" s="9">
        <f t="shared" si="104"/>
        <v>2.2932520552898544E-2</v>
      </c>
      <c r="L315" s="6">
        <f t="shared" si="105"/>
        <v>23.718126282397577</v>
      </c>
      <c r="M315" s="10">
        <f t="shared" si="106"/>
        <v>4</v>
      </c>
      <c r="N315" s="16">
        <f t="shared" si="107"/>
        <v>9.8320530989738446E-4</v>
      </c>
      <c r="O315" s="16">
        <f t="shared" si="108"/>
        <v>3.0073557846650254</v>
      </c>
      <c r="P315" s="6">
        <v>60</v>
      </c>
      <c r="Q315" s="2">
        <v>57</v>
      </c>
      <c r="R315" s="2" t="s">
        <v>57</v>
      </c>
      <c r="S315" s="2">
        <v>-0.27295816634258102</v>
      </c>
      <c r="T315" s="2">
        <v>3</v>
      </c>
      <c r="U315" s="2">
        <v>2</v>
      </c>
      <c r="V315" s="2">
        <v>-1.1132889680137701</v>
      </c>
      <c r="W315" s="2">
        <v>0.30903395396757399</v>
      </c>
      <c r="X315" s="2">
        <v>0.218520004467363</v>
      </c>
      <c r="Y315" s="2">
        <f t="shared" si="109"/>
        <v>0.33799506443685889</v>
      </c>
      <c r="Z315" s="2">
        <f t="shared" si="110"/>
        <v>1.2491220975759618</v>
      </c>
      <c r="AA315" s="2" t="s">
        <v>58</v>
      </c>
      <c r="AB315" s="2">
        <v>0.15560073878902</v>
      </c>
      <c r="AC315" s="2">
        <v>2</v>
      </c>
      <c r="AD315" s="2">
        <v>1</v>
      </c>
      <c r="AE315" s="2">
        <v>-1.1394874549927101</v>
      </c>
      <c r="AF315" s="2">
        <v>9.5569546328925295E-2</v>
      </c>
      <c r="AG315" s="2">
        <v>9.5569546328925295E-2</v>
      </c>
      <c r="AH315" s="2">
        <f t="shared" si="111"/>
        <v>0.35064590917760047</v>
      </c>
      <c r="AI315" s="2">
        <f t="shared" si="112"/>
        <v>1.6281414400930931</v>
      </c>
      <c r="AJ315" s="2" t="s">
        <v>59</v>
      </c>
      <c r="AK315" s="2">
        <v>0.51898754232559996</v>
      </c>
      <c r="AL315" s="2">
        <v>1</v>
      </c>
      <c r="AM315" s="2">
        <v>1</v>
      </c>
      <c r="AN315" s="2">
        <v>-1.7165874584240799</v>
      </c>
      <c r="AQ315" s="2">
        <f t="shared" si="113"/>
        <v>1</v>
      </c>
      <c r="AR315" s="2">
        <f t="shared" si="114"/>
        <v>0</v>
      </c>
      <c r="AS315" s="2" t="s">
        <v>60</v>
      </c>
      <c r="AT315" s="2">
        <v>1.2824537515721499</v>
      </c>
      <c r="AU315" s="2">
        <v>6</v>
      </c>
      <c r="AV315" s="2">
        <v>2</v>
      </c>
      <c r="AW315" s="2">
        <v>0.75420990544535604</v>
      </c>
      <c r="AX315" s="2">
        <v>0.17634798216736799</v>
      </c>
      <c r="AY315" s="2">
        <v>0.12469685403911</v>
      </c>
      <c r="AZ315" s="2">
        <f t="shared" si="115"/>
        <v>9.3222642900341324E-3</v>
      </c>
      <c r="BA315" s="2">
        <f t="shared" si="116"/>
        <v>10.284571823840242</v>
      </c>
      <c r="BB315" s="2" t="s">
        <v>61</v>
      </c>
      <c r="BC315" s="2">
        <v>-0.94777125634067405</v>
      </c>
      <c r="BD315" s="2">
        <v>3</v>
      </c>
      <c r="BE315" s="2">
        <v>2</v>
      </c>
      <c r="BF315" s="2">
        <v>-0.456335488018002</v>
      </c>
      <c r="BG315" s="2">
        <v>0.107770224112786</v>
      </c>
      <c r="BH315" s="2">
        <v>7.6205056280145206E-2</v>
      </c>
      <c r="BI315" s="2">
        <f t="shared" si="117"/>
        <v>6.4028565346635801E-3</v>
      </c>
      <c r="BJ315" s="2">
        <f t="shared" si="118"/>
        <v>12.437117726893018</v>
      </c>
    </row>
    <row r="316" spans="1:62">
      <c r="A316" s="2" t="str">
        <f t="shared" si="123"/>
        <v>VIMSS207030</v>
      </c>
      <c r="B316" s="2" t="s">
        <v>1517</v>
      </c>
      <c r="C316" s="2" t="s">
        <v>1518</v>
      </c>
      <c r="D316" s="7">
        <f>IF(ISNA(VLOOKUP(B316,[1]energy_list!A$1:A$222,1,FALSE)), 0, 1)</f>
        <v>0</v>
      </c>
      <c r="E316" s="7">
        <f t="shared" si="99"/>
        <v>0</v>
      </c>
      <c r="F316" s="7">
        <f t="shared" si="100"/>
        <v>0</v>
      </c>
      <c r="G316" s="17">
        <f t="shared" si="124"/>
        <v>2.6781326781326782E-2</v>
      </c>
      <c r="H316" s="8">
        <f t="shared" si="101"/>
        <v>-0.31951624537256601</v>
      </c>
      <c r="I316" s="8">
        <f t="shared" si="102"/>
        <v>0.63306001389773625</v>
      </c>
      <c r="J316" s="8">
        <f t="shared" si="103"/>
        <v>0.50471714901927178</v>
      </c>
      <c r="K316" s="9">
        <f t="shared" si="104"/>
        <v>0.25235857450963589</v>
      </c>
      <c r="L316" s="10">
        <f t="shared" si="105"/>
        <v>4.6003733514362732</v>
      </c>
      <c r="M316" s="2">
        <f t="shared" si="106"/>
        <v>4</v>
      </c>
      <c r="N316" s="16">
        <f t="shared" si="107"/>
        <v>0.10165988720310687</v>
      </c>
      <c r="O316" s="16">
        <f t="shared" si="108"/>
        <v>0.99285037650519636</v>
      </c>
      <c r="P316" s="6">
        <v>654</v>
      </c>
      <c r="Q316" s="6"/>
      <c r="R316" s="2" t="s">
        <v>57</v>
      </c>
      <c r="S316" s="2">
        <v>9.6786120339621404E-2</v>
      </c>
      <c r="T316" s="2">
        <v>4</v>
      </c>
      <c r="U316" s="2">
        <v>3</v>
      </c>
      <c r="V316" s="2">
        <v>-0.74354468133156804</v>
      </c>
      <c r="W316" s="2">
        <v>0.73910603809294495</v>
      </c>
      <c r="X316" s="2">
        <v>0.42672307005263899</v>
      </c>
      <c r="Y316" s="2">
        <f t="shared" si="109"/>
        <v>0.83514608506785537</v>
      </c>
      <c r="Z316" s="2">
        <f t="shared" si="110"/>
        <v>0.22681248597054343</v>
      </c>
      <c r="AA316" s="2" t="s">
        <v>58</v>
      </c>
      <c r="AB316" s="2">
        <v>0.13551938875490999</v>
      </c>
      <c r="AC316" s="2">
        <v>1</v>
      </c>
      <c r="AD316" s="2">
        <v>1</v>
      </c>
      <c r="AE316" s="2">
        <v>-1.15956880502682</v>
      </c>
      <c r="AH316" s="2">
        <f t="shared" si="111"/>
        <v>1</v>
      </c>
      <c r="AI316" s="2">
        <f t="shared" si="112"/>
        <v>0</v>
      </c>
      <c r="AJ316" s="2" t="s">
        <v>59</v>
      </c>
      <c r="AK316" s="2">
        <v>-6.8856716827999903E-2</v>
      </c>
      <c r="AL316" s="2">
        <v>2</v>
      </c>
      <c r="AM316" s="2">
        <v>2</v>
      </c>
      <c r="AN316" s="2">
        <v>-2.3044317175776801</v>
      </c>
      <c r="AO316" s="2">
        <v>0.348690838408029</v>
      </c>
      <c r="AP316" s="2">
        <v>0.24656165637593999</v>
      </c>
      <c r="AQ316" s="2">
        <f t="shared" si="113"/>
        <v>0.80626905524225512</v>
      </c>
      <c r="AR316" s="2">
        <f t="shared" si="114"/>
        <v>0.27926774114062564</v>
      </c>
      <c r="AS316" s="2" t="s">
        <v>60</v>
      </c>
      <c r="AT316" s="2">
        <v>0.225202890698324</v>
      </c>
      <c r="AU316" s="2">
        <v>7</v>
      </c>
      <c r="AV316" s="2">
        <v>6</v>
      </c>
      <c r="AW316" s="2">
        <v>-0.30304095542846798</v>
      </c>
      <c r="AX316" s="2">
        <v>1.04645343055352</v>
      </c>
      <c r="AY316" s="2">
        <v>0.42721282407352001</v>
      </c>
      <c r="AZ316" s="2">
        <f t="shared" si="115"/>
        <v>0.61700666480664945</v>
      </c>
      <c r="BA316" s="2">
        <f t="shared" si="116"/>
        <v>0.52714450037101024</v>
      </c>
      <c r="BB316" s="2" t="s">
        <v>61</v>
      </c>
      <c r="BC316" s="2">
        <v>0.82188759814661805</v>
      </c>
      <c r="BD316" s="2">
        <v>5</v>
      </c>
      <c r="BE316" s="2">
        <v>4</v>
      </c>
      <c r="BF316" s="2">
        <v>1.31332336646929</v>
      </c>
      <c r="BG316" s="2">
        <v>1.19593500796939</v>
      </c>
      <c r="BH316" s="2">
        <v>0.597967503984694</v>
      </c>
      <c r="BI316" s="2">
        <f t="shared" si="117"/>
        <v>0.24127333246960297</v>
      </c>
      <c r="BJ316" s="2">
        <f t="shared" si="118"/>
        <v>1.3744686670592983</v>
      </c>
    </row>
    <row r="317" spans="1:62">
      <c r="A317" s="2" t="str">
        <f t="shared" si="123"/>
        <v>VIMSS207303</v>
      </c>
      <c r="B317" s="2" t="s">
        <v>1292</v>
      </c>
      <c r="C317" s="2" t="s">
        <v>1293</v>
      </c>
      <c r="D317" s="7">
        <f>IF(ISNA(VLOOKUP(B317,[1]energy_list!A$1:A$222,1,FALSE)), 0, 1)</f>
        <v>0</v>
      </c>
      <c r="E317" s="7">
        <f t="shared" si="99"/>
        <v>0</v>
      </c>
      <c r="F317" s="7">
        <f t="shared" si="100"/>
        <v>0</v>
      </c>
      <c r="G317" s="17">
        <f t="shared" si="124"/>
        <v>2.2317772317772318E-2</v>
      </c>
      <c r="H317" s="8">
        <f t="shared" si="101"/>
        <v>-0.31329593269772871</v>
      </c>
      <c r="I317" s="8">
        <f t="shared" si="102"/>
        <v>1.0260982093394468</v>
      </c>
      <c r="J317" s="8">
        <f t="shared" si="103"/>
        <v>0.3053274334231747</v>
      </c>
      <c r="K317" s="9">
        <f t="shared" si="104"/>
        <v>0.15266371671158735</v>
      </c>
      <c r="L317" s="10">
        <f t="shared" si="105"/>
        <v>9.3507615019958532</v>
      </c>
      <c r="M317" s="2">
        <f t="shared" si="106"/>
        <v>4</v>
      </c>
      <c r="N317" s="16">
        <f t="shared" si="107"/>
        <v>7.9392165226895489E-2</v>
      </c>
      <c r="O317" s="16">
        <f t="shared" si="108"/>
        <v>1.1002223535755806</v>
      </c>
      <c r="P317" s="6">
        <v>545</v>
      </c>
      <c r="Q317" s="6"/>
      <c r="R317" s="2" t="s">
        <v>57</v>
      </c>
      <c r="S317" s="2">
        <v>1.69547706391953</v>
      </c>
      <c r="T317" s="2">
        <v>4</v>
      </c>
      <c r="U317" s="2">
        <v>2</v>
      </c>
      <c r="V317" s="2">
        <v>0.85514626224833801</v>
      </c>
      <c r="W317" s="2">
        <v>1.36947140176343</v>
      </c>
      <c r="X317" s="2">
        <v>0.96836251482796698</v>
      </c>
      <c r="Y317" s="2">
        <f t="shared" si="109"/>
        <v>0.22206949992621039</v>
      </c>
      <c r="Z317" s="2">
        <f t="shared" si="110"/>
        <v>1.7508701937112234</v>
      </c>
      <c r="AA317" s="2" t="s">
        <v>58</v>
      </c>
      <c r="AB317" s="2">
        <v>-0.78261965796985999</v>
      </c>
      <c r="AC317" s="2">
        <v>2</v>
      </c>
      <c r="AD317" s="2">
        <v>1</v>
      </c>
      <c r="AE317" s="2">
        <v>-2.0777078517515899</v>
      </c>
      <c r="AF317" s="2">
        <v>0.473606472220791</v>
      </c>
      <c r="AG317" s="2">
        <v>0.473606472220791</v>
      </c>
      <c r="AH317" s="2">
        <f t="shared" si="111"/>
        <v>0.34644948466529113</v>
      </c>
      <c r="AI317" s="2">
        <f t="shared" si="112"/>
        <v>1.6524682492198077</v>
      </c>
      <c r="AJ317" s="2" t="s">
        <v>59</v>
      </c>
      <c r="AK317" s="2">
        <v>0.49963372046979998</v>
      </c>
      <c r="AL317" s="2">
        <v>4</v>
      </c>
      <c r="AM317" s="2">
        <v>3</v>
      </c>
      <c r="AN317" s="2">
        <v>-1.7359412802798799</v>
      </c>
      <c r="AO317" s="2">
        <v>0.67906255570458096</v>
      </c>
      <c r="AP317" s="2">
        <v>0.39205694933263502</v>
      </c>
      <c r="AQ317" s="2">
        <f t="shared" si="113"/>
        <v>0.29228042409925492</v>
      </c>
      <c r="AR317" s="2">
        <f t="shared" si="114"/>
        <v>1.2743906754370347</v>
      </c>
      <c r="AS317" s="2" t="s">
        <v>60</v>
      </c>
      <c r="AT317" s="2">
        <v>-0.52529234435282801</v>
      </c>
      <c r="AU317" s="2">
        <v>3</v>
      </c>
      <c r="AV317" s="2">
        <v>2</v>
      </c>
      <c r="AW317" s="2">
        <v>-1.0535361904796201</v>
      </c>
      <c r="AX317" s="2">
        <v>0.72740895365506297</v>
      </c>
      <c r="AY317" s="2">
        <v>0.51435580382530599</v>
      </c>
      <c r="AZ317" s="2">
        <f t="shared" si="115"/>
        <v>0.41455234479837966</v>
      </c>
      <c r="BA317" s="2">
        <f t="shared" si="116"/>
        <v>1.0212625976924652</v>
      </c>
      <c r="BB317" s="2" t="s">
        <v>61</v>
      </c>
      <c r="BC317" s="2">
        <v>0</v>
      </c>
      <c r="BD317" s="2">
        <v>5</v>
      </c>
      <c r="BE317" s="2">
        <v>3</v>
      </c>
      <c r="BF317" s="2">
        <v>0.491435768322672</v>
      </c>
      <c r="BG317" s="2">
        <v>1.75886399553123</v>
      </c>
      <c r="BH317" s="2">
        <v>1.0154806012879001</v>
      </c>
      <c r="BI317" s="2">
        <f t="shared" si="117"/>
        <v>1</v>
      </c>
      <c r="BJ317" s="2">
        <f t="shared" si="118"/>
        <v>0</v>
      </c>
    </row>
    <row r="318" spans="1:62">
      <c r="A318" s="2" t="str">
        <f t="shared" si="123"/>
        <v>VIMSS208276</v>
      </c>
      <c r="B318" s="2" t="s">
        <v>1588</v>
      </c>
      <c r="C318" s="2" t="s">
        <v>1589</v>
      </c>
      <c r="D318" s="7">
        <f>IF(ISNA(VLOOKUP(B318,[1]energy_list!A$1:A$222,1,FALSE)), 0, 1)</f>
        <v>0</v>
      </c>
      <c r="E318" s="7">
        <f t="shared" si="99"/>
        <v>0</v>
      </c>
      <c r="F318" s="7">
        <f t="shared" si="100"/>
        <v>0</v>
      </c>
      <c r="G318" s="17">
        <f t="shared" si="124"/>
        <v>2.8255528255528257E-2</v>
      </c>
      <c r="H318" s="8">
        <f t="shared" si="101"/>
        <v>-0.30665329524792528</v>
      </c>
      <c r="I318" s="8">
        <f t="shared" si="102"/>
        <v>0.83913637481895353</v>
      </c>
      <c r="J318" s="8">
        <f t="shared" si="103"/>
        <v>0.36543916394291304</v>
      </c>
      <c r="K318" s="9">
        <f t="shared" si="104"/>
        <v>0.18271958197145652</v>
      </c>
      <c r="L318" s="10">
        <f t="shared" si="105"/>
        <v>5.7957700485876931</v>
      </c>
      <c r="M318" s="2">
        <f t="shared" si="106"/>
        <v>4</v>
      </c>
      <c r="N318" s="16">
        <f t="shared" si="107"/>
        <v>0.11182186474443095</v>
      </c>
      <c r="O318" s="16">
        <f t="shared" si="108"/>
        <v>0.95147326971047097</v>
      </c>
      <c r="P318" s="6">
        <v>690</v>
      </c>
      <c r="Q318" s="6"/>
      <c r="R318" s="2" t="s">
        <v>57</v>
      </c>
      <c r="S318" s="2">
        <v>1.7038852451515001</v>
      </c>
      <c r="T318" s="2">
        <v>1</v>
      </c>
      <c r="U318" s="2">
        <v>1</v>
      </c>
      <c r="V318" s="2">
        <v>0.86355444348031396</v>
      </c>
      <c r="Y318" s="2">
        <f t="shared" si="109"/>
        <v>1</v>
      </c>
      <c r="Z318" s="2">
        <f t="shared" si="110"/>
        <v>0</v>
      </c>
      <c r="AA318" s="2" t="s">
        <v>58</v>
      </c>
      <c r="AB318" s="2">
        <v>1.1493830553131801</v>
      </c>
      <c r="AC318" s="2">
        <v>3</v>
      </c>
      <c r="AD318" s="2">
        <v>1</v>
      </c>
      <c r="AE318" s="2">
        <v>-0.14570513846854799</v>
      </c>
      <c r="AF318" s="2">
        <v>0.31256980771537202</v>
      </c>
      <c r="AG318" s="2">
        <v>0.31256980771537202</v>
      </c>
      <c r="AH318" s="2">
        <f t="shared" si="111"/>
        <v>0.16903812376439872</v>
      </c>
      <c r="AI318" s="2">
        <f t="shared" si="112"/>
        <v>3.6772043458522883</v>
      </c>
      <c r="AJ318" s="2" t="s">
        <v>59</v>
      </c>
      <c r="AK318" s="2">
        <v>0.36048574110183002</v>
      </c>
      <c r="AL318" s="2">
        <v>5</v>
      </c>
      <c r="AM318" s="2">
        <v>1</v>
      </c>
      <c r="AN318" s="2">
        <v>-1.8750892596478499</v>
      </c>
      <c r="AO318" s="2">
        <v>0.33313571544710702</v>
      </c>
      <c r="AP318" s="2">
        <v>0.33313571544710702</v>
      </c>
      <c r="AQ318" s="2">
        <f t="shared" si="113"/>
        <v>0.47491059193580065</v>
      </c>
      <c r="AR318" s="2">
        <f t="shared" si="114"/>
        <v>1.082098749508188</v>
      </c>
      <c r="AS318" s="2" t="s">
        <v>60</v>
      </c>
      <c r="AT318" s="2">
        <v>-0.16677689031847301</v>
      </c>
      <c r="AU318" s="2">
        <v>5</v>
      </c>
      <c r="AV318" s="2">
        <v>1</v>
      </c>
      <c r="AW318" s="2">
        <v>-0.69502073644526496</v>
      </c>
      <c r="AX318" s="2">
        <v>0.53491220306639797</v>
      </c>
      <c r="AY318" s="2">
        <v>0.53491220306639797</v>
      </c>
      <c r="AZ318" s="2">
        <f t="shared" si="115"/>
        <v>0.80759304595618342</v>
      </c>
      <c r="BA318" s="2">
        <f t="shared" si="116"/>
        <v>0.31178367096959125</v>
      </c>
      <c r="BB318" s="2" t="s">
        <v>61</v>
      </c>
      <c r="BC318" s="2">
        <v>0.123910042094238</v>
      </c>
      <c r="BD318" s="2">
        <v>10</v>
      </c>
      <c r="BE318" s="2">
        <v>2</v>
      </c>
      <c r="BF318" s="2">
        <v>0.61534581041691006</v>
      </c>
      <c r="BG318" s="2">
        <v>0.81952736010474403</v>
      </c>
      <c r="BH318" s="2">
        <v>0.57949335369797395</v>
      </c>
      <c r="BI318" s="2">
        <f t="shared" si="117"/>
        <v>0.85050218701958169</v>
      </c>
      <c r="BJ318" s="2">
        <f t="shared" si="118"/>
        <v>0.21382478557091211</v>
      </c>
    </row>
    <row r="319" spans="1:62">
      <c r="A319" s="2" t="str">
        <f t="shared" si="123"/>
        <v>VIMSS206106</v>
      </c>
      <c r="B319" s="2" t="s">
        <v>933</v>
      </c>
      <c r="C319" s="2" t="s">
        <v>934</v>
      </c>
      <c r="D319" s="7">
        <f>IF(ISNA(VLOOKUP(B319,[1]energy_list!A$1:A$222,1,FALSE)), 0, 1)</f>
        <v>0</v>
      </c>
      <c r="E319" s="7">
        <f t="shared" si="99"/>
        <v>1</v>
      </c>
      <c r="F319" s="7">
        <f t="shared" si="100"/>
        <v>0</v>
      </c>
      <c r="G319" s="17">
        <f t="shared" si="124"/>
        <v>1.506961506961507E-2</v>
      </c>
      <c r="H319" s="8">
        <f t="shared" si="101"/>
        <v>-0.29800400704754348</v>
      </c>
      <c r="I319" s="8">
        <f t="shared" si="102"/>
        <v>1.5992508474187432</v>
      </c>
      <c r="J319" s="8">
        <f t="shared" si="103"/>
        <v>0.18633975247131132</v>
      </c>
      <c r="K319" s="9">
        <f t="shared" si="104"/>
        <v>9.316987623565566E-2</v>
      </c>
      <c r="L319" s="10">
        <f t="shared" si="105"/>
        <v>12.557510136010109</v>
      </c>
      <c r="M319" s="2">
        <f t="shared" si="106"/>
        <v>4</v>
      </c>
      <c r="N319" s="16">
        <f t="shared" si="107"/>
        <v>3.8691066397202441E-2</v>
      </c>
      <c r="O319" s="16">
        <f t="shared" si="108"/>
        <v>1.4123893001562915</v>
      </c>
      <c r="P319" s="6">
        <v>368</v>
      </c>
      <c r="Q319" s="6"/>
      <c r="R319" s="2" t="s">
        <v>57</v>
      </c>
      <c r="S319" s="2">
        <v>0.304290991262199</v>
      </c>
      <c r="T319" s="2">
        <v>7</v>
      </c>
      <c r="U319" s="2">
        <v>4</v>
      </c>
      <c r="V319" s="2">
        <v>-0.53603981040898996</v>
      </c>
      <c r="W319" s="2">
        <v>1.0338203351422499</v>
      </c>
      <c r="X319" s="2">
        <v>0.51691016757112396</v>
      </c>
      <c r="Y319" s="2">
        <f t="shared" si="109"/>
        <v>0.58771658262078985</v>
      </c>
      <c r="Z319" s="2">
        <f t="shared" si="110"/>
        <v>0.58867286881202674</v>
      </c>
      <c r="AA319" s="2" t="s">
        <v>58</v>
      </c>
      <c r="AB319" s="2">
        <v>-7.2693620147919996E-2</v>
      </c>
      <c r="AC319" s="2">
        <v>1</v>
      </c>
      <c r="AD319" s="2">
        <v>1</v>
      </c>
      <c r="AE319" s="2">
        <v>-1.36778181392965</v>
      </c>
      <c r="AH319" s="2">
        <f t="shared" si="111"/>
        <v>1</v>
      </c>
      <c r="AI319" s="2">
        <f t="shared" si="112"/>
        <v>0</v>
      </c>
      <c r="AJ319" s="2" t="s">
        <v>59</v>
      </c>
      <c r="AK319" s="2">
        <v>0.49577597991951999</v>
      </c>
      <c r="AL319" s="2">
        <v>2</v>
      </c>
      <c r="AM319" s="2">
        <v>2</v>
      </c>
      <c r="AN319" s="2">
        <v>-1.7397990208301599</v>
      </c>
      <c r="AO319" s="2">
        <v>0.44612919732613998</v>
      </c>
      <c r="AP319" s="2">
        <v>0.31546098071462503</v>
      </c>
      <c r="AQ319" s="2">
        <f t="shared" si="113"/>
        <v>0.25665427627036896</v>
      </c>
      <c r="AR319" s="2">
        <f t="shared" si="114"/>
        <v>1.5715920834216039</v>
      </c>
      <c r="AS319" s="2" t="s">
        <v>60</v>
      </c>
      <c r="AT319" s="2">
        <v>0.78776038823754602</v>
      </c>
      <c r="AU319" s="2">
        <v>5</v>
      </c>
      <c r="AV319" s="2">
        <v>3</v>
      </c>
      <c r="AW319" s="2">
        <v>0.25951654211075398</v>
      </c>
      <c r="AX319" s="2">
        <v>0.28512266022738803</v>
      </c>
      <c r="AY319" s="2">
        <v>0.164615644634345</v>
      </c>
      <c r="AZ319" s="2">
        <f t="shared" si="115"/>
        <v>1.735081012073543E-2</v>
      </c>
      <c r="BA319" s="2">
        <f t="shared" si="116"/>
        <v>4.7854527434945249</v>
      </c>
      <c r="BB319" s="2" t="s">
        <v>61</v>
      </c>
      <c r="BC319" s="2">
        <v>-0.121602178619305</v>
      </c>
      <c r="BD319" s="2">
        <v>6</v>
      </c>
      <c r="BE319" s="2">
        <v>3</v>
      </c>
      <c r="BF319" s="2">
        <v>0.36983358970336699</v>
      </c>
      <c r="BG319" s="2">
        <v>0.528068914491574</v>
      </c>
      <c r="BH319" s="2">
        <v>0.30488072993238302</v>
      </c>
      <c r="BI319" s="2">
        <f t="shared" si="117"/>
        <v>0.71669622062682603</v>
      </c>
      <c r="BJ319" s="2">
        <f t="shared" si="118"/>
        <v>0.39885163829893133</v>
      </c>
    </row>
    <row r="320" spans="1:62">
      <c r="A320" s="2" t="str">
        <f t="shared" si="123"/>
        <v>VIMSS209366</v>
      </c>
      <c r="B320" s="2" t="s">
        <v>1059</v>
      </c>
      <c r="C320" s="2" t="s">
        <v>1060</v>
      </c>
      <c r="D320" s="7">
        <f>IF(ISNA(VLOOKUP(B320,[1]energy_list!A$1:A$222,1,FALSE)), 0, 1)</f>
        <v>1</v>
      </c>
      <c r="E320" s="7">
        <f t="shared" si="99"/>
        <v>0</v>
      </c>
      <c r="F320" s="7">
        <f t="shared" si="100"/>
        <v>0</v>
      </c>
      <c r="G320" s="31">
        <f>IF((Q320/(142)*0.0575&gt;N320),1,0)</f>
        <v>0</v>
      </c>
      <c r="H320" s="8">
        <f t="shared" si="101"/>
        <v>-0.28976731632327291</v>
      </c>
      <c r="I320" s="8">
        <f t="shared" si="102"/>
        <v>1.261258307677209</v>
      </c>
      <c r="J320" s="8">
        <f t="shared" si="103"/>
        <v>0.22974462452257036</v>
      </c>
      <c r="K320" s="9">
        <f t="shared" si="104"/>
        <v>0.11487231226128518</v>
      </c>
      <c r="L320" s="10">
        <f t="shared" si="105"/>
        <v>11.457406095690203</v>
      </c>
      <c r="M320" s="7">
        <f t="shared" si="106"/>
        <v>4</v>
      </c>
      <c r="N320" s="16">
        <f t="shared" si="107"/>
        <v>5.0938196479664861E-2</v>
      </c>
      <c r="O320" s="16">
        <f t="shared" si="108"/>
        <v>1.2929564357523691</v>
      </c>
      <c r="P320" s="6">
        <v>431</v>
      </c>
      <c r="Q320" s="6">
        <v>70</v>
      </c>
      <c r="R320" s="2" t="s">
        <v>57</v>
      </c>
      <c r="S320" s="2">
        <v>0.956062899167058</v>
      </c>
      <c r="T320" s="2">
        <v>6</v>
      </c>
      <c r="U320" s="2">
        <v>5</v>
      </c>
      <c r="V320" s="2">
        <v>0.115732097495869</v>
      </c>
      <c r="W320" s="2">
        <v>1.31149859092201</v>
      </c>
      <c r="X320" s="2">
        <v>0.58652000033936003</v>
      </c>
      <c r="Y320" s="2">
        <f t="shared" si="109"/>
        <v>0.16401752526771352</v>
      </c>
      <c r="Z320" s="2">
        <f t="shared" si="110"/>
        <v>1.6300601831376265</v>
      </c>
      <c r="AA320" s="2" t="s">
        <v>58</v>
      </c>
      <c r="AB320" s="2">
        <v>1.84010457521671</v>
      </c>
      <c r="AC320" s="2">
        <v>1</v>
      </c>
      <c r="AD320" s="2">
        <v>1</v>
      </c>
      <c r="AE320" s="2">
        <v>0.54501638143498099</v>
      </c>
      <c r="AH320" s="2">
        <f t="shared" si="111"/>
        <v>1</v>
      </c>
      <c r="AI320" s="2">
        <f t="shared" si="112"/>
        <v>0</v>
      </c>
      <c r="AJ320" s="2" t="s">
        <v>59</v>
      </c>
      <c r="AK320" s="2">
        <v>0.85342684505597999</v>
      </c>
      <c r="AL320" s="2">
        <v>5</v>
      </c>
      <c r="AM320" s="2">
        <v>2</v>
      </c>
      <c r="AN320" s="2">
        <v>-1.3821481556937001</v>
      </c>
      <c r="AO320" s="2">
        <v>0.83571092873726405</v>
      </c>
      <c r="AP320" s="2">
        <v>0.59093686482182695</v>
      </c>
      <c r="AQ320" s="2">
        <f t="shared" si="113"/>
        <v>0.28551627861970164</v>
      </c>
      <c r="AR320" s="2">
        <f t="shared" si="114"/>
        <v>1.4441929347448923</v>
      </c>
      <c r="AS320" s="2" t="s">
        <v>60</v>
      </c>
      <c r="AT320" s="2">
        <v>-1.0215849216820001</v>
      </c>
      <c r="AU320" s="2">
        <v>8</v>
      </c>
      <c r="AV320" s="2">
        <v>5</v>
      </c>
      <c r="AW320" s="2">
        <v>-1.5498287678087901</v>
      </c>
      <c r="AX320" s="2">
        <v>1.2171618619542099</v>
      </c>
      <c r="AY320" s="2">
        <v>0.54433133258996402</v>
      </c>
      <c r="AZ320" s="2">
        <f t="shared" si="115"/>
        <v>0.11937080601671558</v>
      </c>
      <c r="BA320" s="2">
        <f t="shared" si="116"/>
        <v>1.8767703795797173</v>
      </c>
      <c r="BB320" s="2" t="s">
        <v>61</v>
      </c>
      <c r="BC320" s="2">
        <v>0.50220826676552299</v>
      </c>
      <c r="BD320" s="2">
        <v>10</v>
      </c>
      <c r="BE320" s="2">
        <v>6</v>
      </c>
      <c r="BF320" s="2">
        <v>0.99364403508819499</v>
      </c>
      <c r="BG320" s="2">
        <v>2.1128460584122601</v>
      </c>
      <c r="BH320" s="2">
        <v>0.86256579136011702</v>
      </c>
      <c r="BI320" s="2">
        <f t="shared" si="117"/>
        <v>0.58161637088517359</v>
      </c>
      <c r="BJ320" s="2">
        <f t="shared" si="118"/>
        <v>0.58222604211283113</v>
      </c>
    </row>
    <row r="321" spans="1:62">
      <c r="A321" s="2" t="str">
        <f t="shared" si="123"/>
        <v>VIMSS209239</v>
      </c>
      <c r="B321" s="2" t="s">
        <v>1596</v>
      </c>
      <c r="C321" s="2" t="s">
        <v>1597</v>
      </c>
      <c r="D321" s="7">
        <f>IF(ISNA(VLOOKUP(B321,[1]energy_list!A$1:A$222,1,FALSE)), 0, 1)</f>
        <v>1</v>
      </c>
      <c r="E321" s="7">
        <f t="shared" si="99"/>
        <v>0</v>
      </c>
      <c r="F321" s="7">
        <f t="shared" si="100"/>
        <v>0</v>
      </c>
      <c r="G321" s="31">
        <f>IF((Q321/(142)*0.0575&gt;N321),1,0)</f>
        <v>0</v>
      </c>
      <c r="H321" s="8">
        <f t="shared" si="101"/>
        <v>-0.27986282536721918</v>
      </c>
      <c r="I321" s="8">
        <f t="shared" si="102"/>
        <v>0.69067506166993664</v>
      </c>
      <c r="J321" s="8">
        <f t="shared" si="103"/>
        <v>0.40520186828601823</v>
      </c>
      <c r="K321" s="9">
        <f t="shared" si="104"/>
        <v>0.20260093414300911</v>
      </c>
      <c r="L321" s="10">
        <f t="shared" si="105"/>
        <v>5.9897547877733253</v>
      </c>
      <c r="M321" s="7">
        <f t="shared" si="106"/>
        <v>4</v>
      </c>
      <c r="N321" s="16">
        <f t="shared" si="107"/>
        <v>0.11202041334517625</v>
      </c>
      <c r="O321" s="16">
        <f t="shared" si="108"/>
        <v>0.95070282915703019</v>
      </c>
      <c r="P321" s="6">
        <v>694</v>
      </c>
      <c r="Q321" s="6">
        <v>105</v>
      </c>
      <c r="R321" s="2" t="s">
        <v>57</v>
      </c>
      <c r="S321" s="2">
        <v>1.4144985936058001</v>
      </c>
      <c r="T321" s="2">
        <v>2</v>
      </c>
      <c r="U321" s="2">
        <v>1</v>
      </c>
      <c r="V321" s="2">
        <v>0.57416779193460699</v>
      </c>
      <c r="W321" s="2">
        <v>0.82768591093475896</v>
      </c>
      <c r="X321" s="2">
        <v>0.82768591093475896</v>
      </c>
      <c r="Y321" s="2">
        <f t="shared" si="109"/>
        <v>0.33704219062936408</v>
      </c>
      <c r="Z321" s="2">
        <f t="shared" si="110"/>
        <v>1.7089799100341285</v>
      </c>
      <c r="AA321" s="2" t="s">
        <v>58</v>
      </c>
      <c r="AB321" s="2">
        <v>-1.0213868991222199</v>
      </c>
      <c r="AC321" s="2">
        <v>5</v>
      </c>
      <c r="AD321" s="2">
        <v>1</v>
      </c>
      <c r="AE321" s="2">
        <v>-2.3164750929039499</v>
      </c>
      <c r="AF321" s="2">
        <v>0.708461303170974</v>
      </c>
      <c r="AG321" s="2">
        <v>0.708461303170974</v>
      </c>
      <c r="AH321" s="2">
        <f t="shared" si="111"/>
        <v>0.3860690302837691</v>
      </c>
      <c r="AI321" s="2">
        <f t="shared" si="112"/>
        <v>1.4416975134007102</v>
      </c>
      <c r="AJ321" s="2" t="s">
        <v>59</v>
      </c>
      <c r="AK321" s="2">
        <v>-0.36858753282763002</v>
      </c>
      <c r="AL321" s="2">
        <v>1</v>
      </c>
      <c r="AM321" s="2">
        <v>1</v>
      </c>
      <c r="AN321" s="2">
        <v>-2.60416253357731</v>
      </c>
      <c r="AQ321" s="2">
        <f t="shared" si="113"/>
        <v>1</v>
      </c>
      <c r="AR321" s="2">
        <f t="shared" si="114"/>
        <v>0</v>
      </c>
      <c r="AS321" s="2" t="s">
        <v>60</v>
      </c>
      <c r="AT321" s="2">
        <v>-0.256172618581061</v>
      </c>
      <c r="AU321" s="2">
        <v>18</v>
      </c>
      <c r="AV321" s="2">
        <v>1</v>
      </c>
      <c r="AW321" s="2">
        <v>-0.78441646470785298</v>
      </c>
      <c r="AX321" s="2">
        <v>1.7026861346881801</v>
      </c>
      <c r="AY321" s="2">
        <v>1.7026861346881801</v>
      </c>
      <c r="AZ321" s="2">
        <f t="shared" si="115"/>
        <v>0.90493228313829044</v>
      </c>
      <c r="BA321" s="2">
        <f t="shared" si="116"/>
        <v>0.15045204947767718</v>
      </c>
      <c r="BB321" s="2" t="s">
        <v>61</v>
      </c>
      <c r="BC321" s="2">
        <v>2.09662100477146</v>
      </c>
      <c r="BD321" s="2">
        <v>8</v>
      </c>
      <c r="BE321" s="2">
        <v>1</v>
      </c>
      <c r="BF321" s="2">
        <v>2.58805677309413</v>
      </c>
      <c r="BG321" s="2">
        <v>1.6527749424484499</v>
      </c>
      <c r="BH321" s="2">
        <v>1.6527749424484499</v>
      </c>
      <c r="BI321" s="2">
        <f t="shared" si="117"/>
        <v>0.4249873062083086</v>
      </c>
      <c r="BJ321" s="2">
        <f t="shared" si="118"/>
        <v>1.2685459773884813</v>
      </c>
    </row>
    <row r="322" spans="1:62">
      <c r="A322" s="2" t="str">
        <f t="shared" si="123"/>
        <v>VIMSS209226</v>
      </c>
      <c r="B322" s="2" t="s">
        <v>1245</v>
      </c>
      <c r="C322" s="2" t="s">
        <v>1246</v>
      </c>
      <c r="D322" s="7">
        <f>IF(ISNA(VLOOKUP(B322,[1]energy_list!A$1:A$222,1,FALSE)), 0, 1)</f>
        <v>0</v>
      </c>
      <c r="E322" s="7">
        <f t="shared" ref="E322:E385" si="125">IF(N322&lt;0.05,1,0)</f>
        <v>0</v>
      </c>
      <c r="F322" s="7">
        <f t="shared" ref="F322:F385" si="126">IF((P322/(COUNT($P$2:$P$1222))*0.0575&gt;N322),1,0)</f>
        <v>0</v>
      </c>
      <c r="G322" s="17">
        <f t="shared" ref="G322:G327" si="127">(P322/(COUNT($P$2:$P$1222))*0.05)</f>
        <v>2.1416871416871416E-2</v>
      </c>
      <c r="H322" s="8">
        <f t="shared" ref="H322:H385" si="128">-(T322*S322+AB322*AC322+AK322*AL322+AT322*AU322+BC322*BD322)/(AC322+AL322+AU322+T322+BD322)</f>
        <v>-0.26636810420664747</v>
      </c>
      <c r="I322" s="8">
        <f t="shared" ref="I322:I385" si="129">(T322*Z322+AI322*AC322+AR322*AL322+BA322*AU322+BJ322*BD322)/(AC322+AL322+AU322+T322+BD322)</f>
        <v>1.848367337995211</v>
      </c>
      <c r="J322" s="8">
        <f t="shared" ref="J322:J385" si="130">IF(I322&lt;&gt;0,ABS(H322/I322),0)</f>
        <v>0.1441099389343016</v>
      </c>
      <c r="K322" s="9">
        <f t="shared" ref="K322:K385" si="131">J322/2</f>
        <v>7.2054969467150801E-2</v>
      </c>
      <c r="L322" s="10">
        <f t="shared" ref="L322:L385" si="132">-2*(LN(Y322)+LN(AH322)+LN(AZ322)+LN(BI322)+LN(AQ322))</f>
        <v>9.665145724116126</v>
      </c>
      <c r="M322" s="2">
        <f t="shared" ref="M322:M385" si="133">COUNTIF(Y322,"&lt;1")+COUNTIF(AH322,"&lt;1")+COUNTIF(AZ322,"&lt;1")+COUNTIF(BI322,"&lt;1")+COUNTIF(AQ322,"&lt;1")</f>
        <v>4</v>
      </c>
      <c r="N322" s="16">
        <f t="shared" ref="N322:N385" si="134">IF(M322&gt;0,_xlfn.CHISQ.DIST(L322,2*M322,FALSE),1)</f>
        <v>7.4919394502351591E-2</v>
      </c>
      <c r="O322" s="16">
        <f t="shared" ref="O322:O385" si="135">-LOG10(N322)</f>
        <v>1.1254057412454139</v>
      </c>
      <c r="P322" s="6">
        <v>523</v>
      </c>
      <c r="Q322" s="6"/>
      <c r="R322" s="2" t="s">
        <v>57</v>
      </c>
      <c r="S322" s="2">
        <v>0.802840816871774</v>
      </c>
      <c r="T322" s="2">
        <v>2</v>
      </c>
      <c r="U322" s="2">
        <v>1</v>
      </c>
      <c r="V322" s="2">
        <v>-3.7489984799415503E-2</v>
      </c>
      <c r="W322" s="2">
        <v>0.66657700760210103</v>
      </c>
      <c r="X322" s="2">
        <v>0.66657700760210103</v>
      </c>
      <c r="Y322" s="2">
        <f t="shared" ref="Y322:Y385" si="136">IF(AND(ISNUMBER(T322),T322&gt;1),_xlfn.T.DIST.2T(ABS(S322)/X322,U322),1)</f>
        <v>0.44113257186167104</v>
      </c>
      <c r="Z322" s="2">
        <f t="shared" ref="Z322:Z385" si="137">IF(T322&gt;1,ABS(S322)/X322,0)</f>
        <v>1.2044232064947142</v>
      </c>
      <c r="AA322" s="2" t="s">
        <v>58</v>
      </c>
      <c r="AB322" s="2">
        <v>-0.31623294056647</v>
      </c>
      <c r="AC322" s="2">
        <v>2</v>
      </c>
      <c r="AD322" s="2">
        <v>1</v>
      </c>
      <c r="AE322" s="2">
        <v>-1.6113211343481999</v>
      </c>
      <c r="AF322" s="2">
        <v>0.21019747387764501</v>
      </c>
      <c r="AG322" s="2">
        <v>0.21019747387764501</v>
      </c>
      <c r="AH322" s="2">
        <f t="shared" ref="AH322:AH385" si="138">IF(AND(ISNUMBER(AC322),AC322&gt;1),_xlfn.T.DIST.2T(ABS(AB322)/AG322,AD322),1)</f>
        <v>0.37346293758174043</v>
      </c>
      <c r="AI322" s="2">
        <f t="shared" ref="AI322:AI385" si="139">IF(AC322&gt;1,ABS(AB322)/AG322,0)</f>
        <v>1.5044564272477783</v>
      </c>
      <c r="AJ322" s="2" t="s">
        <v>59</v>
      </c>
      <c r="AK322" s="2">
        <v>0.91932580469611003</v>
      </c>
      <c r="AL322" s="2">
        <v>2</v>
      </c>
      <c r="AM322" s="2">
        <v>1</v>
      </c>
      <c r="AN322" s="2">
        <v>-1.31624919605357</v>
      </c>
      <c r="AO322" s="2">
        <v>0.38366368291912001</v>
      </c>
      <c r="AP322" s="2">
        <v>0.38366368291912001</v>
      </c>
      <c r="AQ322" s="2">
        <f t="shared" ref="AQ322:AQ385" si="140">IF(AND(ISNUMBER(AL322),AL322&gt;1),_xlfn.T.DIST.2T(ABS(AK322)/AP322,AM322),1)</f>
        <v>0.2516924221384283</v>
      </c>
      <c r="AR322" s="2">
        <f t="shared" ref="AR322:AR385" si="141">IF(AL322&gt;1,ABS(AK322)/AP322,0)</f>
        <v>2.3961762492122891</v>
      </c>
      <c r="AS322" s="2" t="s">
        <v>60</v>
      </c>
      <c r="AT322" s="2">
        <v>-2.0226768625246E-2</v>
      </c>
      <c r="AU322" s="2">
        <v>2</v>
      </c>
      <c r="AV322" s="2">
        <v>1</v>
      </c>
      <c r="AW322" s="2">
        <v>-0.54847061475203795</v>
      </c>
      <c r="AX322" s="2">
        <v>6.2960800113546602E-3</v>
      </c>
      <c r="AY322" s="2">
        <v>6.2960800113546602E-3</v>
      </c>
      <c r="AZ322" s="2">
        <f t="shared" ref="AZ322:AZ385" si="142">IF(AND(ISNUMBER(AU322),AU322&gt;1),_xlfn.T.DIST.2T(ABS(AT322)/AY322,AV322),1)</f>
        <v>0.19211155953836173</v>
      </c>
      <c r="BA322" s="2">
        <f t="shared" ref="BA322:BA385" si="143">IF(AU322&gt;1,ABS(AT322)/AY322,0)</f>
        <v>3.2125971380236673</v>
      </c>
      <c r="BB322" s="2" t="s">
        <v>61</v>
      </c>
      <c r="BC322" s="2">
        <v>-0.37410088689250898</v>
      </c>
      <c r="BD322" s="2">
        <v>1</v>
      </c>
      <c r="BE322" s="2">
        <v>1</v>
      </c>
      <c r="BF322" s="2">
        <v>0.117334881430163</v>
      </c>
      <c r="BI322" s="2">
        <f t="shared" ref="BI322:BI385" si="144">IF(AND(ISNUMBER(BD322),BD322&gt;1),_xlfn.T.DIST.2T(ABS(BC322)/BH322,BE322),1)</f>
        <v>1</v>
      </c>
      <c r="BJ322" s="2">
        <f t="shared" ref="BJ322:BJ385" si="145">IF(BD322&gt;1,ABS(BC322)/BH322,0)</f>
        <v>0</v>
      </c>
    </row>
    <row r="323" spans="1:62">
      <c r="A323" s="2" t="str">
        <f t="shared" si="123"/>
        <v>VIMSS207074</v>
      </c>
      <c r="B323" s="2" t="s">
        <v>1107</v>
      </c>
      <c r="C323" s="2" t="s">
        <v>1108</v>
      </c>
      <c r="D323" s="7">
        <f>IF(ISNA(VLOOKUP(B323,[1]energy_list!A$1:A$222,1,FALSE)), 0, 1)</f>
        <v>0</v>
      </c>
      <c r="E323" s="7">
        <f t="shared" si="125"/>
        <v>0</v>
      </c>
      <c r="F323" s="7">
        <f t="shared" si="126"/>
        <v>0</v>
      </c>
      <c r="G323" s="17">
        <f t="shared" si="127"/>
        <v>1.863226863226863E-2</v>
      </c>
      <c r="H323" s="8">
        <f t="shared" si="128"/>
        <v>-0.2481964847110574</v>
      </c>
      <c r="I323" s="8">
        <f t="shared" si="129"/>
        <v>1.7659953397748771</v>
      </c>
      <c r="J323" s="8">
        <f t="shared" si="130"/>
        <v>0.14054198169214682</v>
      </c>
      <c r="K323" s="9">
        <f t="shared" si="131"/>
        <v>7.0270990846073411E-2</v>
      </c>
      <c r="L323" s="10">
        <f t="shared" si="132"/>
        <v>11.046362001623347</v>
      </c>
      <c r="M323" s="2">
        <f t="shared" si="133"/>
        <v>4</v>
      </c>
      <c r="N323" s="16">
        <f t="shared" si="134"/>
        <v>5.6065997079433889E-2</v>
      </c>
      <c r="O323" s="16">
        <f t="shared" si="135"/>
        <v>1.2513004499363092</v>
      </c>
      <c r="P323" s="6">
        <v>455</v>
      </c>
      <c r="Q323" s="6"/>
      <c r="R323" s="2" t="s">
        <v>57</v>
      </c>
      <c r="S323" s="2">
        <v>1.0891584978890101</v>
      </c>
      <c r="T323" s="2">
        <v>3</v>
      </c>
      <c r="U323" s="2">
        <v>2</v>
      </c>
      <c r="V323" s="2">
        <v>0.248827696217822</v>
      </c>
      <c r="W323" s="2">
        <v>0.60848052296202904</v>
      </c>
      <c r="X323" s="2">
        <v>0.430260704006387</v>
      </c>
      <c r="Y323" s="2">
        <f t="shared" si="136"/>
        <v>0.12699956562436521</v>
      </c>
      <c r="Z323" s="2">
        <f t="shared" si="137"/>
        <v>2.5313919857130203</v>
      </c>
      <c r="AA323" s="2" t="s">
        <v>58</v>
      </c>
      <c r="AB323" s="2">
        <v>-1.1294556424554001</v>
      </c>
      <c r="AC323" s="2">
        <v>1</v>
      </c>
      <c r="AD323" s="2">
        <v>1</v>
      </c>
      <c r="AE323" s="2">
        <v>-2.4245438362371301</v>
      </c>
      <c r="AH323" s="2">
        <f t="shared" si="138"/>
        <v>1</v>
      </c>
      <c r="AI323" s="2">
        <f t="shared" si="139"/>
        <v>0</v>
      </c>
      <c r="AJ323" s="2" t="s">
        <v>59</v>
      </c>
      <c r="AK323" s="2">
        <v>1.0796879339107499</v>
      </c>
      <c r="AL323" s="2">
        <v>2</v>
      </c>
      <c r="AM323" s="2">
        <v>1</v>
      </c>
      <c r="AN323" s="2">
        <v>-1.1558870668389301</v>
      </c>
      <c r="AO323" s="2">
        <v>0.325971808628372</v>
      </c>
      <c r="AP323" s="2">
        <v>0.325971808628372</v>
      </c>
      <c r="AQ323" s="2">
        <f t="shared" si="140"/>
        <v>0.18666385808155947</v>
      </c>
      <c r="AR323" s="2">
        <f t="shared" si="141"/>
        <v>3.312212606525311</v>
      </c>
      <c r="AS323" s="2" t="s">
        <v>60</v>
      </c>
      <c r="AT323" s="2">
        <v>-0.98531191843409804</v>
      </c>
      <c r="AU323" s="2">
        <v>3</v>
      </c>
      <c r="AV323" s="2">
        <v>2</v>
      </c>
      <c r="AW323" s="2">
        <v>-1.5135557645608899</v>
      </c>
      <c r="AX323" s="2">
        <v>1.2929423491298799</v>
      </c>
      <c r="AY323" s="2">
        <v>0.91424830275299995</v>
      </c>
      <c r="AZ323" s="2">
        <f t="shared" si="142"/>
        <v>0.39387388972477155</v>
      </c>
      <c r="BA323" s="2">
        <f t="shared" si="143"/>
        <v>1.0777290102339925</v>
      </c>
      <c r="BB323" s="2" t="s">
        <v>61</v>
      </c>
      <c r="BC323" s="2">
        <v>0.69435068404539801</v>
      </c>
      <c r="BD323" s="2">
        <v>2</v>
      </c>
      <c r="BE323" s="2">
        <v>2</v>
      </c>
      <c r="BF323" s="2">
        <v>1.1857864523680699</v>
      </c>
      <c r="BG323" s="2">
        <v>0.99481286977330596</v>
      </c>
      <c r="BH323" s="2">
        <v>0.70343892622835402</v>
      </c>
      <c r="BI323" s="2">
        <f t="shared" si="144"/>
        <v>0.4276547532449575</v>
      </c>
      <c r="BJ323" s="2">
        <f t="shared" si="145"/>
        <v>0.98708026831599349</v>
      </c>
    </row>
    <row r="324" spans="1:62">
      <c r="A324" s="2" t="str">
        <f t="shared" si="123"/>
        <v>VIMSS207227</v>
      </c>
      <c r="B324" s="2" t="s">
        <v>288</v>
      </c>
      <c r="C324" s="2" t="s">
        <v>289</v>
      </c>
      <c r="D324" s="7">
        <f>IF(ISNA(VLOOKUP(B324,[1]energy_list!A$1:A$222,1,FALSE)), 0, 1)</f>
        <v>0</v>
      </c>
      <c r="E324" s="7">
        <f t="shared" si="125"/>
        <v>1</v>
      </c>
      <c r="F324" s="7">
        <f t="shared" si="126"/>
        <v>1</v>
      </c>
      <c r="G324" s="17">
        <f t="shared" si="127"/>
        <v>3.6445536445536449E-3</v>
      </c>
      <c r="H324" s="8">
        <f t="shared" si="128"/>
        <v>-0.22500681192965538</v>
      </c>
      <c r="I324" s="8">
        <f t="shared" si="129"/>
        <v>72.44013311544515</v>
      </c>
      <c r="J324" s="8">
        <f t="shared" si="130"/>
        <v>3.1061071018612068E-3</v>
      </c>
      <c r="K324" s="9">
        <f t="shared" si="131"/>
        <v>1.5530535509306034E-3</v>
      </c>
      <c r="L324" s="6">
        <f t="shared" si="132"/>
        <v>21.869595646121482</v>
      </c>
      <c r="M324" s="10">
        <f t="shared" si="133"/>
        <v>4</v>
      </c>
      <c r="N324" s="16">
        <f t="shared" si="134"/>
        <v>1.9423552849116581E-3</v>
      </c>
      <c r="O324" s="16">
        <f t="shared" si="135"/>
        <v>2.7116713284114944</v>
      </c>
      <c r="P324" s="6">
        <v>89</v>
      </c>
      <c r="Q324" s="2">
        <v>86</v>
      </c>
      <c r="R324" s="2" t="s">
        <v>57</v>
      </c>
      <c r="S324" s="2">
        <v>0.448096406257601</v>
      </c>
      <c r="T324" s="2">
        <v>2</v>
      </c>
      <c r="U324" s="2">
        <v>1</v>
      </c>
      <c r="V324" s="2">
        <v>-0.39223439541358801</v>
      </c>
      <c r="W324" s="2">
        <v>5.3391365139765203E-2</v>
      </c>
      <c r="X324" s="2">
        <v>5.3391365139765203E-2</v>
      </c>
      <c r="Y324" s="2">
        <f t="shared" si="136"/>
        <v>7.5498267213622808E-2</v>
      </c>
      <c r="Z324" s="2">
        <f t="shared" si="137"/>
        <v>8.3926755774945434</v>
      </c>
      <c r="AA324" s="2" t="s">
        <v>58</v>
      </c>
      <c r="AB324" s="2">
        <v>-0.12058832889972999</v>
      </c>
      <c r="AC324" s="2">
        <v>3</v>
      </c>
      <c r="AD324" s="2">
        <v>1</v>
      </c>
      <c r="AE324" s="2">
        <v>-1.41567652268146</v>
      </c>
      <c r="AF324" s="2">
        <v>0.459399175592417</v>
      </c>
      <c r="AG324" s="2">
        <v>0.459399175592417</v>
      </c>
      <c r="AH324" s="2">
        <f t="shared" si="138"/>
        <v>0.83657952812291803</v>
      </c>
      <c r="AI324" s="2">
        <f t="shared" si="139"/>
        <v>0.26249139159691709</v>
      </c>
      <c r="AJ324" s="2" t="s">
        <v>59</v>
      </c>
      <c r="AK324" s="2">
        <v>0.58892186559620996</v>
      </c>
      <c r="AL324" s="2">
        <v>2</v>
      </c>
      <c r="AM324" s="2">
        <v>1</v>
      </c>
      <c r="AN324" s="2">
        <v>-1.6466531351534699</v>
      </c>
      <c r="AO324" s="2">
        <v>0.14619369262073001</v>
      </c>
      <c r="AP324" s="2">
        <v>0.14619369262073001</v>
      </c>
      <c r="AQ324" s="2">
        <f t="shared" si="140"/>
        <v>0.1549030066617437</v>
      </c>
      <c r="AR324" s="2">
        <f t="shared" si="141"/>
        <v>4.0283671274659483</v>
      </c>
      <c r="AS324" s="2" t="s">
        <v>60</v>
      </c>
      <c r="AT324" s="2">
        <v>1.6343645130677</v>
      </c>
      <c r="AU324" s="2">
        <v>1</v>
      </c>
      <c r="AV324" s="2">
        <v>1</v>
      </c>
      <c r="AW324" s="2">
        <v>1.10612066694091</v>
      </c>
      <c r="AZ324" s="2">
        <f t="shared" si="142"/>
        <v>1</v>
      </c>
      <c r="BA324" s="2">
        <f t="shared" si="143"/>
        <v>0</v>
      </c>
      <c r="BB324" s="2" t="s">
        <v>61</v>
      </c>
      <c r="BC324" s="2">
        <v>-0.54828397538978901</v>
      </c>
      <c r="BD324" s="2">
        <v>2</v>
      </c>
      <c r="BE324" s="2">
        <v>1</v>
      </c>
      <c r="BF324" s="2">
        <v>-5.6848207067116699E-2</v>
      </c>
      <c r="BG324" s="2">
        <v>1.5692791200139901E-3</v>
      </c>
      <c r="BH324" s="2">
        <v>1.5692791200139901E-3</v>
      </c>
      <c r="BI324" s="2">
        <f t="shared" si="144"/>
        <v>1.8221057572267074E-3</v>
      </c>
      <c r="BJ324" s="2">
        <f t="shared" si="145"/>
        <v>349.38588578486986</v>
      </c>
    </row>
    <row r="325" spans="1:62">
      <c r="A325" s="2" t="str">
        <f t="shared" si="123"/>
        <v>VIMSS207980</v>
      </c>
      <c r="B325" s="2" t="s">
        <v>1511</v>
      </c>
      <c r="C325" s="2" t="s">
        <v>1512</v>
      </c>
      <c r="D325" s="7">
        <f>IF(ISNA(VLOOKUP(B325,[1]energy_list!A$1:A$222,1,FALSE)), 0, 1)</f>
        <v>0</v>
      </c>
      <c r="E325" s="7">
        <f t="shared" si="125"/>
        <v>0</v>
      </c>
      <c r="F325" s="7">
        <f t="shared" si="126"/>
        <v>0</v>
      </c>
      <c r="G325" s="17">
        <f t="shared" si="127"/>
        <v>2.6658476658476662E-2</v>
      </c>
      <c r="H325" s="8">
        <f t="shared" si="128"/>
        <v>-0.2043003501802487</v>
      </c>
      <c r="I325" s="8">
        <f t="shared" si="129"/>
        <v>0.42363814929588473</v>
      </c>
      <c r="J325" s="8">
        <f t="shared" si="130"/>
        <v>0.48225201276091328</v>
      </c>
      <c r="K325" s="9">
        <f t="shared" si="131"/>
        <v>0.24112600638045664</v>
      </c>
      <c r="L325" s="10">
        <f t="shared" si="132"/>
        <v>4.5076028241963328</v>
      </c>
      <c r="M325" s="2">
        <f t="shared" si="133"/>
        <v>4</v>
      </c>
      <c r="N325" s="16">
        <f t="shared" si="134"/>
        <v>0.10017334530344114</v>
      </c>
      <c r="O325" s="16">
        <f t="shared" si="135"/>
        <v>0.99924782265638012</v>
      </c>
      <c r="P325" s="6">
        <v>651</v>
      </c>
      <c r="Q325" s="6"/>
      <c r="R325" s="2" t="s">
        <v>57</v>
      </c>
      <c r="S325" s="2">
        <v>0.27556293564112</v>
      </c>
      <c r="T325" s="2">
        <v>5</v>
      </c>
      <c r="U325" s="2">
        <v>4</v>
      </c>
      <c r="V325" s="2">
        <v>-0.56476786603006901</v>
      </c>
      <c r="W325" s="2">
        <v>0.95148486605677196</v>
      </c>
      <c r="X325" s="2">
        <v>0.47574243302838598</v>
      </c>
      <c r="Y325" s="2">
        <f t="shared" si="136"/>
        <v>0.59349051048398138</v>
      </c>
      <c r="Z325" s="2">
        <f t="shared" si="137"/>
        <v>0.57922715425444937</v>
      </c>
      <c r="AA325" s="2" t="s">
        <v>58</v>
      </c>
      <c r="AB325" s="2">
        <v>0.88141339971786903</v>
      </c>
      <c r="AC325" s="2">
        <v>3</v>
      </c>
      <c r="AD325" s="2">
        <v>2</v>
      </c>
      <c r="AE325" s="2">
        <v>-0.41367479406386098</v>
      </c>
      <c r="AF325" s="2">
        <v>0.72068560415572802</v>
      </c>
      <c r="AG325" s="2">
        <v>0.50960167780203902</v>
      </c>
      <c r="AH325" s="2">
        <f t="shared" si="138"/>
        <v>0.22584007296686748</v>
      </c>
      <c r="AI325" s="2">
        <f t="shared" si="139"/>
        <v>1.7296124367554866</v>
      </c>
      <c r="AJ325" s="2" t="s">
        <v>59</v>
      </c>
      <c r="AK325" s="2">
        <v>1.31542917268204</v>
      </c>
      <c r="AL325" s="2">
        <v>1</v>
      </c>
      <c r="AM325" s="2">
        <v>1</v>
      </c>
      <c r="AN325" s="2">
        <v>-0.920145828067644</v>
      </c>
      <c r="AQ325" s="2">
        <f t="shared" si="140"/>
        <v>1</v>
      </c>
      <c r="AR325" s="2">
        <f t="shared" si="141"/>
        <v>0</v>
      </c>
      <c r="AS325" s="2" t="s">
        <v>60</v>
      </c>
      <c r="AT325" s="2">
        <v>3.8194516487959399E-3</v>
      </c>
      <c r="AU325" s="2">
        <v>9</v>
      </c>
      <c r="AV325" s="2">
        <v>4</v>
      </c>
      <c r="AW325" s="2">
        <v>-0.52442439447799605</v>
      </c>
      <c r="AX325" s="2">
        <v>1.3014514137063999</v>
      </c>
      <c r="AY325" s="2">
        <v>0.65072570685319897</v>
      </c>
      <c r="AZ325" s="2">
        <f t="shared" si="142"/>
        <v>0.99559788687242079</v>
      </c>
      <c r="BA325" s="2">
        <f t="shared" si="143"/>
        <v>5.8695262974413154E-3</v>
      </c>
      <c r="BB325" s="2" t="s">
        <v>61</v>
      </c>
      <c r="BC325" s="2">
        <v>-0.21931285272873499</v>
      </c>
      <c r="BD325" s="2">
        <v>4</v>
      </c>
      <c r="BE325" s="2">
        <v>3</v>
      </c>
      <c r="BF325" s="2">
        <v>0.27212291559393698</v>
      </c>
      <c r="BG325" s="2">
        <v>1.2852241638111701</v>
      </c>
      <c r="BH325" s="2">
        <v>0.74202451694539096</v>
      </c>
      <c r="BI325" s="2">
        <f t="shared" si="144"/>
        <v>0.78684236041263567</v>
      </c>
      <c r="BJ325" s="2">
        <f t="shared" si="145"/>
        <v>0.29556011657344639</v>
      </c>
    </row>
    <row r="326" spans="1:62">
      <c r="A326" s="2" t="str">
        <f t="shared" si="123"/>
        <v>VIMSS207021</v>
      </c>
      <c r="B326" s="2" t="s">
        <v>1418</v>
      </c>
      <c r="C326" s="2" t="s">
        <v>1419</v>
      </c>
      <c r="D326" s="7">
        <f>IF(ISNA(VLOOKUP(B326,[1]energy_list!A$1:A$222,1,FALSE)), 0, 1)</f>
        <v>0</v>
      </c>
      <c r="E326" s="7">
        <f t="shared" si="125"/>
        <v>0</v>
      </c>
      <c r="F326" s="7">
        <f t="shared" si="126"/>
        <v>0</v>
      </c>
      <c r="G326" s="17">
        <f t="shared" si="127"/>
        <v>2.4774774774774775E-2</v>
      </c>
      <c r="H326" s="8">
        <f t="shared" si="128"/>
        <v>-0.19672418897053909</v>
      </c>
      <c r="I326" s="8">
        <f t="shared" si="129"/>
        <v>1.1285508242967173</v>
      </c>
      <c r="J326" s="8">
        <f t="shared" si="130"/>
        <v>0.17431575497996055</v>
      </c>
      <c r="K326" s="9">
        <f t="shared" si="131"/>
        <v>8.7157877489980273E-2</v>
      </c>
      <c r="L326" s="10">
        <f t="shared" si="132"/>
        <v>8.3478816143467327</v>
      </c>
      <c r="M326" s="2">
        <f t="shared" si="133"/>
        <v>4</v>
      </c>
      <c r="N326" s="16">
        <f t="shared" si="134"/>
        <v>9.3269178387027349E-2</v>
      </c>
      <c r="O326" s="16">
        <f t="shared" si="135"/>
        <v>1.0302618489426449</v>
      </c>
      <c r="P326" s="6">
        <v>605</v>
      </c>
      <c r="Q326" s="6"/>
      <c r="R326" s="2" t="s">
        <v>57</v>
      </c>
      <c r="S326" s="2">
        <v>-0.31905297434071</v>
      </c>
      <c r="T326" s="2">
        <v>3</v>
      </c>
      <c r="U326" s="2">
        <v>3</v>
      </c>
      <c r="V326" s="2">
        <v>-1.1593837760118999</v>
      </c>
      <c r="W326" s="2">
        <v>1.0293672209798299</v>
      </c>
      <c r="X326" s="2">
        <v>0.59430544212768099</v>
      </c>
      <c r="Y326" s="2">
        <f t="shared" si="136"/>
        <v>0.62863147079765225</v>
      </c>
      <c r="Z326" s="2">
        <f t="shared" si="137"/>
        <v>0.53685016445157241</v>
      </c>
      <c r="AA326" s="2" t="s">
        <v>58</v>
      </c>
      <c r="AB326" s="2">
        <v>0.98380676031980896</v>
      </c>
      <c r="AC326" s="2">
        <v>1</v>
      </c>
      <c r="AD326" s="2">
        <v>1</v>
      </c>
      <c r="AE326" s="2">
        <v>-0.311281433461921</v>
      </c>
      <c r="AH326" s="2">
        <f t="shared" si="138"/>
        <v>1</v>
      </c>
      <c r="AI326" s="2">
        <f t="shared" si="139"/>
        <v>0</v>
      </c>
      <c r="AJ326" s="2" t="s">
        <v>59</v>
      </c>
      <c r="AK326" s="2">
        <v>-1.4446576775334601</v>
      </c>
      <c r="AL326" s="2">
        <v>3</v>
      </c>
      <c r="AM326" s="2">
        <v>2</v>
      </c>
      <c r="AN326" s="2">
        <v>-3.68023267828314</v>
      </c>
      <c r="AO326" s="2">
        <v>1.1241393314339601</v>
      </c>
      <c r="AP326" s="2">
        <v>0.79488654425546801</v>
      </c>
      <c r="AQ326" s="2">
        <f t="shared" si="140"/>
        <v>0.21078459420957363</v>
      </c>
      <c r="AR326" s="2">
        <f t="shared" si="141"/>
        <v>1.8174388382515665</v>
      </c>
      <c r="AS326" s="2" t="s">
        <v>60</v>
      </c>
      <c r="AT326" s="2">
        <v>0.28952591105536002</v>
      </c>
      <c r="AU326" s="2">
        <v>2</v>
      </c>
      <c r="AV326" s="2">
        <v>1</v>
      </c>
      <c r="AW326" s="2">
        <v>-0.23871793507143199</v>
      </c>
      <c r="AX326" s="2">
        <v>0.52835890653319095</v>
      </c>
      <c r="AY326" s="2">
        <v>0.52835890653319095</v>
      </c>
      <c r="AZ326" s="2">
        <f t="shared" si="142"/>
        <v>0.68087211639288481</v>
      </c>
      <c r="BA326" s="2">
        <f t="shared" si="143"/>
        <v>0.54797204603793748</v>
      </c>
      <c r="BB326" s="2" t="s">
        <v>61</v>
      </c>
      <c r="BC326" s="2">
        <v>2.02965454694615</v>
      </c>
      <c r="BD326" s="2">
        <v>3</v>
      </c>
      <c r="BE326" s="2">
        <v>3</v>
      </c>
      <c r="BF326" s="2">
        <v>2.52109031526882</v>
      </c>
      <c r="BG326" s="2">
        <v>1.9589131763740499</v>
      </c>
      <c r="BH326" s="2">
        <v>1.13097904969866</v>
      </c>
      <c r="BI326" s="2">
        <f t="shared" si="144"/>
        <v>0.17060038447139181</v>
      </c>
      <c r="BJ326" s="2">
        <f t="shared" si="145"/>
        <v>1.7945995971251054</v>
      </c>
    </row>
    <row r="327" spans="1:62">
      <c r="A327" s="2" t="s">
        <v>294</v>
      </c>
      <c r="B327" s="2" t="s">
        <v>295</v>
      </c>
      <c r="C327" s="2" t="s">
        <v>296</v>
      </c>
      <c r="D327" s="7">
        <f>IF(ISNA(VLOOKUP(B327,[1]energy_list!A$1:A$222,1,FALSE)), 0, 1)</f>
        <v>0</v>
      </c>
      <c r="E327" s="7">
        <f t="shared" si="125"/>
        <v>1</v>
      </c>
      <c r="F327" s="7">
        <f t="shared" si="126"/>
        <v>1</v>
      </c>
      <c r="G327" s="17">
        <f t="shared" si="127"/>
        <v>6.633906633906634E-3</v>
      </c>
      <c r="H327" s="8">
        <f t="shared" si="128"/>
        <v>-0.19570816392875234</v>
      </c>
      <c r="I327" s="8">
        <f t="shared" si="129"/>
        <v>3.2341492253110964</v>
      </c>
      <c r="J327" s="8">
        <f t="shared" si="130"/>
        <v>6.0513028402369703E-2</v>
      </c>
      <c r="K327" s="9">
        <f t="shared" si="131"/>
        <v>3.0256514201184852E-2</v>
      </c>
      <c r="L327" s="6">
        <f t="shared" si="132"/>
        <v>18.597824643965247</v>
      </c>
      <c r="M327" s="10">
        <f t="shared" si="133"/>
        <v>4</v>
      </c>
      <c r="N327" s="16">
        <f t="shared" si="134"/>
        <v>6.132660220664222E-3</v>
      </c>
      <c r="O327" s="16">
        <f t="shared" si="135"/>
        <v>2.2123510966818873</v>
      </c>
      <c r="P327" s="6">
        <v>162</v>
      </c>
      <c r="Q327" s="6"/>
      <c r="R327" s="2" t="s">
        <v>57</v>
      </c>
      <c r="S327" s="2">
        <v>1.28503358713529</v>
      </c>
      <c r="T327" s="2">
        <v>4</v>
      </c>
      <c r="U327" s="2">
        <v>3</v>
      </c>
      <c r="V327" s="2">
        <v>0.44470278546410402</v>
      </c>
      <c r="W327" s="2">
        <v>0.277677316482278</v>
      </c>
      <c r="X327" s="2">
        <v>0.16031707341889601</v>
      </c>
      <c r="Y327" s="2">
        <f t="shared" si="136"/>
        <v>4.0537075058123279E-3</v>
      </c>
      <c r="Z327" s="2">
        <f t="shared" si="137"/>
        <v>8.0155753827765892</v>
      </c>
      <c r="AH327" s="2">
        <f t="shared" si="138"/>
        <v>1</v>
      </c>
      <c r="AI327" s="2">
        <f t="shared" si="139"/>
        <v>0</v>
      </c>
      <c r="AJ327" s="2" t="s">
        <v>59</v>
      </c>
      <c r="AK327" s="2">
        <v>-1.6699500067003299</v>
      </c>
      <c r="AL327" s="2">
        <v>3</v>
      </c>
      <c r="AM327" s="2">
        <v>2</v>
      </c>
      <c r="AN327" s="2">
        <v>-3.9055250074500099</v>
      </c>
      <c r="AO327" s="2">
        <v>1.93824421417447</v>
      </c>
      <c r="AP327" s="2">
        <v>1.3705456274383601</v>
      </c>
      <c r="AQ327" s="2">
        <f t="shared" si="140"/>
        <v>0.34727346025284012</v>
      </c>
      <c r="AR327" s="2">
        <f t="shared" si="141"/>
        <v>1.2184563383136513</v>
      </c>
      <c r="AS327" s="2" t="s">
        <v>60</v>
      </c>
      <c r="AT327" s="2">
        <v>-0.46356797426819601</v>
      </c>
      <c r="AU327" s="2">
        <v>9</v>
      </c>
      <c r="AV327" s="2">
        <v>5</v>
      </c>
      <c r="AW327" s="2">
        <v>-0.99181182039498805</v>
      </c>
      <c r="AX327" s="2">
        <v>1.9965068632793901</v>
      </c>
      <c r="AY327" s="2">
        <v>0.89286501276751895</v>
      </c>
      <c r="AZ327" s="2">
        <f t="shared" si="142"/>
        <v>0.62578189289188701</v>
      </c>
      <c r="BA327" s="2">
        <f t="shared" si="143"/>
        <v>0.5191915548704541</v>
      </c>
      <c r="BB327" s="2" t="s">
        <v>61</v>
      </c>
      <c r="BC327" s="2">
        <v>1.98899767963716</v>
      </c>
      <c r="BD327" s="2">
        <v>4</v>
      </c>
      <c r="BE327" s="2">
        <v>1</v>
      </c>
      <c r="BF327" s="2">
        <v>2.4804334479598298</v>
      </c>
      <c r="BG327" s="2">
        <v>0.327506895294917</v>
      </c>
      <c r="BH327" s="2">
        <v>0.327506895294917</v>
      </c>
      <c r="BI327" s="2">
        <f t="shared" si="144"/>
        <v>0.10389309752756282</v>
      </c>
      <c r="BJ327" s="2">
        <f t="shared" si="145"/>
        <v>6.0731474915851331</v>
      </c>
    </row>
    <row r="328" spans="1:62">
      <c r="A328" s="2" t="str">
        <f>B328</f>
        <v>VIMSS209198</v>
      </c>
      <c r="B328" s="2" t="s">
        <v>971</v>
      </c>
      <c r="C328" s="2" t="s">
        <v>972</v>
      </c>
      <c r="D328" s="7">
        <f>IF(ISNA(VLOOKUP(B328,[1]energy_list!A$1:A$222,1,FALSE)), 0, 1)</f>
        <v>1</v>
      </c>
      <c r="E328" s="7">
        <f t="shared" si="125"/>
        <v>1</v>
      </c>
      <c r="F328" s="7">
        <f t="shared" si="126"/>
        <v>0</v>
      </c>
      <c r="G328" s="31">
        <f>IF((Q328/(142)*0.0575&gt;N328),1,0)</f>
        <v>0</v>
      </c>
      <c r="H328" s="8">
        <f t="shared" si="128"/>
        <v>-0.16093731781239301</v>
      </c>
      <c r="I328" s="8">
        <f t="shared" si="129"/>
        <v>1.6937896812371473</v>
      </c>
      <c r="J328" s="8">
        <f t="shared" si="130"/>
        <v>9.501611657879748E-2</v>
      </c>
      <c r="K328" s="9">
        <f t="shared" si="131"/>
        <v>4.750805828939874E-2</v>
      </c>
      <c r="L328" s="10">
        <f t="shared" si="132"/>
        <v>12.215638050476679</v>
      </c>
      <c r="M328" s="7">
        <f t="shared" si="133"/>
        <v>4</v>
      </c>
      <c r="N328" s="16">
        <f t="shared" si="134"/>
        <v>4.2255684000073325E-2</v>
      </c>
      <c r="O328" s="16">
        <f t="shared" si="135"/>
        <v>1.3741148639016718</v>
      </c>
      <c r="P328" s="6">
        <v>387</v>
      </c>
      <c r="Q328" s="6">
        <v>64</v>
      </c>
      <c r="R328" s="2" t="s">
        <v>57</v>
      </c>
      <c r="S328" s="2">
        <v>0.29918092567818899</v>
      </c>
      <c r="T328" s="2">
        <v>4</v>
      </c>
      <c r="U328" s="2">
        <v>1</v>
      </c>
      <c r="V328" s="2">
        <v>-0.54114987599300002</v>
      </c>
      <c r="W328" s="2">
        <v>0.22824719943813099</v>
      </c>
      <c r="X328" s="2">
        <v>0.22824719943813099</v>
      </c>
      <c r="Y328" s="2">
        <f t="shared" si="136"/>
        <v>0.41489178644725688</v>
      </c>
      <c r="Z328" s="2">
        <f t="shared" si="137"/>
        <v>1.3107758886622634</v>
      </c>
      <c r="AA328" s="2" t="s">
        <v>58</v>
      </c>
      <c r="AB328" s="2">
        <v>1.83142801516329</v>
      </c>
      <c r="AC328" s="2">
        <v>1</v>
      </c>
      <c r="AD328" s="2">
        <v>1</v>
      </c>
      <c r="AE328" s="2">
        <v>0.536339821381558</v>
      </c>
      <c r="AH328" s="2">
        <f t="shared" si="138"/>
        <v>1</v>
      </c>
      <c r="AI328" s="2">
        <f t="shared" si="139"/>
        <v>0</v>
      </c>
      <c r="AJ328" s="2" t="s">
        <v>59</v>
      </c>
      <c r="AK328" s="2">
        <v>-1.77063255029888</v>
      </c>
      <c r="AL328" s="2">
        <v>3</v>
      </c>
      <c r="AM328" s="2">
        <v>3</v>
      </c>
      <c r="AN328" s="2">
        <v>-4.0062075510485604</v>
      </c>
      <c r="AO328" s="2">
        <v>1.6213415605704999</v>
      </c>
      <c r="AP328" s="2">
        <v>0.93608198644370799</v>
      </c>
      <c r="AQ328" s="2">
        <f t="shared" si="140"/>
        <v>0.15491947370367531</v>
      </c>
      <c r="AR328" s="2">
        <f t="shared" si="141"/>
        <v>1.8915357585565058</v>
      </c>
      <c r="AS328" s="2" t="s">
        <v>60</v>
      </c>
      <c r="AT328" s="2">
        <v>-0.38005514263476903</v>
      </c>
      <c r="AU328" s="2">
        <v>5</v>
      </c>
      <c r="AV328" s="2">
        <v>2</v>
      </c>
      <c r="AW328" s="2">
        <v>-0.90829898876156101</v>
      </c>
      <c r="AX328" s="2">
        <v>0.46866796603626898</v>
      </c>
      <c r="AY328" s="2">
        <v>0.33139829690915201</v>
      </c>
      <c r="AZ328" s="2">
        <f t="shared" si="142"/>
        <v>0.37014395854211124</v>
      </c>
      <c r="BA328" s="2">
        <f t="shared" si="143"/>
        <v>1.146822859922408</v>
      </c>
      <c r="BB328" s="2" t="s">
        <v>61</v>
      </c>
      <c r="BC328" s="2">
        <v>1.72998901225128</v>
      </c>
      <c r="BD328" s="2">
        <v>4</v>
      </c>
      <c r="BE328" s="2">
        <v>2</v>
      </c>
      <c r="BF328" s="2">
        <v>2.2214247805739502</v>
      </c>
      <c r="BG328" s="2">
        <v>0.80594733730111701</v>
      </c>
      <c r="BH328" s="2">
        <v>0.56989082748486197</v>
      </c>
      <c r="BI328" s="2">
        <f t="shared" si="144"/>
        <v>9.353978889708392E-2</v>
      </c>
      <c r="BJ328" s="2">
        <f t="shared" si="145"/>
        <v>3.035649862775224</v>
      </c>
    </row>
    <row r="329" spans="1:62">
      <c r="A329" s="2" t="str">
        <f>B329</f>
        <v>VIMSS209399</v>
      </c>
      <c r="B329" s="2" t="s">
        <v>1555</v>
      </c>
      <c r="C329" s="2" t="s">
        <v>1556</v>
      </c>
      <c r="D329" s="7">
        <f>IF(ISNA(VLOOKUP(B329,[1]energy_list!A$1:A$222,1,FALSE)), 0, 1)</f>
        <v>0</v>
      </c>
      <c r="E329" s="7">
        <f t="shared" si="125"/>
        <v>0</v>
      </c>
      <c r="F329" s="7">
        <f t="shared" si="126"/>
        <v>0</v>
      </c>
      <c r="G329" s="17">
        <f>(P329/(COUNT($P$2:$P$1222))*0.05)</f>
        <v>2.7559377559377558E-2</v>
      </c>
      <c r="H329" s="8">
        <f t="shared" si="128"/>
        <v>-0.14459002810773938</v>
      </c>
      <c r="I329" s="8">
        <f t="shared" si="129"/>
        <v>0.57751029128788878</v>
      </c>
      <c r="J329" s="8">
        <f t="shared" si="130"/>
        <v>0.25036788138492461</v>
      </c>
      <c r="K329" s="9">
        <f t="shared" si="131"/>
        <v>0.1251839406924623</v>
      </c>
      <c r="L329" s="10">
        <f t="shared" si="132"/>
        <v>5.0742674971388348</v>
      </c>
      <c r="M329" s="2">
        <f t="shared" si="133"/>
        <v>4</v>
      </c>
      <c r="N329" s="16">
        <f t="shared" si="134"/>
        <v>0.10764296552286765</v>
      </c>
      <c r="O329" s="16">
        <f t="shared" si="135"/>
        <v>0.96801434609523507</v>
      </c>
      <c r="P329" s="6">
        <v>673</v>
      </c>
      <c r="Q329" s="6"/>
      <c r="R329" s="2" t="s">
        <v>57</v>
      </c>
      <c r="S329" s="2">
        <v>-0.15845318067000999</v>
      </c>
      <c r="T329" s="2">
        <v>5</v>
      </c>
      <c r="U329" s="2">
        <v>2</v>
      </c>
      <c r="V329" s="2">
        <v>-0.99878398234119903</v>
      </c>
      <c r="W329" s="2">
        <v>0.158602290253999</v>
      </c>
      <c r="X329" s="2">
        <v>0.11214875495032001</v>
      </c>
      <c r="Y329" s="2">
        <f t="shared" si="136"/>
        <v>0.29322584571659194</v>
      </c>
      <c r="Z329" s="2">
        <f t="shared" si="137"/>
        <v>1.4128839926952561</v>
      </c>
      <c r="AA329" s="2" t="s">
        <v>58</v>
      </c>
      <c r="AB329" s="2">
        <v>3.0408904864958499</v>
      </c>
      <c r="AC329" s="2">
        <v>1</v>
      </c>
      <c r="AD329" s="2">
        <v>1</v>
      </c>
      <c r="AE329" s="2">
        <v>1.7458022927141199</v>
      </c>
      <c r="AH329" s="2">
        <f t="shared" si="138"/>
        <v>1</v>
      </c>
      <c r="AI329" s="2">
        <f t="shared" si="139"/>
        <v>0</v>
      </c>
      <c r="AJ329" s="2" t="s">
        <v>59</v>
      </c>
      <c r="AK329" s="2">
        <v>0.94014615441285998</v>
      </c>
      <c r="AL329" s="2">
        <v>4</v>
      </c>
      <c r="AM329" s="2">
        <v>3</v>
      </c>
      <c r="AN329" s="2">
        <v>-1.29542884633682</v>
      </c>
      <c r="AO329" s="2">
        <v>1.8657453872585099</v>
      </c>
      <c r="AP329" s="2">
        <v>1.0771886015729999</v>
      </c>
      <c r="AQ329" s="2">
        <f t="shared" si="140"/>
        <v>0.44701803874399215</v>
      </c>
      <c r="AR329" s="2">
        <f t="shared" si="141"/>
        <v>0.87277766682638569</v>
      </c>
      <c r="AS329" s="2" t="s">
        <v>60</v>
      </c>
      <c r="AT329" s="2">
        <v>-0.32687245051943198</v>
      </c>
      <c r="AU329" s="2">
        <v>6</v>
      </c>
      <c r="AV329" s="2">
        <v>3</v>
      </c>
      <c r="AW329" s="2">
        <v>-0.85511629664622402</v>
      </c>
      <c r="AX329" s="2">
        <v>1.1301710452129401</v>
      </c>
      <c r="AY329" s="2">
        <v>0.65250455718401301</v>
      </c>
      <c r="AZ329" s="2">
        <f t="shared" si="142"/>
        <v>0.65085281440158471</v>
      </c>
      <c r="BA329" s="2">
        <f t="shared" si="143"/>
        <v>0.50095044842307601</v>
      </c>
      <c r="BB329" s="2" t="s">
        <v>61</v>
      </c>
      <c r="BC329" s="2">
        <v>-4.8135977220796003E-2</v>
      </c>
      <c r="BD329" s="2">
        <v>9</v>
      </c>
      <c r="BE329" s="2">
        <v>4</v>
      </c>
      <c r="BF329" s="2">
        <v>0.44329979110187601</v>
      </c>
      <c r="BG329" s="2">
        <v>0.98850416947811603</v>
      </c>
      <c r="BH329" s="2">
        <v>0.49425208473905802</v>
      </c>
      <c r="BI329" s="2">
        <f t="shared" si="144"/>
        <v>0.92710031718373642</v>
      </c>
      <c r="BJ329" s="2">
        <f t="shared" si="145"/>
        <v>9.7391551208548865E-2</v>
      </c>
    </row>
    <row r="330" spans="1:62">
      <c r="A330" s="2" t="str">
        <f>B330</f>
        <v>VIMSS208479</v>
      </c>
      <c r="B330" s="2" t="s">
        <v>642</v>
      </c>
      <c r="C330" s="2" t="s">
        <v>643</v>
      </c>
      <c r="D330" s="7">
        <f>IF(ISNA(VLOOKUP(B330,[1]energy_list!A$1:A$222,1,FALSE)), 0, 1)</f>
        <v>0</v>
      </c>
      <c r="E330" s="7">
        <f t="shared" si="125"/>
        <v>1</v>
      </c>
      <c r="F330" s="7">
        <f t="shared" si="126"/>
        <v>0</v>
      </c>
      <c r="G330" s="17">
        <f>(P330/(COUNT($P$2:$P$1222))*0.05)</f>
        <v>9.3366093366093368E-3</v>
      </c>
      <c r="H330" s="8">
        <f t="shared" si="128"/>
        <v>-0.11575863965874347</v>
      </c>
      <c r="I330" s="8">
        <f t="shared" si="129"/>
        <v>2.2002772956976036</v>
      </c>
      <c r="J330" s="8">
        <f t="shared" si="130"/>
        <v>5.2610932215269669E-2</v>
      </c>
      <c r="K330" s="9">
        <f t="shared" si="131"/>
        <v>2.6305466107634835E-2</v>
      </c>
      <c r="L330" s="10">
        <f t="shared" si="132"/>
        <v>16.307340286342331</v>
      </c>
      <c r="M330" s="2">
        <f t="shared" si="133"/>
        <v>4</v>
      </c>
      <c r="N330" s="16">
        <f t="shared" si="134"/>
        <v>1.2995237401814349E-2</v>
      </c>
      <c r="O330" s="16">
        <f t="shared" si="135"/>
        <v>1.8862157822379049</v>
      </c>
      <c r="P330" s="6">
        <v>228</v>
      </c>
      <c r="Q330" s="6"/>
      <c r="R330" s="2" t="s">
        <v>57</v>
      </c>
      <c r="S330" s="2">
        <v>0.79799363211054797</v>
      </c>
      <c r="T330" s="2">
        <v>2</v>
      </c>
      <c r="U330" s="2">
        <v>2</v>
      </c>
      <c r="V330" s="2">
        <v>-4.2337169560641499E-2</v>
      </c>
      <c r="W330" s="2">
        <v>0.103289864593088</v>
      </c>
      <c r="X330" s="2">
        <v>7.3036963681612499E-2</v>
      </c>
      <c r="Y330" s="2">
        <f t="shared" si="136"/>
        <v>8.2731505839874833E-3</v>
      </c>
      <c r="Z330" s="2">
        <f t="shared" si="137"/>
        <v>10.925887275232496</v>
      </c>
      <c r="AA330" s="2" t="s">
        <v>58</v>
      </c>
      <c r="AB330" s="2">
        <v>2.1321483621994601</v>
      </c>
      <c r="AC330" s="2">
        <v>2</v>
      </c>
      <c r="AD330" s="2">
        <v>1</v>
      </c>
      <c r="AE330" s="2">
        <v>0.83706016841772601</v>
      </c>
      <c r="AF330" s="2">
        <v>0.46164849910443001</v>
      </c>
      <c r="AG330" s="2">
        <v>0.46164849910443001</v>
      </c>
      <c r="AH330" s="2">
        <f t="shared" si="138"/>
        <v>0.13574429327581922</v>
      </c>
      <c r="AI330" s="2">
        <f t="shared" si="139"/>
        <v>4.6185536535604435</v>
      </c>
      <c r="AJ330" s="2" t="s">
        <v>59</v>
      </c>
      <c r="AK330" s="2">
        <v>0.51301123186530995</v>
      </c>
      <c r="AL330" s="2">
        <v>1</v>
      </c>
      <c r="AM330" s="2">
        <v>1</v>
      </c>
      <c r="AN330" s="2">
        <v>-1.72256376888437</v>
      </c>
      <c r="AQ330" s="2">
        <f t="shared" si="140"/>
        <v>1</v>
      </c>
      <c r="AR330" s="2">
        <f t="shared" si="141"/>
        <v>0</v>
      </c>
      <c r="AS330" s="2" t="s">
        <v>60</v>
      </c>
      <c r="AT330" s="2">
        <v>-1.2941158906158501</v>
      </c>
      <c r="AU330" s="2">
        <v>9</v>
      </c>
      <c r="AV330" s="2">
        <v>3</v>
      </c>
      <c r="AW330" s="2">
        <v>-1.8223597367426401</v>
      </c>
      <c r="AX330" s="2">
        <v>3.0686554554983698</v>
      </c>
      <c r="AY330" s="2">
        <v>1.7716890532822001</v>
      </c>
      <c r="AZ330" s="2">
        <f t="shared" si="142"/>
        <v>0.51799401041918192</v>
      </c>
      <c r="BA330" s="2">
        <f t="shared" si="143"/>
        <v>0.73044188438055413</v>
      </c>
      <c r="BB330" s="2" t="s">
        <v>61</v>
      </c>
      <c r="BC330" s="2">
        <v>1.49463238971469</v>
      </c>
      <c r="BD330" s="2">
        <v>5</v>
      </c>
      <c r="BE330" s="2">
        <v>2</v>
      </c>
      <c r="BF330" s="2">
        <v>1.98606815803736</v>
      </c>
      <c r="BG330" s="2">
        <v>2.5513282095630099</v>
      </c>
      <c r="BH330" s="2">
        <v>1.8040614780145401</v>
      </c>
      <c r="BI330" s="2">
        <f t="shared" si="144"/>
        <v>0.49452562617339979</v>
      </c>
      <c r="BJ330" s="2">
        <f t="shared" si="145"/>
        <v>0.82848196024872045</v>
      </c>
    </row>
    <row r="331" spans="1:62">
      <c r="A331" s="2" t="str">
        <f>B331</f>
        <v>VIMSS408312</v>
      </c>
      <c r="B331" s="2" t="s">
        <v>1561</v>
      </c>
      <c r="C331" s="2" t="s">
        <v>1562</v>
      </c>
      <c r="D331" s="7">
        <f>IF(ISNA(VLOOKUP(B331,[1]energy_list!A$1:A$222,1,FALSE)), 0, 1)</f>
        <v>1</v>
      </c>
      <c r="E331" s="7">
        <f t="shared" si="125"/>
        <v>0</v>
      </c>
      <c r="F331" s="7">
        <f t="shared" si="126"/>
        <v>0</v>
      </c>
      <c r="G331" s="31">
        <f>IF((Q331/(142)*0.0575&gt;N331),1,0)</f>
        <v>0</v>
      </c>
      <c r="H331" s="8">
        <f t="shared" si="128"/>
        <v>-0.11009765924993388</v>
      </c>
      <c r="I331" s="8">
        <f t="shared" si="129"/>
        <v>0.85349606555470148</v>
      </c>
      <c r="J331" s="8">
        <f t="shared" si="130"/>
        <v>0.12899609464324777</v>
      </c>
      <c r="K331" s="9">
        <f t="shared" si="131"/>
        <v>6.4498047321623883E-2</v>
      </c>
      <c r="L331" s="10">
        <f t="shared" si="132"/>
        <v>6.9385325985818005</v>
      </c>
      <c r="M331" s="7">
        <f t="shared" si="133"/>
        <v>4</v>
      </c>
      <c r="N331" s="16">
        <f t="shared" si="134"/>
        <v>0.10835487513882834</v>
      </c>
      <c r="O331" s="16">
        <f t="shared" si="135"/>
        <v>0.96515154398180947</v>
      </c>
      <c r="P331" s="6">
        <v>676</v>
      </c>
      <c r="Q331" s="6">
        <v>102</v>
      </c>
      <c r="R331" s="2" t="s">
        <v>57</v>
      </c>
      <c r="S331" s="2">
        <v>-0.29878812722546</v>
      </c>
      <c r="T331" s="2">
        <v>5</v>
      </c>
      <c r="U331" s="2">
        <v>2</v>
      </c>
      <c r="V331" s="2">
        <v>-1.1391189288966499</v>
      </c>
      <c r="W331" s="2">
        <v>0.84951382665422503</v>
      </c>
      <c r="X331" s="2">
        <v>0.60069698753893597</v>
      </c>
      <c r="Y331" s="2">
        <f t="shared" si="136"/>
        <v>0.66820731309597936</v>
      </c>
      <c r="Z331" s="2">
        <f t="shared" si="137"/>
        <v>0.49740240657706503</v>
      </c>
      <c r="AH331" s="2">
        <f t="shared" si="138"/>
        <v>1</v>
      </c>
      <c r="AI331" s="2">
        <f t="shared" si="139"/>
        <v>0</v>
      </c>
      <c r="AJ331" s="2" t="s">
        <v>59</v>
      </c>
      <c r="AK331" s="2">
        <v>-0.17723673590224001</v>
      </c>
      <c r="AL331" s="2">
        <v>2</v>
      </c>
      <c r="AM331" s="2">
        <v>2</v>
      </c>
      <c r="AN331" s="2">
        <v>-2.4128117366519199</v>
      </c>
      <c r="AO331" s="2">
        <v>1.36499308335484</v>
      </c>
      <c r="AP331" s="2">
        <v>0.96519586551294001</v>
      </c>
      <c r="AQ331" s="2">
        <f t="shared" si="140"/>
        <v>0.87123649152801996</v>
      </c>
      <c r="AR331" s="2">
        <f t="shared" si="141"/>
        <v>0.18362774047736932</v>
      </c>
      <c r="AS331" s="2" t="s">
        <v>60</v>
      </c>
      <c r="AT331" s="2">
        <v>0.35091262148396202</v>
      </c>
      <c r="AU331" s="2">
        <v>6</v>
      </c>
      <c r="AV331" s="2">
        <v>3</v>
      </c>
      <c r="AW331" s="2">
        <v>-0.17733122464282999</v>
      </c>
      <c r="AX331" s="2">
        <v>0.91401508493193595</v>
      </c>
      <c r="AY331" s="2">
        <v>0.52770685532883199</v>
      </c>
      <c r="AZ331" s="2">
        <f t="shared" si="142"/>
        <v>0.55361747252316273</v>
      </c>
      <c r="BA331" s="2">
        <f t="shared" si="143"/>
        <v>0.66497643140394014</v>
      </c>
      <c r="BB331" s="2" t="s">
        <v>61</v>
      </c>
      <c r="BC331" s="2">
        <v>0.69720163388850798</v>
      </c>
      <c r="BD331" s="2">
        <v>2</v>
      </c>
      <c r="BE331" s="2">
        <v>2</v>
      </c>
      <c r="BF331" s="2">
        <v>1.1886374022111801</v>
      </c>
      <c r="BG331" s="2">
        <v>0.330963376738802</v>
      </c>
      <c r="BH331" s="2">
        <v>0.23402644801640499</v>
      </c>
      <c r="BI331" s="2">
        <f t="shared" si="144"/>
        <v>9.6618372979349831E-2</v>
      </c>
      <c r="BJ331" s="2">
        <f t="shared" si="145"/>
        <v>2.9791574405284096</v>
      </c>
    </row>
    <row r="332" spans="1:62">
      <c r="A332" s="2" t="s">
        <v>314</v>
      </c>
      <c r="B332" s="2" t="s">
        <v>315</v>
      </c>
      <c r="C332" s="2" t="s">
        <v>316</v>
      </c>
      <c r="D332" s="7">
        <f>IF(ISNA(VLOOKUP(B332,[1]energy_list!A$1:A$222,1,FALSE)), 0, 1)</f>
        <v>0</v>
      </c>
      <c r="E332" s="7">
        <f t="shared" si="125"/>
        <v>1</v>
      </c>
      <c r="F332" s="7">
        <f t="shared" si="126"/>
        <v>1</v>
      </c>
      <c r="G332" s="17">
        <f t="shared" ref="G332:G370" si="146">(P332/(COUNT($P$2:$P$1222))*0.05)</f>
        <v>6.9205569205569211E-3</v>
      </c>
      <c r="H332" s="8">
        <f t="shared" si="128"/>
        <v>-0.10537580736785226</v>
      </c>
      <c r="I332" s="8">
        <f t="shared" si="129"/>
        <v>91.625672620419749</v>
      </c>
      <c r="J332" s="8">
        <f t="shared" si="130"/>
        <v>1.1500685818088953E-3</v>
      </c>
      <c r="K332" s="9">
        <f t="shared" si="131"/>
        <v>5.7503429090444765E-4</v>
      </c>
      <c r="L332" s="6">
        <f t="shared" si="132"/>
        <v>18.249063916805174</v>
      </c>
      <c r="M332" s="10">
        <f t="shared" si="133"/>
        <v>4</v>
      </c>
      <c r="N332" s="16">
        <f t="shared" si="134"/>
        <v>6.8978963517516874E-3</v>
      </c>
      <c r="O332" s="16">
        <f t="shared" si="135"/>
        <v>2.1612833356573047</v>
      </c>
      <c r="P332" s="6">
        <v>169</v>
      </c>
      <c r="Q332" s="6"/>
      <c r="R332" s="2" t="s">
        <v>57</v>
      </c>
      <c r="S332" s="2">
        <v>0.524616699437085</v>
      </c>
      <c r="T332" s="2">
        <v>3</v>
      </c>
      <c r="U332" s="2">
        <v>2</v>
      </c>
      <c r="V332" s="2">
        <v>-0.31571410223410401</v>
      </c>
      <c r="W332" s="2">
        <v>1.0833630961477101</v>
      </c>
      <c r="X332" s="2">
        <v>0.76605339177329801</v>
      </c>
      <c r="Y332" s="2">
        <f t="shared" si="136"/>
        <v>0.56416393738647286</v>
      </c>
      <c r="Z332" s="2">
        <f t="shared" si="137"/>
        <v>0.68483046360864808</v>
      </c>
      <c r="AH332" s="2">
        <f t="shared" si="138"/>
        <v>1</v>
      </c>
      <c r="AI332" s="2">
        <f t="shared" si="139"/>
        <v>0</v>
      </c>
      <c r="AJ332" s="2" t="s">
        <v>59</v>
      </c>
      <c r="AK332" s="2">
        <v>-0.48524138783162002</v>
      </c>
      <c r="AL332" s="2">
        <v>3</v>
      </c>
      <c r="AM332" s="2">
        <v>2</v>
      </c>
      <c r="AN332" s="2">
        <v>-2.7208163885813001</v>
      </c>
      <c r="AO332" s="2">
        <v>0.48822479396636398</v>
      </c>
      <c r="AP332" s="2">
        <v>0.34522706255702101</v>
      </c>
      <c r="AQ332" s="2">
        <f t="shared" si="140"/>
        <v>0.29506361720024765</v>
      </c>
      <c r="AR332" s="2">
        <f t="shared" si="141"/>
        <v>1.4055716960238971</v>
      </c>
      <c r="AS332" s="2" t="s">
        <v>60</v>
      </c>
      <c r="AT332" s="2">
        <v>0.781585226119072</v>
      </c>
      <c r="AU332" s="2">
        <v>3</v>
      </c>
      <c r="AV332" s="2">
        <v>2</v>
      </c>
      <c r="AW332" s="2">
        <v>0.25334137999228001</v>
      </c>
      <c r="AX332" s="2">
        <v>1.4043661491863699</v>
      </c>
      <c r="AY332" s="2">
        <v>0.99303682735851995</v>
      </c>
      <c r="AZ332" s="2">
        <f t="shared" si="142"/>
        <v>0.51370022138522664</v>
      </c>
      <c r="BA332" s="2">
        <f t="shared" si="143"/>
        <v>0.78706570047164348</v>
      </c>
      <c r="BB332" s="2" t="s">
        <v>61</v>
      </c>
      <c r="BC332" s="2">
        <v>-0.65187386606361797</v>
      </c>
      <c r="BD332" s="2">
        <v>2</v>
      </c>
      <c r="BE332" s="2">
        <v>1</v>
      </c>
      <c r="BF332" s="2">
        <v>-0.160438097740946</v>
      </c>
      <c r="BG332" s="2">
        <v>1.3047262830444E-3</v>
      </c>
      <c r="BH332" s="2">
        <v>1.3047262830444E-3</v>
      </c>
      <c r="BI332" s="2">
        <f t="shared" si="144"/>
        <v>1.2741934957186253E-3</v>
      </c>
      <c r="BJ332" s="2">
        <f t="shared" si="145"/>
        <v>499.62499762215231</v>
      </c>
    </row>
    <row r="333" spans="1:62">
      <c r="A333" s="2" t="str">
        <f>B333</f>
        <v>VIMSS206704</v>
      </c>
      <c r="B333" s="2" t="s">
        <v>577</v>
      </c>
      <c r="C333" s="2" t="s">
        <v>578</v>
      </c>
      <c r="D333" s="7">
        <f>IF(ISNA(VLOOKUP(B333,[1]energy_list!A$1:A$222,1,FALSE)), 0, 1)</f>
        <v>0</v>
      </c>
      <c r="E333" s="7">
        <f t="shared" si="125"/>
        <v>1</v>
      </c>
      <c r="F333" s="7">
        <f t="shared" si="126"/>
        <v>0</v>
      </c>
      <c r="G333" s="17">
        <f t="shared" si="146"/>
        <v>8.026208026208027E-3</v>
      </c>
      <c r="H333" s="8">
        <f t="shared" si="128"/>
        <v>-7.8220369654043637E-2</v>
      </c>
      <c r="I333" s="8">
        <f t="shared" si="129"/>
        <v>3.5313882753867287</v>
      </c>
      <c r="J333" s="8">
        <f t="shared" si="130"/>
        <v>2.2150033798103829E-2</v>
      </c>
      <c r="K333" s="9">
        <f t="shared" si="131"/>
        <v>1.1075016899051915E-2</v>
      </c>
      <c r="L333" s="10">
        <f t="shared" si="132"/>
        <v>17.251613736008068</v>
      </c>
      <c r="M333" s="2">
        <f t="shared" si="133"/>
        <v>4</v>
      </c>
      <c r="N333" s="16">
        <f t="shared" si="134"/>
        <v>9.595721159442459E-3</v>
      </c>
      <c r="O333" s="16">
        <f t="shared" si="135"/>
        <v>2.0179223806161444</v>
      </c>
      <c r="P333" s="6">
        <v>196</v>
      </c>
      <c r="Q333" s="6"/>
      <c r="R333" s="2" t="s">
        <v>57</v>
      </c>
      <c r="S333" s="2">
        <v>-0.167137345075381</v>
      </c>
      <c r="T333" s="2">
        <v>2</v>
      </c>
      <c r="U333" s="2">
        <v>1</v>
      </c>
      <c r="V333" s="2">
        <v>-1.00746814674657</v>
      </c>
      <c r="W333" s="2">
        <v>0.25117227867295999</v>
      </c>
      <c r="X333" s="2">
        <v>0.25117227867295999</v>
      </c>
      <c r="Y333" s="2">
        <f t="shared" si="136"/>
        <v>0.62621166605513368</v>
      </c>
      <c r="Z333" s="2">
        <f t="shared" si="137"/>
        <v>0.66542910689998136</v>
      </c>
      <c r="AA333" s="2" t="s">
        <v>58</v>
      </c>
      <c r="AB333" s="2">
        <v>-1.56324038705829</v>
      </c>
      <c r="AC333" s="2">
        <v>4</v>
      </c>
      <c r="AD333" s="2">
        <v>2</v>
      </c>
      <c r="AE333" s="2">
        <v>-2.8583285808400198</v>
      </c>
      <c r="AF333" s="2">
        <v>0.412506449947944</v>
      </c>
      <c r="AG333" s="2">
        <v>0.29168610804138001</v>
      </c>
      <c r="AH333" s="2">
        <f t="shared" si="138"/>
        <v>3.3097304103437579E-2</v>
      </c>
      <c r="AI333" s="2">
        <f t="shared" si="139"/>
        <v>5.3593240951897547</v>
      </c>
      <c r="AJ333" s="2" t="s">
        <v>59</v>
      </c>
      <c r="AK333" s="2">
        <v>0.11601305082515</v>
      </c>
      <c r="AL333" s="2">
        <v>3</v>
      </c>
      <c r="AM333" s="2">
        <v>3</v>
      </c>
      <c r="AN333" s="2">
        <v>-2.1195619499245302</v>
      </c>
      <c r="AO333" s="2">
        <v>0.47150161625577602</v>
      </c>
      <c r="AP333" s="2">
        <v>0.27222158506861599</v>
      </c>
      <c r="AQ333" s="2">
        <f t="shared" si="140"/>
        <v>0.69871193343093263</v>
      </c>
      <c r="AR333" s="2">
        <f t="shared" si="141"/>
        <v>0.42617138826778861</v>
      </c>
      <c r="AS333" s="2" t="s">
        <v>60</v>
      </c>
      <c r="AT333" s="2">
        <v>1.4258773576328601</v>
      </c>
      <c r="AU333" s="2">
        <v>6</v>
      </c>
      <c r="AV333" s="2">
        <v>3</v>
      </c>
      <c r="AW333" s="2">
        <v>0.89763351150607296</v>
      </c>
      <c r="AX333" s="2">
        <v>0.45656767712601498</v>
      </c>
      <c r="AY333" s="2">
        <v>0.26359947129198702</v>
      </c>
      <c r="AZ333" s="2">
        <f t="shared" si="142"/>
        <v>1.2389327696150775E-2</v>
      </c>
      <c r="BA333" s="2">
        <f t="shared" si="143"/>
        <v>5.4092572744708853</v>
      </c>
      <c r="BB333" s="2" t="s">
        <v>61</v>
      </c>
      <c r="BC333" s="2">
        <v>-1.0645411454239899</v>
      </c>
      <c r="BD333" s="2">
        <v>1</v>
      </c>
      <c r="BE333" s="2">
        <v>1</v>
      </c>
      <c r="BF333" s="2">
        <v>-0.57310537710132003</v>
      </c>
      <c r="BI333" s="2">
        <f t="shared" si="144"/>
        <v>1</v>
      </c>
      <c r="BJ333" s="2">
        <f t="shared" si="145"/>
        <v>0</v>
      </c>
    </row>
    <row r="334" spans="1:62">
      <c r="A334" s="2" t="s">
        <v>320</v>
      </c>
      <c r="B334" s="2" t="s">
        <v>321</v>
      </c>
      <c r="C334" s="2" t="s">
        <v>322</v>
      </c>
      <c r="D334" s="7">
        <f>IF(ISNA(VLOOKUP(B334,[1]energy_list!A$1:A$222,1,FALSE)), 0, 1)</f>
        <v>0</v>
      </c>
      <c r="E334" s="7">
        <f t="shared" si="125"/>
        <v>1</v>
      </c>
      <c r="F334" s="7">
        <f t="shared" si="126"/>
        <v>1</v>
      </c>
      <c r="G334" s="17">
        <f t="shared" si="146"/>
        <v>5.9377559377559383E-3</v>
      </c>
      <c r="H334" s="8">
        <f t="shared" si="128"/>
        <v>-7.4840702147215263E-2</v>
      </c>
      <c r="I334" s="8">
        <f t="shared" si="129"/>
        <v>3.623878064511461</v>
      </c>
      <c r="J334" s="8">
        <f t="shared" si="130"/>
        <v>2.0652102751504864E-2</v>
      </c>
      <c r="K334" s="9">
        <f t="shared" si="131"/>
        <v>1.0326051375752432E-2</v>
      </c>
      <c r="L334" s="6">
        <f t="shared" si="132"/>
        <v>18.981084043867625</v>
      </c>
      <c r="M334" s="10">
        <f t="shared" si="133"/>
        <v>4</v>
      </c>
      <c r="N334" s="16">
        <f t="shared" si="134"/>
        <v>5.3827197997418294E-3</v>
      </c>
      <c r="O334" s="16">
        <f t="shared" si="135"/>
        <v>2.2689982270193854</v>
      </c>
      <c r="P334" s="6">
        <v>145</v>
      </c>
      <c r="Q334" s="6"/>
      <c r="R334" s="2" t="s">
        <v>57</v>
      </c>
      <c r="S334" s="2">
        <v>0.21256752599412601</v>
      </c>
      <c r="T334" s="2">
        <v>2</v>
      </c>
      <c r="U334" s="2">
        <v>2</v>
      </c>
      <c r="V334" s="2">
        <v>-0.62776327567706303</v>
      </c>
      <c r="W334" s="2">
        <v>1.1226587477362699</v>
      </c>
      <c r="X334" s="2">
        <v>0.79383961348271703</v>
      </c>
      <c r="Y334" s="2">
        <f t="shared" si="136"/>
        <v>0.81396247215676276</v>
      </c>
      <c r="Z334" s="2">
        <f t="shared" si="137"/>
        <v>0.26777137646426347</v>
      </c>
      <c r="AA334" s="2" t="s">
        <v>58</v>
      </c>
      <c r="AB334" s="2">
        <v>0.78659250292296901</v>
      </c>
      <c r="AC334" s="2">
        <v>3</v>
      </c>
      <c r="AD334" s="2">
        <v>2</v>
      </c>
      <c r="AE334" s="2">
        <v>-0.50849569085876101</v>
      </c>
      <c r="AF334" s="2">
        <v>0.16956241520017201</v>
      </c>
      <c r="AG334" s="2">
        <v>0.11989873362241101</v>
      </c>
      <c r="AH334" s="2">
        <f t="shared" si="138"/>
        <v>2.2454683422467467E-2</v>
      </c>
      <c r="AI334" s="2">
        <f t="shared" si="139"/>
        <v>6.5604738195161572</v>
      </c>
      <c r="AQ334" s="2">
        <f t="shared" si="140"/>
        <v>1</v>
      </c>
      <c r="AR334" s="2">
        <f t="shared" si="141"/>
        <v>0</v>
      </c>
      <c r="AS334" s="2" t="s">
        <v>60</v>
      </c>
      <c r="AT334" s="2">
        <v>-0.24592903477501399</v>
      </c>
      <c r="AU334" s="2">
        <v>5</v>
      </c>
      <c r="AV334" s="2">
        <v>2</v>
      </c>
      <c r="AW334" s="2">
        <v>-0.77417288090180603</v>
      </c>
      <c r="AX334" s="2">
        <v>0.206091544753709</v>
      </c>
      <c r="AY334" s="2">
        <v>0.14572872884055901</v>
      </c>
      <c r="AZ334" s="2">
        <f t="shared" si="142"/>
        <v>0.23354533114461573</v>
      </c>
      <c r="BA334" s="2">
        <f t="shared" si="143"/>
        <v>1.6875810056923202</v>
      </c>
      <c r="BB334" s="2" t="s">
        <v>61</v>
      </c>
      <c r="BC334" s="2">
        <v>-0.328589480557753</v>
      </c>
      <c r="BD334" s="2">
        <v>2</v>
      </c>
      <c r="BE334" s="2">
        <v>2</v>
      </c>
      <c r="BF334" s="2">
        <v>0.162846287764919</v>
      </c>
      <c r="BG334" s="2">
        <v>6.2662637061733903E-2</v>
      </c>
      <c r="BH334" s="2">
        <v>4.4309175593383501E-2</v>
      </c>
      <c r="BI334" s="2">
        <f t="shared" si="144"/>
        <v>1.7702208892757358E-2</v>
      </c>
      <c r="BJ334" s="2">
        <f t="shared" si="145"/>
        <v>7.4158337670994685</v>
      </c>
    </row>
    <row r="335" spans="1:62">
      <c r="A335" s="2" t="str">
        <f>B335</f>
        <v>VIMSS208907</v>
      </c>
      <c r="B335" s="2" t="s">
        <v>1541</v>
      </c>
      <c r="C335" s="2" t="s">
        <v>1542</v>
      </c>
      <c r="D335" s="7">
        <f>IF(ISNA(VLOOKUP(B335,[1]energy_list!A$1:A$222,1,FALSE)), 0, 1)</f>
        <v>0</v>
      </c>
      <c r="E335" s="7">
        <f t="shared" si="125"/>
        <v>0</v>
      </c>
      <c r="F335" s="7">
        <f t="shared" si="126"/>
        <v>0</v>
      </c>
      <c r="G335" s="17">
        <f t="shared" si="146"/>
        <v>2.7272727272727271E-2</v>
      </c>
      <c r="H335" s="8">
        <f t="shared" si="128"/>
        <v>-7.164813104332346E-2</v>
      </c>
      <c r="I335" s="8">
        <f t="shared" si="129"/>
        <v>0.66594276691517695</v>
      </c>
      <c r="J335" s="8">
        <f t="shared" si="130"/>
        <v>0.10758902206448845</v>
      </c>
      <c r="K335" s="9">
        <f t="shared" si="131"/>
        <v>5.3794511032244224E-2</v>
      </c>
      <c r="L335" s="10">
        <f t="shared" si="132"/>
        <v>4.9356123027429728</v>
      </c>
      <c r="M335" s="2">
        <f t="shared" si="133"/>
        <v>4</v>
      </c>
      <c r="N335" s="16">
        <f t="shared" si="134"/>
        <v>0.10616889256738631</v>
      </c>
      <c r="O335" s="16">
        <f t="shared" si="135"/>
        <v>0.9740027126831502</v>
      </c>
      <c r="P335" s="6">
        <v>666</v>
      </c>
      <c r="Q335" s="6"/>
      <c r="R335" s="2" t="s">
        <v>57</v>
      </c>
      <c r="S335" s="2">
        <v>-0.17952365699124101</v>
      </c>
      <c r="T335" s="2">
        <v>3</v>
      </c>
      <c r="U335" s="2">
        <v>3</v>
      </c>
      <c r="V335" s="2">
        <v>-1.0198544586624301</v>
      </c>
      <c r="W335" s="2">
        <v>0.81756294116292105</v>
      </c>
      <c r="X335" s="2">
        <v>0.47202018415987401</v>
      </c>
      <c r="Y335" s="2">
        <f t="shared" si="136"/>
        <v>0.7290313223004532</v>
      </c>
      <c r="Z335" s="2">
        <f t="shared" si="137"/>
        <v>0.38033046682265614</v>
      </c>
      <c r="AH335" s="2">
        <f t="shared" si="138"/>
        <v>1</v>
      </c>
      <c r="AI335" s="2">
        <f t="shared" si="139"/>
        <v>0</v>
      </c>
      <c r="AJ335" s="2" t="s">
        <v>59</v>
      </c>
      <c r="AK335" s="2">
        <v>-0.25073884567501997</v>
      </c>
      <c r="AL335" s="2">
        <v>5</v>
      </c>
      <c r="AM335" s="2">
        <v>3</v>
      </c>
      <c r="AN335" s="2">
        <v>-2.4863138464247001</v>
      </c>
      <c r="AO335" s="2">
        <v>0.63067479415710204</v>
      </c>
      <c r="AP335" s="2">
        <v>0.36412026217771398</v>
      </c>
      <c r="AQ335" s="2">
        <f t="shared" si="140"/>
        <v>0.54053902513666374</v>
      </c>
      <c r="AR335" s="2">
        <f t="shared" si="141"/>
        <v>0.68861547054649597</v>
      </c>
      <c r="AS335" s="2" t="s">
        <v>60</v>
      </c>
      <c r="AT335" s="2">
        <v>0.43076562011268599</v>
      </c>
      <c r="AU335" s="2">
        <v>3</v>
      </c>
      <c r="AV335" s="2">
        <v>3</v>
      </c>
      <c r="AW335" s="2">
        <v>-9.7478226014106301E-2</v>
      </c>
      <c r="AX335" s="2">
        <v>0.68447310864641797</v>
      </c>
      <c r="AY335" s="2">
        <v>0.39518073353006999</v>
      </c>
      <c r="AZ335" s="2">
        <f t="shared" si="142"/>
        <v>0.35541771185925819</v>
      </c>
      <c r="BA335" s="2">
        <f t="shared" si="143"/>
        <v>1.0900471191111554</v>
      </c>
      <c r="BB335" s="2" t="s">
        <v>61</v>
      </c>
      <c r="BC335" s="2">
        <v>0.32926768714078802</v>
      </c>
      <c r="BD335" s="2">
        <v>5</v>
      </c>
      <c r="BE335" s="2">
        <v>4</v>
      </c>
      <c r="BF335" s="2">
        <v>0.82070345546346002</v>
      </c>
      <c r="BG335" s="2">
        <v>1.17558900656923</v>
      </c>
      <c r="BH335" s="2">
        <v>0.58779450328461702</v>
      </c>
      <c r="BI335" s="2">
        <f t="shared" si="144"/>
        <v>0.60524763000149773</v>
      </c>
      <c r="BJ335" s="2">
        <f t="shared" si="145"/>
        <v>0.56017483202178353</v>
      </c>
    </row>
    <row r="336" spans="1:62">
      <c r="A336" s="2" t="str">
        <f>B336</f>
        <v>VIMSS207382</v>
      </c>
      <c r="B336" s="2" t="s">
        <v>1533</v>
      </c>
      <c r="C336" s="2" t="s">
        <v>1534</v>
      </c>
      <c r="D336" s="7">
        <f>IF(ISNA(VLOOKUP(B336,[1]energy_list!A$1:A$222,1,FALSE)), 0, 1)</f>
        <v>0</v>
      </c>
      <c r="E336" s="7">
        <f t="shared" si="125"/>
        <v>0</v>
      </c>
      <c r="F336" s="7">
        <f t="shared" si="126"/>
        <v>0</v>
      </c>
      <c r="G336" s="17">
        <f t="shared" si="146"/>
        <v>2.7108927108927112E-2</v>
      </c>
      <c r="H336" s="8">
        <f t="shared" si="128"/>
        <v>-6.650004342561569E-2</v>
      </c>
      <c r="I336" s="8">
        <f t="shared" si="129"/>
        <v>0.94856601395080498</v>
      </c>
      <c r="J336" s="8">
        <f t="shared" si="130"/>
        <v>7.0105867643983022E-2</v>
      </c>
      <c r="K336" s="9">
        <f t="shared" si="131"/>
        <v>3.5052933821991511E-2</v>
      </c>
      <c r="L336" s="10">
        <f t="shared" si="132"/>
        <v>7.3167185809267572</v>
      </c>
      <c r="M336" s="2">
        <f t="shared" si="133"/>
        <v>4</v>
      </c>
      <c r="N336" s="16">
        <f t="shared" si="134"/>
        <v>0.10516532498525234</v>
      </c>
      <c r="O336" s="16">
        <f t="shared" si="135"/>
        <v>0.97812743175965122</v>
      </c>
      <c r="P336" s="6">
        <v>662</v>
      </c>
      <c r="Q336" s="6"/>
      <c r="R336" s="2" t="s">
        <v>57</v>
      </c>
      <c r="S336" s="2">
        <v>-0.29956134927779099</v>
      </c>
      <c r="T336" s="2">
        <v>4</v>
      </c>
      <c r="U336" s="2">
        <v>3</v>
      </c>
      <c r="V336" s="2">
        <v>-1.1398921509489801</v>
      </c>
      <c r="W336" s="2">
        <v>0.995653785381028</v>
      </c>
      <c r="X336" s="2">
        <v>0.57484098100940695</v>
      </c>
      <c r="Y336" s="2">
        <f t="shared" si="136"/>
        <v>0.6383055738550214</v>
      </c>
      <c r="Z336" s="2">
        <f t="shared" si="137"/>
        <v>0.52112037793785759</v>
      </c>
      <c r="AH336" s="2">
        <f t="shared" si="138"/>
        <v>1</v>
      </c>
      <c r="AI336" s="2">
        <f t="shared" si="139"/>
        <v>0</v>
      </c>
      <c r="AJ336" s="2" t="s">
        <v>59</v>
      </c>
      <c r="AK336" s="2">
        <v>-0.58686778111445004</v>
      </c>
      <c r="AL336" s="2">
        <v>2</v>
      </c>
      <c r="AM336" s="2">
        <v>2</v>
      </c>
      <c r="AN336" s="2">
        <v>-2.82244278186413</v>
      </c>
      <c r="AO336" s="2">
        <v>1.0918505045115401</v>
      </c>
      <c r="AP336" s="2">
        <v>0.77205489578206499</v>
      </c>
      <c r="AQ336" s="2">
        <f t="shared" si="140"/>
        <v>0.52655805394636812</v>
      </c>
      <c r="AR336" s="2">
        <f t="shared" si="141"/>
        <v>0.76013737406583404</v>
      </c>
      <c r="AS336" s="2" t="s">
        <v>60</v>
      </c>
      <c r="AT336" s="2">
        <v>0.52833924301478397</v>
      </c>
      <c r="AU336" s="2">
        <v>5</v>
      </c>
      <c r="AV336" s="2">
        <v>3</v>
      </c>
      <c r="AW336" s="29">
        <v>9.5396887991736504E-5</v>
      </c>
      <c r="AX336" s="2">
        <v>0.95697856114564395</v>
      </c>
      <c r="AY336" s="2">
        <v>0.55251182988613801</v>
      </c>
      <c r="AZ336" s="2">
        <f t="shared" si="142"/>
        <v>0.40949136692652283</v>
      </c>
      <c r="BA336" s="2">
        <f t="shared" si="143"/>
        <v>0.95624964830828052</v>
      </c>
      <c r="BB336" s="2" t="s">
        <v>61</v>
      </c>
      <c r="BC336" s="2">
        <v>0.29739265439957402</v>
      </c>
      <c r="BD336" s="2">
        <v>2</v>
      </c>
      <c r="BE336" s="2">
        <v>2</v>
      </c>
      <c r="BF336" s="2">
        <v>0.78882842272224596</v>
      </c>
      <c r="BG336" s="2">
        <v>0.21320102546996</v>
      </c>
      <c r="BH336" s="2">
        <v>0.15075589086573399</v>
      </c>
      <c r="BI336" s="2">
        <f t="shared" si="144"/>
        <v>0.18727297099462115</v>
      </c>
      <c r="BJ336" s="2">
        <f t="shared" si="145"/>
        <v>1.9726768399679815</v>
      </c>
    </row>
    <row r="337" spans="1:62">
      <c r="A337" s="2" t="str">
        <f>B337</f>
        <v>VIMSS208974</v>
      </c>
      <c r="B337" s="2" t="s">
        <v>1175</v>
      </c>
      <c r="C337" s="2" t="s">
        <v>1176</v>
      </c>
      <c r="D337" s="7">
        <f>IF(ISNA(VLOOKUP(B337,[1]energy_list!A$1:A$222,1,FALSE)), 0, 1)</f>
        <v>0</v>
      </c>
      <c r="E337" s="7">
        <f t="shared" si="125"/>
        <v>0</v>
      </c>
      <c r="F337" s="7">
        <f t="shared" si="126"/>
        <v>0</v>
      </c>
      <c r="G337" s="17">
        <f t="shared" si="146"/>
        <v>2.0024570024570025E-2</v>
      </c>
      <c r="H337" s="8">
        <f t="shared" si="128"/>
        <v>-5.59904292091494E-2</v>
      </c>
      <c r="I337" s="8">
        <f t="shared" si="129"/>
        <v>2.4040400496494683</v>
      </c>
      <c r="J337" s="8">
        <f t="shared" si="130"/>
        <v>2.3290139953081618E-2</v>
      </c>
      <c r="K337" s="9">
        <f t="shared" si="131"/>
        <v>1.1645069976540809E-2</v>
      </c>
      <c r="L337" s="10">
        <f t="shared" si="132"/>
        <v>10.420722072851937</v>
      </c>
      <c r="M337" s="2">
        <f t="shared" si="133"/>
        <v>4</v>
      </c>
      <c r="N337" s="16">
        <f t="shared" si="134"/>
        <v>6.4356313641588711E-2</v>
      </c>
      <c r="O337" s="16">
        <f t="shared" si="135"/>
        <v>1.1914088404426082</v>
      </c>
      <c r="P337" s="6">
        <v>489</v>
      </c>
      <c r="Q337" s="6"/>
      <c r="R337" s="2" t="s">
        <v>57</v>
      </c>
      <c r="S337" s="2">
        <v>-0.277191231749431</v>
      </c>
      <c r="T337" s="2">
        <v>2</v>
      </c>
      <c r="U337" s="2">
        <v>2</v>
      </c>
      <c r="V337" s="2">
        <v>-1.11752203342062</v>
      </c>
      <c r="W337" s="2">
        <v>0.76442004287686605</v>
      </c>
      <c r="X337" s="2">
        <v>0.54052659599314401</v>
      </c>
      <c r="Y337" s="2">
        <f t="shared" si="136"/>
        <v>0.65910397317677405</v>
      </c>
      <c r="Z337" s="2">
        <f t="shared" si="137"/>
        <v>0.51281700808843622</v>
      </c>
      <c r="AA337" s="2" t="s">
        <v>58</v>
      </c>
      <c r="AB337" s="2">
        <v>5.666966221506E-2</v>
      </c>
      <c r="AC337" s="2">
        <v>5</v>
      </c>
      <c r="AD337" s="2">
        <v>3</v>
      </c>
      <c r="AE337" s="2">
        <v>-1.23841853156667</v>
      </c>
      <c r="AF337" s="2">
        <v>0.99997453511349499</v>
      </c>
      <c r="AG337" s="2">
        <v>0.577335567030547</v>
      </c>
      <c r="AH337" s="2">
        <f t="shared" si="138"/>
        <v>0.92799815370937311</v>
      </c>
      <c r="AI337" s="2">
        <f t="shared" si="139"/>
        <v>9.8157233767067725E-2</v>
      </c>
      <c r="AJ337" s="2" t="s">
        <v>59</v>
      </c>
      <c r="AK337" s="2">
        <v>0.66610976018691004</v>
      </c>
      <c r="AL337" s="2">
        <v>3</v>
      </c>
      <c r="AM337" s="2">
        <v>3</v>
      </c>
      <c r="AN337" s="2">
        <v>-1.56946524056277</v>
      </c>
      <c r="AO337" s="2">
        <v>0.64410625411734601</v>
      </c>
      <c r="AP337" s="2">
        <v>0.371874919201371</v>
      </c>
      <c r="AQ337" s="2">
        <f t="shared" si="140"/>
        <v>0.17117934977665791</v>
      </c>
      <c r="AR337" s="2">
        <f t="shared" si="141"/>
        <v>1.7912199123765329</v>
      </c>
      <c r="AS337" s="2" t="s">
        <v>60</v>
      </c>
      <c r="AT337" s="2">
        <v>0.36693802027817801</v>
      </c>
      <c r="AU337" s="2">
        <v>1</v>
      </c>
      <c r="AV337" s="2">
        <v>1</v>
      </c>
      <c r="AW337" s="2">
        <v>-0.161305825848614</v>
      </c>
      <c r="AZ337" s="2">
        <f t="shared" si="142"/>
        <v>1</v>
      </c>
      <c r="BA337" s="2">
        <f t="shared" si="143"/>
        <v>0</v>
      </c>
      <c r="BB337" s="2" t="s">
        <v>61</v>
      </c>
      <c r="BC337" s="2">
        <v>-0.68317878434820201</v>
      </c>
      <c r="BD337" s="2">
        <v>2</v>
      </c>
      <c r="BE337" s="2">
        <v>1</v>
      </c>
      <c r="BF337" s="2">
        <v>-0.19174301602553001</v>
      </c>
      <c r="BG337" s="2">
        <v>5.60845928458047E-2</v>
      </c>
      <c r="BH337" s="2">
        <v>5.60845928458047E-2</v>
      </c>
      <c r="BI337" s="2">
        <f t="shared" si="144"/>
        <v>5.2145464326592311E-2</v>
      </c>
      <c r="BJ337" s="2">
        <f t="shared" si="145"/>
        <v>12.18122036165064</v>
      </c>
    </row>
    <row r="338" spans="1:62">
      <c r="A338" s="2" t="s">
        <v>326</v>
      </c>
      <c r="B338" s="2" t="s">
        <v>327</v>
      </c>
      <c r="C338" s="2" t="s">
        <v>328</v>
      </c>
      <c r="D338" s="7">
        <f>IF(ISNA(VLOOKUP(B338,[1]energy_list!A$1:A$222,1,FALSE)), 0, 1)</f>
        <v>0</v>
      </c>
      <c r="E338" s="7">
        <f t="shared" si="125"/>
        <v>1</v>
      </c>
      <c r="F338" s="7">
        <f t="shared" si="126"/>
        <v>1</v>
      </c>
      <c r="G338" s="17">
        <f t="shared" si="146"/>
        <v>4.586404586404586E-3</v>
      </c>
      <c r="H338" s="8">
        <f t="shared" si="128"/>
        <v>-5.2734666633247836E-2</v>
      </c>
      <c r="I338" s="8">
        <f t="shared" si="129"/>
        <v>3.6469241461295709</v>
      </c>
      <c r="J338" s="8">
        <f t="shared" si="130"/>
        <v>1.4460039342801904E-2</v>
      </c>
      <c r="K338" s="9">
        <f t="shared" si="131"/>
        <v>7.2300196714009521E-3</v>
      </c>
      <c r="L338" s="6">
        <f t="shared" si="132"/>
        <v>20.383464155838226</v>
      </c>
      <c r="M338" s="10">
        <f t="shared" si="133"/>
        <v>4</v>
      </c>
      <c r="N338" s="16">
        <f t="shared" si="134"/>
        <v>3.3063570172366247E-3</v>
      </c>
      <c r="O338" s="16">
        <f t="shared" si="135"/>
        <v>2.4806502535339598</v>
      </c>
      <c r="P338" s="6">
        <v>112</v>
      </c>
      <c r="Q338" s="2">
        <v>109</v>
      </c>
      <c r="R338" s="2" t="s">
        <v>57</v>
      </c>
      <c r="S338" s="2">
        <v>1.25468003673133</v>
      </c>
      <c r="T338" s="2">
        <v>3</v>
      </c>
      <c r="U338" s="2">
        <v>3</v>
      </c>
      <c r="V338" s="2">
        <v>0.41434923506014398</v>
      </c>
      <c r="W338" s="2">
        <v>1.3688439188413699</v>
      </c>
      <c r="X338" s="2">
        <v>0.79030240502164995</v>
      </c>
      <c r="Y338" s="2">
        <f t="shared" si="136"/>
        <v>0.21057867969109723</v>
      </c>
      <c r="Z338" s="2">
        <f t="shared" si="137"/>
        <v>1.5875948608519781</v>
      </c>
      <c r="AH338" s="2">
        <f t="shared" si="138"/>
        <v>1</v>
      </c>
      <c r="AI338" s="2">
        <f t="shared" si="139"/>
        <v>0</v>
      </c>
      <c r="AJ338" s="2" t="s">
        <v>59</v>
      </c>
      <c r="AK338" s="2">
        <v>-0.27270048585388001</v>
      </c>
      <c r="AL338" s="2">
        <v>3</v>
      </c>
      <c r="AM338" s="2">
        <v>2</v>
      </c>
      <c r="AN338" s="2">
        <v>-2.5082754866035599</v>
      </c>
      <c r="AO338" s="2">
        <v>0.304694087801064</v>
      </c>
      <c r="AP338" s="2">
        <v>0.21545125567158199</v>
      </c>
      <c r="AQ338" s="2">
        <f t="shared" si="140"/>
        <v>0.33309722337674408</v>
      </c>
      <c r="AR338" s="2">
        <f t="shared" si="141"/>
        <v>1.2657177838386078</v>
      </c>
      <c r="AS338" s="2" t="s">
        <v>60</v>
      </c>
      <c r="AT338" s="2">
        <v>-1.16013715056752</v>
      </c>
      <c r="AU338" s="2">
        <v>5</v>
      </c>
      <c r="AV338" s="2">
        <v>3</v>
      </c>
      <c r="AW338" s="2">
        <v>-1.68838099669431</v>
      </c>
      <c r="AX338" s="2">
        <v>0.32083393478076999</v>
      </c>
      <c r="AY338" s="2">
        <v>0.18523355861084401</v>
      </c>
      <c r="AZ338" s="2">
        <f t="shared" si="142"/>
        <v>8.2151237036321312E-3</v>
      </c>
      <c r="BA338" s="2">
        <f t="shared" si="143"/>
        <v>6.2631045868143396</v>
      </c>
      <c r="BB338" s="2" t="s">
        <v>61</v>
      </c>
      <c r="BC338" s="2">
        <v>1.1976774776902399</v>
      </c>
      <c r="BD338" s="2">
        <v>3</v>
      </c>
      <c r="BE338" s="2">
        <v>2</v>
      </c>
      <c r="BF338" s="2">
        <v>1.6891132460129099</v>
      </c>
      <c r="BG338" s="2">
        <v>0.45444042107803301</v>
      </c>
      <c r="BH338" s="2">
        <v>0.32133790338954699</v>
      </c>
      <c r="BI338" s="2">
        <f t="shared" si="144"/>
        <v>6.5041040331589195E-2</v>
      </c>
      <c r="BJ338" s="2">
        <f t="shared" si="145"/>
        <v>3.7271590592235126</v>
      </c>
    </row>
    <row r="339" spans="1:62">
      <c r="A339" s="2" t="str">
        <f t="shared" ref="A339:A353" si="147">B339</f>
        <v>VIMSS208894</v>
      </c>
      <c r="B339" s="2" t="s">
        <v>1553</v>
      </c>
      <c r="C339" s="2" t="s">
        <v>1554</v>
      </c>
      <c r="D339" s="7">
        <f>IF(ISNA(VLOOKUP(B339,[1]energy_list!A$1:A$222,1,FALSE)), 0, 1)</f>
        <v>0</v>
      </c>
      <c r="E339" s="7">
        <f t="shared" si="125"/>
        <v>0</v>
      </c>
      <c r="F339" s="7">
        <f t="shared" si="126"/>
        <v>0</v>
      </c>
      <c r="G339" s="17">
        <f t="shared" si="146"/>
        <v>2.7518427518427521E-2</v>
      </c>
      <c r="H339" s="8">
        <f t="shared" si="128"/>
        <v>-3.6338321198700688E-2</v>
      </c>
      <c r="I339" s="8">
        <f t="shared" si="129"/>
        <v>0.64080561851282647</v>
      </c>
      <c r="J339" s="8">
        <f t="shared" si="130"/>
        <v>5.6707244988010878E-2</v>
      </c>
      <c r="K339" s="9">
        <f t="shared" si="131"/>
        <v>2.8353622494005439E-2</v>
      </c>
      <c r="L339" s="10">
        <f t="shared" si="132"/>
        <v>7.0646031749244367</v>
      </c>
      <c r="M339" s="2">
        <f t="shared" si="133"/>
        <v>4</v>
      </c>
      <c r="N339" s="16">
        <f t="shared" si="134"/>
        <v>0.10738237264292785</v>
      </c>
      <c r="O339" s="16">
        <f t="shared" si="135"/>
        <v>0.96906700441126825</v>
      </c>
      <c r="P339" s="6">
        <v>672</v>
      </c>
      <c r="Q339" s="6"/>
      <c r="R339" s="2" t="s">
        <v>57</v>
      </c>
      <c r="S339" s="2">
        <v>0.59318770031666701</v>
      </c>
      <c r="T339" s="2">
        <v>6</v>
      </c>
      <c r="U339" s="2">
        <v>5</v>
      </c>
      <c r="V339" s="2">
        <v>-0.247143101354522</v>
      </c>
      <c r="W339" s="2">
        <v>0.70382280787947205</v>
      </c>
      <c r="X339" s="2">
        <v>0.31475912850665499</v>
      </c>
      <c r="Y339" s="2">
        <f t="shared" si="136"/>
        <v>0.11818007679352178</v>
      </c>
      <c r="Z339" s="2">
        <f t="shared" si="137"/>
        <v>1.884576638431394</v>
      </c>
      <c r="AA339" s="2" t="s">
        <v>58</v>
      </c>
      <c r="AB339" s="2">
        <v>-1.8579846322023199</v>
      </c>
      <c r="AC339" s="2">
        <v>1</v>
      </c>
      <c r="AD339" s="2">
        <v>1</v>
      </c>
      <c r="AE339" s="2">
        <v>-3.1530728259840499</v>
      </c>
      <c r="AH339" s="2">
        <f t="shared" si="138"/>
        <v>1</v>
      </c>
      <c r="AI339" s="2">
        <f t="shared" si="139"/>
        <v>0</v>
      </c>
      <c r="AJ339" s="2" t="s">
        <v>59</v>
      </c>
      <c r="AK339" s="2">
        <v>-0.64475108536021997</v>
      </c>
      <c r="AL339" s="2">
        <v>2</v>
      </c>
      <c r="AM339" s="2">
        <v>2</v>
      </c>
      <c r="AN339" s="2">
        <v>-2.8803260861098998</v>
      </c>
      <c r="AO339" s="2">
        <v>0.76899067304952995</v>
      </c>
      <c r="AP339" s="2">
        <v>0.54375851958252996</v>
      </c>
      <c r="AQ339" s="2">
        <f t="shared" si="140"/>
        <v>0.35750991215044448</v>
      </c>
      <c r="AR339" s="2">
        <f t="shared" si="141"/>
        <v>1.1857305442409012</v>
      </c>
      <c r="AS339" s="2" t="s">
        <v>60</v>
      </c>
      <c r="AT339" s="2">
        <v>-2.85971447661281E-2</v>
      </c>
      <c r="AU339" s="2">
        <v>9</v>
      </c>
      <c r="AV339" s="2">
        <v>5</v>
      </c>
      <c r="AW339" s="2">
        <v>-0.55684099089292005</v>
      </c>
      <c r="AX339" s="2">
        <v>1.02640352584826</v>
      </c>
      <c r="AY339" s="2">
        <v>0.45902161122843299</v>
      </c>
      <c r="AZ339" s="2">
        <f t="shared" si="142"/>
        <v>0.95273752614905427</v>
      </c>
      <c r="BA339" s="2">
        <f t="shared" si="143"/>
        <v>6.2300214339792111E-2</v>
      </c>
      <c r="BB339" s="2" t="s">
        <v>61</v>
      </c>
      <c r="BC339" s="2">
        <v>8.6320789748153007E-2</v>
      </c>
      <c r="BD339" s="2">
        <v>10</v>
      </c>
      <c r="BE339" s="2">
        <v>5</v>
      </c>
      <c r="BF339" s="2">
        <v>0.57775655807082504</v>
      </c>
      <c r="BG339" s="2">
        <v>0.52125997718858996</v>
      </c>
      <c r="BH339" s="2">
        <v>0.23311454858873501</v>
      </c>
      <c r="BI339" s="2">
        <f t="shared" si="144"/>
        <v>0.72633217935649252</v>
      </c>
      <c r="BJ339" s="2">
        <f t="shared" si="145"/>
        <v>0.37029344702308453</v>
      </c>
    </row>
    <row r="340" spans="1:62">
      <c r="A340" s="2" t="str">
        <f t="shared" si="147"/>
        <v>VIMSS208620</v>
      </c>
      <c r="B340" s="2" t="s">
        <v>591</v>
      </c>
      <c r="C340" s="2" t="s">
        <v>592</v>
      </c>
      <c r="D340" s="7">
        <f>IF(ISNA(VLOOKUP(B340,[1]energy_list!A$1:A$222,1,FALSE)), 0, 1)</f>
        <v>0</v>
      </c>
      <c r="E340" s="7">
        <f t="shared" si="125"/>
        <v>1</v>
      </c>
      <c r="F340" s="7">
        <f t="shared" si="126"/>
        <v>0</v>
      </c>
      <c r="G340" s="17">
        <f t="shared" si="146"/>
        <v>8.3128583128583133E-3</v>
      </c>
      <c r="H340" s="8">
        <f t="shared" si="128"/>
        <v>-2.1657660168996416E-2</v>
      </c>
      <c r="I340" s="8">
        <f t="shared" si="129"/>
        <v>2.9112513465857073</v>
      </c>
      <c r="J340" s="8">
        <f t="shared" si="130"/>
        <v>7.4392958871092839E-3</v>
      </c>
      <c r="K340" s="9">
        <f t="shared" si="131"/>
        <v>3.7196479435546419E-3</v>
      </c>
      <c r="L340" s="10">
        <f t="shared" si="132"/>
        <v>16.973630363245569</v>
      </c>
      <c r="M340" s="2">
        <f t="shared" si="133"/>
        <v>4</v>
      </c>
      <c r="N340" s="16">
        <f t="shared" si="134"/>
        <v>1.0502096037817089E-2</v>
      </c>
      <c r="O340" s="16">
        <f t="shared" si="135"/>
        <v>1.9787240145670242</v>
      </c>
      <c r="P340" s="6">
        <v>203</v>
      </c>
      <c r="Q340" s="6"/>
      <c r="R340" s="2" t="s">
        <v>57</v>
      </c>
      <c r="S340" s="2">
        <v>-0.39247923439847099</v>
      </c>
      <c r="T340" s="2">
        <v>2</v>
      </c>
      <c r="U340" s="2">
        <v>1</v>
      </c>
      <c r="V340" s="2">
        <v>-1.2328100360696601</v>
      </c>
      <c r="W340" s="2">
        <v>0.83260035104198304</v>
      </c>
      <c r="X340" s="2">
        <v>0.83260035104198304</v>
      </c>
      <c r="Y340" s="2">
        <f t="shared" si="136"/>
        <v>0.71956991881183119</v>
      </c>
      <c r="Z340" s="2">
        <f t="shared" si="137"/>
        <v>0.47138970564604121</v>
      </c>
      <c r="AA340" s="2" t="s">
        <v>58</v>
      </c>
      <c r="AB340" s="2">
        <v>-1.3541256712376899</v>
      </c>
      <c r="AC340" s="2">
        <v>2</v>
      </c>
      <c r="AD340" s="2">
        <v>1</v>
      </c>
      <c r="AE340" s="2">
        <v>-2.6492138650194201</v>
      </c>
      <c r="AF340" s="2">
        <v>0.32679311042084003</v>
      </c>
      <c r="AG340" s="2">
        <v>0.32679311042084003</v>
      </c>
      <c r="AH340" s="2">
        <f t="shared" si="138"/>
        <v>0.15075381204343322</v>
      </c>
      <c r="AI340" s="2">
        <f t="shared" si="139"/>
        <v>4.1436787620579398</v>
      </c>
      <c r="AJ340" s="2" t="s">
        <v>59</v>
      </c>
      <c r="AK340" s="2">
        <v>-0.87970220318900005</v>
      </c>
      <c r="AL340" s="2">
        <v>2</v>
      </c>
      <c r="AM340" s="2">
        <v>2</v>
      </c>
      <c r="AN340" s="2">
        <v>-3.11527720393868</v>
      </c>
      <c r="AO340" s="2">
        <v>0.28519437631585598</v>
      </c>
      <c r="AP340" s="2">
        <v>0.20166287744920999</v>
      </c>
      <c r="AQ340" s="2">
        <f t="shared" si="140"/>
        <v>4.8740870713854946E-2</v>
      </c>
      <c r="AR340" s="2">
        <f t="shared" si="141"/>
        <v>4.3622416496093006</v>
      </c>
      <c r="AS340" s="2" t="s">
        <v>60</v>
      </c>
      <c r="AT340" s="2">
        <v>1.5598466065671199</v>
      </c>
      <c r="AU340" s="2">
        <v>4</v>
      </c>
      <c r="AV340" s="2">
        <v>3</v>
      </c>
      <c r="AW340" s="2">
        <v>1.0316027604403299</v>
      </c>
      <c r="AX340" s="2">
        <v>0.76813016161569903</v>
      </c>
      <c r="AY340" s="2">
        <v>0.44348015558149501</v>
      </c>
      <c r="AZ340" s="2">
        <f t="shared" si="142"/>
        <v>3.8993158231609995E-2</v>
      </c>
      <c r="BA340" s="2">
        <f t="shared" si="143"/>
        <v>3.5172861444540526</v>
      </c>
      <c r="BB340" s="2" t="s">
        <v>61</v>
      </c>
      <c r="BC340" s="2">
        <v>-0.74853794675919705</v>
      </c>
      <c r="BD340" s="2">
        <v>1</v>
      </c>
      <c r="BE340" s="2">
        <v>1</v>
      </c>
      <c r="BF340" s="2">
        <v>-0.257102178436525</v>
      </c>
      <c r="BI340" s="2">
        <f t="shared" si="144"/>
        <v>1</v>
      </c>
      <c r="BJ340" s="2">
        <f t="shared" si="145"/>
        <v>0</v>
      </c>
    </row>
    <row r="341" spans="1:62">
      <c r="A341" s="2" t="str">
        <f t="shared" si="147"/>
        <v>VIMSS209328</v>
      </c>
      <c r="B341" s="2" t="s">
        <v>1342</v>
      </c>
      <c r="C341" s="2" t="s">
        <v>1343</v>
      </c>
      <c r="D341" s="7">
        <f>IF(ISNA(VLOOKUP(B341,[1]energy_list!A$1:A$222,1,FALSE)), 0, 1)</f>
        <v>0</v>
      </c>
      <c r="E341" s="7">
        <f t="shared" si="125"/>
        <v>0</v>
      </c>
      <c r="F341" s="7">
        <f t="shared" si="126"/>
        <v>0</v>
      </c>
      <c r="G341" s="17">
        <f t="shared" si="146"/>
        <v>2.3300573300573304E-2</v>
      </c>
      <c r="H341" s="8">
        <f t="shared" si="128"/>
        <v>6.744956257196788E-3</v>
      </c>
      <c r="I341" s="8">
        <f t="shared" si="129"/>
        <v>0.546578500546685</v>
      </c>
      <c r="J341" s="8">
        <f t="shared" si="130"/>
        <v>1.2340324858095438E-2</v>
      </c>
      <c r="K341" s="9">
        <f t="shared" si="131"/>
        <v>6.1701624290477191E-3</v>
      </c>
      <c r="L341" s="10">
        <f t="shared" si="132"/>
        <v>3.8014220256771241</v>
      </c>
      <c r="M341" s="2">
        <f t="shared" si="133"/>
        <v>4</v>
      </c>
      <c r="N341" s="16">
        <f t="shared" si="134"/>
        <v>8.5526110622372767E-2</v>
      </c>
      <c r="O341" s="16">
        <f t="shared" si="135"/>
        <v>1.0679012774581738</v>
      </c>
      <c r="P341" s="6">
        <v>569</v>
      </c>
      <c r="Q341" s="6"/>
      <c r="R341" s="2" t="s">
        <v>57</v>
      </c>
      <c r="S341" s="2">
        <v>-5.77490824070266E-2</v>
      </c>
      <c r="T341" s="2">
        <v>3</v>
      </c>
      <c r="U341" s="2">
        <v>1</v>
      </c>
      <c r="V341" s="2">
        <v>-0.89807988407821604</v>
      </c>
      <c r="W341" s="2">
        <v>8.8742681612483207E-2</v>
      </c>
      <c r="X341" s="2">
        <v>8.8742681612483207E-2</v>
      </c>
      <c r="Y341" s="2">
        <f t="shared" si="136"/>
        <v>0.6327336982751175</v>
      </c>
      <c r="Z341" s="2">
        <f t="shared" si="137"/>
        <v>0.65074754737750884</v>
      </c>
      <c r="AA341" s="2" t="s">
        <v>58</v>
      </c>
      <c r="AB341" s="2">
        <v>0.11361832419525</v>
      </c>
      <c r="AC341" s="2">
        <v>1</v>
      </c>
      <c r="AD341" s="2">
        <v>1</v>
      </c>
      <c r="AE341" s="2">
        <v>-1.18146986958648</v>
      </c>
      <c r="AH341" s="2">
        <f t="shared" si="138"/>
        <v>1</v>
      </c>
      <c r="AI341" s="2">
        <f t="shared" si="139"/>
        <v>0</v>
      </c>
      <c r="AJ341" s="2" t="s">
        <v>59</v>
      </c>
      <c r="AK341" s="2">
        <v>-0.23629600375914001</v>
      </c>
      <c r="AL341" s="2">
        <v>2</v>
      </c>
      <c r="AM341" s="2">
        <v>2</v>
      </c>
      <c r="AN341" s="2">
        <v>-2.4718710045088201</v>
      </c>
      <c r="AO341" s="2">
        <v>2.0688706961371799</v>
      </c>
      <c r="AP341" s="2">
        <v>1.4629124986367299</v>
      </c>
      <c r="AQ341" s="2">
        <f t="shared" si="140"/>
        <v>0.8865227905817904</v>
      </c>
      <c r="AR341" s="2">
        <f t="shared" si="141"/>
        <v>0.16152435909826551</v>
      </c>
      <c r="AS341" s="2" t="s">
        <v>60</v>
      </c>
      <c r="AT341" s="2">
        <v>0.74975903709870195</v>
      </c>
      <c r="AU341" s="2">
        <v>2</v>
      </c>
      <c r="AV341" s="2">
        <v>1</v>
      </c>
      <c r="AW341" s="2">
        <v>0.22151519097191</v>
      </c>
      <c r="AX341" s="2">
        <v>2.1430969240594702</v>
      </c>
      <c r="AY341" s="2">
        <v>2.1430969240594702</v>
      </c>
      <c r="AZ341" s="2">
        <f t="shared" si="142"/>
        <v>0.78575213440173852</v>
      </c>
      <c r="BA341" s="2">
        <f t="shared" si="143"/>
        <v>0.34984840334636047</v>
      </c>
      <c r="BB341" s="2" t="s">
        <v>61</v>
      </c>
      <c r="BC341" s="2">
        <v>-0.517373353112631</v>
      </c>
      <c r="BD341" s="2">
        <v>2</v>
      </c>
      <c r="BE341" s="2">
        <v>2</v>
      </c>
      <c r="BF341" s="2">
        <v>-2.59375847899595E-2</v>
      </c>
      <c r="BG341" s="2">
        <v>0.58750388750219495</v>
      </c>
      <c r="BH341" s="2">
        <v>0.41542798282625998</v>
      </c>
      <c r="BI341" s="2">
        <f t="shared" si="144"/>
        <v>0.33910582999915195</v>
      </c>
      <c r="BJ341" s="2">
        <f t="shared" si="145"/>
        <v>1.245398419222536</v>
      </c>
    </row>
    <row r="342" spans="1:62">
      <c r="A342" s="2" t="str">
        <f t="shared" si="147"/>
        <v>VIMSS208964</v>
      </c>
      <c r="B342" s="2" t="s">
        <v>1450</v>
      </c>
      <c r="C342" s="2" t="s">
        <v>1451</v>
      </c>
      <c r="D342" s="7">
        <f>IF(ISNA(VLOOKUP(B342,[1]energy_list!A$1:A$222,1,FALSE)), 0, 1)</f>
        <v>0</v>
      </c>
      <c r="E342" s="7">
        <f t="shared" si="125"/>
        <v>0</v>
      </c>
      <c r="F342" s="7">
        <f t="shared" si="126"/>
        <v>0</v>
      </c>
      <c r="G342" s="17">
        <f t="shared" si="146"/>
        <v>2.5429975429975434E-2</v>
      </c>
      <c r="H342" s="8">
        <f t="shared" si="128"/>
        <v>2.5545445606679172E-2</v>
      </c>
      <c r="I342" s="8">
        <f t="shared" si="129"/>
        <v>1.3565578193487327</v>
      </c>
      <c r="J342" s="8">
        <f t="shared" si="130"/>
        <v>1.8831077630692687E-2</v>
      </c>
      <c r="K342" s="9">
        <f t="shared" si="131"/>
        <v>9.4155388153463436E-3</v>
      </c>
      <c r="L342" s="10">
        <f t="shared" si="132"/>
        <v>8.1994887040177513</v>
      </c>
      <c r="M342" s="2">
        <f t="shared" si="133"/>
        <v>4</v>
      </c>
      <c r="N342" s="16">
        <f t="shared" si="134"/>
        <v>9.5190308293781445E-2</v>
      </c>
      <c r="O342" s="16">
        <f t="shared" si="135"/>
        <v>1.0214072666238663</v>
      </c>
      <c r="P342" s="6">
        <v>621</v>
      </c>
      <c r="Q342" s="6"/>
      <c r="R342" s="2" t="s">
        <v>57</v>
      </c>
      <c r="S342" s="2">
        <v>-0.84339406912877002</v>
      </c>
      <c r="T342" s="2">
        <v>3</v>
      </c>
      <c r="U342" s="2">
        <v>2</v>
      </c>
      <c r="V342" s="2">
        <v>-1.6837248707999599</v>
      </c>
      <c r="W342" s="2">
        <v>0.58892945534367003</v>
      </c>
      <c r="X342" s="2">
        <v>0.416436011514009</v>
      </c>
      <c r="Y342" s="2">
        <f t="shared" si="136"/>
        <v>0.18010804488920384</v>
      </c>
      <c r="Z342" s="2">
        <f t="shared" si="137"/>
        <v>2.0252668976981547</v>
      </c>
      <c r="AA342" s="2" t="s">
        <v>58</v>
      </c>
      <c r="AB342" s="2">
        <v>-0.46245180693398003</v>
      </c>
      <c r="AC342" s="2">
        <v>1</v>
      </c>
      <c r="AD342" s="2">
        <v>1</v>
      </c>
      <c r="AE342" s="2">
        <v>-1.75754000071571</v>
      </c>
      <c r="AH342" s="2">
        <f t="shared" si="138"/>
        <v>1</v>
      </c>
      <c r="AI342" s="2">
        <f t="shared" si="139"/>
        <v>0</v>
      </c>
      <c r="AJ342" s="2" t="s">
        <v>59</v>
      </c>
      <c r="AK342" s="2">
        <v>0.93366741398277997</v>
      </c>
      <c r="AL342" s="2">
        <v>2</v>
      </c>
      <c r="AM342" s="2">
        <v>1</v>
      </c>
      <c r="AN342" s="2">
        <v>-1.3019075867669001</v>
      </c>
      <c r="AO342" s="2">
        <v>0.53727215964558195</v>
      </c>
      <c r="AP342" s="2">
        <v>0.53727215964558195</v>
      </c>
      <c r="AQ342" s="2">
        <f t="shared" si="140"/>
        <v>0.33242181559637862</v>
      </c>
      <c r="AR342" s="2">
        <f t="shared" si="141"/>
        <v>1.7377922850100496</v>
      </c>
      <c r="AS342" s="2" t="s">
        <v>60</v>
      </c>
      <c r="AT342" s="2">
        <v>0.118363058329659</v>
      </c>
      <c r="AU342" s="2">
        <v>2</v>
      </c>
      <c r="AV342" s="2">
        <v>1</v>
      </c>
      <c r="AW342" s="2">
        <v>-0.40988078779713299</v>
      </c>
      <c r="AX342" s="2">
        <v>0.44258917155523397</v>
      </c>
      <c r="AY342" s="2">
        <v>0.44258917155523397</v>
      </c>
      <c r="AZ342" s="2">
        <f t="shared" si="142"/>
        <v>0.83363983240421347</v>
      </c>
      <c r="BA342" s="2">
        <f t="shared" si="143"/>
        <v>0.26743324495205728</v>
      </c>
      <c r="BB342" s="2" t="s">
        <v>61</v>
      </c>
      <c r="BC342" s="2">
        <v>0.31655930681430999</v>
      </c>
      <c r="BD342" s="2">
        <v>2</v>
      </c>
      <c r="BE342" s="2">
        <v>1</v>
      </c>
      <c r="BF342" s="2">
        <v>0.80799507513698199</v>
      </c>
      <c r="BG342" s="2">
        <v>0.18196585588081299</v>
      </c>
      <c r="BH342" s="2">
        <v>0.18196585588081299</v>
      </c>
      <c r="BI342" s="2">
        <f t="shared" si="144"/>
        <v>0.33212576216412198</v>
      </c>
      <c r="BJ342" s="2">
        <f t="shared" si="145"/>
        <v>1.7396632202343238</v>
      </c>
    </row>
    <row r="343" spans="1:62">
      <c r="A343" s="2" t="str">
        <f t="shared" si="147"/>
        <v>VIMSS209354</v>
      </c>
      <c r="B343" s="2" t="s">
        <v>1061</v>
      </c>
      <c r="C343" s="2" t="s">
        <v>1062</v>
      </c>
      <c r="D343" s="7">
        <f>IF(ISNA(VLOOKUP(B343,[1]energy_list!A$1:A$222,1,FALSE)), 0, 1)</f>
        <v>0</v>
      </c>
      <c r="E343" s="7">
        <f t="shared" si="125"/>
        <v>0</v>
      </c>
      <c r="F343" s="7">
        <f t="shared" si="126"/>
        <v>0</v>
      </c>
      <c r="G343" s="17">
        <f t="shared" si="146"/>
        <v>1.7690417690417692E-2</v>
      </c>
      <c r="H343" s="8">
        <f t="shared" si="128"/>
        <v>3.2096457636596118E-2</v>
      </c>
      <c r="I343" s="8">
        <f t="shared" si="129"/>
        <v>1.8756683016941686</v>
      </c>
      <c r="J343" s="8">
        <f t="shared" si="130"/>
        <v>1.7112011546820665E-2</v>
      </c>
      <c r="K343" s="9">
        <f t="shared" si="131"/>
        <v>8.5560057734103325E-3</v>
      </c>
      <c r="L343" s="10">
        <f t="shared" si="132"/>
        <v>11.448238447939726</v>
      </c>
      <c r="M343" s="2">
        <f t="shared" si="133"/>
        <v>4</v>
      </c>
      <c r="N343" s="16">
        <f t="shared" si="134"/>
        <v>5.104948600070236E-2</v>
      </c>
      <c r="O343" s="16">
        <f t="shared" si="135"/>
        <v>1.2920086263132602</v>
      </c>
      <c r="P343" s="6">
        <v>432</v>
      </c>
      <c r="Q343" s="6"/>
      <c r="R343" s="2" t="s">
        <v>57</v>
      </c>
      <c r="S343" s="2">
        <v>0.74745767752585401</v>
      </c>
      <c r="T343" s="2">
        <v>4</v>
      </c>
      <c r="U343" s="2">
        <v>2</v>
      </c>
      <c r="V343" s="2">
        <v>-9.2873124145334995E-2</v>
      </c>
      <c r="W343" s="2">
        <v>0.69761250729936297</v>
      </c>
      <c r="X343" s="2">
        <v>0.49328653455193</v>
      </c>
      <c r="Y343" s="2">
        <f t="shared" si="136"/>
        <v>0.26893758039241245</v>
      </c>
      <c r="Z343" s="2">
        <f t="shared" si="137"/>
        <v>1.5152606551581564</v>
      </c>
      <c r="AA343" s="2" t="s">
        <v>58</v>
      </c>
      <c r="AB343" s="2">
        <v>0.77162786382913096</v>
      </c>
      <c r="AC343" s="2">
        <v>1</v>
      </c>
      <c r="AD343" s="2">
        <v>1</v>
      </c>
      <c r="AE343" s="2">
        <v>-0.52346032995259895</v>
      </c>
      <c r="AH343" s="2">
        <f t="shared" si="138"/>
        <v>1</v>
      </c>
      <c r="AI343" s="2">
        <f t="shared" si="139"/>
        <v>0</v>
      </c>
      <c r="AJ343" s="2" t="s">
        <v>59</v>
      </c>
      <c r="AK343" s="2">
        <v>0.45914931053782998</v>
      </c>
      <c r="AL343" s="2">
        <v>5</v>
      </c>
      <c r="AM343" s="2">
        <v>2</v>
      </c>
      <c r="AN343" s="2">
        <v>-1.77642569021185</v>
      </c>
      <c r="AO343" s="2">
        <v>0.32846929972545702</v>
      </c>
      <c r="AP343" s="2">
        <v>0.232262869247467</v>
      </c>
      <c r="AQ343" s="2">
        <f t="shared" si="140"/>
        <v>0.18669025619274582</v>
      </c>
      <c r="AR343" s="2">
        <f t="shared" si="141"/>
        <v>1.9768519696044242</v>
      </c>
      <c r="AS343" s="2" t="s">
        <v>60</v>
      </c>
      <c r="AT343" s="2">
        <v>-0.40623912171875398</v>
      </c>
      <c r="AU343" s="2">
        <v>10</v>
      </c>
      <c r="AV343" s="2">
        <v>2</v>
      </c>
      <c r="AW343" s="2">
        <v>-0.93448296784554596</v>
      </c>
      <c r="AX343" s="2">
        <v>0.20614239278878699</v>
      </c>
      <c r="AY343" s="2">
        <v>0.14576468383097199</v>
      </c>
      <c r="AZ343" s="2">
        <f t="shared" si="142"/>
        <v>0.10824279408450022</v>
      </c>
      <c r="BA343" s="2">
        <f t="shared" si="143"/>
        <v>2.7869516198438498</v>
      </c>
      <c r="BB343" s="2" t="s">
        <v>61</v>
      </c>
      <c r="BC343" s="2">
        <v>-0.55944507006981203</v>
      </c>
      <c r="BD343" s="2">
        <v>5</v>
      </c>
      <c r="BE343" s="2">
        <v>2</v>
      </c>
      <c r="BF343" s="2">
        <v>-6.8009301747139594E-2</v>
      </c>
      <c r="BG343" s="2">
        <v>1.2856733498839601</v>
      </c>
      <c r="BH343" s="2">
        <v>0.90910834409377494</v>
      </c>
      <c r="BI343" s="2">
        <f t="shared" si="144"/>
        <v>0.60099999461662357</v>
      </c>
      <c r="BJ343" s="2">
        <f t="shared" si="145"/>
        <v>0.61537777505219449</v>
      </c>
    </row>
    <row r="344" spans="1:62">
      <c r="A344" s="2" t="str">
        <f t="shared" si="147"/>
        <v>VIMSS206160</v>
      </c>
      <c r="B344" s="2" t="s">
        <v>1097</v>
      </c>
      <c r="C344" s="2" t="s">
        <v>1098</v>
      </c>
      <c r="D344" s="7">
        <f>IF(ISNA(VLOOKUP(B344,[1]energy_list!A$1:A$222,1,FALSE)), 0, 1)</f>
        <v>0</v>
      </c>
      <c r="E344" s="7">
        <f t="shared" si="125"/>
        <v>0</v>
      </c>
      <c r="F344" s="7">
        <f t="shared" si="126"/>
        <v>0</v>
      </c>
      <c r="G344" s="17">
        <f t="shared" si="146"/>
        <v>1.8427518427518427E-2</v>
      </c>
      <c r="H344" s="8">
        <f t="shared" si="128"/>
        <v>3.9708731749092889E-2</v>
      </c>
      <c r="I344" s="8">
        <f t="shared" si="129"/>
        <v>0.33827995692880952</v>
      </c>
      <c r="J344" s="8">
        <f t="shared" si="130"/>
        <v>0.11738422846450086</v>
      </c>
      <c r="K344" s="9">
        <f t="shared" si="131"/>
        <v>5.8692114232250431E-2</v>
      </c>
      <c r="L344" s="10">
        <f t="shared" si="132"/>
        <v>2.7471931158559699</v>
      </c>
      <c r="M344" s="2">
        <f t="shared" si="133"/>
        <v>4</v>
      </c>
      <c r="N344" s="16">
        <f t="shared" si="134"/>
        <v>5.4682823396757785E-2</v>
      </c>
      <c r="O344" s="16">
        <f t="shared" si="135"/>
        <v>1.2621490699276201</v>
      </c>
      <c r="P344" s="6">
        <v>450</v>
      </c>
      <c r="Q344" s="6"/>
      <c r="R344" s="2" t="s">
        <v>57</v>
      </c>
      <c r="S344" s="2">
        <v>0.707358722320789</v>
      </c>
      <c r="T344" s="2">
        <v>2</v>
      </c>
      <c r="U344" s="2">
        <v>2</v>
      </c>
      <c r="V344" s="2">
        <v>-0.13297207935040001</v>
      </c>
      <c r="W344" s="2">
        <v>2.3823230030095299</v>
      </c>
      <c r="X344" s="2">
        <v>1.6845567504047401</v>
      </c>
      <c r="Y344" s="2">
        <f t="shared" si="136"/>
        <v>0.71536229795050654</v>
      </c>
      <c r="Z344" s="2">
        <f t="shared" si="137"/>
        <v>0.41990792067458427</v>
      </c>
      <c r="AH344" s="2">
        <f t="shared" si="138"/>
        <v>1</v>
      </c>
      <c r="AI344" s="2">
        <f t="shared" si="139"/>
        <v>0</v>
      </c>
      <c r="AJ344" s="2" t="s">
        <v>59</v>
      </c>
      <c r="AK344" s="2">
        <v>-0.26829516881756998</v>
      </c>
      <c r="AL344" s="2">
        <v>5</v>
      </c>
      <c r="AM344" s="2">
        <v>5</v>
      </c>
      <c r="AN344" s="2">
        <v>-2.5038701695672501</v>
      </c>
      <c r="AO344" s="2">
        <v>1.02762498213708</v>
      </c>
      <c r="AP344" s="2">
        <v>0.45956786308710201</v>
      </c>
      <c r="AQ344" s="2">
        <f t="shared" si="140"/>
        <v>0.58469888552432414</v>
      </c>
      <c r="AR344" s="2">
        <f t="shared" si="141"/>
        <v>0.58379880397929373</v>
      </c>
      <c r="AS344" s="2" t="s">
        <v>60</v>
      </c>
      <c r="AT344" s="2">
        <v>-0.14688903663272199</v>
      </c>
      <c r="AU344" s="2">
        <v>5</v>
      </c>
      <c r="AV344" s="2">
        <v>5</v>
      </c>
      <c r="AW344" s="2">
        <v>-0.675132882759514</v>
      </c>
      <c r="AX344" s="2">
        <v>0.64639092619618699</v>
      </c>
      <c r="AY344" s="2">
        <v>0.289074810202745</v>
      </c>
      <c r="AZ344" s="2">
        <f t="shared" si="142"/>
        <v>0.63297606116204186</v>
      </c>
      <c r="BA344" s="2">
        <f t="shared" si="143"/>
        <v>0.50813502750274275</v>
      </c>
      <c r="BB344" s="2" t="s">
        <v>61</v>
      </c>
      <c r="BC344" s="2">
        <v>-1.6621381546497001E-2</v>
      </c>
      <c r="BD344" s="2">
        <v>8</v>
      </c>
      <c r="BE344" s="2">
        <v>4</v>
      </c>
      <c r="BF344" s="2">
        <v>0.47481438677617499</v>
      </c>
      <c r="BG344" s="2">
        <v>0.57055146374330901</v>
      </c>
      <c r="BH344" s="2">
        <v>0.285275731871655</v>
      </c>
      <c r="BI344" s="2">
        <f t="shared" si="144"/>
        <v>0.9563326767457534</v>
      </c>
      <c r="BJ344" s="2">
        <f t="shared" si="145"/>
        <v>5.8264267477105024E-2</v>
      </c>
    </row>
    <row r="345" spans="1:62">
      <c r="A345" s="2" t="str">
        <f t="shared" si="147"/>
        <v>VIMSS209334</v>
      </c>
      <c r="B345" s="2" t="s">
        <v>1521</v>
      </c>
      <c r="C345" s="2" t="s">
        <v>1522</v>
      </c>
      <c r="D345" s="7">
        <f>IF(ISNA(VLOOKUP(B345,[1]energy_list!A$1:A$222,1,FALSE)), 0, 1)</f>
        <v>0</v>
      </c>
      <c r="E345" s="7">
        <f t="shared" si="125"/>
        <v>0</v>
      </c>
      <c r="F345" s="7">
        <f t="shared" si="126"/>
        <v>0</v>
      </c>
      <c r="G345" s="17">
        <f t="shared" si="146"/>
        <v>2.6863226863226865E-2</v>
      </c>
      <c r="H345" s="8">
        <f t="shared" si="128"/>
        <v>5.1377118291212803E-2</v>
      </c>
      <c r="I345" s="8">
        <f t="shared" si="129"/>
        <v>0.77301872121783688</v>
      </c>
      <c r="J345" s="8">
        <f t="shared" si="130"/>
        <v>6.6462967688896007E-2</v>
      </c>
      <c r="K345" s="9">
        <f t="shared" si="131"/>
        <v>3.3231483844448004E-2</v>
      </c>
      <c r="L345" s="10">
        <f t="shared" si="132"/>
        <v>7.4914934265443707</v>
      </c>
      <c r="M345" s="2">
        <f t="shared" si="133"/>
        <v>4</v>
      </c>
      <c r="N345" s="16">
        <f t="shared" si="134"/>
        <v>0.10343722173355288</v>
      </c>
      <c r="O345" s="16">
        <f t="shared" si="135"/>
        <v>0.98532315288009087</v>
      </c>
      <c r="P345" s="6">
        <v>656</v>
      </c>
      <c r="Q345" s="6"/>
      <c r="R345" s="2" t="s">
        <v>57</v>
      </c>
      <c r="S345" s="2">
        <v>1.8568565503443699</v>
      </c>
      <c r="T345" s="2">
        <v>3</v>
      </c>
      <c r="U345" s="2">
        <v>3</v>
      </c>
      <c r="V345" s="2">
        <v>1.01652574867318</v>
      </c>
      <c r="W345" s="2">
        <v>2.1516968185844898</v>
      </c>
      <c r="X345" s="2">
        <v>1.24228273742422</v>
      </c>
      <c r="Y345" s="2">
        <f t="shared" si="136"/>
        <v>0.23185669154382393</v>
      </c>
      <c r="Z345" s="2">
        <f t="shared" si="137"/>
        <v>1.4947133163859481</v>
      </c>
      <c r="AA345" s="2" t="s">
        <v>58</v>
      </c>
      <c r="AB345" s="2">
        <v>-1.63854164378384</v>
      </c>
      <c r="AC345" s="2">
        <v>1</v>
      </c>
      <c r="AD345" s="2">
        <v>1</v>
      </c>
      <c r="AE345" s="2">
        <v>-2.9336298375655701</v>
      </c>
      <c r="AH345" s="2">
        <f t="shared" si="138"/>
        <v>1</v>
      </c>
      <c r="AI345" s="2">
        <f t="shared" si="139"/>
        <v>0</v>
      </c>
      <c r="AJ345" s="2" t="s">
        <v>59</v>
      </c>
      <c r="AK345" s="2">
        <v>-0.64598379988091004</v>
      </c>
      <c r="AL345" s="2">
        <v>5</v>
      </c>
      <c r="AM345" s="2">
        <v>5</v>
      </c>
      <c r="AN345" s="2">
        <v>-2.8815588006305899</v>
      </c>
      <c r="AO345" s="2">
        <v>0.96640155387565596</v>
      </c>
      <c r="AP345" s="2">
        <v>0.43218791360547798</v>
      </c>
      <c r="AQ345" s="2">
        <f t="shared" si="140"/>
        <v>0.19523224909458578</v>
      </c>
      <c r="AR345" s="2">
        <f t="shared" si="141"/>
        <v>1.4946827052424128</v>
      </c>
      <c r="AS345" s="2" t="s">
        <v>60</v>
      </c>
      <c r="AT345" s="2">
        <v>-0.36189967925865102</v>
      </c>
      <c r="AU345" s="2">
        <v>7</v>
      </c>
      <c r="AV345" s="2">
        <v>4</v>
      </c>
      <c r="AW345" s="2">
        <v>-0.89014352538544295</v>
      </c>
      <c r="AX345" s="2">
        <v>1.25692675527228</v>
      </c>
      <c r="AY345" s="2">
        <v>0.62846337763614102</v>
      </c>
      <c r="AZ345" s="2">
        <f t="shared" si="142"/>
        <v>0.5955646991039889</v>
      </c>
      <c r="BA345" s="2">
        <f t="shared" si="143"/>
        <v>0.57584847763106839</v>
      </c>
      <c r="BB345" s="2" t="s">
        <v>61</v>
      </c>
      <c r="BC345" s="2">
        <v>0.116815357426526</v>
      </c>
      <c r="BD345" s="2">
        <v>6</v>
      </c>
      <c r="BE345" s="2">
        <v>3</v>
      </c>
      <c r="BF345" s="2">
        <v>0.60825112574919804</v>
      </c>
      <c r="BG345" s="2">
        <v>1.19261036266253</v>
      </c>
      <c r="BH345" s="2">
        <v>0.68855391392154996</v>
      </c>
      <c r="BI345" s="2">
        <f t="shared" si="144"/>
        <v>0.87607791432183357</v>
      </c>
      <c r="BJ345" s="2">
        <f t="shared" si="145"/>
        <v>0.16965317466750368</v>
      </c>
    </row>
    <row r="346" spans="1:62">
      <c r="A346" s="2" t="str">
        <f t="shared" si="147"/>
        <v>VIMSS206531</v>
      </c>
      <c r="B346" s="2" t="s">
        <v>1581</v>
      </c>
      <c r="C346" s="2" t="s">
        <v>1582</v>
      </c>
      <c r="D346" s="7">
        <f>IF(ISNA(VLOOKUP(B346,[1]energy_list!A$1:A$222,1,FALSE)), 0, 1)</f>
        <v>0</v>
      </c>
      <c r="E346" s="7">
        <f t="shared" si="125"/>
        <v>0</v>
      </c>
      <c r="F346" s="7">
        <f t="shared" si="126"/>
        <v>0</v>
      </c>
      <c r="G346" s="17">
        <f t="shared" si="146"/>
        <v>2.8091728091728094E-2</v>
      </c>
      <c r="H346" s="8">
        <f t="shared" si="128"/>
        <v>5.5317950659900049E-2</v>
      </c>
      <c r="I346" s="8">
        <f t="shared" si="129"/>
        <v>0.9552655488675279</v>
      </c>
      <c r="J346" s="8">
        <f t="shared" si="130"/>
        <v>5.7908453545173648E-2</v>
      </c>
      <c r="K346" s="9">
        <f t="shared" si="131"/>
        <v>2.8954226772586824E-2</v>
      </c>
      <c r="L346" s="10">
        <f t="shared" si="132"/>
        <v>5.4230000855059135</v>
      </c>
      <c r="M346" s="2">
        <f t="shared" si="133"/>
        <v>4</v>
      </c>
      <c r="N346" s="16">
        <f t="shared" si="134"/>
        <v>0.11037179218662202</v>
      </c>
      <c r="O346" s="16">
        <f t="shared" si="135"/>
        <v>0.95714190543832678</v>
      </c>
      <c r="P346" s="6">
        <v>686</v>
      </c>
      <c r="Q346" s="6"/>
      <c r="R346" s="2" t="s">
        <v>57</v>
      </c>
      <c r="S346" s="2">
        <v>-1.02587519732084</v>
      </c>
      <c r="T346" s="2">
        <v>3</v>
      </c>
      <c r="U346" s="2">
        <v>2</v>
      </c>
      <c r="V346" s="2">
        <v>-1.8662059989920301</v>
      </c>
      <c r="W346" s="2">
        <v>1.4414109501308401</v>
      </c>
      <c r="X346" s="2">
        <v>1.01923145731406</v>
      </c>
      <c r="Y346" s="2">
        <f t="shared" si="136"/>
        <v>0.42014896959438908</v>
      </c>
      <c r="Z346" s="2">
        <f t="shared" si="137"/>
        <v>1.0065183820211829</v>
      </c>
      <c r="AH346" s="2">
        <f t="shared" si="138"/>
        <v>1</v>
      </c>
      <c r="AI346" s="2">
        <f t="shared" si="139"/>
        <v>0</v>
      </c>
      <c r="AJ346" s="2" t="s">
        <v>59</v>
      </c>
      <c r="AK346" s="2">
        <v>-0.54400939209041999</v>
      </c>
      <c r="AL346" s="2">
        <v>2</v>
      </c>
      <c r="AM346" s="2">
        <v>1</v>
      </c>
      <c r="AN346" s="2">
        <v>-2.7795843928400998</v>
      </c>
      <c r="AO346" s="2">
        <v>0.31809790451424003</v>
      </c>
      <c r="AP346" s="2">
        <v>0.31809790451424003</v>
      </c>
      <c r="AQ346" s="2">
        <f t="shared" si="140"/>
        <v>0.33684501903668984</v>
      </c>
      <c r="AR346" s="2">
        <f t="shared" si="141"/>
        <v>1.7101948311201993</v>
      </c>
      <c r="AS346" s="2" t="s">
        <v>60</v>
      </c>
      <c r="AT346" s="2">
        <v>0.96000412739857199</v>
      </c>
      <c r="AU346" s="2">
        <v>2</v>
      </c>
      <c r="AV346" s="2">
        <v>1</v>
      </c>
      <c r="AW346" s="2">
        <v>0.43176028127178001</v>
      </c>
      <c r="AX346" s="2">
        <v>1.6500859485505499</v>
      </c>
      <c r="AY346" s="2">
        <v>1.6500859485505499</v>
      </c>
      <c r="AZ346" s="2">
        <f t="shared" si="142"/>
        <v>0.66455074689360971</v>
      </c>
      <c r="BA346" s="2">
        <f t="shared" si="143"/>
        <v>0.58179037779325871</v>
      </c>
      <c r="BB346" s="2" t="s">
        <v>61</v>
      </c>
      <c r="BC346" s="2">
        <v>0.87388728270355798</v>
      </c>
      <c r="BD346" s="2">
        <v>2</v>
      </c>
      <c r="BE346" s="2">
        <v>1</v>
      </c>
      <c r="BF346" s="2">
        <v>1.36532305102623</v>
      </c>
      <c r="BG346" s="2">
        <v>1.75856445583333</v>
      </c>
      <c r="BH346" s="2">
        <v>1.75856445583333</v>
      </c>
      <c r="BI346" s="2">
        <f t="shared" si="144"/>
        <v>0.70639710503802688</v>
      </c>
      <c r="BJ346" s="2">
        <f t="shared" si="145"/>
        <v>0.49693218795864352</v>
      </c>
    </row>
    <row r="347" spans="1:62">
      <c r="A347" s="2" t="str">
        <f t="shared" si="147"/>
        <v>VIMSS209277</v>
      </c>
      <c r="B347" s="2" t="s">
        <v>342</v>
      </c>
      <c r="C347" s="2" t="s">
        <v>343</v>
      </c>
      <c r="D347" s="7">
        <f>IF(ISNA(VLOOKUP(B347,[1]energy_list!A$1:A$222,1,FALSE)), 0, 1)</f>
        <v>0</v>
      </c>
      <c r="E347" s="7">
        <f t="shared" si="125"/>
        <v>1</v>
      </c>
      <c r="F347" s="7">
        <f t="shared" si="126"/>
        <v>1</v>
      </c>
      <c r="G347" s="17">
        <f t="shared" si="146"/>
        <v>6.3882063882063885E-3</v>
      </c>
      <c r="H347" s="8">
        <f t="shared" si="128"/>
        <v>5.6551099705863681E-2</v>
      </c>
      <c r="I347" s="8">
        <f t="shared" si="129"/>
        <v>16.35352872696383</v>
      </c>
      <c r="J347" s="8">
        <f t="shared" si="130"/>
        <v>3.4580365283867921E-3</v>
      </c>
      <c r="K347" s="9">
        <f t="shared" si="131"/>
        <v>1.729018264193396E-3</v>
      </c>
      <c r="L347" s="6">
        <f t="shared" si="132"/>
        <v>18.782023268394305</v>
      </c>
      <c r="M347" s="10">
        <f t="shared" si="133"/>
        <v>4</v>
      </c>
      <c r="N347" s="16">
        <f t="shared" si="134"/>
        <v>5.7609135413579588E-3</v>
      </c>
      <c r="O347" s="16">
        <f t="shared" si="135"/>
        <v>2.2395086425295765</v>
      </c>
      <c r="P347" s="6">
        <v>156</v>
      </c>
      <c r="Q347" s="6"/>
      <c r="R347" s="2" t="s">
        <v>57</v>
      </c>
      <c r="S347" s="2">
        <v>6.4252274740039805E-4</v>
      </c>
      <c r="T347" s="2">
        <v>2</v>
      </c>
      <c r="U347" s="2">
        <v>2</v>
      </c>
      <c r="V347" s="2">
        <v>-0.83968827892378906</v>
      </c>
      <c r="W347" s="2">
        <v>1.0384822580498001</v>
      </c>
      <c r="X347" s="2">
        <v>0.73431784680892997</v>
      </c>
      <c r="Y347" s="2">
        <f t="shared" si="136"/>
        <v>0.99938128685443961</v>
      </c>
      <c r="Z347" s="2">
        <f t="shared" si="137"/>
        <v>8.7499268905496576E-4</v>
      </c>
      <c r="AA347" s="2" t="s">
        <v>58</v>
      </c>
      <c r="AB347" s="2">
        <v>1.02194992380977</v>
      </c>
      <c r="AC347" s="2">
        <v>1</v>
      </c>
      <c r="AD347" s="2">
        <v>1</v>
      </c>
      <c r="AE347" s="2">
        <v>-0.273138269971959</v>
      </c>
      <c r="AH347" s="2">
        <f t="shared" si="138"/>
        <v>1</v>
      </c>
      <c r="AI347" s="2">
        <f t="shared" si="139"/>
        <v>0</v>
      </c>
      <c r="AJ347" s="2" t="s">
        <v>59</v>
      </c>
      <c r="AK347" s="2">
        <v>-0.34385146967340002</v>
      </c>
      <c r="AL347" s="2">
        <v>2</v>
      </c>
      <c r="AM347" s="2">
        <v>1</v>
      </c>
      <c r="AN347" s="2">
        <v>-2.5794264704230798</v>
      </c>
      <c r="AO347" s="2">
        <v>5.2351598592905099E-3</v>
      </c>
      <c r="AP347" s="2">
        <v>5.2351598592905099E-3</v>
      </c>
      <c r="AQ347" s="2">
        <f t="shared" si="140"/>
        <v>9.6918265298960513E-3</v>
      </c>
      <c r="AR347" s="2">
        <f t="shared" si="141"/>
        <v>65.681178591555025</v>
      </c>
      <c r="AS347" s="2" t="s">
        <v>60</v>
      </c>
      <c r="AT347" s="2">
        <v>-0.24323129300923399</v>
      </c>
      <c r="AU347" s="2">
        <v>2</v>
      </c>
      <c r="AV347" s="2">
        <v>2</v>
      </c>
      <c r="AW347" s="2">
        <v>-0.77147513913602594</v>
      </c>
      <c r="AX347" s="2">
        <v>0.34602767172853999</v>
      </c>
      <c r="AY347" s="2">
        <v>0.24467851315744299</v>
      </c>
      <c r="AZ347" s="2">
        <f t="shared" si="142"/>
        <v>0.42493307322054152</v>
      </c>
      <c r="BA347" s="2">
        <f t="shared" si="143"/>
        <v>0.99408521766160252</v>
      </c>
      <c r="BB347" s="2" t="s">
        <v>61</v>
      </c>
      <c r="BC347" s="2">
        <v>-0.17901467064603799</v>
      </c>
      <c r="BD347" s="2">
        <v>2</v>
      </c>
      <c r="BE347" s="2">
        <v>2</v>
      </c>
      <c r="BF347" s="2">
        <v>0.31242109767663401</v>
      </c>
      <c r="BG347" s="2">
        <v>3.66123611161637E-2</v>
      </c>
      <c r="BH347" s="2">
        <v>2.5888848820490001E-2</v>
      </c>
      <c r="BI347" s="2">
        <f t="shared" si="144"/>
        <v>2.0280473389159091E-2</v>
      </c>
      <c r="BJ347" s="2">
        <f t="shared" si="145"/>
        <v>6.9147404694315702</v>
      </c>
    </row>
    <row r="348" spans="1:62">
      <c r="A348" s="2" t="str">
        <f t="shared" si="147"/>
        <v>VIMSS209389</v>
      </c>
      <c r="B348" s="2" t="s">
        <v>1370</v>
      </c>
      <c r="C348" s="2" t="s">
        <v>1371</v>
      </c>
      <c r="D348" s="7">
        <f>IF(ISNA(VLOOKUP(B348,[1]energy_list!A$1:A$222,1,FALSE)), 0, 1)</f>
        <v>0</v>
      </c>
      <c r="E348" s="7">
        <f t="shared" si="125"/>
        <v>0</v>
      </c>
      <c r="F348" s="7">
        <f t="shared" si="126"/>
        <v>0</v>
      </c>
      <c r="G348" s="17">
        <f t="shared" si="146"/>
        <v>2.3832923832923833E-2</v>
      </c>
      <c r="H348" s="8">
        <f t="shared" si="128"/>
        <v>7.2904551506130663E-2</v>
      </c>
      <c r="I348" s="8">
        <f t="shared" si="129"/>
        <v>2.8929612592074339</v>
      </c>
      <c r="J348" s="8">
        <f t="shared" si="130"/>
        <v>2.5200666367064955E-2</v>
      </c>
      <c r="K348" s="9">
        <f t="shared" si="131"/>
        <v>1.2600333183532477E-2</v>
      </c>
      <c r="L348" s="10">
        <f t="shared" si="132"/>
        <v>8.7261080395126811</v>
      </c>
      <c r="M348" s="2">
        <f t="shared" si="133"/>
        <v>4</v>
      </c>
      <c r="N348" s="16">
        <f t="shared" si="134"/>
        <v>8.8173938336139138E-2</v>
      </c>
      <c r="O348" s="16">
        <f t="shared" si="135"/>
        <v>1.0546597607790686</v>
      </c>
      <c r="P348" s="6">
        <v>582</v>
      </c>
      <c r="Q348" s="6"/>
      <c r="R348" s="2" t="s">
        <v>57</v>
      </c>
      <c r="S348" s="2">
        <v>0.37093350256106</v>
      </c>
      <c r="T348" s="2">
        <v>4</v>
      </c>
      <c r="U348" s="2">
        <v>4</v>
      </c>
      <c r="V348" s="2">
        <v>-0.46939729911012901</v>
      </c>
      <c r="W348" s="2">
        <v>0.79917049838308896</v>
      </c>
      <c r="X348" s="2">
        <v>0.39958524919154398</v>
      </c>
      <c r="Y348" s="2">
        <f t="shared" si="136"/>
        <v>0.40579855854912433</v>
      </c>
      <c r="Z348" s="2">
        <f t="shared" si="137"/>
        <v>0.92829628548988419</v>
      </c>
      <c r="AA348" s="2" t="s">
        <v>58</v>
      </c>
      <c r="AB348" s="2">
        <v>-1.6409181535120401</v>
      </c>
      <c r="AC348" s="2">
        <v>2</v>
      </c>
      <c r="AD348" s="2">
        <v>1</v>
      </c>
      <c r="AE348" s="2">
        <v>-2.9360063472937701</v>
      </c>
      <c r="AF348" s="2">
        <v>0.10987161268354299</v>
      </c>
      <c r="AG348" s="2">
        <v>0.10987161268354299</v>
      </c>
      <c r="AH348" s="2">
        <f t="shared" si="138"/>
        <v>4.256287314173763E-2</v>
      </c>
      <c r="AI348" s="2">
        <f t="shared" si="139"/>
        <v>14.934869102524999</v>
      </c>
      <c r="AJ348" s="2" t="s">
        <v>59</v>
      </c>
      <c r="AK348" s="2">
        <v>0.26323945791751002</v>
      </c>
      <c r="AL348" s="2">
        <v>3</v>
      </c>
      <c r="AM348" s="2">
        <v>3</v>
      </c>
      <c r="AN348" s="2">
        <v>-1.9723355428321701</v>
      </c>
      <c r="AO348" s="2">
        <v>1.43257038962968</v>
      </c>
      <c r="AP348" s="2">
        <v>0.82709490008578501</v>
      </c>
      <c r="AQ348" s="2">
        <f t="shared" si="140"/>
        <v>0.7711495641060635</v>
      </c>
      <c r="AR348" s="2">
        <f t="shared" si="141"/>
        <v>0.31826995655541734</v>
      </c>
      <c r="AS348" s="2" t="s">
        <v>60</v>
      </c>
      <c r="AT348" s="2">
        <v>4.4509768317913999E-2</v>
      </c>
      <c r="AU348" s="2">
        <v>3</v>
      </c>
      <c r="AV348" s="2">
        <v>3</v>
      </c>
      <c r="AW348" s="2">
        <v>-0.483734077808878</v>
      </c>
      <c r="AX348" s="2">
        <v>1.3007709621019501</v>
      </c>
      <c r="AY348" s="2">
        <v>0.75100046512360796</v>
      </c>
      <c r="AZ348" s="2">
        <f t="shared" si="142"/>
        <v>0.9564662737598324</v>
      </c>
      <c r="BA348" s="2">
        <f t="shared" si="143"/>
        <v>5.9267297937808987E-2</v>
      </c>
      <c r="BI348" s="2">
        <f t="shared" si="144"/>
        <v>1</v>
      </c>
      <c r="BJ348" s="2">
        <f t="shared" si="145"/>
        <v>0</v>
      </c>
    </row>
    <row r="349" spans="1:62">
      <c r="A349" s="2" t="str">
        <f t="shared" si="147"/>
        <v>VIMSS206643</v>
      </c>
      <c r="B349" s="2" t="s">
        <v>1410</v>
      </c>
      <c r="C349" s="2" t="s">
        <v>1411</v>
      </c>
      <c r="D349" s="7">
        <f>IF(ISNA(VLOOKUP(B349,[1]energy_list!A$1:A$222,1,FALSE)), 0, 1)</f>
        <v>0</v>
      </c>
      <c r="E349" s="7">
        <f t="shared" si="125"/>
        <v>0</v>
      </c>
      <c r="F349" s="7">
        <f t="shared" si="126"/>
        <v>0</v>
      </c>
      <c r="G349" s="17">
        <f t="shared" si="146"/>
        <v>2.4610974610974612E-2</v>
      </c>
      <c r="H349" s="8">
        <f t="shared" si="128"/>
        <v>7.8239108019292125E-2</v>
      </c>
      <c r="I349" s="8">
        <f t="shared" si="129"/>
        <v>1.1903569354165882</v>
      </c>
      <c r="J349" s="8">
        <f t="shared" si="130"/>
        <v>6.5727434932708523E-2</v>
      </c>
      <c r="K349" s="9">
        <f t="shared" si="131"/>
        <v>3.2863717466354261E-2</v>
      </c>
      <c r="L349" s="10">
        <f t="shared" si="132"/>
        <v>8.3743952678901703</v>
      </c>
      <c r="M349" s="2">
        <f t="shared" si="133"/>
        <v>4</v>
      </c>
      <c r="N349" s="16">
        <f t="shared" si="134"/>
        <v>9.2920664428882693E-2</v>
      </c>
      <c r="O349" s="16">
        <f t="shared" si="135"/>
        <v>1.0318876934395411</v>
      </c>
      <c r="P349" s="6">
        <v>601</v>
      </c>
      <c r="Q349" s="6"/>
      <c r="R349" s="2" t="s">
        <v>57</v>
      </c>
      <c r="S349" s="2">
        <v>-0.478883683375251</v>
      </c>
      <c r="T349" s="2">
        <v>4</v>
      </c>
      <c r="U349" s="2">
        <v>3</v>
      </c>
      <c r="V349" s="2">
        <v>-1.31921448504644</v>
      </c>
      <c r="W349" s="2">
        <v>0.69674521562010205</v>
      </c>
      <c r="X349" s="2">
        <v>0.40226603779484998</v>
      </c>
      <c r="Y349" s="2">
        <f t="shared" si="136"/>
        <v>0.31947858740067037</v>
      </c>
      <c r="Z349" s="2">
        <f t="shared" si="137"/>
        <v>1.1904651111001197</v>
      </c>
      <c r="AA349" s="2" t="s">
        <v>58</v>
      </c>
      <c r="AB349" s="2">
        <v>-0.31606150549595002</v>
      </c>
      <c r="AC349" s="2">
        <v>5</v>
      </c>
      <c r="AD349" s="2">
        <v>2</v>
      </c>
      <c r="AE349" s="2">
        <v>-1.6111496992776799</v>
      </c>
      <c r="AF349" s="2">
        <v>0.33633601014991998</v>
      </c>
      <c r="AG349" s="2">
        <v>0.237825473534236</v>
      </c>
      <c r="AH349" s="2">
        <f t="shared" si="138"/>
        <v>0.31519852110550672</v>
      </c>
      <c r="AI349" s="2">
        <f t="shared" si="139"/>
        <v>1.3289640541825793</v>
      </c>
      <c r="AJ349" s="2" t="s">
        <v>59</v>
      </c>
      <c r="AK349" s="2">
        <v>0.69570711788666995</v>
      </c>
      <c r="AL349" s="2">
        <v>4</v>
      </c>
      <c r="AM349" s="2">
        <v>2</v>
      </c>
      <c r="AN349" s="2">
        <v>-1.5398678828630099</v>
      </c>
      <c r="AO349" s="2">
        <v>0.64536497017021599</v>
      </c>
      <c r="AP349" s="2">
        <v>0.45634194674761402</v>
      </c>
      <c r="AQ349" s="2">
        <f t="shared" si="140"/>
        <v>0.26686569444285013</v>
      </c>
      <c r="AR349" s="2">
        <f t="shared" si="141"/>
        <v>1.5245302844610951</v>
      </c>
      <c r="AS349" s="2" t="s">
        <v>60</v>
      </c>
      <c r="AT349" s="2">
        <v>-0.154262761723473</v>
      </c>
      <c r="AU349" s="2">
        <v>4</v>
      </c>
      <c r="AV349" s="2">
        <v>2</v>
      </c>
      <c r="AW349" s="2">
        <v>-0.68250660785026496</v>
      </c>
      <c r="AX349" s="2">
        <v>0.31950089942265603</v>
      </c>
      <c r="AY349" s="2">
        <v>0.225921252576961</v>
      </c>
      <c r="AZ349" s="2">
        <f t="shared" si="142"/>
        <v>0.56520305088226996</v>
      </c>
      <c r="BA349" s="2">
        <f t="shared" si="143"/>
        <v>0.68281651223106055</v>
      </c>
      <c r="BI349" s="2">
        <f t="shared" si="144"/>
        <v>1</v>
      </c>
      <c r="BJ349" s="2">
        <f t="shared" si="145"/>
        <v>0</v>
      </c>
    </row>
    <row r="350" spans="1:62">
      <c r="A350" s="2" t="str">
        <f t="shared" si="147"/>
        <v>VIMSS209332</v>
      </c>
      <c r="B350" s="2" t="s">
        <v>1217</v>
      </c>
      <c r="C350" s="2" t="s">
        <v>1218</v>
      </c>
      <c r="D350" s="7">
        <f>IF(ISNA(VLOOKUP(B350,[1]energy_list!A$1:A$222,1,FALSE)), 0, 1)</f>
        <v>0</v>
      </c>
      <c r="E350" s="7">
        <f t="shared" si="125"/>
        <v>0</v>
      </c>
      <c r="F350" s="7">
        <f t="shared" si="126"/>
        <v>0</v>
      </c>
      <c r="G350" s="17">
        <f t="shared" si="146"/>
        <v>2.0843570843570844E-2</v>
      </c>
      <c r="H350" s="8">
        <f t="shared" si="128"/>
        <v>8.7215143114340768E-2</v>
      </c>
      <c r="I350" s="8">
        <f t="shared" si="129"/>
        <v>2.0989985374938174</v>
      </c>
      <c r="J350" s="8">
        <f t="shared" si="130"/>
        <v>4.1550835580130868E-2</v>
      </c>
      <c r="K350" s="9">
        <f t="shared" si="131"/>
        <v>2.0775417790065434E-2</v>
      </c>
      <c r="L350" s="10">
        <f t="shared" si="132"/>
        <v>10.13542477253587</v>
      </c>
      <c r="M350" s="2">
        <f t="shared" si="133"/>
        <v>4</v>
      </c>
      <c r="N350" s="16">
        <f t="shared" si="134"/>
        <v>6.8292829292653859E-2</v>
      </c>
      <c r="O350" s="16">
        <f t="shared" si="135"/>
        <v>1.1656248945925607</v>
      </c>
      <c r="P350" s="6">
        <v>509</v>
      </c>
      <c r="Q350" s="6"/>
      <c r="R350" s="2" t="s">
        <v>57</v>
      </c>
      <c r="S350" s="2">
        <v>0.52590820480248601</v>
      </c>
      <c r="T350" s="2">
        <v>15</v>
      </c>
      <c r="U350" s="2">
        <v>1</v>
      </c>
      <c r="V350" s="2">
        <v>-0.314422596868703</v>
      </c>
      <c r="W350" s="2">
        <v>0.16335690886929399</v>
      </c>
      <c r="X350" s="2">
        <v>0.16335690886929399</v>
      </c>
      <c r="Y350" s="2">
        <f t="shared" si="136"/>
        <v>0.19173077856631809</v>
      </c>
      <c r="Z350" s="2">
        <f t="shared" si="137"/>
        <v>3.2193814662793265</v>
      </c>
      <c r="AH350" s="2">
        <f t="shared" si="138"/>
        <v>1</v>
      </c>
      <c r="AI350" s="2">
        <f t="shared" si="139"/>
        <v>0</v>
      </c>
      <c r="AJ350" s="2" t="s">
        <v>59</v>
      </c>
      <c r="AK350" s="2">
        <v>-0.97149348198963004</v>
      </c>
      <c r="AL350" s="2">
        <v>8</v>
      </c>
      <c r="AM350" s="2">
        <v>1</v>
      </c>
      <c r="AN350" s="2">
        <v>-3.2070684827393099</v>
      </c>
      <c r="AO350" s="2">
        <v>0.21706948000759799</v>
      </c>
      <c r="AP350" s="2">
        <v>0.21706948000759799</v>
      </c>
      <c r="AQ350" s="2">
        <f t="shared" si="140"/>
        <v>0.13994692339305692</v>
      </c>
      <c r="AR350" s="2">
        <f t="shared" si="141"/>
        <v>4.4754955047371254</v>
      </c>
      <c r="AS350" s="2" t="s">
        <v>60</v>
      </c>
      <c r="AT350" s="2">
        <v>-0.371338613171459</v>
      </c>
      <c r="AU350" s="2">
        <v>15</v>
      </c>
      <c r="AV350" s="2">
        <v>2</v>
      </c>
      <c r="AW350" s="2">
        <v>-0.89958245929825098</v>
      </c>
      <c r="AX350" s="2">
        <v>0.43445831793109202</v>
      </c>
      <c r="AY350" s="2">
        <v>0.30720842275197602</v>
      </c>
      <c r="AZ350" s="2">
        <f t="shared" si="142"/>
        <v>0.35027260908056357</v>
      </c>
      <c r="BA350" s="2">
        <f t="shared" si="143"/>
        <v>1.2087514067648411</v>
      </c>
      <c r="BB350" s="2" t="s">
        <v>61</v>
      </c>
      <c r="BC350" s="2">
        <v>6.5586895678994006E-2</v>
      </c>
      <c r="BD350" s="2">
        <v>14</v>
      </c>
      <c r="BE350" s="2">
        <v>2</v>
      </c>
      <c r="BF350" s="2">
        <v>0.557022664001666</v>
      </c>
      <c r="BG350" s="2">
        <v>0.187599033318196</v>
      </c>
      <c r="BH350" s="2">
        <v>0.132652548603338</v>
      </c>
      <c r="BI350" s="2">
        <f t="shared" si="144"/>
        <v>0.66997578510115274</v>
      </c>
      <c r="BJ350" s="2">
        <f t="shared" si="145"/>
        <v>0.49442620115135588</v>
      </c>
    </row>
    <row r="351" spans="1:62">
      <c r="A351" s="2" t="str">
        <f t="shared" si="147"/>
        <v>VIMSS207820</v>
      </c>
      <c r="B351" s="2" t="s">
        <v>1515</v>
      </c>
      <c r="C351" s="2" t="s">
        <v>1516</v>
      </c>
      <c r="D351" s="7">
        <f>IF(ISNA(VLOOKUP(B351,[1]energy_list!A$1:A$222,1,FALSE)), 0, 1)</f>
        <v>0</v>
      </c>
      <c r="E351" s="7">
        <f t="shared" si="125"/>
        <v>0</v>
      </c>
      <c r="F351" s="7">
        <f t="shared" si="126"/>
        <v>0</v>
      </c>
      <c r="G351" s="17">
        <f t="shared" si="146"/>
        <v>2.6740376740376742E-2</v>
      </c>
      <c r="H351" s="8">
        <f t="shared" si="128"/>
        <v>0.10221724333245888</v>
      </c>
      <c r="I351" s="8">
        <f t="shared" si="129"/>
        <v>2.1097846858059408</v>
      </c>
      <c r="J351" s="8">
        <f t="shared" si="130"/>
        <v>4.8449135127460526E-2</v>
      </c>
      <c r="K351" s="9">
        <f t="shared" si="131"/>
        <v>2.4224567563730263E-2</v>
      </c>
      <c r="L351" s="10">
        <f t="shared" si="132"/>
        <v>7.6889911274018745</v>
      </c>
      <c r="M351" s="2">
        <f t="shared" si="133"/>
        <v>4</v>
      </c>
      <c r="N351" s="16">
        <f t="shared" si="134"/>
        <v>0.10131963981069272</v>
      </c>
      <c r="O351" s="16">
        <f t="shared" si="135"/>
        <v>0.99430636278700324</v>
      </c>
      <c r="P351" s="6">
        <v>653</v>
      </c>
      <c r="Q351" s="6"/>
      <c r="R351" s="2" t="s">
        <v>57</v>
      </c>
      <c r="S351" s="2">
        <v>-0.185055860575011</v>
      </c>
      <c r="T351" s="2">
        <v>2</v>
      </c>
      <c r="U351" s="2">
        <v>1</v>
      </c>
      <c r="V351" s="2">
        <v>-1.0253866622462</v>
      </c>
      <c r="W351" s="2">
        <v>0.33132967376955202</v>
      </c>
      <c r="X351" s="2">
        <v>0.33132967376955202</v>
      </c>
      <c r="Y351" s="2">
        <f t="shared" si="136"/>
        <v>0.67572839703057341</v>
      </c>
      <c r="Z351" s="2">
        <f t="shared" si="137"/>
        <v>0.5585248627737518</v>
      </c>
      <c r="AH351" s="2">
        <f t="shared" si="138"/>
        <v>1</v>
      </c>
      <c r="AI351" s="2">
        <f t="shared" si="139"/>
        <v>0</v>
      </c>
      <c r="AJ351" s="2" t="s">
        <v>59</v>
      </c>
      <c r="AK351" s="2">
        <v>-0.41283446449009997</v>
      </c>
      <c r="AL351" s="2">
        <v>2</v>
      </c>
      <c r="AM351" s="2">
        <v>1</v>
      </c>
      <c r="AN351" s="2">
        <v>-2.64840946523978</v>
      </c>
      <c r="AO351" s="2">
        <v>2.7134748247928699E-2</v>
      </c>
      <c r="AP351" s="2">
        <v>2.7134748247928699E-2</v>
      </c>
      <c r="AQ351" s="2">
        <f t="shared" si="140"/>
        <v>4.1783588341386707E-2</v>
      </c>
      <c r="AR351" s="2">
        <f t="shared" si="141"/>
        <v>15.214236031160276</v>
      </c>
      <c r="AS351" s="2" t="s">
        <v>60</v>
      </c>
      <c r="AT351" s="2">
        <v>-0.254313735922226</v>
      </c>
      <c r="AU351" s="2">
        <v>6</v>
      </c>
      <c r="AV351" s="2">
        <v>2</v>
      </c>
      <c r="AW351" s="2">
        <v>-0.78255758204901804</v>
      </c>
      <c r="AX351" s="2">
        <v>1.61538302989753</v>
      </c>
      <c r="AY351" s="2">
        <v>1.1422482946542201</v>
      </c>
      <c r="AZ351" s="2">
        <f t="shared" si="142"/>
        <v>0.84448298007846956</v>
      </c>
      <c r="BA351" s="2">
        <f t="shared" si="143"/>
        <v>0.22264313031801158</v>
      </c>
      <c r="BB351" s="2" t="s">
        <v>61</v>
      </c>
      <c r="BC351" s="2">
        <v>0.181031195390706</v>
      </c>
      <c r="BD351" s="2">
        <v>6</v>
      </c>
      <c r="BE351" s="2">
        <v>2</v>
      </c>
      <c r="BF351" s="2">
        <v>0.672466963713378</v>
      </c>
      <c r="BG351" s="2">
        <v>1.75519373616342</v>
      </c>
      <c r="BH351" s="2">
        <v>1.2411093931373101</v>
      </c>
      <c r="BI351" s="2">
        <f t="shared" si="144"/>
        <v>0.89740396803855071</v>
      </c>
      <c r="BJ351" s="2">
        <f t="shared" si="145"/>
        <v>0.14586240051982075</v>
      </c>
    </row>
    <row r="352" spans="1:62">
      <c r="A352" s="2" t="str">
        <f t="shared" si="147"/>
        <v>VIMSS207284</v>
      </c>
      <c r="B352" s="2" t="s">
        <v>1412</v>
      </c>
      <c r="C352" s="2" t="s">
        <v>1413</v>
      </c>
      <c r="D352" s="7">
        <f>IF(ISNA(VLOOKUP(B352,[1]energy_list!A$1:A$222,1,FALSE)), 0, 1)</f>
        <v>0</v>
      </c>
      <c r="E352" s="7">
        <f t="shared" si="125"/>
        <v>0</v>
      </c>
      <c r="F352" s="7">
        <f t="shared" si="126"/>
        <v>0</v>
      </c>
      <c r="G352" s="17">
        <f t="shared" si="146"/>
        <v>2.4651924651924655E-2</v>
      </c>
      <c r="H352" s="8">
        <f t="shared" si="128"/>
        <v>0.11285157162761704</v>
      </c>
      <c r="I352" s="8">
        <f t="shared" si="129"/>
        <v>0.57213903058414062</v>
      </c>
      <c r="J352" s="8">
        <f t="shared" si="130"/>
        <v>0.19724501492652619</v>
      </c>
      <c r="K352" s="9">
        <f t="shared" si="131"/>
        <v>9.8622507463263093E-2</v>
      </c>
      <c r="L352" s="10">
        <f t="shared" si="132"/>
        <v>4.1273857768255571</v>
      </c>
      <c r="M352" s="2">
        <f t="shared" si="133"/>
        <v>4</v>
      </c>
      <c r="N352" s="16">
        <f t="shared" si="134"/>
        <v>9.3004405900511747E-2</v>
      </c>
      <c r="O352" s="16">
        <f t="shared" si="135"/>
        <v>1.0314964771132027</v>
      </c>
      <c r="P352" s="6">
        <v>602</v>
      </c>
      <c r="Q352" s="6"/>
      <c r="R352" s="2" t="s">
        <v>57</v>
      </c>
      <c r="S352" s="2">
        <v>-0.19742363004713101</v>
      </c>
      <c r="T352" s="2">
        <v>3</v>
      </c>
      <c r="U352" s="2">
        <v>3</v>
      </c>
      <c r="V352" s="2">
        <v>-1.03775443171832</v>
      </c>
      <c r="W352" s="2">
        <v>0.82856282448996499</v>
      </c>
      <c r="X352" s="2">
        <v>0.47837096975979798</v>
      </c>
      <c r="Y352" s="2">
        <f t="shared" si="136"/>
        <v>0.707548131434375</v>
      </c>
      <c r="Z352" s="2">
        <f t="shared" si="137"/>
        <v>0.41269985539938253</v>
      </c>
      <c r="AA352" s="2" t="s">
        <v>58</v>
      </c>
      <c r="AB352" s="2">
        <v>2.4642276306704698</v>
      </c>
      <c r="AC352" s="2">
        <v>1</v>
      </c>
      <c r="AD352" s="2">
        <v>1</v>
      </c>
      <c r="AE352" s="2">
        <v>1.16913943688874</v>
      </c>
      <c r="AH352" s="2">
        <f t="shared" si="138"/>
        <v>1</v>
      </c>
      <c r="AI352" s="2">
        <f t="shared" si="139"/>
        <v>0</v>
      </c>
      <c r="AJ352" s="2" t="s">
        <v>59</v>
      </c>
      <c r="AK352" s="2">
        <v>-0.27411475908927002</v>
      </c>
      <c r="AL352" s="2">
        <v>2</v>
      </c>
      <c r="AM352" s="2">
        <v>2</v>
      </c>
      <c r="AN352" s="2">
        <v>-2.5096897598389498</v>
      </c>
      <c r="AO352" s="2">
        <v>0.79407179075031098</v>
      </c>
      <c r="AP352" s="2">
        <v>0.56149354798849005</v>
      </c>
      <c r="AQ352" s="2">
        <f t="shared" si="140"/>
        <v>0.67369346353141502</v>
      </c>
      <c r="AR352" s="2">
        <f t="shared" si="141"/>
        <v>0.48818861778780231</v>
      </c>
      <c r="AS352" s="2" t="s">
        <v>60</v>
      </c>
      <c r="AT352" s="2">
        <v>-0.47456348055687803</v>
      </c>
      <c r="AU352" s="2">
        <v>3</v>
      </c>
      <c r="AV352" s="2">
        <v>3</v>
      </c>
      <c r="AW352" s="2">
        <v>-1.0028073266836699</v>
      </c>
      <c r="AX352" s="2">
        <v>1.2807773908651801</v>
      </c>
      <c r="AY352" s="2">
        <v>0.73945717138799505</v>
      </c>
      <c r="AZ352" s="2">
        <f t="shared" si="142"/>
        <v>0.56668950481003733</v>
      </c>
      <c r="BA352" s="2">
        <f t="shared" si="143"/>
        <v>0.64177277456935145</v>
      </c>
      <c r="BB352" s="2" t="s">
        <v>61</v>
      </c>
      <c r="BC352" s="2">
        <v>-0.34177680295973101</v>
      </c>
      <c r="BD352" s="2">
        <v>4</v>
      </c>
      <c r="BE352" s="2">
        <v>3</v>
      </c>
      <c r="BF352" s="2">
        <v>0.14965896536294099</v>
      </c>
      <c r="BG352" s="2">
        <v>0.71797766500803795</v>
      </c>
      <c r="BH352" s="2">
        <v>0.41452459816453002</v>
      </c>
      <c r="BI352" s="2">
        <f t="shared" si="144"/>
        <v>0.47009547918281697</v>
      </c>
      <c r="BJ352" s="2">
        <f t="shared" si="145"/>
        <v>0.82450306802800521</v>
      </c>
    </row>
    <row r="353" spans="1:62">
      <c r="A353" s="2" t="str">
        <f t="shared" si="147"/>
        <v>VIMSS207036</v>
      </c>
      <c r="B353" s="2" t="s">
        <v>961</v>
      </c>
      <c r="C353" s="2" t="s">
        <v>962</v>
      </c>
      <c r="D353" s="7">
        <f>IF(ISNA(VLOOKUP(B353,[1]energy_list!A$1:A$222,1,FALSE)), 0, 1)</f>
        <v>0</v>
      </c>
      <c r="E353" s="7">
        <f t="shared" si="125"/>
        <v>1</v>
      </c>
      <c r="F353" s="7">
        <f t="shared" si="126"/>
        <v>0</v>
      </c>
      <c r="G353" s="17">
        <f t="shared" si="146"/>
        <v>1.5642915642915641E-2</v>
      </c>
      <c r="H353" s="8">
        <f t="shared" si="128"/>
        <v>0.1136493400468333</v>
      </c>
      <c r="I353" s="8">
        <f t="shared" si="129"/>
        <v>0.34656120983116856</v>
      </c>
      <c r="J353" s="8">
        <f t="shared" si="130"/>
        <v>0.32793439318323864</v>
      </c>
      <c r="K353" s="9">
        <f t="shared" si="131"/>
        <v>0.16396719659161932</v>
      </c>
      <c r="L353" s="10">
        <f t="shared" si="132"/>
        <v>2.3324943994664586</v>
      </c>
      <c r="M353" s="2">
        <f t="shared" si="133"/>
        <v>4</v>
      </c>
      <c r="N353" s="16">
        <f t="shared" si="134"/>
        <v>4.1180903669282877E-2</v>
      </c>
      <c r="O353" s="16">
        <f t="shared" si="135"/>
        <v>1.3853041275024227</v>
      </c>
      <c r="P353" s="6">
        <v>382</v>
      </c>
      <c r="Q353" s="6"/>
      <c r="R353" s="2" t="s">
        <v>57</v>
      </c>
      <c r="S353" s="2">
        <v>-0.37155302663234102</v>
      </c>
      <c r="T353" s="2">
        <v>4</v>
      </c>
      <c r="U353" s="2">
        <v>2</v>
      </c>
      <c r="V353" s="2">
        <v>-1.21188382830353</v>
      </c>
      <c r="W353" s="2">
        <v>1.3054558316949501</v>
      </c>
      <c r="X353" s="2">
        <v>0.923096671131024</v>
      </c>
      <c r="Y353" s="2">
        <f t="shared" si="136"/>
        <v>0.72625602677838086</v>
      </c>
      <c r="Z353" s="2">
        <f t="shared" si="137"/>
        <v>0.40250716772393486</v>
      </c>
      <c r="AA353" s="2" t="s">
        <v>58</v>
      </c>
      <c r="AB353" s="2">
        <v>0.16411041380413999</v>
      </c>
      <c r="AC353" s="2">
        <v>2</v>
      </c>
      <c r="AD353" s="2">
        <v>2</v>
      </c>
      <c r="AE353" s="2">
        <v>-1.13097777997759</v>
      </c>
      <c r="AF353" s="2">
        <v>2.4952295683616401</v>
      </c>
      <c r="AG353" s="2">
        <v>1.7643937484057</v>
      </c>
      <c r="AH353" s="2">
        <f t="shared" si="138"/>
        <v>0.93437212301153116</v>
      </c>
      <c r="AI353" s="2">
        <f t="shared" si="139"/>
        <v>9.3012352799611536E-2</v>
      </c>
      <c r="AJ353" s="2" t="s">
        <v>59</v>
      </c>
      <c r="AK353" s="2">
        <v>-9.5216425645409802E-2</v>
      </c>
      <c r="AL353" s="2">
        <v>2</v>
      </c>
      <c r="AM353" s="2">
        <v>2</v>
      </c>
      <c r="AN353" s="2">
        <v>-2.33079142639509</v>
      </c>
      <c r="AO353" s="2">
        <v>0.22429440690140001</v>
      </c>
      <c r="AP353" s="2">
        <v>0.158600096102195</v>
      </c>
      <c r="AQ353" s="2">
        <f t="shared" si="140"/>
        <v>0.60923723270690044</v>
      </c>
      <c r="AR353" s="2">
        <f t="shared" si="141"/>
        <v>0.60035540952041089</v>
      </c>
      <c r="AS353" s="2" t="s">
        <v>60</v>
      </c>
      <c r="AT353" s="2">
        <v>0.478781567014817</v>
      </c>
      <c r="AU353" s="2">
        <v>2</v>
      </c>
      <c r="AV353" s="2">
        <v>1</v>
      </c>
      <c r="AW353" s="2">
        <v>-4.9462279111974497E-2</v>
      </c>
      <c r="AX353" s="2">
        <v>1.17433459992624</v>
      </c>
      <c r="AY353" s="2">
        <v>1.17433459992624</v>
      </c>
      <c r="AZ353" s="2">
        <f t="shared" si="142"/>
        <v>0.75354504365649133</v>
      </c>
      <c r="BA353" s="2">
        <f t="shared" si="143"/>
        <v>0.40770455630353503</v>
      </c>
      <c r="BB353" s="2" t="s">
        <v>61</v>
      </c>
      <c r="BC353" s="2">
        <v>-0.85928174433289695</v>
      </c>
      <c r="BD353" s="2">
        <v>1</v>
      </c>
      <c r="BE353" s="2">
        <v>1</v>
      </c>
      <c r="BF353" s="2">
        <v>-0.36784597601022501</v>
      </c>
      <c r="BI353" s="2">
        <f t="shared" si="144"/>
        <v>1</v>
      </c>
      <c r="BJ353" s="2">
        <f t="shared" si="145"/>
        <v>0</v>
      </c>
    </row>
    <row r="354" spans="1:62">
      <c r="A354" s="2" t="s">
        <v>365</v>
      </c>
      <c r="B354" s="2" t="s">
        <v>366</v>
      </c>
      <c r="C354" s="2" t="s">
        <v>367</v>
      </c>
      <c r="D354" s="7">
        <f>IF(ISNA(VLOOKUP(B354,[1]energy_list!A$1:A$222,1,FALSE)), 0, 1)</f>
        <v>0</v>
      </c>
      <c r="E354" s="7">
        <f t="shared" si="125"/>
        <v>1</v>
      </c>
      <c r="F354" s="7">
        <f t="shared" si="126"/>
        <v>1</v>
      </c>
      <c r="G354" s="17">
        <f t="shared" si="146"/>
        <v>1.1056511056511057E-3</v>
      </c>
      <c r="H354" s="8">
        <f t="shared" si="128"/>
        <v>0.11536392190372827</v>
      </c>
      <c r="I354" s="8">
        <f t="shared" si="129"/>
        <v>99.567574076627068</v>
      </c>
      <c r="J354" s="8">
        <f t="shared" si="130"/>
        <v>1.1586495199224635E-3</v>
      </c>
      <c r="K354" s="9">
        <f t="shared" si="131"/>
        <v>5.7932475996123173E-4</v>
      </c>
      <c r="L354" s="6">
        <f t="shared" si="132"/>
        <v>28.828590807172091</v>
      </c>
      <c r="M354" s="10">
        <f t="shared" si="133"/>
        <v>4</v>
      </c>
      <c r="N354" s="16">
        <f t="shared" si="134"/>
        <v>1.371355504619911E-4</v>
      </c>
      <c r="O354" s="16">
        <f t="shared" si="135"/>
        <v>3.8628499458809524</v>
      </c>
      <c r="P354" s="6">
        <v>27</v>
      </c>
      <c r="Q354" s="2">
        <v>24</v>
      </c>
      <c r="R354" s="2" t="s">
        <v>57</v>
      </c>
      <c r="S354" s="2">
        <v>0.12368792789781199</v>
      </c>
      <c r="T354" s="2">
        <v>8</v>
      </c>
      <c r="U354" s="2">
        <v>5</v>
      </c>
      <c r="V354" s="2">
        <v>-0.71664287377337699</v>
      </c>
      <c r="W354" s="2">
        <v>0.88190915890309296</v>
      </c>
      <c r="X354" s="2">
        <v>0.394401765857396</v>
      </c>
      <c r="Y354" s="2">
        <f t="shared" si="136"/>
        <v>0.76647924278379254</v>
      </c>
      <c r="Z354" s="2">
        <f t="shared" si="137"/>
        <v>0.31360896072289363</v>
      </c>
      <c r="AA354" s="2" t="s">
        <v>58</v>
      </c>
      <c r="AB354" s="2">
        <v>-1.7930081930388899</v>
      </c>
      <c r="AC354" s="2">
        <v>2</v>
      </c>
      <c r="AD354" s="2">
        <v>2</v>
      </c>
      <c r="AE354" s="2">
        <v>-3.0880963868206202</v>
      </c>
      <c r="AF354" s="2">
        <v>2.5529748530637602E-3</v>
      </c>
      <c r="AG354" s="2">
        <v>1.80522583080012E-3</v>
      </c>
      <c r="AH354" s="2">
        <f t="shared" si="138"/>
        <v>1.013672979063842E-6</v>
      </c>
      <c r="AI354" s="2">
        <f t="shared" si="139"/>
        <v>993.2320723796563</v>
      </c>
      <c r="AJ354" s="2" t="s">
        <v>59</v>
      </c>
      <c r="AK354" s="2">
        <v>-0.70595722193634003</v>
      </c>
      <c r="AL354" s="2">
        <v>1</v>
      </c>
      <c r="AM354" s="2">
        <v>1</v>
      </c>
      <c r="AN354" s="2">
        <v>-2.9415322226860199</v>
      </c>
      <c r="AQ354" s="2">
        <f t="shared" si="140"/>
        <v>1</v>
      </c>
      <c r="AR354" s="2">
        <f t="shared" si="141"/>
        <v>0</v>
      </c>
      <c r="AS354" s="2" t="s">
        <v>60</v>
      </c>
      <c r="AT354" s="2">
        <v>0.16417920089340099</v>
      </c>
      <c r="AU354" s="2">
        <v>6</v>
      </c>
      <c r="AV354" s="2">
        <v>5</v>
      </c>
      <c r="AW354" s="2">
        <v>-0.36406464523339099</v>
      </c>
      <c r="AX354" s="2">
        <v>0.93237082491425205</v>
      </c>
      <c r="AY354" s="2">
        <v>0.416968908949164</v>
      </c>
      <c r="AZ354" s="2">
        <f t="shared" si="142"/>
        <v>0.71000042402191732</v>
      </c>
      <c r="BA354" s="2">
        <f t="shared" si="143"/>
        <v>0.39374446720059258</v>
      </c>
      <c r="BB354" s="2" t="s">
        <v>61</v>
      </c>
      <c r="BC354" s="2">
        <v>3.3721804655509899E-3</v>
      </c>
      <c r="BD354" s="2">
        <v>3</v>
      </c>
      <c r="BE354" s="2">
        <v>3</v>
      </c>
      <c r="BF354" s="2">
        <v>0.49480794878822298</v>
      </c>
      <c r="BG354" s="2">
        <v>1.09526518160203</v>
      </c>
      <c r="BH354" s="2">
        <v>0.63235164743195404</v>
      </c>
      <c r="BI354" s="2">
        <f t="shared" si="144"/>
        <v>0.99607988416034277</v>
      </c>
      <c r="BJ354" s="2">
        <f t="shared" si="145"/>
        <v>5.3327614140735871E-3</v>
      </c>
    </row>
    <row r="355" spans="1:62">
      <c r="A355" s="2" t="str">
        <f t="shared" ref="A355:A380" si="148">B355</f>
        <v>VIMSS208798</v>
      </c>
      <c r="B355" s="2" t="s">
        <v>616</v>
      </c>
      <c r="C355" s="2" t="s">
        <v>617</v>
      </c>
      <c r="D355" s="7">
        <f>IF(ISNA(VLOOKUP(B355,[1]energy_list!A$1:A$222,1,FALSE)), 0, 1)</f>
        <v>0</v>
      </c>
      <c r="E355" s="7">
        <f t="shared" si="125"/>
        <v>1</v>
      </c>
      <c r="F355" s="7">
        <f t="shared" si="126"/>
        <v>0</v>
      </c>
      <c r="G355" s="17">
        <f t="shared" si="146"/>
        <v>8.8452088452088459E-3</v>
      </c>
      <c r="H355" s="8">
        <f t="shared" si="128"/>
        <v>0.11792070517310385</v>
      </c>
      <c r="I355" s="8">
        <f t="shared" si="129"/>
        <v>5.4373709854574743</v>
      </c>
      <c r="J355" s="8">
        <f t="shared" si="130"/>
        <v>2.1687081033920398E-2</v>
      </c>
      <c r="K355" s="9">
        <f t="shared" si="131"/>
        <v>1.0843540516960199E-2</v>
      </c>
      <c r="L355" s="10">
        <f t="shared" si="132"/>
        <v>16.581601775310041</v>
      </c>
      <c r="M355" s="2">
        <f t="shared" si="133"/>
        <v>4</v>
      </c>
      <c r="N355" s="16">
        <f t="shared" si="134"/>
        <v>1.191129919303836E-2</v>
      </c>
      <c r="O355" s="16">
        <f t="shared" si="135"/>
        <v>1.9240408664269368</v>
      </c>
      <c r="P355" s="6">
        <v>216</v>
      </c>
      <c r="Q355" s="6"/>
      <c r="R355" s="2" t="s">
        <v>57</v>
      </c>
      <c r="S355" s="2">
        <v>0.26732708565292701</v>
      </c>
      <c r="T355" s="2">
        <v>3</v>
      </c>
      <c r="U355" s="2">
        <v>2</v>
      </c>
      <c r="V355" s="2">
        <v>-0.57300371601826205</v>
      </c>
      <c r="W355" s="2">
        <v>0.38586252817956401</v>
      </c>
      <c r="X355" s="2">
        <v>0.27284601028155497</v>
      </c>
      <c r="Y355" s="2">
        <f t="shared" si="136"/>
        <v>0.43051429342487968</v>
      </c>
      <c r="Z355" s="2">
        <f t="shared" si="137"/>
        <v>0.97977274938734538</v>
      </c>
      <c r="AH355" s="2">
        <f t="shared" si="138"/>
        <v>1</v>
      </c>
      <c r="AI355" s="2">
        <f t="shared" si="139"/>
        <v>0</v>
      </c>
      <c r="AJ355" s="2" t="s">
        <v>59</v>
      </c>
      <c r="AK355" s="2">
        <v>-0.45484074320093998</v>
      </c>
      <c r="AL355" s="2">
        <v>4</v>
      </c>
      <c r="AM355" s="2">
        <v>2</v>
      </c>
      <c r="AN355" s="2">
        <v>-2.69041574395062</v>
      </c>
      <c r="AO355" s="2">
        <v>3.6075094075822302E-2</v>
      </c>
      <c r="AP355" s="2">
        <v>2.5508943652956601E-2</v>
      </c>
      <c r="AQ355" s="2">
        <f t="shared" si="140"/>
        <v>3.1305677926970047E-3</v>
      </c>
      <c r="AR355" s="2">
        <f t="shared" si="141"/>
        <v>17.830638123982915</v>
      </c>
      <c r="AS355" s="2" t="s">
        <v>60</v>
      </c>
      <c r="AT355" s="2">
        <v>-0.62890437436788804</v>
      </c>
      <c r="AU355" s="2">
        <v>3</v>
      </c>
      <c r="AV355" s="2">
        <v>3</v>
      </c>
      <c r="AW355" s="2">
        <v>-1.1571482204946799</v>
      </c>
      <c r="AX355" s="2">
        <v>1.0690946628540099</v>
      </c>
      <c r="AY355" s="2">
        <v>0.61724209138795405</v>
      </c>
      <c r="AZ355" s="2">
        <f t="shared" si="142"/>
        <v>0.3832631099756541</v>
      </c>
      <c r="BA355" s="2">
        <f t="shared" si="143"/>
        <v>1.0188941796786894</v>
      </c>
      <c r="BB355" s="2" t="s">
        <v>61</v>
      </c>
      <c r="BC355" s="2">
        <v>0.227056852270417</v>
      </c>
      <c r="BD355" s="2">
        <v>5</v>
      </c>
      <c r="BE355" s="2">
        <v>2</v>
      </c>
      <c r="BF355" s="2">
        <v>0.71849262059308905</v>
      </c>
      <c r="BG355" s="2">
        <v>0.37848421675250798</v>
      </c>
      <c r="BH355" s="2">
        <v>0.26762875623777699</v>
      </c>
      <c r="BI355" s="2">
        <f t="shared" si="144"/>
        <v>0.48556035103740414</v>
      </c>
      <c r="BJ355" s="2">
        <f t="shared" si="145"/>
        <v>0.84840229974646841</v>
      </c>
    </row>
    <row r="356" spans="1:62">
      <c r="A356" s="2" t="str">
        <f t="shared" si="148"/>
        <v>VIMSS207842</v>
      </c>
      <c r="B356" s="2" t="s">
        <v>710</v>
      </c>
      <c r="C356" s="2" t="s">
        <v>711</v>
      </c>
      <c r="D356" s="7">
        <f>IF(ISNA(VLOOKUP(B356,[1]energy_list!A$1:A$222,1,FALSE)), 0, 1)</f>
        <v>0</v>
      </c>
      <c r="E356" s="7">
        <f t="shared" si="125"/>
        <v>1</v>
      </c>
      <c r="F356" s="7">
        <f t="shared" si="126"/>
        <v>0</v>
      </c>
      <c r="G356" s="17">
        <f t="shared" si="146"/>
        <v>1.0647010647010648E-2</v>
      </c>
      <c r="H356" s="8">
        <f t="shared" si="128"/>
        <v>0.12726968097509592</v>
      </c>
      <c r="I356" s="8">
        <f t="shared" si="129"/>
        <v>2.2293646952607689</v>
      </c>
      <c r="J356" s="8">
        <f t="shared" si="130"/>
        <v>5.7087869582598365E-2</v>
      </c>
      <c r="K356" s="9">
        <f t="shared" si="131"/>
        <v>2.8543934791299182E-2</v>
      </c>
      <c r="L356" s="10">
        <f t="shared" si="132"/>
        <v>15.337797778124669</v>
      </c>
      <c r="M356" s="2">
        <f t="shared" si="133"/>
        <v>4</v>
      </c>
      <c r="N356" s="16">
        <f t="shared" si="134"/>
        <v>1.7557283413009116E-2</v>
      </c>
      <c r="O356" s="16">
        <f t="shared" si="135"/>
        <v>1.7555426803438368</v>
      </c>
      <c r="P356" s="6">
        <v>260</v>
      </c>
      <c r="Q356" s="6"/>
      <c r="R356" s="2" t="s">
        <v>57</v>
      </c>
      <c r="S356" s="2">
        <v>-0.52636349296292095</v>
      </c>
      <c r="T356" s="2">
        <v>2</v>
      </c>
      <c r="U356" s="2">
        <v>1</v>
      </c>
      <c r="V356" s="2">
        <v>-1.3666942946341101</v>
      </c>
      <c r="W356" s="2">
        <v>0.16998689976867801</v>
      </c>
      <c r="X356" s="2">
        <v>0.16998689976867801</v>
      </c>
      <c r="Y356" s="2">
        <f t="shared" si="136"/>
        <v>0.19886273913835067</v>
      </c>
      <c r="Z356" s="2">
        <f t="shared" si="137"/>
        <v>3.0964944573917652</v>
      </c>
      <c r="AA356" s="2" t="s">
        <v>58</v>
      </c>
      <c r="AB356" s="2">
        <v>-1.14938594418145</v>
      </c>
      <c r="AC356" s="2">
        <v>1</v>
      </c>
      <c r="AD356" s="2">
        <v>1</v>
      </c>
      <c r="AE356" s="2">
        <v>-2.44447413796318</v>
      </c>
      <c r="AH356" s="2">
        <f t="shared" si="138"/>
        <v>1</v>
      </c>
      <c r="AI356" s="2">
        <f t="shared" si="139"/>
        <v>0</v>
      </c>
      <c r="AJ356" s="2" t="s">
        <v>59</v>
      </c>
      <c r="AK356" s="2">
        <v>-0.24055464833040999</v>
      </c>
      <c r="AL356" s="2">
        <v>5</v>
      </c>
      <c r="AM356" s="2">
        <v>3</v>
      </c>
      <c r="AN356" s="2">
        <v>-2.4761296490800899</v>
      </c>
      <c r="AO356" s="2">
        <v>0.31893767071311602</v>
      </c>
      <c r="AP356" s="2">
        <v>0.18413875004093</v>
      </c>
      <c r="AQ356" s="2">
        <f t="shared" si="140"/>
        <v>0.28255618102108943</v>
      </c>
      <c r="AR356" s="2">
        <f t="shared" si="141"/>
        <v>1.3063771111563425</v>
      </c>
      <c r="AS356" s="2" t="s">
        <v>60</v>
      </c>
      <c r="AT356" s="2">
        <v>1.1801296715643601</v>
      </c>
      <c r="AU356" s="2">
        <v>3</v>
      </c>
      <c r="AV356" s="2">
        <v>2</v>
      </c>
      <c r="AW356" s="2">
        <v>0.65188582543756501</v>
      </c>
      <c r="AX356" s="2">
        <v>0.549347533387187</v>
      </c>
      <c r="AY356" s="2">
        <v>0.38844736608618302</v>
      </c>
      <c r="AZ356" s="2">
        <f t="shared" si="142"/>
        <v>9.3411127186271092E-2</v>
      </c>
      <c r="BA356" s="2">
        <f t="shared" si="143"/>
        <v>3.0380684092540098</v>
      </c>
      <c r="BB356" s="2" t="s">
        <v>61</v>
      </c>
      <c r="BC356" s="2">
        <v>-0.63909279219502702</v>
      </c>
      <c r="BD356" s="2">
        <v>3</v>
      </c>
      <c r="BE356" s="2">
        <v>2</v>
      </c>
      <c r="BF356" s="2">
        <v>-0.14765702387235499</v>
      </c>
      <c r="BG356" s="2">
        <v>0.289312158629497</v>
      </c>
      <c r="BH356" s="2">
        <v>0.20457458924663599</v>
      </c>
      <c r="BI356" s="2">
        <f t="shared" si="144"/>
        <v>8.899850026397127E-2</v>
      </c>
      <c r="BJ356" s="2">
        <f t="shared" si="145"/>
        <v>3.1240086784411627</v>
      </c>
    </row>
    <row r="357" spans="1:62">
      <c r="A357" s="2" t="str">
        <f t="shared" si="148"/>
        <v>VIMSS206393</v>
      </c>
      <c r="B357" s="2" t="s">
        <v>731</v>
      </c>
      <c r="C357" s="2" t="s">
        <v>732</v>
      </c>
      <c r="D357" s="7">
        <f>IF(ISNA(VLOOKUP(B357,[1]energy_list!A$1:A$222,1,FALSE)), 0, 1)</f>
        <v>0</v>
      </c>
      <c r="E357" s="7">
        <f t="shared" si="125"/>
        <v>1</v>
      </c>
      <c r="F357" s="7">
        <f t="shared" si="126"/>
        <v>0</v>
      </c>
      <c r="G357" s="17">
        <f t="shared" si="146"/>
        <v>1.1056511056511058E-2</v>
      </c>
      <c r="H357" s="8">
        <f t="shared" si="128"/>
        <v>0.13093690044772066</v>
      </c>
      <c r="I357" s="8">
        <f t="shared" si="129"/>
        <v>0.26595490763243029</v>
      </c>
      <c r="J357" s="8">
        <f t="shared" si="130"/>
        <v>0.49232744608227091</v>
      </c>
      <c r="K357" s="9">
        <f t="shared" si="131"/>
        <v>0.24616372304113546</v>
      </c>
      <c r="L357" s="10">
        <f t="shared" si="132"/>
        <v>1.6170827678858075</v>
      </c>
      <c r="M357" s="2">
        <f t="shared" si="133"/>
        <v>4</v>
      </c>
      <c r="N357" s="16">
        <f t="shared" si="134"/>
        <v>1.9623679988152679E-2</v>
      </c>
      <c r="O357" s="16">
        <f t="shared" si="135"/>
        <v>1.7072195469721063</v>
      </c>
      <c r="P357" s="6">
        <v>270</v>
      </c>
      <c r="Q357" s="6"/>
      <c r="R357" s="2" t="s">
        <v>57</v>
      </c>
      <c r="S357" s="2">
        <v>-2.50663047263395E-2</v>
      </c>
      <c r="T357" s="2">
        <v>4</v>
      </c>
      <c r="U357" s="2">
        <v>4</v>
      </c>
      <c r="V357" s="2">
        <v>-0.86539710639752898</v>
      </c>
      <c r="W357" s="2">
        <v>0.59875412977995701</v>
      </c>
      <c r="X357" s="2">
        <v>0.29937706488997901</v>
      </c>
      <c r="Y357" s="2">
        <f t="shared" si="136"/>
        <v>0.93729539057525157</v>
      </c>
      <c r="Z357" s="2">
        <f t="shared" si="137"/>
        <v>8.3728206553001519E-2</v>
      </c>
      <c r="AA357" s="2" t="s">
        <v>58</v>
      </c>
      <c r="AB357" s="2">
        <v>-0.12124121625742</v>
      </c>
      <c r="AC357" s="2">
        <v>1</v>
      </c>
      <c r="AD357" s="2">
        <v>1</v>
      </c>
      <c r="AE357" s="2">
        <v>-1.4163294100391499</v>
      </c>
      <c r="AH357" s="2">
        <f t="shared" si="138"/>
        <v>1</v>
      </c>
      <c r="AI357" s="2">
        <f t="shared" si="139"/>
        <v>0</v>
      </c>
      <c r="AJ357" s="2" t="s">
        <v>59</v>
      </c>
      <c r="AK357" s="2">
        <v>-8.4500677109096093E-3</v>
      </c>
      <c r="AL357" s="2">
        <v>3</v>
      </c>
      <c r="AM357" s="2">
        <v>3</v>
      </c>
      <c r="AN357" s="2">
        <v>-2.2440250684605898</v>
      </c>
      <c r="AO357" s="2">
        <v>0.16757862697833301</v>
      </c>
      <c r="AP357" s="2">
        <v>9.6751565396368602E-2</v>
      </c>
      <c r="AQ357" s="2">
        <f t="shared" si="140"/>
        <v>0.93590611867712015</v>
      </c>
      <c r="AR357" s="2">
        <f t="shared" si="141"/>
        <v>8.7337788037760961E-2</v>
      </c>
      <c r="AS357" s="2" t="s">
        <v>60</v>
      </c>
      <c r="AT357" s="2">
        <v>-0.38349981851487902</v>
      </c>
      <c r="AU357" s="2">
        <v>5</v>
      </c>
      <c r="AV357" s="2">
        <v>3</v>
      </c>
      <c r="AW357" s="2">
        <v>-0.911743664641671</v>
      </c>
      <c r="AX357" s="2">
        <v>1.1134321081513401</v>
      </c>
      <c r="AY357" s="2">
        <v>0.64284032736554697</v>
      </c>
      <c r="AZ357" s="2">
        <f t="shared" si="142"/>
        <v>0.59281320615871291</v>
      </c>
      <c r="BA357" s="2">
        <f t="shared" si="143"/>
        <v>0.59657087800716702</v>
      </c>
      <c r="BB357" s="2" t="s">
        <v>61</v>
      </c>
      <c r="BC357" s="2">
        <v>0.100151112077046</v>
      </c>
      <c r="BD357" s="2">
        <v>2</v>
      </c>
      <c r="BE357" s="2">
        <v>2</v>
      </c>
      <c r="BF357" s="2">
        <v>0.59158688039971796</v>
      </c>
      <c r="BG357" s="2">
        <v>0.69167364200736203</v>
      </c>
      <c r="BH357" s="2">
        <v>0.48908712263140203</v>
      </c>
      <c r="BI357" s="2">
        <f t="shared" si="144"/>
        <v>0.85669908061252187</v>
      </c>
      <c r="BJ357" s="2">
        <f t="shared" si="145"/>
        <v>0.20477151706266525</v>
      </c>
    </row>
    <row r="358" spans="1:62">
      <c r="A358" s="2" t="str">
        <f t="shared" si="148"/>
        <v>VIMSS209274</v>
      </c>
      <c r="B358" s="2" t="s">
        <v>1571</v>
      </c>
      <c r="C358" s="2" t="s">
        <v>1572</v>
      </c>
      <c r="D358" s="7">
        <f>IF(ISNA(VLOOKUP(B358,[1]energy_list!A$1:A$222,1,FALSE)), 0, 1)</f>
        <v>0</v>
      </c>
      <c r="E358" s="7">
        <f t="shared" si="125"/>
        <v>0</v>
      </c>
      <c r="F358" s="7">
        <f t="shared" si="126"/>
        <v>0</v>
      </c>
      <c r="G358" s="17">
        <f t="shared" si="146"/>
        <v>2.7886977886977887E-2</v>
      </c>
      <c r="H358" s="8">
        <f t="shared" si="128"/>
        <v>0.14135850988992024</v>
      </c>
      <c r="I358" s="8">
        <f t="shared" si="129"/>
        <v>1.2068021385193242</v>
      </c>
      <c r="J358" s="8">
        <f t="shared" si="130"/>
        <v>0.11713478571007414</v>
      </c>
      <c r="K358" s="9">
        <f t="shared" si="131"/>
        <v>5.8567392855037072E-2</v>
      </c>
      <c r="L358" s="10">
        <f t="shared" si="132"/>
        <v>6.7890176506694395</v>
      </c>
      <c r="M358" s="2">
        <f t="shared" si="133"/>
        <v>4</v>
      </c>
      <c r="N358" s="16">
        <f t="shared" si="134"/>
        <v>0.109378793532841</v>
      </c>
      <c r="O358" s="16">
        <f t="shared" si="135"/>
        <v>0.96106687127880042</v>
      </c>
      <c r="P358" s="6">
        <v>681</v>
      </c>
      <c r="Q358" s="6"/>
      <c r="R358" s="2" t="s">
        <v>57</v>
      </c>
      <c r="S358" s="2">
        <v>6.2747135651368496E-2</v>
      </c>
      <c r="T358" s="2">
        <v>2</v>
      </c>
      <c r="U358" s="2">
        <v>1</v>
      </c>
      <c r="V358" s="2">
        <v>-0.77758366601982098</v>
      </c>
      <c r="W358" s="2">
        <v>0.23040176924019801</v>
      </c>
      <c r="X358" s="2">
        <v>0.23040176924019801</v>
      </c>
      <c r="Y358" s="2">
        <f t="shared" si="136"/>
        <v>0.83072942089276025</v>
      </c>
      <c r="Z358" s="2">
        <f t="shared" si="137"/>
        <v>0.27233790720571016</v>
      </c>
      <c r="AA358" s="2" t="s">
        <v>58</v>
      </c>
      <c r="AB358" s="2">
        <v>-0.72853890822761003</v>
      </c>
      <c r="AC358" s="2">
        <v>2</v>
      </c>
      <c r="AD358" s="2">
        <v>1</v>
      </c>
      <c r="AE358" s="2">
        <v>-2.0236271020093399</v>
      </c>
      <c r="AF358" s="2">
        <v>0.323791846606026</v>
      </c>
      <c r="AG358" s="2">
        <v>0.323791846606026</v>
      </c>
      <c r="AH358" s="2">
        <f t="shared" si="138"/>
        <v>0.26624752516487799</v>
      </c>
      <c r="AI358" s="2">
        <f t="shared" si="139"/>
        <v>2.2500224013177834</v>
      </c>
      <c r="AJ358" s="2" t="s">
        <v>59</v>
      </c>
      <c r="AK358" s="2">
        <v>-0.21775046370229001</v>
      </c>
      <c r="AL358" s="2">
        <v>2</v>
      </c>
      <c r="AM358" s="2">
        <v>1</v>
      </c>
      <c r="AN358" s="2">
        <v>-2.4533254644519702</v>
      </c>
      <c r="AO358" s="2">
        <v>0.20315808358994</v>
      </c>
      <c r="AP358" s="2">
        <v>0.20315808358994</v>
      </c>
      <c r="AQ358" s="2">
        <f t="shared" si="140"/>
        <v>0.47793801391790897</v>
      </c>
      <c r="AR358" s="2">
        <f t="shared" si="141"/>
        <v>1.0718277109849277</v>
      </c>
      <c r="AS358" s="2" t="s">
        <v>60</v>
      </c>
      <c r="AT358" s="2">
        <v>0.45932475115780902</v>
      </c>
      <c r="AU358" s="2">
        <v>2</v>
      </c>
      <c r="AV358" s="2">
        <v>1</v>
      </c>
      <c r="AW358" s="2">
        <v>-6.8919094968982506E-2</v>
      </c>
      <c r="AX358" s="2">
        <v>0.25011944435864703</v>
      </c>
      <c r="AY358" s="2">
        <v>0.25011944435864703</v>
      </c>
      <c r="AZ358" s="2">
        <f t="shared" si="142"/>
        <v>0.31744376593333168</v>
      </c>
      <c r="BA358" s="2">
        <f t="shared" si="143"/>
        <v>1.8364216038285368</v>
      </c>
      <c r="BB358" s="2" t="s">
        <v>61</v>
      </c>
      <c r="BC358" s="2">
        <v>-0.423791618767837</v>
      </c>
      <c r="BD358" s="2">
        <v>1</v>
      </c>
      <c r="BE358" s="2">
        <v>1</v>
      </c>
      <c r="BF358" s="2">
        <v>6.7644149554834707E-2</v>
      </c>
      <c r="BI358" s="2">
        <f t="shared" si="144"/>
        <v>1</v>
      </c>
      <c r="BJ358" s="2">
        <f t="shared" si="145"/>
        <v>0</v>
      </c>
    </row>
    <row r="359" spans="1:62">
      <c r="A359" s="2" t="str">
        <f t="shared" si="148"/>
        <v>VIMSS208142</v>
      </c>
      <c r="B359" s="2" t="s">
        <v>1067</v>
      </c>
      <c r="C359" s="2" t="s">
        <v>1068</v>
      </c>
      <c r="D359" s="7">
        <f>IF(ISNA(VLOOKUP(B359,[1]energy_list!A$1:A$222,1,FALSE)), 0, 1)</f>
        <v>0</v>
      </c>
      <c r="E359" s="7">
        <f t="shared" si="125"/>
        <v>0</v>
      </c>
      <c r="F359" s="7">
        <f t="shared" si="126"/>
        <v>0</v>
      </c>
      <c r="G359" s="17">
        <f t="shared" si="146"/>
        <v>1.7813267813267815E-2</v>
      </c>
      <c r="H359" s="8">
        <f t="shared" si="128"/>
        <v>0.151266402553103</v>
      </c>
      <c r="I359" s="8">
        <f t="shared" si="129"/>
        <v>0.3926117533045288</v>
      </c>
      <c r="J359" s="8">
        <f t="shared" si="130"/>
        <v>0.38528241011616737</v>
      </c>
      <c r="K359" s="9">
        <f t="shared" si="131"/>
        <v>0.19264120505808369</v>
      </c>
      <c r="L359" s="10">
        <f t="shared" si="132"/>
        <v>2.6375076216838664</v>
      </c>
      <c r="M359" s="2">
        <f t="shared" si="133"/>
        <v>4</v>
      </c>
      <c r="N359" s="16">
        <f t="shared" si="134"/>
        <v>5.1119009928213804E-2</v>
      </c>
      <c r="O359" s="16">
        <f t="shared" si="135"/>
        <v>1.2914175661735481</v>
      </c>
      <c r="P359" s="6">
        <v>435</v>
      </c>
      <c r="Q359" s="6"/>
      <c r="R359" s="2" t="s">
        <v>57</v>
      </c>
      <c r="S359" s="2">
        <v>-0.335831702394781</v>
      </c>
      <c r="T359" s="2">
        <v>6</v>
      </c>
      <c r="U359" s="2">
        <v>4</v>
      </c>
      <c r="V359" s="2">
        <v>-1.17616250406597</v>
      </c>
      <c r="W359" s="2">
        <v>0.96571524602572101</v>
      </c>
      <c r="X359" s="2">
        <v>0.482857623012861</v>
      </c>
      <c r="Y359" s="2">
        <f t="shared" si="136"/>
        <v>0.52502784317817974</v>
      </c>
      <c r="Z359" s="2">
        <f t="shared" si="137"/>
        <v>0.69550875121181643</v>
      </c>
      <c r="AH359" s="2">
        <f t="shared" si="138"/>
        <v>1</v>
      </c>
      <c r="AI359" s="2">
        <f t="shared" si="139"/>
        <v>0</v>
      </c>
      <c r="AJ359" s="2" t="s">
        <v>59</v>
      </c>
      <c r="AK359" s="2">
        <v>-0.20710237831087999</v>
      </c>
      <c r="AL359" s="2">
        <v>3</v>
      </c>
      <c r="AM359" s="2">
        <v>2</v>
      </c>
      <c r="AN359" s="2">
        <v>-2.44267737906056</v>
      </c>
      <c r="AO359" s="2">
        <v>1.1133825654998699</v>
      </c>
      <c r="AP359" s="2">
        <v>0.78728036211983399</v>
      </c>
      <c r="AQ359" s="2">
        <f t="shared" si="140"/>
        <v>0.81712499745132405</v>
      </c>
      <c r="AR359" s="2">
        <f t="shared" si="141"/>
        <v>0.26306051601901431</v>
      </c>
      <c r="AS359" s="2" t="s">
        <v>60</v>
      </c>
      <c r="AT359" s="2">
        <v>-0.14507024414917799</v>
      </c>
      <c r="AU359" s="2">
        <v>11</v>
      </c>
      <c r="AV359" s="2">
        <v>6</v>
      </c>
      <c r="AW359" s="2">
        <v>-0.67331409027597</v>
      </c>
      <c r="AX359" s="2">
        <v>1.1253726654876499</v>
      </c>
      <c r="AY359" s="2">
        <v>0.459431466820095</v>
      </c>
      <c r="AZ359" s="2">
        <f t="shared" si="142"/>
        <v>0.7628793556165453</v>
      </c>
      <c r="BA359" s="2">
        <f t="shared" si="143"/>
        <v>0.31576035736791369</v>
      </c>
      <c r="BB359" s="2" t="s">
        <v>61</v>
      </c>
      <c r="BC359" s="2">
        <v>0.150419093416953</v>
      </c>
      <c r="BD359" s="2">
        <v>4</v>
      </c>
      <c r="BE359" s="2">
        <v>4</v>
      </c>
      <c r="BF359" s="2">
        <v>0.64185486173962503</v>
      </c>
      <c r="BG359" s="2">
        <v>1.21909851040062</v>
      </c>
      <c r="BH359" s="2">
        <v>0.609549255200312</v>
      </c>
      <c r="BI359" s="2">
        <f t="shared" si="144"/>
        <v>0.81723282529057029</v>
      </c>
      <c r="BJ359" s="2">
        <f t="shared" si="145"/>
        <v>0.24677102323342484</v>
      </c>
    </row>
    <row r="360" spans="1:62">
      <c r="A360" s="2" t="str">
        <f t="shared" si="148"/>
        <v>VIMSS209003</v>
      </c>
      <c r="B360" s="2" t="s">
        <v>1125</v>
      </c>
      <c r="C360" s="2" t="s">
        <v>1126</v>
      </c>
      <c r="D360" s="7">
        <f>IF(ISNA(VLOOKUP(B360,[1]energy_list!A$1:A$222,1,FALSE)), 0, 1)</f>
        <v>0</v>
      </c>
      <c r="E360" s="7">
        <f t="shared" si="125"/>
        <v>0</v>
      </c>
      <c r="F360" s="7">
        <f t="shared" si="126"/>
        <v>0</v>
      </c>
      <c r="G360" s="17">
        <f t="shared" si="146"/>
        <v>1.9000819000819E-2</v>
      </c>
      <c r="H360" s="8">
        <f t="shared" si="128"/>
        <v>0.16597892556073787</v>
      </c>
      <c r="I360" s="8">
        <f t="shared" si="129"/>
        <v>2.5612954855833747</v>
      </c>
      <c r="J360" s="8">
        <f t="shared" si="130"/>
        <v>6.480272443963396E-2</v>
      </c>
      <c r="K360" s="9">
        <f t="shared" si="131"/>
        <v>3.240136221981698E-2</v>
      </c>
      <c r="L360" s="10">
        <f t="shared" si="132"/>
        <v>10.873735951588674</v>
      </c>
      <c r="M360" s="2">
        <f t="shared" si="133"/>
        <v>4</v>
      </c>
      <c r="N360" s="16">
        <f t="shared" si="134"/>
        <v>5.8299301920593752E-2</v>
      </c>
      <c r="O360" s="16">
        <f t="shared" si="135"/>
        <v>1.2343366454785358</v>
      </c>
      <c r="P360" s="6">
        <v>464</v>
      </c>
      <c r="Q360" s="6"/>
      <c r="R360" s="2" t="s">
        <v>57</v>
      </c>
      <c r="S360" s="2">
        <v>6.9118926552516502E-2</v>
      </c>
      <c r="T360" s="2">
        <v>2</v>
      </c>
      <c r="U360" s="2">
        <v>2</v>
      </c>
      <c r="V360" s="2">
        <v>-0.77121187511867295</v>
      </c>
      <c r="W360" s="2">
        <v>7.2632971098008106E-2</v>
      </c>
      <c r="X360" s="2">
        <v>5.1359266401128E-2</v>
      </c>
      <c r="Y360" s="2">
        <f t="shared" si="136"/>
        <v>0.31063426285560791</v>
      </c>
      <c r="Z360" s="2">
        <f t="shared" si="137"/>
        <v>1.3457927146521402</v>
      </c>
      <c r="AA360" s="2" t="s">
        <v>58</v>
      </c>
      <c r="AB360" s="2">
        <v>-1.6730362145785</v>
      </c>
      <c r="AC360" s="2">
        <v>3</v>
      </c>
      <c r="AD360" s="2">
        <v>1</v>
      </c>
      <c r="AE360" s="2">
        <v>-2.9681244083602301</v>
      </c>
      <c r="AF360" s="2">
        <v>0.215298784505595</v>
      </c>
      <c r="AG360" s="2">
        <v>0.215298784505595</v>
      </c>
      <c r="AH360" s="2">
        <f t="shared" si="138"/>
        <v>8.1477185390450929E-2</v>
      </c>
      <c r="AI360" s="2">
        <f t="shared" si="139"/>
        <v>7.7707647928454637</v>
      </c>
      <c r="AJ360" s="2" t="s">
        <v>59</v>
      </c>
      <c r="AK360" s="2">
        <v>-0.12479815098328</v>
      </c>
      <c r="AL360" s="2">
        <v>5</v>
      </c>
      <c r="AM360" s="2">
        <v>2</v>
      </c>
      <c r="AN360" s="2">
        <v>-2.36037315173296</v>
      </c>
      <c r="AO360" s="2">
        <v>0.51984640906520196</v>
      </c>
      <c r="AP360" s="2">
        <v>0.36758692102548102</v>
      </c>
      <c r="AQ360" s="2">
        <f t="shared" si="140"/>
        <v>0.7665651234153692</v>
      </c>
      <c r="AR360" s="2">
        <f t="shared" si="141"/>
        <v>0.33950650538686883</v>
      </c>
      <c r="AS360" s="2" t="s">
        <v>60</v>
      </c>
      <c r="AT360" s="2">
        <v>0.50104603230923195</v>
      </c>
      <c r="AU360" s="2">
        <v>3</v>
      </c>
      <c r="AV360" s="2">
        <v>1</v>
      </c>
      <c r="AW360" s="2">
        <v>-2.7197813817560399E-2</v>
      </c>
      <c r="AX360" s="2">
        <v>0.18428207348107101</v>
      </c>
      <c r="AY360" s="2">
        <v>0.18428207348107101</v>
      </c>
      <c r="AZ360" s="2">
        <f t="shared" si="142"/>
        <v>0.22436949401062398</v>
      </c>
      <c r="BA360" s="2">
        <f t="shared" si="143"/>
        <v>2.7189081544640756</v>
      </c>
      <c r="BB360" s="2" t="s">
        <v>61</v>
      </c>
      <c r="BC360" s="2">
        <v>1.67801849076884</v>
      </c>
      <c r="BD360" s="2">
        <v>1</v>
      </c>
      <c r="BE360" s="2">
        <v>1</v>
      </c>
      <c r="BF360" s="2">
        <v>2.16945425909151</v>
      </c>
      <c r="BI360" s="2">
        <f t="shared" si="144"/>
        <v>1</v>
      </c>
      <c r="BJ360" s="2">
        <f t="shared" si="145"/>
        <v>0</v>
      </c>
    </row>
    <row r="361" spans="1:62">
      <c r="A361" s="2" t="str">
        <f t="shared" si="148"/>
        <v>VIMSS208725</v>
      </c>
      <c r="B361" s="2" t="s">
        <v>1137</v>
      </c>
      <c r="C361" s="2" t="s">
        <v>1138</v>
      </c>
      <c r="D361" s="7">
        <f>IF(ISNA(VLOOKUP(B361,[1]energy_list!A$1:A$222,1,FALSE)), 0, 1)</f>
        <v>0</v>
      </c>
      <c r="E361" s="7">
        <f t="shared" si="125"/>
        <v>0</v>
      </c>
      <c r="F361" s="7">
        <f t="shared" si="126"/>
        <v>0</v>
      </c>
      <c r="G361" s="17">
        <f t="shared" si="146"/>
        <v>1.924651924651925E-2</v>
      </c>
      <c r="H361" s="8">
        <f t="shared" si="128"/>
        <v>0.18970761662765939</v>
      </c>
      <c r="I361" s="8">
        <f t="shared" si="129"/>
        <v>1.1495586194804204</v>
      </c>
      <c r="J361" s="8">
        <f t="shared" si="130"/>
        <v>0.16502648356758334</v>
      </c>
      <c r="K361" s="9">
        <f t="shared" si="131"/>
        <v>8.2513241783791672E-2</v>
      </c>
      <c r="L361" s="10">
        <f t="shared" si="132"/>
        <v>10.716772321212279</v>
      </c>
      <c r="M361" s="2">
        <f t="shared" si="133"/>
        <v>4</v>
      </c>
      <c r="N361" s="16">
        <f t="shared" si="134"/>
        <v>6.0367506571318563E-2</v>
      </c>
      <c r="O361" s="16">
        <f t="shared" si="135"/>
        <v>1.2191967619414721</v>
      </c>
      <c r="P361" s="6">
        <v>470</v>
      </c>
      <c r="Q361" s="6"/>
      <c r="R361" s="2" t="s">
        <v>57</v>
      </c>
      <c r="S361" s="2">
        <v>0.793409926153539</v>
      </c>
      <c r="T361" s="2">
        <v>2</v>
      </c>
      <c r="U361" s="2">
        <v>1</v>
      </c>
      <c r="V361" s="2">
        <v>-4.692087551765E-2</v>
      </c>
      <c r="W361" s="2">
        <v>0.22431628269930301</v>
      </c>
      <c r="X361" s="2">
        <v>0.22431628269930301</v>
      </c>
      <c r="Y361" s="2">
        <f t="shared" si="136"/>
        <v>0.17540986660305474</v>
      </c>
      <c r="Z361" s="2">
        <f t="shared" si="137"/>
        <v>3.5370144182404655</v>
      </c>
      <c r="AH361" s="2">
        <f t="shared" si="138"/>
        <v>1</v>
      </c>
      <c r="AI361" s="2">
        <f t="shared" si="139"/>
        <v>0</v>
      </c>
      <c r="AJ361" s="2" t="s">
        <v>59</v>
      </c>
      <c r="AK361" s="2">
        <v>-0.51531929932453002</v>
      </c>
      <c r="AL361" s="2">
        <v>6</v>
      </c>
      <c r="AM361" s="2">
        <v>5</v>
      </c>
      <c r="AN361" s="2">
        <v>-2.7508943000742101</v>
      </c>
      <c r="AO361" s="2">
        <v>0.537702832798581</v>
      </c>
      <c r="AP361" s="2">
        <v>0.24046801716636601</v>
      </c>
      <c r="AQ361" s="2">
        <f t="shared" si="140"/>
        <v>8.4995775128180573E-2</v>
      </c>
      <c r="AR361" s="2">
        <f t="shared" si="141"/>
        <v>2.142984773596774</v>
      </c>
      <c r="AS361" s="2" t="s">
        <v>60</v>
      </c>
      <c r="AT361" s="2">
        <v>-0.52390730432259802</v>
      </c>
      <c r="AU361" s="2">
        <v>10</v>
      </c>
      <c r="AV361" s="2">
        <v>4</v>
      </c>
      <c r="AW361" s="2">
        <v>-1.0521511504493899</v>
      </c>
      <c r="AX361" s="2">
        <v>1.1587615004127201</v>
      </c>
      <c r="AY361" s="2">
        <v>0.57938075020635804</v>
      </c>
      <c r="AZ361" s="2">
        <f t="shared" si="142"/>
        <v>0.41699748427813504</v>
      </c>
      <c r="BA361" s="2">
        <f t="shared" si="143"/>
        <v>0.90425390235350067</v>
      </c>
      <c r="BB361" s="2" t="s">
        <v>61</v>
      </c>
      <c r="BC361" s="2">
        <v>0.14323557212916199</v>
      </c>
      <c r="BD361" s="2">
        <v>10</v>
      </c>
      <c r="BE361" s="2">
        <v>7</v>
      </c>
      <c r="BF361" s="2">
        <v>0.63467134045183404</v>
      </c>
      <c r="BG361" s="2">
        <v>1.1794156887921401</v>
      </c>
      <c r="BH361" s="2">
        <v>0.44577722927313701</v>
      </c>
      <c r="BI361" s="2">
        <f t="shared" si="144"/>
        <v>0.75735180796731649</v>
      </c>
      <c r="BJ361" s="2">
        <f t="shared" si="145"/>
        <v>0.3213164843855193</v>
      </c>
    </row>
    <row r="362" spans="1:62">
      <c r="A362" s="2" t="str">
        <f t="shared" si="148"/>
        <v>VIMSS208917</v>
      </c>
      <c r="B362" s="2" t="s">
        <v>895</v>
      </c>
      <c r="C362" s="2" t="s">
        <v>896</v>
      </c>
      <c r="D362" s="7">
        <f>IF(ISNA(VLOOKUP(B362,[1]energy_list!A$1:A$222,1,FALSE)), 0, 1)</f>
        <v>0</v>
      </c>
      <c r="E362" s="7">
        <f t="shared" si="125"/>
        <v>1</v>
      </c>
      <c r="F362" s="7">
        <f t="shared" si="126"/>
        <v>0</v>
      </c>
      <c r="G362" s="17">
        <f t="shared" si="146"/>
        <v>1.4291564291564291E-2</v>
      </c>
      <c r="H362" s="8">
        <f t="shared" si="128"/>
        <v>0.21131501192745272</v>
      </c>
      <c r="I362" s="8">
        <f t="shared" si="129"/>
        <v>1.4024666620428301</v>
      </c>
      <c r="J362" s="8">
        <f t="shared" si="130"/>
        <v>0.15067382180739447</v>
      </c>
      <c r="K362" s="9">
        <f t="shared" si="131"/>
        <v>7.5336910903697235E-2</v>
      </c>
      <c r="L362" s="10">
        <f t="shared" si="132"/>
        <v>12.795413130692376</v>
      </c>
      <c r="M362" s="2">
        <f t="shared" si="133"/>
        <v>4</v>
      </c>
      <c r="N362" s="16">
        <f t="shared" si="134"/>
        <v>3.6341516565823677E-2</v>
      </c>
      <c r="O362" s="16">
        <f t="shared" si="135"/>
        <v>1.439596953130744</v>
      </c>
      <c r="P362" s="6">
        <v>349</v>
      </c>
      <c r="Q362" s="6"/>
      <c r="R362" s="2" t="s">
        <v>57</v>
      </c>
      <c r="S362" s="2">
        <v>0.124488598864563</v>
      </c>
      <c r="T362" s="2">
        <v>4</v>
      </c>
      <c r="U362" s="2">
        <v>3</v>
      </c>
      <c r="V362" s="2">
        <v>-0.71584220280662603</v>
      </c>
      <c r="W362" s="2">
        <v>0.156945309837346</v>
      </c>
      <c r="X362" s="2">
        <v>9.0612416882641197E-2</v>
      </c>
      <c r="Y362" s="2">
        <f t="shared" si="136"/>
        <v>0.26314214483979648</v>
      </c>
      <c r="Z362" s="2">
        <f t="shared" si="137"/>
        <v>1.373858055522317</v>
      </c>
      <c r="AA362" s="2" t="s">
        <v>58</v>
      </c>
      <c r="AB362" s="2">
        <v>0.58537614478834998</v>
      </c>
      <c r="AC362" s="2">
        <v>1</v>
      </c>
      <c r="AD362" s="2">
        <v>1</v>
      </c>
      <c r="AE362" s="2">
        <v>-0.70971204899338003</v>
      </c>
      <c r="AH362" s="2">
        <f t="shared" si="138"/>
        <v>1</v>
      </c>
      <c r="AI362" s="2">
        <f t="shared" si="139"/>
        <v>0</v>
      </c>
      <c r="AJ362" s="2" t="s">
        <v>59</v>
      </c>
      <c r="AK362" s="2">
        <v>-1.30923420350415</v>
      </c>
      <c r="AL362" s="2">
        <v>2</v>
      </c>
      <c r="AM362" s="2">
        <v>2</v>
      </c>
      <c r="AN362" s="2">
        <v>-3.5448092042538302</v>
      </c>
      <c r="AO362" s="2">
        <v>0.43946996985946502</v>
      </c>
      <c r="AP362" s="2">
        <v>0.31075219581547497</v>
      </c>
      <c r="AQ362" s="2">
        <f t="shared" si="140"/>
        <v>5.1983208998188202E-2</v>
      </c>
      <c r="AR362" s="2">
        <f t="shared" si="141"/>
        <v>4.2131132816888437</v>
      </c>
      <c r="AS362" s="2" t="s">
        <v>60</v>
      </c>
      <c r="AT362" s="2">
        <v>-0.136027050066544</v>
      </c>
      <c r="AU362" s="2">
        <v>5</v>
      </c>
      <c r="AV362" s="2">
        <v>3</v>
      </c>
      <c r="AW362" s="2">
        <v>-0.66427089619333601</v>
      </c>
      <c r="AX362" s="2">
        <v>1.18035408417225</v>
      </c>
      <c r="AY362" s="2">
        <v>0.681477748235922</v>
      </c>
      <c r="AZ362" s="2">
        <f t="shared" si="142"/>
        <v>0.85455240078380923</v>
      </c>
      <c r="BA362" s="2">
        <f t="shared" si="143"/>
        <v>0.19960600389178454</v>
      </c>
      <c r="BB362" s="2" t="s">
        <v>61</v>
      </c>
      <c r="BC362" s="2">
        <v>-0.37156852494496001</v>
      </c>
      <c r="BD362" s="2">
        <v>2</v>
      </c>
      <c r="BE362" s="2">
        <v>2</v>
      </c>
      <c r="BF362" s="2">
        <v>0.119867243377712</v>
      </c>
      <c r="BG362" s="2">
        <v>0.22290332220999101</v>
      </c>
      <c r="BH362" s="2">
        <v>0.15761645068369401</v>
      </c>
      <c r="BI362" s="2">
        <f t="shared" si="144"/>
        <v>0.14246859695437353</v>
      </c>
      <c r="BJ362" s="2">
        <f t="shared" si="145"/>
        <v>2.3574222318368707</v>
      </c>
    </row>
    <row r="363" spans="1:62">
      <c r="A363" s="2" t="str">
        <f t="shared" si="148"/>
        <v>VIMSS209259</v>
      </c>
      <c r="B363" s="2" t="s">
        <v>714</v>
      </c>
      <c r="C363" s="2" t="s">
        <v>715</v>
      </c>
      <c r="D363" s="7">
        <f>IF(ISNA(VLOOKUP(B363,[1]energy_list!A$1:A$222,1,FALSE)), 0, 1)</f>
        <v>0</v>
      </c>
      <c r="E363" s="7">
        <f t="shared" si="125"/>
        <v>1</v>
      </c>
      <c r="F363" s="7">
        <f t="shared" si="126"/>
        <v>0</v>
      </c>
      <c r="G363" s="17">
        <f t="shared" si="146"/>
        <v>1.072891072891073E-2</v>
      </c>
      <c r="H363" s="8">
        <f t="shared" si="128"/>
        <v>0.2140979608405702</v>
      </c>
      <c r="I363" s="8">
        <f t="shared" si="129"/>
        <v>8.219512468601021</v>
      </c>
      <c r="J363" s="8">
        <f t="shared" si="130"/>
        <v>2.6047525526414848E-2</v>
      </c>
      <c r="K363" s="9">
        <f t="shared" si="131"/>
        <v>1.3023762763207424E-2</v>
      </c>
      <c r="L363" s="10">
        <f t="shared" si="132"/>
        <v>15.269663000996617</v>
      </c>
      <c r="M363" s="2">
        <f t="shared" si="133"/>
        <v>4</v>
      </c>
      <c r="N363" s="16">
        <f t="shared" si="134"/>
        <v>1.7924701541118998E-2</v>
      </c>
      <c r="O363" s="16">
        <f t="shared" si="135"/>
        <v>1.7465480669083751</v>
      </c>
      <c r="P363" s="6">
        <v>262</v>
      </c>
      <c r="Q363" s="6"/>
      <c r="R363" s="2" t="s">
        <v>57</v>
      </c>
      <c r="S363" s="2">
        <v>-0.80094237384523104</v>
      </c>
      <c r="T363" s="2">
        <v>2</v>
      </c>
      <c r="U363" s="2">
        <v>2</v>
      </c>
      <c r="V363" s="2">
        <v>-1.64127317551642</v>
      </c>
      <c r="W363" s="2">
        <v>0.83814516572970899</v>
      </c>
      <c r="X363" s="2">
        <v>0.59265813030619996</v>
      </c>
      <c r="Y363" s="2">
        <f t="shared" si="136"/>
        <v>0.30912053919391991</v>
      </c>
      <c r="Z363" s="2">
        <f t="shared" si="137"/>
        <v>1.3514407934156238</v>
      </c>
      <c r="AA363" s="2" t="s">
        <v>58</v>
      </c>
      <c r="AB363" s="2">
        <v>1.1467441572108601</v>
      </c>
      <c r="AC363" s="2">
        <v>3</v>
      </c>
      <c r="AD363" s="2">
        <v>1</v>
      </c>
      <c r="AE363" s="2">
        <v>-0.14834403657086601</v>
      </c>
      <c r="AF363" s="2">
        <v>5.3376600432597503E-2</v>
      </c>
      <c r="AG363" s="2">
        <v>5.3376600432597503E-2</v>
      </c>
      <c r="AH363" s="2">
        <f t="shared" si="138"/>
        <v>2.9610868850493553E-2</v>
      </c>
      <c r="AI363" s="2">
        <f t="shared" si="139"/>
        <v>21.484023859086662</v>
      </c>
      <c r="AJ363" s="2" t="s">
        <v>59</v>
      </c>
      <c r="AK363" s="2">
        <v>0.28040473717746001</v>
      </c>
      <c r="AL363" s="2">
        <v>2</v>
      </c>
      <c r="AM363" s="2">
        <v>1</v>
      </c>
      <c r="AN363" s="2">
        <v>-1.9551702635722199</v>
      </c>
      <c r="AO363" s="2">
        <v>0.33787647295782303</v>
      </c>
      <c r="AP363" s="2">
        <v>0.33787647295782303</v>
      </c>
      <c r="AQ363" s="2">
        <f t="shared" si="140"/>
        <v>0.55900682047017158</v>
      </c>
      <c r="AR363" s="2">
        <f t="shared" si="141"/>
        <v>0.82990311436233921</v>
      </c>
      <c r="AS363" s="2" t="s">
        <v>60</v>
      </c>
      <c r="AT363" s="2">
        <v>-2.2367987306654</v>
      </c>
      <c r="AU363" s="2">
        <v>1</v>
      </c>
      <c r="AV363" s="2">
        <v>1</v>
      </c>
      <c r="AW363" s="2">
        <v>-2.7650425767921898</v>
      </c>
      <c r="AZ363" s="2">
        <f t="shared" si="142"/>
        <v>1</v>
      </c>
      <c r="BA363" s="2">
        <f t="shared" si="143"/>
        <v>0</v>
      </c>
      <c r="BB363" s="2" t="s">
        <v>61</v>
      </c>
      <c r="BC363" s="2">
        <v>-1.15166903801867</v>
      </c>
      <c r="BD363" s="2">
        <v>2</v>
      </c>
      <c r="BE363" s="2">
        <v>1</v>
      </c>
      <c r="BF363" s="2">
        <v>-0.66023326969599605</v>
      </c>
      <c r="BG363" s="2">
        <v>0.17214313851422999</v>
      </c>
      <c r="BH363" s="2">
        <v>0.17214313851422999</v>
      </c>
      <c r="BI363" s="2">
        <f t="shared" si="144"/>
        <v>9.4457987697203497E-2</v>
      </c>
      <c r="BJ363" s="2">
        <f t="shared" si="145"/>
        <v>6.6901826465971448</v>
      </c>
    </row>
    <row r="364" spans="1:62">
      <c r="A364" s="2" t="str">
        <f t="shared" si="148"/>
        <v>VIMSS209351</v>
      </c>
      <c r="B364" s="2" t="s">
        <v>981</v>
      </c>
      <c r="C364" s="2" t="s">
        <v>982</v>
      </c>
      <c r="D364" s="7">
        <f>IF(ISNA(VLOOKUP(B364,[1]energy_list!A$1:A$222,1,FALSE)), 0, 1)</f>
        <v>0</v>
      </c>
      <c r="E364" s="7">
        <f t="shared" si="125"/>
        <v>1</v>
      </c>
      <c r="F364" s="7">
        <f t="shared" si="126"/>
        <v>0</v>
      </c>
      <c r="G364" s="17">
        <f t="shared" si="146"/>
        <v>1.6052416052416054E-2</v>
      </c>
      <c r="H364" s="8">
        <f t="shared" si="128"/>
        <v>0.21991094699589081</v>
      </c>
      <c r="I364" s="8">
        <f t="shared" si="129"/>
        <v>1.4215825305957743</v>
      </c>
      <c r="J364" s="8">
        <f t="shared" si="130"/>
        <v>0.15469446357344291</v>
      </c>
      <c r="K364" s="9">
        <f t="shared" si="131"/>
        <v>7.7347231786721454E-2</v>
      </c>
      <c r="L364" s="10">
        <f t="shared" si="132"/>
        <v>12.112411690217858</v>
      </c>
      <c r="M364" s="2">
        <f t="shared" si="133"/>
        <v>4</v>
      </c>
      <c r="N364" s="16">
        <f t="shared" si="134"/>
        <v>4.3375436498588819E-2</v>
      </c>
      <c r="O364" s="16">
        <f t="shared" si="135"/>
        <v>1.3627561417578506</v>
      </c>
      <c r="P364" s="6">
        <v>392</v>
      </c>
      <c r="Q364" s="6"/>
      <c r="R364" s="2" t="s">
        <v>57</v>
      </c>
      <c r="S364" s="2">
        <v>0.26056443144024199</v>
      </c>
      <c r="T364" s="2">
        <v>5</v>
      </c>
      <c r="U364" s="2">
        <v>4</v>
      </c>
      <c r="V364" s="2">
        <v>-0.57976637023094701</v>
      </c>
      <c r="W364" s="2">
        <v>0.63648260561582604</v>
      </c>
      <c r="X364" s="2">
        <v>0.31824130280791302</v>
      </c>
      <c r="Y364" s="2">
        <f t="shared" si="136"/>
        <v>0.45889533077688882</v>
      </c>
      <c r="Z364" s="2">
        <f t="shared" si="137"/>
        <v>0.81876371527273395</v>
      </c>
      <c r="AA364" s="2" t="s">
        <v>58</v>
      </c>
      <c r="AB364" s="2">
        <v>4.851668366906E-2</v>
      </c>
      <c r="AC364" s="2">
        <v>1</v>
      </c>
      <c r="AD364" s="2">
        <v>1</v>
      </c>
      <c r="AE364" s="2">
        <v>-1.24657151011267</v>
      </c>
      <c r="AH364" s="2">
        <f t="shared" si="138"/>
        <v>1</v>
      </c>
      <c r="AI364" s="2">
        <f t="shared" si="139"/>
        <v>0</v>
      </c>
      <c r="AJ364" s="2" t="s">
        <v>59</v>
      </c>
      <c r="AK364" s="2">
        <v>-0.71652306571600999</v>
      </c>
      <c r="AL364" s="2">
        <v>8</v>
      </c>
      <c r="AM364" s="2">
        <v>6</v>
      </c>
      <c r="AN364" s="2">
        <v>-2.9520980664656902</v>
      </c>
      <c r="AO364" s="2">
        <v>0.73673800067906803</v>
      </c>
      <c r="AP364" s="2">
        <v>0.30077202929699398</v>
      </c>
      <c r="AQ364" s="2">
        <f t="shared" si="140"/>
        <v>5.459807887745826E-2</v>
      </c>
      <c r="AR364" s="2">
        <f t="shared" si="141"/>
        <v>2.3822795869375448</v>
      </c>
      <c r="AS364" s="2" t="s">
        <v>60</v>
      </c>
      <c r="AT364" s="2">
        <v>-0.407960656468282</v>
      </c>
      <c r="AU364" s="2">
        <v>6</v>
      </c>
      <c r="AV364" s="2">
        <v>4</v>
      </c>
      <c r="AW364" s="2">
        <v>-0.93620450259507404</v>
      </c>
      <c r="AX364" s="2">
        <v>0.43394156986294302</v>
      </c>
      <c r="AY364" s="2">
        <v>0.21697078493147101</v>
      </c>
      <c r="AZ364" s="2">
        <f t="shared" si="142"/>
        <v>0.13324176876810565</v>
      </c>
      <c r="BA364" s="2">
        <f t="shared" si="143"/>
        <v>1.8802561671938185</v>
      </c>
      <c r="BB364" s="2" t="s">
        <v>61</v>
      </c>
      <c r="BC364" s="2">
        <v>0.18515416696239001</v>
      </c>
      <c r="BD364" s="2">
        <v>6</v>
      </c>
      <c r="BE364" s="2">
        <v>3</v>
      </c>
      <c r="BF364" s="2">
        <v>0.67658993528506195</v>
      </c>
      <c r="BG364" s="2">
        <v>0.76128102961755595</v>
      </c>
      <c r="BH364" s="2">
        <v>0.43952580737865199</v>
      </c>
      <c r="BI364" s="2">
        <f t="shared" si="144"/>
        <v>0.70192680994912893</v>
      </c>
      <c r="BJ364" s="2">
        <f t="shared" si="145"/>
        <v>0.42125892007719923</v>
      </c>
    </row>
    <row r="365" spans="1:62">
      <c r="A365" s="2" t="str">
        <f t="shared" si="148"/>
        <v>VIMSS208293</v>
      </c>
      <c r="B365" s="2" t="s">
        <v>729</v>
      </c>
      <c r="C365" s="2" t="s">
        <v>730</v>
      </c>
      <c r="D365" s="7">
        <f>IF(ISNA(VLOOKUP(B365,[1]energy_list!A$1:A$222,1,FALSE)), 0, 1)</f>
        <v>0</v>
      </c>
      <c r="E365" s="7">
        <f t="shared" si="125"/>
        <v>1</v>
      </c>
      <c r="F365" s="7">
        <f t="shared" si="126"/>
        <v>0</v>
      </c>
      <c r="G365" s="17">
        <f t="shared" si="146"/>
        <v>1.1015561015561016E-2</v>
      </c>
      <c r="H365" s="8">
        <f t="shared" si="128"/>
        <v>0.22996553900036176</v>
      </c>
      <c r="I365" s="8">
        <f t="shared" si="129"/>
        <v>7.2574030989939109</v>
      </c>
      <c r="J365" s="8">
        <f t="shared" si="130"/>
        <v>3.1687028522949447E-2</v>
      </c>
      <c r="K365" s="9">
        <f t="shared" si="131"/>
        <v>1.5843514261474723E-2</v>
      </c>
      <c r="L365" s="10">
        <f t="shared" si="132"/>
        <v>14.98291064688644</v>
      </c>
      <c r="M365" s="2">
        <f t="shared" si="133"/>
        <v>4</v>
      </c>
      <c r="N365" s="16">
        <f t="shared" si="134"/>
        <v>1.9544277807157562E-2</v>
      </c>
      <c r="O365" s="16">
        <f t="shared" si="135"/>
        <v>1.7089803728224786</v>
      </c>
      <c r="P365" s="6">
        <v>269</v>
      </c>
      <c r="Q365" s="6"/>
      <c r="R365" s="2" t="s">
        <v>57</v>
      </c>
      <c r="S365" s="2">
        <v>-0.75932047290538096</v>
      </c>
      <c r="T365" s="2">
        <v>2</v>
      </c>
      <c r="U365" s="2">
        <v>1</v>
      </c>
      <c r="V365" s="2">
        <v>-1.5996512745765701</v>
      </c>
      <c r="W365" s="2">
        <v>3.0762025257775601E-2</v>
      </c>
      <c r="X365" s="2">
        <v>3.0762025257775601E-2</v>
      </c>
      <c r="Y365" s="2">
        <f t="shared" si="136"/>
        <v>2.5777008140947254E-2</v>
      </c>
      <c r="Z365" s="2">
        <f t="shared" si="137"/>
        <v>24.683695775636565</v>
      </c>
      <c r="AA365" s="2" t="s">
        <v>58</v>
      </c>
      <c r="AB365" s="2">
        <v>-0.73461215175268002</v>
      </c>
      <c r="AC365" s="2">
        <v>1</v>
      </c>
      <c r="AD365" s="2">
        <v>1</v>
      </c>
      <c r="AE365" s="2">
        <v>-2.02970034553441</v>
      </c>
      <c r="AH365" s="2">
        <f t="shared" si="138"/>
        <v>1</v>
      </c>
      <c r="AI365" s="2">
        <f t="shared" si="139"/>
        <v>0</v>
      </c>
      <c r="AJ365" s="2" t="s">
        <v>59</v>
      </c>
      <c r="AK365" s="2">
        <v>0.71235568447839004</v>
      </c>
      <c r="AL365" s="2">
        <v>2</v>
      </c>
      <c r="AM365" s="2">
        <v>2</v>
      </c>
      <c r="AN365" s="2">
        <v>-1.5232193162712899</v>
      </c>
      <c r="AO365" s="2">
        <v>1.4421751760686601</v>
      </c>
      <c r="AP365" s="2">
        <v>1.01977184665705</v>
      </c>
      <c r="AQ365" s="2">
        <f t="shared" si="140"/>
        <v>0.5571345164040622</v>
      </c>
      <c r="AR365" s="2">
        <f t="shared" si="141"/>
        <v>0.69854417614448594</v>
      </c>
      <c r="AS365" s="2" t="s">
        <v>60</v>
      </c>
      <c r="AT365" s="2">
        <v>0.24687891337248999</v>
      </c>
      <c r="AU365" s="2">
        <v>2</v>
      </c>
      <c r="AV365" s="2">
        <v>2</v>
      </c>
      <c r="AW365" s="2">
        <v>-0.28136493275430202</v>
      </c>
      <c r="AX365" s="2">
        <v>0.31146521394999699</v>
      </c>
      <c r="AY365" s="2">
        <v>0.22023916488776199</v>
      </c>
      <c r="AZ365" s="2">
        <f t="shared" si="142"/>
        <v>0.37882961694199324</v>
      </c>
      <c r="BA365" s="2">
        <f t="shared" si="143"/>
        <v>1.1209582705160734</v>
      </c>
      <c r="BB365" s="2" t="s">
        <v>61</v>
      </c>
      <c r="BC365" s="2">
        <v>-0.86745297457078696</v>
      </c>
      <c r="BD365" s="2">
        <v>2</v>
      </c>
      <c r="BE365" s="2">
        <v>1</v>
      </c>
      <c r="BF365" s="2">
        <v>-0.37601720624811502</v>
      </c>
      <c r="BG365" s="2">
        <v>0.140932033382349</v>
      </c>
      <c r="BH365" s="2">
        <v>0.140932033382349</v>
      </c>
      <c r="BI365" s="2">
        <f t="shared" si="144"/>
        <v>0.10253350244833985</v>
      </c>
      <c r="BJ365" s="2">
        <f t="shared" si="145"/>
        <v>6.1551157231754727</v>
      </c>
    </row>
    <row r="366" spans="1:62">
      <c r="A366" s="2" t="str">
        <f t="shared" si="148"/>
        <v>VIMSS207864</v>
      </c>
      <c r="B366" s="2" t="s">
        <v>1414</v>
      </c>
      <c r="C366" s="2" t="s">
        <v>1415</v>
      </c>
      <c r="D366" s="7">
        <f>IF(ISNA(VLOOKUP(B366,[1]energy_list!A$1:A$222,1,FALSE)), 0, 1)</f>
        <v>0</v>
      </c>
      <c r="E366" s="7">
        <f t="shared" si="125"/>
        <v>0</v>
      </c>
      <c r="F366" s="7">
        <f t="shared" si="126"/>
        <v>0</v>
      </c>
      <c r="G366" s="17">
        <f t="shared" si="146"/>
        <v>2.4692874692874692E-2</v>
      </c>
      <c r="H366" s="8">
        <f t="shared" si="128"/>
        <v>0.25634969183944406</v>
      </c>
      <c r="I366" s="8">
        <f t="shared" si="129"/>
        <v>1.4055989545998171</v>
      </c>
      <c r="J366" s="8">
        <f t="shared" si="130"/>
        <v>0.18237754873147899</v>
      </c>
      <c r="K366" s="9">
        <f t="shared" si="131"/>
        <v>9.1188774365739494E-2</v>
      </c>
      <c r="L366" s="10">
        <f t="shared" si="132"/>
        <v>8.3647050341569678</v>
      </c>
      <c r="M366" s="2">
        <f t="shared" si="133"/>
        <v>4</v>
      </c>
      <c r="N366" s="16">
        <f t="shared" si="134"/>
        <v>9.304821374383318E-2</v>
      </c>
      <c r="O366" s="16">
        <f t="shared" si="135"/>
        <v>1.0312919596492018</v>
      </c>
      <c r="P366" s="6">
        <v>603</v>
      </c>
      <c r="Q366" s="6"/>
      <c r="R366" s="2" t="s">
        <v>57</v>
      </c>
      <c r="S366" s="2">
        <v>-0.41106130653630002</v>
      </c>
      <c r="T366" s="2">
        <v>3</v>
      </c>
      <c r="U366" s="2">
        <v>3</v>
      </c>
      <c r="V366" s="2">
        <v>-1.2513921082074899</v>
      </c>
      <c r="W366" s="2">
        <v>1.0094357877905999</v>
      </c>
      <c r="X366" s="2">
        <v>0.58279802381054302</v>
      </c>
      <c r="Y366" s="2">
        <f t="shared" si="136"/>
        <v>0.53144142174006137</v>
      </c>
      <c r="Z366" s="2">
        <f t="shared" si="137"/>
        <v>0.70532378241201543</v>
      </c>
      <c r="AA366" s="2" t="s">
        <v>58</v>
      </c>
      <c r="AB366" s="2">
        <v>-0.74957947783934997</v>
      </c>
      <c r="AC366" s="2">
        <v>4</v>
      </c>
      <c r="AD366" s="2">
        <v>1</v>
      </c>
      <c r="AE366" s="2">
        <v>-2.0446676716210801</v>
      </c>
      <c r="AF366" s="2">
        <v>0.20007158067156999</v>
      </c>
      <c r="AG366" s="2">
        <v>0.20007158067156999</v>
      </c>
      <c r="AH366" s="2">
        <f t="shared" si="138"/>
        <v>0.16605030112582286</v>
      </c>
      <c r="AI366" s="2">
        <f t="shared" si="139"/>
        <v>3.7465564840507337</v>
      </c>
      <c r="AJ366" s="2" t="s">
        <v>59</v>
      </c>
      <c r="AK366" s="2">
        <v>0.74397291583800995</v>
      </c>
      <c r="AL366" s="2">
        <v>1</v>
      </c>
      <c r="AM366" s="2">
        <v>1</v>
      </c>
      <c r="AN366" s="2">
        <v>-1.49160208491167</v>
      </c>
      <c r="AQ366" s="2">
        <f t="shared" si="140"/>
        <v>1</v>
      </c>
      <c r="AR366" s="2">
        <f t="shared" si="141"/>
        <v>0</v>
      </c>
      <c r="AS366" s="2" t="s">
        <v>60</v>
      </c>
      <c r="AT366" s="2">
        <v>0.11616596217719399</v>
      </c>
      <c r="AU366" s="2">
        <v>6</v>
      </c>
      <c r="AV366" s="2">
        <v>2</v>
      </c>
      <c r="AW366" s="2">
        <v>-0.41207788394959799</v>
      </c>
      <c r="AX366" s="2">
        <v>0.88615374203836295</v>
      </c>
      <c r="AY366" s="2">
        <v>0.62660532016916104</v>
      </c>
      <c r="AZ366" s="2">
        <f t="shared" si="142"/>
        <v>0.87002197661996661</v>
      </c>
      <c r="BA366" s="2">
        <f t="shared" si="143"/>
        <v>0.18538936462562006</v>
      </c>
      <c r="BB366" s="2" t="s">
        <v>61</v>
      </c>
      <c r="BC366" s="2">
        <v>-0.52247053973514102</v>
      </c>
      <c r="BD366" s="2">
        <v>3</v>
      </c>
      <c r="BE366" s="2">
        <v>2</v>
      </c>
      <c r="BF366" s="2">
        <v>-3.1034771412469301E-2</v>
      </c>
      <c r="BG366" s="2">
        <v>0.39021155232813298</v>
      </c>
      <c r="BH366" s="2">
        <v>0.27592123474855201</v>
      </c>
      <c r="BI366" s="2">
        <f t="shared" si="144"/>
        <v>0.19879345817938099</v>
      </c>
      <c r="BJ366" s="2">
        <f t="shared" si="145"/>
        <v>1.8935495856680631</v>
      </c>
    </row>
    <row r="367" spans="1:62">
      <c r="A367" s="2" t="str">
        <f t="shared" si="148"/>
        <v>VIMSS206094</v>
      </c>
      <c r="B367" s="2" t="s">
        <v>1549</v>
      </c>
      <c r="C367" s="2" t="s">
        <v>1550</v>
      </c>
      <c r="D367" s="7">
        <f>IF(ISNA(VLOOKUP(B367,[1]energy_list!A$1:A$222,1,FALSE)), 0, 1)</f>
        <v>0</v>
      </c>
      <c r="E367" s="7">
        <f t="shared" si="125"/>
        <v>0</v>
      </c>
      <c r="F367" s="7">
        <f t="shared" si="126"/>
        <v>0</v>
      </c>
      <c r="G367" s="17">
        <f t="shared" si="146"/>
        <v>2.7436527436527438E-2</v>
      </c>
      <c r="H367" s="8">
        <f t="shared" si="128"/>
        <v>0.28102015730545432</v>
      </c>
      <c r="I367" s="8">
        <f t="shared" si="129"/>
        <v>1.0177271187951031</v>
      </c>
      <c r="J367" s="8">
        <f t="shared" si="130"/>
        <v>0.27612525215811951</v>
      </c>
      <c r="K367" s="9">
        <f t="shared" si="131"/>
        <v>0.13806262607905975</v>
      </c>
      <c r="L367" s="10">
        <f t="shared" si="132"/>
        <v>7.1157821071397915</v>
      </c>
      <c r="M367" s="2">
        <f t="shared" si="133"/>
        <v>4</v>
      </c>
      <c r="N367" s="16">
        <f t="shared" si="134"/>
        <v>0.10696070045752287</v>
      </c>
      <c r="O367" s="16">
        <f t="shared" si="135"/>
        <v>0.97077576165631041</v>
      </c>
      <c r="P367" s="6">
        <v>670</v>
      </c>
      <c r="Q367" s="6"/>
      <c r="R367" s="2" t="s">
        <v>57</v>
      </c>
      <c r="S367" s="2">
        <v>-5.4126821091026497E-2</v>
      </c>
      <c r="T367" s="2">
        <v>2</v>
      </c>
      <c r="U367" s="2">
        <v>2</v>
      </c>
      <c r="V367" s="2">
        <v>-0.89445762276221596</v>
      </c>
      <c r="W367" s="2">
        <v>0.63846000023218796</v>
      </c>
      <c r="X367" s="2">
        <v>0.451459395680544</v>
      </c>
      <c r="Y367" s="2">
        <f t="shared" si="136"/>
        <v>0.91552586834963368</v>
      </c>
      <c r="Z367" s="2">
        <f t="shared" si="137"/>
        <v>0.11989299947879928</v>
      </c>
      <c r="AA367" s="2" t="s">
        <v>58</v>
      </c>
      <c r="AB367" s="2">
        <v>1.18382936454521</v>
      </c>
      <c r="AC367" s="2">
        <v>1</v>
      </c>
      <c r="AD367" s="2">
        <v>1</v>
      </c>
      <c r="AE367" s="2">
        <v>-0.111258829236516</v>
      </c>
      <c r="AH367" s="2">
        <f t="shared" si="138"/>
        <v>1</v>
      </c>
      <c r="AI367" s="2">
        <f t="shared" si="139"/>
        <v>0</v>
      </c>
      <c r="AJ367" s="2" t="s">
        <v>59</v>
      </c>
      <c r="AK367" s="2">
        <v>-0.26387166613906998</v>
      </c>
      <c r="AL367" s="2">
        <v>5</v>
      </c>
      <c r="AM367" s="2">
        <v>5</v>
      </c>
      <c r="AN367" s="2">
        <v>-2.4994466668887498</v>
      </c>
      <c r="AO367" s="2">
        <v>0.79596462581591299</v>
      </c>
      <c r="AP367" s="2">
        <v>0.355966202201913</v>
      </c>
      <c r="AQ367" s="2">
        <f t="shared" si="140"/>
        <v>0.49184774772773776</v>
      </c>
      <c r="AR367" s="2">
        <f t="shared" si="141"/>
        <v>0.7412829209819064</v>
      </c>
      <c r="AS367" s="2" t="s">
        <v>60</v>
      </c>
      <c r="AT367" s="2">
        <v>-0.50985073198542796</v>
      </c>
      <c r="AU367" s="2">
        <v>8</v>
      </c>
      <c r="AV367" s="2">
        <v>6</v>
      </c>
      <c r="AW367" s="2">
        <v>-1.0380945781122199</v>
      </c>
      <c r="AX367" s="2">
        <v>0.92508086141467205</v>
      </c>
      <c r="AY367" s="2">
        <v>0.37766268021337801</v>
      </c>
      <c r="AZ367" s="2">
        <f t="shared" si="142"/>
        <v>0.22571162532323222</v>
      </c>
      <c r="BA367" s="2">
        <f t="shared" si="143"/>
        <v>1.3500161882486355</v>
      </c>
      <c r="BB367" s="2" t="s">
        <v>61</v>
      </c>
      <c r="BC367" s="2">
        <v>-0.30273691388941099</v>
      </c>
      <c r="BD367" s="2">
        <v>8</v>
      </c>
      <c r="BE367" s="2">
        <v>5</v>
      </c>
      <c r="BF367" s="2">
        <v>0.18869885443326101</v>
      </c>
      <c r="BG367" s="2">
        <v>0.55950563019381205</v>
      </c>
      <c r="BH367" s="2">
        <v>0.250218524581444</v>
      </c>
      <c r="BI367" s="2">
        <f t="shared" si="144"/>
        <v>0.28039632240602785</v>
      </c>
      <c r="BJ367" s="2">
        <f t="shared" si="145"/>
        <v>1.2098900926532827</v>
      </c>
    </row>
    <row r="368" spans="1:62">
      <c r="A368" s="2" t="str">
        <f t="shared" si="148"/>
        <v>VIMSS207383</v>
      </c>
      <c r="B368" s="2" t="s">
        <v>1145</v>
      </c>
      <c r="C368" s="2" t="s">
        <v>1146</v>
      </c>
      <c r="D368" s="7">
        <f>IF(ISNA(VLOOKUP(B368,[1]energy_list!A$1:A$222,1,FALSE)), 0, 1)</f>
        <v>0</v>
      </c>
      <c r="E368" s="7">
        <f t="shared" si="125"/>
        <v>0</v>
      </c>
      <c r="F368" s="7">
        <f t="shared" si="126"/>
        <v>0</v>
      </c>
      <c r="G368" s="17">
        <f t="shared" si="146"/>
        <v>1.9410319410319413E-2</v>
      </c>
      <c r="H368" s="8">
        <f t="shared" si="128"/>
        <v>0.28606551939635144</v>
      </c>
      <c r="I368" s="8">
        <f t="shared" si="129"/>
        <v>1.4948953513247278</v>
      </c>
      <c r="J368" s="8">
        <f t="shared" si="130"/>
        <v>0.1913615686495041</v>
      </c>
      <c r="K368" s="9">
        <f t="shared" si="131"/>
        <v>9.568078432475205E-2</v>
      </c>
      <c r="L368" s="10">
        <f t="shared" si="132"/>
        <v>10.692228879613541</v>
      </c>
      <c r="M368" s="2">
        <f t="shared" si="133"/>
        <v>4</v>
      </c>
      <c r="N368" s="16">
        <f t="shared" si="134"/>
        <v>6.069396451386759E-2</v>
      </c>
      <c r="O368" s="16">
        <f t="shared" si="135"/>
        <v>1.2168544935811718</v>
      </c>
      <c r="P368" s="6">
        <v>474</v>
      </c>
      <c r="Q368" s="6"/>
      <c r="R368" s="2" t="s">
        <v>57</v>
      </c>
      <c r="S368" s="2">
        <v>-0.57549634356535095</v>
      </c>
      <c r="T368" s="2">
        <v>4</v>
      </c>
      <c r="U368" s="2">
        <v>2</v>
      </c>
      <c r="V368" s="2">
        <v>-1.4158271452365401</v>
      </c>
      <c r="W368" s="2">
        <v>0.44035434599927098</v>
      </c>
      <c r="X368" s="2">
        <v>0.31137754418105201</v>
      </c>
      <c r="Y368" s="2">
        <f t="shared" si="136"/>
        <v>0.20582126388102717</v>
      </c>
      <c r="Z368" s="2">
        <f t="shared" si="137"/>
        <v>1.8482268690215045</v>
      </c>
      <c r="AA368" s="2" t="s">
        <v>58</v>
      </c>
      <c r="AB368" s="2">
        <v>0.27722531037983</v>
      </c>
      <c r="AC368" s="2">
        <v>2</v>
      </c>
      <c r="AD368" s="2">
        <v>1</v>
      </c>
      <c r="AE368" s="2">
        <v>-1.0178628834018999</v>
      </c>
      <c r="AF368" s="2">
        <v>0.34115989334951002</v>
      </c>
      <c r="AG368" s="2">
        <v>0.34115989334951002</v>
      </c>
      <c r="AH368" s="2">
        <f t="shared" si="138"/>
        <v>0.56558681504698527</v>
      </c>
      <c r="AI368" s="2">
        <f t="shared" si="139"/>
        <v>0.81259642702437884</v>
      </c>
      <c r="AJ368" s="2" t="s">
        <v>59</v>
      </c>
      <c r="AK368" s="2">
        <v>-0.32390536906243</v>
      </c>
      <c r="AL368" s="2">
        <v>3</v>
      </c>
      <c r="AM368" s="2">
        <v>3</v>
      </c>
      <c r="AN368" s="2">
        <v>-2.55948036981211</v>
      </c>
      <c r="AO368" s="2">
        <v>0.26373215510882397</v>
      </c>
      <c r="AP368" s="2">
        <v>0.15226583074604</v>
      </c>
      <c r="AQ368" s="2">
        <f t="shared" si="140"/>
        <v>0.12333359517690946</v>
      </c>
      <c r="AR368" s="2">
        <f t="shared" si="141"/>
        <v>2.1272360809738258</v>
      </c>
      <c r="AS368" s="2" t="s">
        <v>60</v>
      </c>
      <c r="AT368" s="2">
        <v>0.32466540559902801</v>
      </c>
      <c r="AU368" s="2">
        <v>2</v>
      </c>
      <c r="AV368" s="2">
        <v>2</v>
      </c>
      <c r="AW368" s="2">
        <v>-0.203578440527764</v>
      </c>
      <c r="AX368" s="2">
        <v>0.36168401599800198</v>
      </c>
      <c r="AY368" s="2">
        <v>0.25574922035897102</v>
      </c>
      <c r="AZ368" s="2">
        <f t="shared" si="142"/>
        <v>0.33200229851555874</v>
      </c>
      <c r="BA368" s="2">
        <f t="shared" si="143"/>
        <v>1.2694678214202406</v>
      </c>
      <c r="BB368" s="2" t="s">
        <v>61</v>
      </c>
      <c r="BC368" s="2">
        <v>-1.36286618326524</v>
      </c>
      <c r="BD368" s="2">
        <v>1</v>
      </c>
      <c r="BE368" s="2">
        <v>1</v>
      </c>
      <c r="BF368" s="2">
        <v>-0.87143041494256601</v>
      </c>
      <c r="BI368" s="2">
        <f t="shared" si="144"/>
        <v>1</v>
      </c>
      <c r="BJ368" s="2">
        <f t="shared" si="145"/>
        <v>0</v>
      </c>
    </row>
    <row r="369" spans="1:62">
      <c r="A369" s="2" t="str">
        <f t="shared" si="148"/>
        <v>VIMSS207351</v>
      </c>
      <c r="B369" s="2" t="s">
        <v>1231</v>
      </c>
      <c r="C369" s="2" t="s">
        <v>1232</v>
      </c>
      <c r="D369" s="7">
        <f>IF(ISNA(VLOOKUP(B369,[1]energy_list!A$1:A$222,1,FALSE)), 0, 1)</f>
        <v>0</v>
      </c>
      <c r="E369" s="7">
        <f t="shared" si="125"/>
        <v>0</v>
      </c>
      <c r="F369" s="7">
        <f t="shared" si="126"/>
        <v>0</v>
      </c>
      <c r="G369" s="17">
        <f t="shared" si="146"/>
        <v>2.113022113022113E-2</v>
      </c>
      <c r="H369" s="8">
        <f t="shared" si="128"/>
        <v>0.28802851887786635</v>
      </c>
      <c r="I369" s="8">
        <f t="shared" si="129"/>
        <v>1.1179046795200598</v>
      </c>
      <c r="J369" s="8">
        <f t="shared" si="130"/>
        <v>0.25765033831106521</v>
      </c>
      <c r="K369" s="9">
        <f t="shared" si="131"/>
        <v>0.1288251691555326</v>
      </c>
      <c r="L369" s="10">
        <f t="shared" si="132"/>
        <v>9.9229530288061252</v>
      </c>
      <c r="M369" s="2">
        <f t="shared" si="133"/>
        <v>4</v>
      </c>
      <c r="N369" s="16">
        <f t="shared" si="134"/>
        <v>7.1270482902680607E-2</v>
      </c>
      <c r="O369" s="16">
        <f t="shared" si="135"/>
        <v>1.1470902985727813</v>
      </c>
      <c r="P369" s="6">
        <v>516</v>
      </c>
      <c r="Q369" s="6"/>
      <c r="R369" s="2" t="s">
        <v>57</v>
      </c>
      <c r="S369" s="2">
        <v>-0.37096207820285099</v>
      </c>
      <c r="T369" s="2">
        <v>3</v>
      </c>
      <c r="U369" s="2">
        <v>3</v>
      </c>
      <c r="V369" s="2">
        <v>-1.2112928798740401</v>
      </c>
      <c r="W369" s="2">
        <v>0.45894224468080602</v>
      </c>
      <c r="X369" s="2">
        <v>0.26497042850895403</v>
      </c>
      <c r="Y369" s="2">
        <f t="shared" si="136"/>
        <v>0.25600379859250966</v>
      </c>
      <c r="Z369" s="2">
        <f t="shared" si="137"/>
        <v>1.4000131270886904</v>
      </c>
      <c r="AA369" s="2" t="s">
        <v>58</v>
      </c>
      <c r="AB369" s="2">
        <v>-0.88597844027113004</v>
      </c>
      <c r="AC369" s="2">
        <v>2</v>
      </c>
      <c r="AD369" s="2">
        <v>1</v>
      </c>
      <c r="AE369" s="2">
        <v>-2.1810666340528599</v>
      </c>
      <c r="AF369" s="2">
        <v>0.13697409055877499</v>
      </c>
      <c r="AG369" s="2">
        <v>0.13697409055877499</v>
      </c>
      <c r="AH369" s="2">
        <f t="shared" si="138"/>
        <v>9.7649624430587501E-2</v>
      </c>
      <c r="AI369" s="2">
        <f t="shared" si="139"/>
        <v>6.4682191840577365</v>
      </c>
      <c r="AJ369" s="2" t="s">
        <v>59</v>
      </c>
      <c r="AK369" s="2">
        <v>-0.11113627465766</v>
      </c>
      <c r="AL369" s="2">
        <v>4</v>
      </c>
      <c r="AM369" s="2">
        <v>3</v>
      </c>
      <c r="AN369" s="2">
        <v>-2.34671127540734</v>
      </c>
      <c r="AO369" s="2">
        <v>1.3655864237391999</v>
      </c>
      <c r="AP369" s="2">
        <v>0.78842168934752299</v>
      </c>
      <c r="AQ369" s="2">
        <f t="shared" si="140"/>
        <v>0.89683407186561159</v>
      </c>
      <c r="AR369" s="2">
        <f t="shared" si="141"/>
        <v>0.14096044814499389</v>
      </c>
      <c r="AS369" s="2" t="s">
        <v>60</v>
      </c>
      <c r="AT369" s="2">
        <v>0</v>
      </c>
      <c r="AU369" s="2">
        <v>7</v>
      </c>
      <c r="AV369" s="2">
        <v>4</v>
      </c>
      <c r="AW369" s="2">
        <v>-0.52824384612679198</v>
      </c>
      <c r="AX369" s="2">
        <v>0.467436188719075</v>
      </c>
      <c r="AY369" s="2">
        <v>0.233718094359538</v>
      </c>
      <c r="AZ369" s="2">
        <f t="shared" si="142"/>
        <v>1</v>
      </c>
      <c r="BA369" s="2">
        <f t="shared" si="143"/>
        <v>0</v>
      </c>
      <c r="BB369" s="2" t="s">
        <v>61</v>
      </c>
      <c r="BC369" s="2">
        <v>-0.54384213653074798</v>
      </c>
      <c r="BD369" s="2">
        <v>5</v>
      </c>
      <c r="BE369" s="2">
        <v>4</v>
      </c>
      <c r="BF369" s="2">
        <v>-5.2406368208075801E-2</v>
      </c>
      <c r="BG369" s="2">
        <v>0.94160731949656096</v>
      </c>
      <c r="BH369" s="2">
        <v>0.47080365974828098</v>
      </c>
      <c r="BI369" s="2">
        <f t="shared" si="144"/>
        <v>0.31234103255278622</v>
      </c>
      <c r="BJ369" s="2">
        <f t="shared" si="145"/>
        <v>1.1551357455919473</v>
      </c>
    </row>
    <row r="370" spans="1:62">
      <c r="A370" s="2" t="str">
        <f t="shared" si="148"/>
        <v>VIMSS208934</v>
      </c>
      <c r="B370" s="2" t="s">
        <v>692</v>
      </c>
      <c r="C370" s="2" t="s">
        <v>693</v>
      </c>
      <c r="D370" s="7">
        <f>IF(ISNA(VLOOKUP(B370,[1]energy_list!A$1:A$222,1,FALSE)), 0, 1)</f>
        <v>0</v>
      </c>
      <c r="E370" s="7">
        <f t="shared" si="125"/>
        <v>1</v>
      </c>
      <c r="F370" s="7">
        <f t="shared" si="126"/>
        <v>0</v>
      </c>
      <c r="G370" s="17">
        <f t="shared" si="146"/>
        <v>1.0319410319410319E-2</v>
      </c>
      <c r="H370" s="8">
        <f t="shared" si="128"/>
        <v>0.29037914836171358</v>
      </c>
      <c r="I370" s="8">
        <f t="shared" si="129"/>
        <v>1.5936692439840636</v>
      </c>
      <c r="J370" s="8">
        <f t="shared" si="130"/>
        <v>0.18220791388041452</v>
      </c>
      <c r="K370" s="9">
        <f t="shared" si="131"/>
        <v>9.1103956940207259E-2</v>
      </c>
      <c r="L370" s="10">
        <f t="shared" si="132"/>
        <v>15.493657293772307</v>
      </c>
      <c r="M370" s="2">
        <f t="shared" si="133"/>
        <v>4</v>
      </c>
      <c r="N370" s="16">
        <f t="shared" si="134"/>
        <v>1.6741164735029315E-2</v>
      </c>
      <c r="O370" s="16">
        <f t="shared" si="135"/>
        <v>1.7762143300703968</v>
      </c>
      <c r="P370" s="6">
        <v>252</v>
      </c>
      <c r="Q370" s="6"/>
      <c r="R370" s="2" t="s">
        <v>57</v>
      </c>
      <c r="S370" s="2">
        <v>0.115396801710355</v>
      </c>
      <c r="T370" s="2">
        <v>11</v>
      </c>
      <c r="U370" s="2">
        <v>7</v>
      </c>
      <c r="V370" s="2">
        <v>-0.72493399996083396</v>
      </c>
      <c r="W370" s="2">
        <v>1.3099786350234199</v>
      </c>
      <c r="X370" s="2">
        <v>0.495125384439973</v>
      </c>
      <c r="Y370" s="2">
        <f t="shared" si="136"/>
        <v>0.82237869867689195</v>
      </c>
      <c r="Z370" s="2">
        <f t="shared" si="137"/>
        <v>0.23306581592636005</v>
      </c>
      <c r="AA370" s="2" t="s">
        <v>58</v>
      </c>
      <c r="AB370" s="2">
        <v>1.9002613703849101</v>
      </c>
      <c r="AC370" s="2">
        <v>1</v>
      </c>
      <c r="AD370" s="2">
        <v>1</v>
      </c>
      <c r="AE370" s="2">
        <v>0.60517317660317904</v>
      </c>
      <c r="AH370" s="2">
        <f t="shared" si="138"/>
        <v>1</v>
      </c>
      <c r="AI370" s="2">
        <f t="shared" si="139"/>
        <v>0</v>
      </c>
      <c r="AJ370" s="2" t="s">
        <v>59</v>
      </c>
      <c r="AK370" s="2">
        <v>-0.83145752476209001</v>
      </c>
      <c r="AL370" s="2">
        <v>6</v>
      </c>
      <c r="AM370" s="2">
        <v>3</v>
      </c>
      <c r="AN370" s="2">
        <v>-3.0670325255117699</v>
      </c>
      <c r="AO370" s="2">
        <v>0.61889149888087003</v>
      </c>
      <c r="AP370" s="2">
        <v>0.35731717347804198</v>
      </c>
      <c r="AQ370" s="2">
        <f t="shared" si="140"/>
        <v>0.10243274177561414</v>
      </c>
      <c r="AR370" s="2">
        <f t="shared" si="141"/>
        <v>2.3269453205086017</v>
      </c>
      <c r="AS370" s="2" t="s">
        <v>60</v>
      </c>
      <c r="AT370" s="2">
        <v>-0.997098268173918</v>
      </c>
      <c r="AU370" s="2">
        <v>11</v>
      </c>
      <c r="AV370" s="2">
        <v>5</v>
      </c>
      <c r="AW370" s="2">
        <v>-1.52534211430071</v>
      </c>
      <c r="AX370" s="2">
        <v>0.93689840780733702</v>
      </c>
      <c r="AY370" s="2">
        <v>0.41899370557370502</v>
      </c>
      <c r="AZ370" s="2">
        <f t="shared" si="142"/>
        <v>6.318489357706393E-2</v>
      </c>
      <c r="BA370" s="2">
        <f t="shared" si="143"/>
        <v>2.3797452202978713</v>
      </c>
      <c r="BB370" s="2" t="s">
        <v>61</v>
      </c>
      <c r="BC370" s="2">
        <v>0.43732161943780801</v>
      </c>
      <c r="BD370" s="2">
        <v>6</v>
      </c>
      <c r="BE370" s="2">
        <v>5</v>
      </c>
      <c r="BF370" s="2">
        <v>0.92875738776048</v>
      </c>
      <c r="BG370" s="2">
        <v>0.44871225128914899</v>
      </c>
      <c r="BH370" s="2">
        <v>0.20067021924390099</v>
      </c>
      <c r="BI370" s="2">
        <f t="shared" si="144"/>
        <v>8.1184133172021014E-2</v>
      </c>
      <c r="BJ370" s="2">
        <f t="shared" si="145"/>
        <v>2.1793050363206778</v>
      </c>
    </row>
    <row r="371" spans="1:62">
      <c r="A371" s="2" t="str">
        <f t="shared" si="148"/>
        <v>VIMSS208183</v>
      </c>
      <c r="B371" s="2" t="s">
        <v>1531</v>
      </c>
      <c r="C371" s="2" t="s">
        <v>1532</v>
      </c>
      <c r="D371" s="7">
        <f>IF(ISNA(VLOOKUP(B371,[1]energy_list!A$1:A$222,1,FALSE)), 0, 1)</f>
        <v>1</v>
      </c>
      <c r="E371" s="7">
        <f t="shared" si="125"/>
        <v>0</v>
      </c>
      <c r="F371" s="7">
        <f t="shared" si="126"/>
        <v>0</v>
      </c>
      <c r="G371" s="31">
        <f>IF((Q371/(142)*0.0575&gt;N371),1,0)</f>
        <v>0</v>
      </c>
      <c r="H371" s="8">
        <f t="shared" si="128"/>
        <v>0.31377523750687242</v>
      </c>
      <c r="I371" s="8">
        <f t="shared" si="129"/>
        <v>0.92254807488011537</v>
      </c>
      <c r="J371" s="8">
        <f t="shared" si="130"/>
        <v>0.3401180340088481</v>
      </c>
      <c r="K371" s="9">
        <f t="shared" si="131"/>
        <v>0.17005901700442405</v>
      </c>
      <c r="L371" s="10">
        <f t="shared" si="132"/>
        <v>4.8469008665322582</v>
      </c>
      <c r="M371" s="7">
        <f t="shared" si="133"/>
        <v>4</v>
      </c>
      <c r="N371" s="16">
        <f t="shared" si="134"/>
        <v>0.10510660981058502</v>
      </c>
      <c r="O371" s="16">
        <f t="shared" si="135"/>
        <v>0.9783699717548201</v>
      </c>
      <c r="P371" s="6">
        <v>661</v>
      </c>
      <c r="Q371" s="6">
        <v>100</v>
      </c>
      <c r="R371" s="2" t="s">
        <v>57</v>
      </c>
      <c r="S371" s="2">
        <v>5.8210985900214503E-3</v>
      </c>
      <c r="T371" s="2">
        <v>2</v>
      </c>
      <c r="U371" s="2">
        <v>1</v>
      </c>
      <c r="V371" s="2">
        <v>-0.83450970308116801</v>
      </c>
      <c r="W371" s="2">
        <v>1.4424212098267799</v>
      </c>
      <c r="X371" s="2">
        <v>1.4424212098267799</v>
      </c>
      <c r="Y371" s="2">
        <f t="shared" si="136"/>
        <v>0.99743084314343555</v>
      </c>
      <c r="Z371" s="2">
        <f t="shared" si="137"/>
        <v>4.035644061778948E-3</v>
      </c>
      <c r="AA371" s="2" t="s">
        <v>58</v>
      </c>
      <c r="AB371" s="2">
        <v>-1.1712919507733399</v>
      </c>
      <c r="AC371" s="2">
        <v>2</v>
      </c>
      <c r="AD371" s="2">
        <v>1</v>
      </c>
      <c r="AE371" s="2">
        <v>-2.4663801445550702</v>
      </c>
      <c r="AF371" s="2">
        <v>0.33350272364031502</v>
      </c>
      <c r="AG371" s="2">
        <v>0.33350272364031502</v>
      </c>
      <c r="AH371" s="2">
        <f t="shared" si="138"/>
        <v>0.17659197643332131</v>
      </c>
      <c r="AI371" s="2">
        <f t="shared" si="139"/>
        <v>3.5120911097463368</v>
      </c>
      <c r="AJ371" s="2" t="s">
        <v>59</v>
      </c>
      <c r="AK371" s="2">
        <v>0.40393486326806</v>
      </c>
      <c r="AL371" s="2">
        <v>1</v>
      </c>
      <c r="AM371" s="2">
        <v>1</v>
      </c>
      <c r="AN371" s="2">
        <v>-1.83164013748162</v>
      </c>
      <c r="AQ371" s="2">
        <f t="shared" si="140"/>
        <v>1</v>
      </c>
      <c r="AR371" s="2">
        <f t="shared" si="141"/>
        <v>0</v>
      </c>
      <c r="AS371" s="2" t="s">
        <v>60</v>
      </c>
      <c r="AT371" s="2">
        <v>0.23844316991453601</v>
      </c>
      <c r="AU371" s="2">
        <v>3</v>
      </c>
      <c r="AV371" s="2">
        <v>1</v>
      </c>
      <c r="AW371" s="2">
        <v>-0.28980067621225603</v>
      </c>
      <c r="AX371" s="2">
        <v>1.0856519639998301</v>
      </c>
      <c r="AY371" s="2">
        <v>1.0856519639998301</v>
      </c>
      <c r="AZ371" s="2">
        <f t="shared" si="142"/>
        <v>0.8623636871896343</v>
      </c>
      <c r="BA371" s="2">
        <f t="shared" si="143"/>
        <v>0.21963131631618668</v>
      </c>
      <c r="BB371" s="2" t="s">
        <v>61</v>
      </c>
      <c r="BC371" s="2">
        <v>-0.96303752185687796</v>
      </c>
      <c r="BD371" s="2">
        <v>2</v>
      </c>
      <c r="BE371" s="2">
        <v>1</v>
      </c>
      <c r="BF371" s="2">
        <v>-0.47160175353420603</v>
      </c>
      <c r="BG371" s="2">
        <v>1.25531724655887</v>
      </c>
      <c r="BH371" s="2">
        <v>1.25531724655887</v>
      </c>
      <c r="BI371" s="2">
        <f t="shared" si="144"/>
        <v>0.58339758641808659</v>
      </c>
      <c r="BJ371" s="2">
        <f t="shared" si="145"/>
        <v>0.76716664611818097</v>
      </c>
    </row>
    <row r="372" spans="1:62">
      <c r="A372" s="2" t="str">
        <f t="shared" si="148"/>
        <v>VIMSS209558</v>
      </c>
      <c r="B372" s="2" t="s">
        <v>404</v>
      </c>
      <c r="C372" s="2" t="s">
        <v>405</v>
      </c>
      <c r="D372" s="7">
        <f>IF(ISNA(VLOOKUP(B372,[1]energy_list!A$1:A$222,1,FALSE)), 0, 1)</f>
        <v>0</v>
      </c>
      <c r="E372" s="7">
        <f t="shared" si="125"/>
        <v>1</v>
      </c>
      <c r="F372" s="7">
        <f t="shared" si="126"/>
        <v>1</v>
      </c>
      <c r="G372" s="17">
        <f t="shared" ref="G372:G381" si="149">(P372/(COUNT($P$2:$P$1222))*0.05)</f>
        <v>2.7436527436527441E-3</v>
      </c>
      <c r="H372" s="8">
        <f t="shared" si="128"/>
        <v>0.314425827513374</v>
      </c>
      <c r="I372" s="8">
        <f t="shared" si="129"/>
        <v>13.634551735644257</v>
      </c>
      <c r="J372" s="8">
        <f t="shared" si="130"/>
        <v>2.3060958189874574E-2</v>
      </c>
      <c r="K372" s="9">
        <f t="shared" si="131"/>
        <v>1.1530479094937287E-2</v>
      </c>
      <c r="L372" s="6">
        <f t="shared" si="132"/>
        <v>23.153659810123902</v>
      </c>
      <c r="M372" s="10">
        <f t="shared" si="133"/>
        <v>4</v>
      </c>
      <c r="N372" s="16">
        <f t="shared" si="134"/>
        <v>1.2129261670003018E-3</v>
      </c>
      <c r="O372" s="16">
        <f t="shared" si="135"/>
        <v>2.9161656346159224</v>
      </c>
      <c r="P372" s="6">
        <v>67</v>
      </c>
      <c r="Q372" s="2">
        <v>64</v>
      </c>
      <c r="Y372" s="2">
        <f t="shared" si="136"/>
        <v>1</v>
      </c>
      <c r="Z372" s="2">
        <f t="shared" si="137"/>
        <v>0</v>
      </c>
      <c r="AA372" s="2" t="s">
        <v>58</v>
      </c>
      <c r="AB372" s="2">
        <v>1.5549525452520201</v>
      </c>
      <c r="AC372" s="2">
        <v>2</v>
      </c>
      <c r="AD372" s="2">
        <v>1</v>
      </c>
      <c r="AE372" s="2">
        <v>0.25986435147029502</v>
      </c>
      <c r="AF372" s="2">
        <v>2.64522509785306E-2</v>
      </c>
      <c r="AG372" s="2">
        <v>2.64522509785306E-2</v>
      </c>
      <c r="AH372" s="2">
        <f t="shared" si="138"/>
        <v>1.0828884686548452E-2</v>
      </c>
      <c r="AI372" s="2">
        <f t="shared" si="139"/>
        <v>58.783373351253317</v>
      </c>
      <c r="AJ372" s="2" t="s">
        <v>59</v>
      </c>
      <c r="AK372" s="2">
        <v>0.87657687180761001</v>
      </c>
      <c r="AL372" s="2">
        <v>2</v>
      </c>
      <c r="AM372" s="2">
        <v>1</v>
      </c>
      <c r="AN372" s="2">
        <v>-1.3589981289420701</v>
      </c>
      <c r="AO372" s="2">
        <v>6.2442179875880098E-2</v>
      </c>
      <c r="AP372" s="2">
        <v>6.2442179875880098E-2</v>
      </c>
      <c r="AQ372" s="2">
        <f t="shared" si="140"/>
        <v>4.5272575469468605E-2</v>
      </c>
      <c r="AR372" s="2">
        <f t="shared" si="141"/>
        <v>14.03821701212277</v>
      </c>
      <c r="AS372" s="2" t="s">
        <v>60</v>
      </c>
      <c r="AT372" s="2">
        <v>-0.89069815604552804</v>
      </c>
      <c r="AU372" s="2">
        <v>6</v>
      </c>
      <c r="AV372" s="2">
        <v>2</v>
      </c>
      <c r="AW372" s="2">
        <v>-1.41894200217232</v>
      </c>
      <c r="AX372" s="2">
        <v>0.60657301683782205</v>
      </c>
      <c r="AY372" s="2">
        <v>0.428911893490806</v>
      </c>
      <c r="AZ372" s="2">
        <f t="shared" si="142"/>
        <v>0.17346129335881322</v>
      </c>
      <c r="BA372" s="2">
        <f t="shared" si="143"/>
        <v>2.0766459721980657</v>
      </c>
      <c r="BB372" s="2" t="s">
        <v>61</v>
      </c>
      <c r="BC372" s="2">
        <v>-1.6459899140032901</v>
      </c>
      <c r="BD372" s="2">
        <v>2</v>
      </c>
      <c r="BE372" s="2">
        <v>2</v>
      </c>
      <c r="BF372" s="2">
        <v>-1.1545541456806201</v>
      </c>
      <c r="BG372" s="2">
        <v>0.844689872715918</v>
      </c>
      <c r="BH372" s="2">
        <v>0.59728593699702703</v>
      </c>
      <c r="BI372" s="2">
        <f t="shared" si="144"/>
        <v>0.11031260580359925</v>
      </c>
      <c r="BJ372" s="2">
        <f t="shared" si="145"/>
        <v>2.7557821338952486</v>
      </c>
    </row>
    <row r="373" spans="1:62">
      <c r="A373" s="2" t="str">
        <f t="shared" si="148"/>
        <v>VIMSS208011</v>
      </c>
      <c r="B373" s="2" t="s">
        <v>1305</v>
      </c>
      <c r="C373" s="2" t="s">
        <v>1306</v>
      </c>
      <c r="D373" s="7">
        <f>IF(ISNA(VLOOKUP(B373,[1]energy_list!A$1:A$222,1,FALSE)), 0, 1)</f>
        <v>0</v>
      </c>
      <c r="E373" s="7">
        <f t="shared" si="125"/>
        <v>0</v>
      </c>
      <c r="F373" s="7">
        <f t="shared" si="126"/>
        <v>0</v>
      </c>
      <c r="G373" s="17">
        <f t="shared" si="149"/>
        <v>2.2604422604422608E-2</v>
      </c>
      <c r="H373" s="8">
        <f t="shared" si="128"/>
        <v>0.32412364442882885</v>
      </c>
      <c r="I373" s="8">
        <f t="shared" si="129"/>
        <v>1.3018528882409393</v>
      </c>
      <c r="J373" s="8">
        <f t="shared" si="130"/>
        <v>0.24897102226871731</v>
      </c>
      <c r="K373" s="9">
        <f t="shared" si="131"/>
        <v>0.12448551113435866</v>
      </c>
      <c r="L373" s="10">
        <f t="shared" si="132"/>
        <v>9.268542572527469</v>
      </c>
      <c r="M373" s="2">
        <f t="shared" si="133"/>
        <v>4</v>
      </c>
      <c r="N373" s="16">
        <f t="shared" si="134"/>
        <v>8.0560966332368478E-2</v>
      </c>
      <c r="O373" s="16">
        <f t="shared" si="135"/>
        <v>1.0938753330415993</v>
      </c>
      <c r="P373" s="6">
        <v>552</v>
      </c>
      <c r="Q373" s="6"/>
      <c r="R373" s="2" t="s">
        <v>57</v>
      </c>
      <c r="S373" s="2">
        <v>-0.84241786538648999</v>
      </c>
      <c r="T373" s="2">
        <v>4</v>
      </c>
      <c r="U373" s="2">
        <v>2</v>
      </c>
      <c r="V373" s="2">
        <v>-1.6827486670576799</v>
      </c>
      <c r="W373" s="2">
        <v>0.509018953779377</v>
      </c>
      <c r="X373" s="2">
        <v>0.359930753969879</v>
      </c>
      <c r="Y373" s="2">
        <f t="shared" si="136"/>
        <v>0.14411061289271865</v>
      </c>
      <c r="Z373" s="2">
        <f t="shared" si="137"/>
        <v>2.3404998214100599</v>
      </c>
      <c r="AH373" s="2">
        <f t="shared" si="138"/>
        <v>1</v>
      </c>
      <c r="AI373" s="2">
        <f t="shared" si="139"/>
        <v>0</v>
      </c>
      <c r="AJ373" s="2" t="s">
        <v>59</v>
      </c>
      <c r="AK373" s="2">
        <v>-0.29259943041351</v>
      </c>
      <c r="AL373" s="2">
        <v>3</v>
      </c>
      <c r="AM373" s="2">
        <v>2</v>
      </c>
      <c r="AN373" s="2">
        <v>-2.52817443116319</v>
      </c>
      <c r="AO373" s="2">
        <v>0.235305372936358</v>
      </c>
      <c r="AP373" s="2">
        <v>0.166386024852928</v>
      </c>
      <c r="AQ373" s="2">
        <f t="shared" si="140"/>
        <v>0.22072627569974257</v>
      </c>
      <c r="AR373" s="2">
        <f t="shared" si="141"/>
        <v>1.7585577314690017</v>
      </c>
      <c r="AS373" s="2" t="s">
        <v>60</v>
      </c>
      <c r="AT373" s="2">
        <v>-0.22036259600262401</v>
      </c>
      <c r="AU373" s="2">
        <v>7</v>
      </c>
      <c r="AV373" s="2">
        <v>3</v>
      </c>
      <c r="AW373" s="2">
        <v>-0.74860644212941596</v>
      </c>
      <c r="AX373" s="2">
        <v>0.61157219709735799</v>
      </c>
      <c r="AY373" s="2">
        <v>0.35309137262305101</v>
      </c>
      <c r="AZ373" s="2">
        <f t="shared" si="142"/>
        <v>0.57680303273897526</v>
      </c>
      <c r="BA373" s="2">
        <f t="shared" si="143"/>
        <v>0.62409510140559576</v>
      </c>
      <c r="BB373" s="2" t="s">
        <v>61</v>
      </c>
      <c r="BC373" s="2">
        <v>0.302014806971798</v>
      </c>
      <c r="BD373" s="2">
        <v>2</v>
      </c>
      <c r="BE373" s="2">
        <v>1</v>
      </c>
      <c r="BF373" s="2">
        <v>0.79345057529447005</v>
      </c>
      <c r="BG373" s="2">
        <v>0.33128226644416803</v>
      </c>
      <c r="BH373" s="2">
        <v>0.33128226644416803</v>
      </c>
      <c r="BI373" s="2">
        <f t="shared" si="144"/>
        <v>0.52940009735350047</v>
      </c>
      <c r="BJ373" s="2">
        <f t="shared" si="145"/>
        <v>0.91165401098430798</v>
      </c>
    </row>
    <row r="374" spans="1:62">
      <c r="A374" s="2" t="str">
        <f t="shared" si="148"/>
        <v>VIMSS208030</v>
      </c>
      <c r="B374" s="2" t="s">
        <v>1594</v>
      </c>
      <c r="C374" s="2" t="s">
        <v>1595</v>
      </c>
      <c r="D374" s="7">
        <f>IF(ISNA(VLOOKUP(B374,[1]energy_list!A$1:A$222,1,FALSE)), 0, 1)</f>
        <v>0</v>
      </c>
      <c r="E374" s="7">
        <f t="shared" si="125"/>
        <v>0</v>
      </c>
      <c r="F374" s="7">
        <f t="shared" si="126"/>
        <v>0</v>
      </c>
      <c r="G374" s="17">
        <f t="shared" si="149"/>
        <v>2.837837837837838E-2</v>
      </c>
      <c r="H374" s="8">
        <f t="shared" si="128"/>
        <v>0.32490940900991261</v>
      </c>
      <c r="I374" s="8">
        <f t="shared" si="129"/>
        <v>0.85508706213377939</v>
      </c>
      <c r="J374" s="8">
        <f t="shared" si="130"/>
        <v>0.3799723132275391</v>
      </c>
      <c r="K374" s="9">
        <f t="shared" si="131"/>
        <v>0.18998615661376955</v>
      </c>
      <c r="L374" s="10">
        <f t="shared" si="132"/>
        <v>5.928590573940113</v>
      </c>
      <c r="M374" s="2">
        <f t="shared" si="133"/>
        <v>4</v>
      </c>
      <c r="N374" s="16">
        <f t="shared" si="134"/>
        <v>0.11199691464358451</v>
      </c>
      <c r="O374" s="16">
        <f t="shared" si="135"/>
        <v>0.95079394136305673</v>
      </c>
      <c r="P374" s="6">
        <v>693</v>
      </c>
      <c r="Q374" s="6"/>
      <c r="R374" s="2" t="s">
        <v>57</v>
      </c>
      <c r="S374" s="2">
        <v>-0.83435715587085002</v>
      </c>
      <c r="T374" s="2">
        <v>5</v>
      </c>
      <c r="U374" s="2">
        <v>4</v>
      </c>
      <c r="V374" s="2">
        <v>-1.6746879575420399</v>
      </c>
      <c r="W374" s="2">
        <v>1.0308114771011301</v>
      </c>
      <c r="X374" s="2">
        <v>0.51540573855056404</v>
      </c>
      <c r="Y374" s="2">
        <f t="shared" si="136"/>
        <v>0.18079454146952068</v>
      </c>
      <c r="Z374" s="2">
        <f t="shared" si="137"/>
        <v>1.6188355958496865</v>
      </c>
      <c r="AA374" s="2" t="s">
        <v>58</v>
      </c>
      <c r="AB374" s="2">
        <v>0.28235952720728003</v>
      </c>
      <c r="AC374" s="2">
        <v>3</v>
      </c>
      <c r="AD374" s="2">
        <v>2</v>
      </c>
      <c r="AE374" s="2">
        <v>-1.0127286665744499</v>
      </c>
      <c r="AF374" s="2">
        <v>0.80292062644975704</v>
      </c>
      <c r="AG374" s="2">
        <v>0.567750619717174</v>
      </c>
      <c r="AH374" s="2">
        <f t="shared" si="138"/>
        <v>0.66825017935942777</v>
      </c>
      <c r="AI374" s="2">
        <f t="shared" si="139"/>
        <v>0.4973301963949206</v>
      </c>
      <c r="AQ374" s="2">
        <f t="shared" si="140"/>
        <v>1</v>
      </c>
      <c r="AR374" s="2">
        <f t="shared" si="141"/>
        <v>0</v>
      </c>
      <c r="AS374" s="2" t="s">
        <v>60</v>
      </c>
      <c r="AT374" s="2">
        <v>-0.62904459550245795</v>
      </c>
      <c r="AU374" s="2">
        <v>4</v>
      </c>
      <c r="AV374" s="2">
        <v>2</v>
      </c>
      <c r="AW374" s="2">
        <v>-1.1572884416292499</v>
      </c>
      <c r="AX374" s="2">
        <v>1.3045423151071001</v>
      </c>
      <c r="AY374" s="2">
        <v>0.922450717357025</v>
      </c>
      <c r="AZ374" s="2">
        <f t="shared" si="142"/>
        <v>0.56566224994053382</v>
      </c>
      <c r="BA374" s="2">
        <f t="shared" si="143"/>
        <v>0.68192759099887257</v>
      </c>
      <c r="BB374" s="2" t="s">
        <v>61</v>
      </c>
      <c r="BC374" s="2">
        <v>0.16058375889591001</v>
      </c>
      <c r="BD374" s="2">
        <v>4</v>
      </c>
      <c r="BE374" s="2">
        <v>3</v>
      </c>
      <c r="BF374" s="2">
        <v>0.65201952721858203</v>
      </c>
      <c r="BG374" s="2">
        <v>0.81356159198815403</v>
      </c>
      <c r="BH374" s="2">
        <v>0.469710004136701</v>
      </c>
      <c r="BI374" s="2">
        <f t="shared" si="144"/>
        <v>0.75499020864924693</v>
      </c>
      <c r="BJ374" s="2">
        <f t="shared" si="145"/>
        <v>0.34187851542794662</v>
      </c>
    </row>
    <row r="375" spans="1:62">
      <c r="A375" s="2" t="str">
        <f t="shared" si="148"/>
        <v>VIMSS209043</v>
      </c>
      <c r="B375" s="2" t="s">
        <v>885</v>
      </c>
      <c r="C375" s="2" t="s">
        <v>886</v>
      </c>
      <c r="D375" s="7">
        <f>IF(ISNA(VLOOKUP(B375,[1]energy_list!A$1:A$222,1,FALSE)), 0, 1)</f>
        <v>0</v>
      </c>
      <c r="E375" s="7">
        <f t="shared" si="125"/>
        <v>1</v>
      </c>
      <c r="F375" s="7">
        <f t="shared" si="126"/>
        <v>0</v>
      </c>
      <c r="G375" s="17">
        <f t="shared" si="149"/>
        <v>1.4086814086814087E-2</v>
      </c>
      <c r="H375" s="8">
        <f t="shared" si="128"/>
        <v>0.39482944186356905</v>
      </c>
      <c r="I375" s="8">
        <f t="shared" si="129"/>
        <v>4.556958913399094</v>
      </c>
      <c r="J375" s="8">
        <f t="shared" si="130"/>
        <v>8.6643186688084642E-2</v>
      </c>
      <c r="K375" s="9">
        <f t="shared" si="131"/>
        <v>4.3321593344042321E-2</v>
      </c>
      <c r="L375" s="10">
        <f t="shared" si="132"/>
        <v>12.947446746332702</v>
      </c>
      <c r="M375" s="2">
        <f t="shared" si="133"/>
        <v>4</v>
      </c>
      <c r="N375" s="16">
        <f t="shared" si="134"/>
        <v>3.4896255567795832E-2</v>
      </c>
      <c r="O375" s="16">
        <f t="shared" si="135"/>
        <v>1.4572211711350147</v>
      </c>
      <c r="P375" s="6">
        <v>344</v>
      </c>
      <c r="Q375" s="6"/>
      <c r="R375" s="2" t="s">
        <v>57</v>
      </c>
      <c r="S375" s="2">
        <v>-1.09827511873016</v>
      </c>
      <c r="T375" s="2">
        <v>3</v>
      </c>
      <c r="U375" s="2">
        <v>1</v>
      </c>
      <c r="V375" s="2">
        <v>-1.9386059204013499</v>
      </c>
      <c r="W375" s="2">
        <v>8.9783706374348404E-2</v>
      </c>
      <c r="X375" s="2">
        <v>8.9783706374348404E-2</v>
      </c>
      <c r="Y375" s="2">
        <f t="shared" si="136"/>
        <v>5.1928028182932566E-2</v>
      </c>
      <c r="Z375" s="2">
        <f t="shared" si="137"/>
        <v>12.232454674470222</v>
      </c>
      <c r="AA375" s="2" t="s">
        <v>58</v>
      </c>
      <c r="AB375" s="2">
        <v>-0.35443738598024999</v>
      </c>
      <c r="AC375" s="2">
        <v>2</v>
      </c>
      <c r="AD375" s="2">
        <v>1</v>
      </c>
      <c r="AE375" s="2">
        <v>-1.6495255797619801</v>
      </c>
      <c r="AF375" s="2">
        <v>0.107508945822808</v>
      </c>
      <c r="AG375" s="2">
        <v>0.107508945822808</v>
      </c>
      <c r="AH375" s="2">
        <f t="shared" si="138"/>
        <v>0.18748608538224842</v>
      </c>
      <c r="AI375" s="2">
        <f t="shared" si="139"/>
        <v>3.296817611479697</v>
      </c>
      <c r="AJ375" s="2" t="s">
        <v>59</v>
      </c>
      <c r="AK375" s="2">
        <v>0.20135715753787001</v>
      </c>
      <c r="AL375" s="2">
        <v>3</v>
      </c>
      <c r="AM375" s="2">
        <v>1</v>
      </c>
      <c r="AN375" s="2">
        <v>-2.0342178432118101</v>
      </c>
      <c r="AO375" s="2">
        <v>0.156230229957286</v>
      </c>
      <c r="AP375" s="2">
        <v>0.156230229957286</v>
      </c>
      <c r="AQ375" s="2">
        <f t="shared" si="140"/>
        <v>0.42008212506880216</v>
      </c>
      <c r="AR375" s="2">
        <f t="shared" si="141"/>
        <v>1.2888488840663033</v>
      </c>
      <c r="AS375" s="2" t="s">
        <v>60</v>
      </c>
      <c r="AT375" s="2">
        <v>0.38011180376628001</v>
      </c>
      <c r="AU375" s="2">
        <v>2</v>
      </c>
      <c r="AV375" s="2">
        <v>1</v>
      </c>
      <c r="AW375" s="2">
        <v>-0.148132042360512</v>
      </c>
      <c r="AX375" s="2">
        <v>0.25605357269088902</v>
      </c>
      <c r="AY375" s="2">
        <v>0.25605357269088902</v>
      </c>
      <c r="AZ375" s="2">
        <f t="shared" si="142"/>
        <v>0.37739191012631312</v>
      </c>
      <c r="BA375" s="2">
        <f t="shared" si="143"/>
        <v>1.484501074410532</v>
      </c>
      <c r="BB375" s="2" t="s">
        <v>61</v>
      </c>
      <c r="BC375" s="2">
        <v>-1.70371881249445</v>
      </c>
      <c r="BD375" s="2">
        <v>1</v>
      </c>
      <c r="BE375" s="2">
        <v>1</v>
      </c>
      <c r="BF375" s="2">
        <v>-1.21228304417178</v>
      </c>
      <c r="BI375" s="2">
        <f t="shared" si="144"/>
        <v>1</v>
      </c>
      <c r="BJ375" s="2">
        <f t="shared" si="145"/>
        <v>0</v>
      </c>
    </row>
    <row r="376" spans="1:62">
      <c r="A376" s="2" t="str">
        <f t="shared" si="148"/>
        <v>VIMSS208758</v>
      </c>
      <c r="B376" s="2" t="s">
        <v>1480</v>
      </c>
      <c r="C376" s="2" t="s">
        <v>1481</v>
      </c>
      <c r="D376" s="7">
        <f>IF(ISNA(VLOOKUP(B376,[1]energy_list!A$1:A$222,1,FALSE)), 0, 1)</f>
        <v>0</v>
      </c>
      <c r="E376" s="7">
        <f t="shared" si="125"/>
        <v>0</v>
      </c>
      <c r="F376" s="7">
        <f t="shared" si="126"/>
        <v>0</v>
      </c>
      <c r="G376" s="17">
        <f t="shared" si="149"/>
        <v>2.6044226044226043E-2</v>
      </c>
      <c r="H376" s="8">
        <f t="shared" si="128"/>
        <v>0.41162006221127523</v>
      </c>
      <c r="I376" s="8">
        <f t="shared" si="129"/>
        <v>1.2839417788874192</v>
      </c>
      <c r="J376" s="8">
        <f t="shared" si="130"/>
        <v>0.32059090916720423</v>
      </c>
      <c r="K376" s="9">
        <f t="shared" si="131"/>
        <v>0.16029545458360211</v>
      </c>
      <c r="L376" s="10">
        <f t="shared" si="132"/>
        <v>8.0477237484255326</v>
      </c>
      <c r="M376" s="2">
        <f t="shared" si="133"/>
        <v>4</v>
      </c>
      <c r="N376" s="16">
        <f t="shared" si="134"/>
        <v>9.7097252092130631E-2</v>
      </c>
      <c r="O376" s="16">
        <f t="shared" si="135"/>
        <v>1.012793060700762</v>
      </c>
      <c r="P376" s="6">
        <v>636</v>
      </c>
      <c r="Q376" s="6"/>
      <c r="R376" s="2" t="s">
        <v>57</v>
      </c>
      <c r="S376" s="2">
        <v>-0.31792484763916101</v>
      </c>
      <c r="T376" s="2">
        <v>6</v>
      </c>
      <c r="U376" s="2">
        <v>3</v>
      </c>
      <c r="V376" s="2">
        <v>-1.15825564931035</v>
      </c>
      <c r="W376" s="2">
        <v>1.12602764912094</v>
      </c>
      <c r="X376" s="2">
        <v>0.65011236633493796</v>
      </c>
      <c r="Y376" s="2">
        <f t="shared" si="136"/>
        <v>0.65834186939570172</v>
      </c>
      <c r="Z376" s="2">
        <f t="shared" si="137"/>
        <v>0.48903061086422417</v>
      </c>
      <c r="AA376" s="2" t="s">
        <v>58</v>
      </c>
      <c r="AB376" s="2">
        <v>-0.28734947981050002</v>
      </c>
      <c r="AC376" s="2">
        <v>1</v>
      </c>
      <c r="AD376" s="2">
        <v>1</v>
      </c>
      <c r="AE376" s="2">
        <v>-1.5824376735922301</v>
      </c>
      <c r="AH376" s="2">
        <f t="shared" si="138"/>
        <v>1</v>
      </c>
      <c r="AI376" s="2">
        <f t="shared" si="139"/>
        <v>0</v>
      </c>
      <c r="AJ376" s="2" t="s">
        <v>59</v>
      </c>
      <c r="AK376" s="2">
        <v>-0.54235518619140999</v>
      </c>
      <c r="AL376" s="2">
        <v>2</v>
      </c>
      <c r="AM376" s="2">
        <v>1</v>
      </c>
      <c r="AN376" s="2">
        <v>-2.7779301869410902</v>
      </c>
      <c r="AO376" s="2">
        <v>0.130390162218945</v>
      </c>
      <c r="AP376" s="2">
        <v>0.130390162218945</v>
      </c>
      <c r="AQ376" s="2">
        <f t="shared" si="140"/>
        <v>0.15020219932093945</v>
      </c>
      <c r="AR376" s="2">
        <f t="shared" si="141"/>
        <v>4.159479342319651</v>
      </c>
      <c r="AS376" s="2" t="s">
        <v>60</v>
      </c>
      <c r="AT376" s="2">
        <v>3.4243895689557997E-2</v>
      </c>
      <c r="AU376" s="2">
        <v>3</v>
      </c>
      <c r="AV376" s="2">
        <v>2</v>
      </c>
      <c r="AW376" s="2">
        <v>-0.49399995043723399</v>
      </c>
      <c r="AX376" s="2">
        <v>0.802729000203521</v>
      </c>
      <c r="AY376" s="2">
        <v>0.567615119499007</v>
      </c>
      <c r="AZ376" s="2">
        <f t="shared" si="142"/>
        <v>0.95737941536728643</v>
      </c>
      <c r="BA376" s="2">
        <f t="shared" si="143"/>
        <v>6.0329428362977042E-2</v>
      </c>
      <c r="BB376" s="2" t="s">
        <v>61</v>
      </c>
      <c r="BC376" s="2">
        <v>-1.2929018099991201</v>
      </c>
      <c r="BD376" s="2">
        <v>2</v>
      </c>
      <c r="BE376" s="2">
        <v>1</v>
      </c>
      <c r="BF376" s="2">
        <v>-0.80146604167644597</v>
      </c>
      <c r="BG376" s="2">
        <v>0.395319089776002</v>
      </c>
      <c r="BH376" s="2">
        <v>0.395319089776002</v>
      </c>
      <c r="BI376" s="2">
        <f t="shared" si="144"/>
        <v>0.18890660301002207</v>
      </c>
      <c r="BJ376" s="2">
        <f t="shared" si="145"/>
        <v>3.2705271347551457</v>
      </c>
    </row>
    <row r="377" spans="1:62">
      <c r="A377" s="2" t="str">
        <f t="shared" si="148"/>
        <v>VIMSS209575</v>
      </c>
      <c r="B377" s="2" t="s">
        <v>622</v>
      </c>
      <c r="C377" s="2" t="s">
        <v>623</v>
      </c>
      <c r="D377" s="7">
        <f>IF(ISNA(VLOOKUP(B377,[1]energy_list!A$1:A$222,1,FALSE)), 0, 1)</f>
        <v>0</v>
      </c>
      <c r="E377" s="7">
        <f t="shared" si="125"/>
        <v>1</v>
      </c>
      <c r="F377" s="7">
        <f t="shared" si="126"/>
        <v>0</v>
      </c>
      <c r="G377" s="17">
        <f t="shared" si="149"/>
        <v>8.968058968058969E-3</v>
      </c>
      <c r="H377" s="8">
        <f t="shared" si="128"/>
        <v>0.4116940698317284</v>
      </c>
      <c r="I377" s="8">
        <f t="shared" si="129"/>
        <v>5.148198768027445</v>
      </c>
      <c r="J377" s="8">
        <f t="shared" si="130"/>
        <v>7.9968565391944024E-2</v>
      </c>
      <c r="K377" s="9">
        <f t="shared" si="131"/>
        <v>3.9984282695972012E-2</v>
      </c>
      <c r="L377" s="10">
        <f t="shared" si="132"/>
        <v>16.518013293335407</v>
      </c>
      <c r="M377" s="2">
        <f t="shared" si="133"/>
        <v>4</v>
      </c>
      <c r="N377" s="16">
        <f t="shared" si="134"/>
        <v>1.2155174225905854E-2</v>
      </c>
      <c r="O377" s="16">
        <f t="shared" si="135"/>
        <v>1.91523881182622</v>
      </c>
      <c r="P377" s="6">
        <v>219</v>
      </c>
      <c r="Q377" s="6"/>
      <c r="R377" s="2" t="s">
        <v>57</v>
      </c>
      <c r="S377" s="2">
        <v>-0.30853111462343102</v>
      </c>
      <c r="T377" s="2">
        <v>2</v>
      </c>
      <c r="U377" s="2">
        <v>1</v>
      </c>
      <c r="V377" s="2">
        <v>-1.1488619162946201</v>
      </c>
      <c r="W377" s="2">
        <v>0.24113214141800299</v>
      </c>
      <c r="X377" s="2">
        <v>0.24113214141800299</v>
      </c>
      <c r="Y377" s="2">
        <f t="shared" si="136"/>
        <v>0.42232627000258721</v>
      </c>
      <c r="Z377" s="2">
        <f t="shared" si="137"/>
        <v>1.2795105323126201</v>
      </c>
      <c r="AA377" s="2" t="s">
        <v>58</v>
      </c>
      <c r="AB377" s="2">
        <v>-0.65366923107594999</v>
      </c>
      <c r="AC377" s="2">
        <v>1</v>
      </c>
      <c r="AD377" s="2">
        <v>1</v>
      </c>
      <c r="AE377" s="2">
        <v>-1.94875742485768</v>
      </c>
      <c r="AH377" s="2">
        <f t="shared" si="138"/>
        <v>1</v>
      </c>
      <c r="AI377" s="2">
        <f t="shared" si="139"/>
        <v>0</v>
      </c>
      <c r="AJ377" s="2" t="s">
        <v>59</v>
      </c>
      <c r="AK377" s="2">
        <v>-0.11686284486893</v>
      </c>
      <c r="AL377" s="2">
        <v>3</v>
      </c>
      <c r="AM377" s="2">
        <v>2</v>
      </c>
      <c r="AN377" s="2">
        <v>-2.3524378456186099</v>
      </c>
      <c r="AO377" s="2">
        <v>0.52107336444460695</v>
      </c>
      <c r="AP377" s="2">
        <v>0.36845450949447101</v>
      </c>
      <c r="AQ377" s="2">
        <f t="shared" si="140"/>
        <v>0.78116277211473817</v>
      </c>
      <c r="AR377" s="2">
        <f t="shared" si="141"/>
        <v>0.31717034764825869</v>
      </c>
      <c r="AS377" s="2" t="s">
        <v>60</v>
      </c>
      <c r="AT377" s="2">
        <v>0.50037995813014502</v>
      </c>
      <c r="AU377" s="2">
        <v>2</v>
      </c>
      <c r="AV377" s="2">
        <v>1</v>
      </c>
      <c r="AW377" s="2">
        <v>-2.7863887996646498E-2</v>
      </c>
      <c r="AX377" s="2">
        <v>3.11412937366457E-2</v>
      </c>
      <c r="AY377" s="2">
        <v>3.11412937366457E-2</v>
      </c>
      <c r="AZ377" s="2">
        <f t="shared" si="142"/>
        <v>3.9569184395788069E-2</v>
      </c>
      <c r="BA377" s="2">
        <f t="shared" si="143"/>
        <v>16.068052996183649</v>
      </c>
      <c r="BB377" s="2" t="s">
        <v>61</v>
      </c>
      <c r="BC377" s="2">
        <v>-1.3026915631599001</v>
      </c>
      <c r="BD377" s="2">
        <v>3</v>
      </c>
      <c r="BE377" s="2">
        <v>2</v>
      </c>
      <c r="BF377" s="2">
        <v>-0.81125579483722599</v>
      </c>
      <c r="BG377" s="2">
        <v>0.26338978216999098</v>
      </c>
      <c r="BH377" s="2">
        <v>0.18624470106764801</v>
      </c>
      <c r="BI377" s="2">
        <f t="shared" si="144"/>
        <v>1.9834088834617826E-2</v>
      </c>
      <c r="BJ377" s="2">
        <f t="shared" si="145"/>
        <v>6.9945161161215266</v>
      </c>
    </row>
    <row r="378" spans="1:62">
      <c r="A378" s="2" t="str">
        <f t="shared" si="148"/>
        <v>VIMSS209433</v>
      </c>
      <c r="B378" s="2" t="s">
        <v>1590</v>
      </c>
      <c r="C378" s="2" t="s">
        <v>1591</v>
      </c>
      <c r="D378" s="7">
        <f>IF(ISNA(VLOOKUP(B378,[1]energy_list!A$1:A$222,1,FALSE)), 0, 1)</f>
        <v>0</v>
      </c>
      <c r="E378" s="7">
        <f t="shared" si="125"/>
        <v>0</v>
      </c>
      <c r="F378" s="7">
        <f t="shared" si="126"/>
        <v>0</v>
      </c>
      <c r="G378" s="17">
        <f t="shared" si="149"/>
        <v>2.8296478296478297E-2</v>
      </c>
      <c r="H378" s="8">
        <f t="shared" si="128"/>
        <v>0.41854644339643299</v>
      </c>
      <c r="I378" s="8">
        <f t="shared" si="129"/>
        <v>0.9273942731475584</v>
      </c>
      <c r="J378" s="8">
        <f t="shared" si="130"/>
        <v>0.45131445763180572</v>
      </c>
      <c r="K378" s="9">
        <f t="shared" si="131"/>
        <v>0.22565722881590286</v>
      </c>
      <c r="L378" s="10">
        <f t="shared" si="132"/>
        <v>6.1690111790144107</v>
      </c>
      <c r="M378" s="2">
        <f t="shared" si="133"/>
        <v>4</v>
      </c>
      <c r="N378" s="16">
        <f t="shared" si="134"/>
        <v>0.11189010509244972</v>
      </c>
      <c r="O378" s="16">
        <f t="shared" si="135"/>
        <v>0.95120831824159324</v>
      </c>
      <c r="P378" s="6">
        <v>691</v>
      </c>
      <c r="Q378" s="6"/>
      <c r="R378" s="2" t="s">
        <v>57</v>
      </c>
      <c r="S378" s="2">
        <v>0.128666148252117</v>
      </c>
      <c r="T378" s="2">
        <v>2</v>
      </c>
      <c r="U378" s="2">
        <v>2</v>
      </c>
      <c r="V378" s="2">
        <v>-0.71166465341907204</v>
      </c>
      <c r="W378" s="2">
        <v>0.72581899226729096</v>
      </c>
      <c r="X378" s="2">
        <v>0.51323153134618804</v>
      </c>
      <c r="Y378" s="2">
        <f t="shared" si="136"/>
        <v>0.82545106790876066</v>
      </c>
      <c r="Z378" s="2">
        <f t="shared" si="137"/>
        <v>0.2506980580764987</v>
      </c>
      <c r="AA378" s="2" t="s">
        <v>58</v>
      </c>
      <c r="AB378" s="2">
        <v>-0.64395189976724998</v>
      </c>
      <c r="AC378" s="2">
        <v>2</v>
      </c>
      <c r="AD378" s="2">
        <v>2</v>
      </c>
      <c r="AE378" s="2">
        <v>-1.93904009354898</v>
      </c>
      <c r="AF378" s="2">
        <v>1.4846804072218001</v>
      </c>
      <c r="AG378" s="2">
        <v>1.04982758384134</v>
      </c>
      <c r="AH378" s="2">
        <f t="shared" si="138"/>
        <v>0.60208544195754543</v>
      </c>
      <c r="AI378" s="2">
        <f t="shared" si="139"/>
        <v>0.61338824553553561</v>
      </c>
      <c r="AJ378" s="2" t="s">
        <v>59</v>
      </c>
      <c r="AK378" s="2">
        <v>-0.16149850485441999</v>
      </c>
      <c r="AL378" s="2">
        <v>2</v>
      </c>
      <c r="AM378" s="2">
        <v>2</v>
      </c>
      <c r="AN378" s="2">
        <v>-2.3970735056041002</v>
      </c>
      <c r="AO378" s="2">
        <v>0.10587449308654601</v>
      </c>
      <c r="AP378" s="2">
        <v>7.4864572016185099E-2</v>
      </c>
      <c r="AQ378" s="2">
        <f t="shared" si="140"/>
        <v>0.1636935041531149</v>
      </c>
      <c r="AR378" s="2">
        <f t="shared" si="141"/>
        <v>2.157208683694944</v>
      </c>
      <c r="AZ378" s="2">
        <f t="shared" si="142"/>
        <v>1</v>
      </c>
      <c r="BA378" s="2">
        <f t="shared" si="143"/>
        <v>0</v>
      </c>
      <c r="BB378" s="2" t="s">
        <v>61</v>
      </c>
      <c r="BC378" s="2">
        <v>-0.99740151721617898</v>
      </c>
      <c r="BD378" s="2">
        <v>2</v>
      </c>
      <c r="BE378" s="2">
        <v>2</v>
      </c>
      <c r="BF378" s="2">
        <v>-0.50596574889350698</v>
      </c>
      <c r="BG378" s="2">
        <v>2.0493613620800599</v>
      </c>
      <c r="BH378" s="2">
        <v>1.44911731622851</v>
      </c>
      <c r="BI378" s="2">
        <f t="shared" si="144"/>
        <v>0.56238708319460751</v>
      </c>
      <c r="BJ378" s="2">
        <f t="shared" si="145"/>
        <v>0.68828210528325484</v>
      </c>
    </row>
    <row r="379" spans="1:62">
      <c r="A379" s="2" t="str">
        <f t="shared" si="148"/>
        <v>VIMSS208089</v>
      </c>
      <c r="B379" s="2" t="s">
        <v>1204</v>
      </c>
      <c r="C379" s="2" t="s">
        <v>1205</v>
      </c>
      <c r="D379" s="7">
        <f>IF(ISNA(VLOOKUP(B379,[1]energy_list!A$1:A$222,1,FALSE)), 0, 1)</f>
        <v>0</v>
      </c>
      <c r="E379" s="7">
        <f t="shared" si="125"/>
        <v>0</v>
      </c>
      <c r="F379" s="7">
        <f t="shared" si="126"/>
        <v>0</v>
      </c>
      <c r="G379" s="17">
        <f t="shared" si="149"/>
        <v>2.0597870597870601E-2</v>
      </c>
      <c r="H379" s="8">
        <f t="shared" si="128"/>
        <v>0.4245162900867544</v>
      </c>
      <c r="I379" s="8">
        <f t="shared" si="129"/>
        <v>1.2288810551607443</v>
      </c>
      <c r="J379" s="8">
        <f t="shared" si="130"/>
        <v>0.34544945444799402</v>
      </c>
      <c r="K379" s="9">
        <f t="shared" si="131"/>
        <v>0.17272472722399701</v>
      </c>
      <c r="L379" s="10">
        <f t="shared" si="132"/>
        <v>10.209941853924985</v>
      </c>
      <c r="M379" s="2">
        <f t="shared" si="133"/>
        <v>4</v>
      </c>
      <c r="N379" s="16">
        <f t="shared" si="134"/>
        <v>6.7257058494230332E-2</v>
      </c>
      <c r="O379" s="16">
        <f t="shared" si="135"/>
        <v>1.1722621305934811</v>
      </c>
      <c r="P379" s="6">
        <v>503</v>
      </c>
      <c r="Q379" s="6"/>
      <c r="R379" s="2" t="s">
        <v>57</v>
      </c>
      <c r="S379" s="2">
        <v>-9.56953175663946E-2</v>
      </c>
      <c r="T379" s="2">
        <v>3</v>
      </c>
      <c r="U379" s="2">
        <v>3</v>
      </c>
      <c r="V379" s="2">
        <v>-0.93602611923758405</v>
      </c>
      <c r="W379" s="2">
        <v>0.39556422919414702</v>
      </c>
      <c r="X379" s="2">
        <v>0.228379114207027</v>
      </c>
      <c r="Y379" s="2">
        <f t="shared" si="136"/>
        <v>0.70339510088697033</v>
      </c>
      <c r="Z379" s="2">
        <f t="shared" si="137"/>
        <v>0.41901956708548327</v>
      </c>
      <c r="AA379" s="2" t="s">
        <v>58</v>
      </c>
      <c r="AB379" s="2">
        <v>0.62730353051400101</v>
      </c>
      <c r="AC379" s="2">
        <v>1</v>
      </c>
      <c r="AD379" s="2">
        <v>1</v>
      </c>
      <c r="AE379" s="2">
        <v>-0.66778466326772901</v>
      </c>
      <c r="AH379" s="2">
        <f t="shared" si="138"/>
        <v>1</v>
      </c>
      <c r="AI379" s="2">
        <f t="shared" si="139"/>
        <v>0</v>
      </c>
      <c r="AJ379" s="2" t="s">
        <v>59</v>
      </c>
      <c r="AK379" s="2">
        <v>-1.1110344328953301</v>
      </c>
      <c r="AL379" s="2">
        <v>5</v>
      </c>
      <c r="AM379" s="2">
        <v>2</v>
      </c>
      <c r="AN379" s="2">
        <v>-3.3466094336450101</v>
      </c>
      <c r="AO379" s="2">
        <v>1.3188433135359801</v>
      </c>
      <c r="AP379" s="2">
        <v>0.93256305032382802</v>
      </c>
      <c r="AQ379" s="2">
        <f t="shared" si="140"/>
        <v>0.35571852850441121</v>
      </c>
      <c r="AR379" s="2">
        <f t="shared" si="141"/>
        <v>1.1913772827580169</v>
      </c>
      <c r="AS379" s="2" t="s">
        <v>60</v>
      </c>
      <c r="AT379" s="2">
        <v>-0.41744171950949599</v>
      </c>
      <c r="AU379" s="2">
        <v>5</v>
      </c>
      <c r="AV379" s="2">
        <v>4</v>
      </c>
      <c r="AW379" s="2">
        <v>-0.94568556563628803</v>
      </c>
      <c r="AX379" s="2">
        <v>0.93743291332506895</v>
      </c>
      <c r="AY379" s="2">
        <v>0.46871645666253398</v>
      </c>
      <c r="AZ379" s="2">
        <f t="shared" si="142"/>
        <v>0.4234682575934603</v>
      </c>
      <c r="BA379" s="2">
        <f t="shared" si="143"/>
        <v>0.89060606593987224</v>
      </c>
      <c r="BB379" s="2" t="s">
        <v>61</v>
      </c>
      <c r="BC379" s="2">
        <v>0.25495127141062102</v>
      </c>
      <c r="BD379" s="2">
        <v>2</v>
      </c>
      <c r="BE379" s="2">
        <v>2</v>
      </c>
      <c r="BF379" s="2">
        <v>0.74638703973329301</v>
      </c>
      <c r="BG379" s="2">
        <v>9.01938885048892E-2</v>
      </c>
      <c r="BH379" s="2">
        <v>6.3776710183390498E-2</v>
      </c>
      <c r="BI379" s="2">
        <f t="shared" si="144"/>
        <v>5.7254893070921353E-2</v>
      </c>
      <c r="BJ379" s="2">
        <f t="shared" si="145"/>
        <v>3.9975607189130069</v>
      </c>
    </row>
    <row r="380" spans="1:62">
      <c r="A380" s="2" t="str">
        <f t="shared" si="148"/>
        <v>VIMSS209431</v>
      </c>
      <c r="B380" s="2" t="s">
        <v>1192</v>
      </c>
      <c r="C380" s="2" t="s">
        <v>1193</v>
      </c>
      <c r="D380" s="7">
        <f>IF(ISNA(VLOOKUP(B380,[1]energy_list!A$1:A$222,1,FALSE)), 0, 1)</f>
        <v>0</v>
      </c>
      <c r="E380" s="7">
        <f t="shared" si="125"/>
        <v>0</v>
      </c>
      <c r="F380" s="7">
        <f t="shared" si="126"/>
        <v>0</v>
      </c>
      <c r="G380" s="17">
        <f t="shared" si="149"/>
        <v>2.0352170352170351E-2</v>
      </c>
      <c r="H380" s="8">
        <f t="shared" si="128"/>
        <v>0.43623290485394117</v>
      </c>
      <c r="I380" s="8">
        <f t="shared" si="129"/>
        <v>2.9503458633490296</v>
      </c>
      <c r="J380" s="8">
        <f t="shared" si="130"/>
        <v>0.14785822580094377</v>
      </c>
      <c r="K380" s="9">
        <f t="shared" si="131"/>
        <v>7.3929112900471883E-2</v>
      </c>
      <c r="L380" s="10">
        <f t="shared" si="132"/>
        <v>10.339322358244406</v>
      </c>
      <c r="M380" s="2">
        <f t="shared" si="133"/>
        <v>4</v>
      </c>
      <c r="N380" s="16">
        <f t="shared" si="134"/>
        <v>6.547110506945357E-2</v>
      </c>
      <c r="O380" s="16">
        <f t="shared" si="135"/>
        <v>1.1839503286745283</v>
      </c>
      <c r="P380" s="6">
        <v>497</v>
      </c>
      <c r="Q380" s="6"/>
      <c r="R380" s="2" t="s">
        <v>57</v>
      </c>
      <c r="S380" s="2">
        <v>-0.89110110893985095</v>
      </c>
      <c r="T380" s="2">
        <v>3</v>
      </c>
      <c r="U380" s="2">
        <v>1</v>
      </c>
      <c r="V380" s="2">
        <v>-1.7314319106110401</v>
      </c>
      <c r="W380" s="2">
        <v>0.104445741093631</v>
      </c>
      <c r="X380" s="2">
        <v>0.104445741093631</v>
      </c>
      <c r="Y380" s="2">
        <f t="shared" si="136"/>
        <v>7.4279131658068723E-2</v>
      </c>
      <c r="Z380" s="2">
        <f t="shared" si="137"/>
        <v>8.5317132092635362</v>
      </c>
      <c r="AH380" s="2">
        <f t="shared" si="138"/>
        <v>1</v>
      </c>
      <c r="AI380" s="2">
        <f t="shared" si="139"/>
        <v>0</v>
      </c>
      <c r="AJ380" s="2" t="s">
        <v>59</v>
      </c>
      <c r="AK380" s="2">
        <v>0.33060608080850001</v>
      </c>
      <c r="AL380" s="2">
        <v>2</v>
      </c>
      <c r="AM380" s="2">
        <v>1</v>
      </c>
      <c r="AN380" s="2">
        <v>-1.9049689199411799</v>
      </c>
      <c r="AO380" s="2">
        <v>0.409885611033041</v>
      </c>
      <c r="AP380" s="2">
        <v>0.409885611033041</v>
      </c>
      <c r="AQ380" s="2">
        <f t="shared" si="140"/>
        <v>0.56790000553064168</v>
      </c>
      <c r="AR380" s="2">
        <f t="shared" si="141"/>
        <v>0.80658132881334488</v>
      </c>
      <c r="AS380" s="2" t="s">
        <v>60</v>
      </c>
      <c r="AT380" s="2">
        <v>-1.0605546800341199</v>
      </c>
      <c r="AU380" s="2">
        <v>2</v>
      </c>
      <c r="AV380" s="2">
        <v>2</v>
      </c>
      <c r="AW380" s="2">
        <v>-1.5887985261609101</v>
      </c>
      <c r="AX380" s="2">
        <v>0.67776118593997103</v>
      </c>
      <c r="AY380" s="2">
        <v>0.47924953060318998</v>
      </c>
      <c r="AZ380" s="2">
        <f t="shared" si="142"/>
        <v>0.15737028422243793</v>
      </c>
      <c r="BA380" s="2">
        <f t="shared" si="143"/>
        <v>2.2129488133233877</v>
      </c>
      <c r="BB380" s="2" t="s">
        <v>61</v>
      </c>
      <c r="BC380" s="2">
        <v>-0.16634035703064001</v>
      </c>
      <c r="BD380" s="2">
        <v>4</v>
      </c>
      <c r="BE380" s="2">
        <v>2</v>
      </c>
      <c r="BF380" s="2">
        <v>0.32509541129203201</v>
      </c>
      <c r="BG380" s="2">
        <v>1.14806965823511</v>
      </c>
      <c r="BH380" s="2">
        <v>0.81180784061256905</v>
      </c>
      <c r="BI380" s="2">
        <f t="shared" si="144"/>
        <v>0.85661022959157451</v>
      </c>
      <c r="BJ380" s="2">
        <f t="shared" si="145"/>
        <v>0.20490114619381344</v>
      </c>
    </row>
    <row r="381" spans="1:62">
      <c r="A381" s="2" t="s">
        <v>424</v>
      </c>
      <c r="B381" s="2" t="s">
        <v>425</v>
      </c>
      <c r="C381" s="2" t="s">
        <v>426</v>
      </c>
      <c r="D381" s="7">
        <f>IF(ISNA(VLOOKUP(B381,[1]energy_list!A$1:A$222,1,FALSE)), 0, 1)</f>
        <v>0</v>
      </c>
      <c r="E381" s="7">
        <f t="shared" si="125"/>
        <v>1</v>
      </c>
      <c r="F381" s="7">
        <f t="shared" si="126"/>
        <v>1</v>
      </c>
      <c r="G381" s="17">
        <f t="shared" si="149"/>
        <v>3.0712530712530715E-3</v>
      </c>
      <c r="H381" s="8">
        <f t="shared" si="128"/>
        <v>0.44199390225188601</v>
      </c>
      <c r="I381" s="8">
        <f t="shared" si="129"/>
        <v>5.1106425540980158</v>
      </c>
      <c r="J381" s="8">
        <f t="shared" si="130"/>
        <v>8.6484996274581782E-2</v>
      </c>
      <c r="K381" s="9">
        <f t="shared" si="131"/>
        <v>4.3242498137290891E-2</v>
      </c>
      <c r="L381" s="6">
        <f t="shared" si="132"/>
        <v>22.774571164097264</v>
      </c>
      <c r="M381" s="10">
        <f t="shared" si="133"/>
        <v>4</v>
      </c>
      <c r="N381" s="16">
        <f t="shared" si="134"/>
        <v>1.3952245173456215E-3</v>
      </c>
      <c r="O381" s="16">
        <f t="shared" si="135"/>
        <v>2.8553559007785085</v>
      </c>
      <c r="P381" s="6">
        <v>75</v>
      </c>
      <c r="Q381" s="2">
        <v>72</v>
      </c>
      <c r="R381" s="2" t="s">
        <v>57</v>
      </c>
      <c r="S381" s="2">
        <v>-0.20331676466677101</v>
      </c>
      <c r="T381" s="2">
        <v>1</v>
      </c>
      <c r="U381" s="2">
        <v>1</v>
      </c>
      <c r="V381" s="2">
        <v>-1.0436475663379601</v>
      </c>
      <c r="Y381" s="2">
        <f t="shared" si="136"/>
        <v>1</v>
      </c>
      <c r="Z381" s="2">
        <f t="shared" si="137"/>
        <v>0</v>
      </c>
      <c r="AA381" s="2" t="s">
        <v>58</v>
      </c>
      <c r="AB381" s="2">
        <v>0.85717079803073004</v>
      </c>
      <c r="AC381" s="2">
        <v>2</v>
      </c>
      <c r="AD381" s="2">
        <v>2</v>
      </c>
      <c r="AE381" s="2">
        <v>-0.43791739575100003</v>
      </c>
      <c r="AF381" s="2">
        <v>5.2321591774234497E-2</v>
      </c>
      <c r="AG381" s="2">
        <v>3.6996952346035498E-2</v>
      </c>
      <c r="AH381" s="2">
        <f t="shared" si="138"/>
        <v>1.8577430341075311E-3</v>
      </c>
      <c r="AI381" s="2">
        <f t="shared" si="139"/>
        <v>23.168686707314212</v>
      </c>
      <c r="AJ381" s="2" t="s">
        <v>59</v>
      </c>
      <c r="AK381" s="2">
        <v>-0.45564210090182</v>
      </c>
      <c r="AL381" s="2">
        <v>2</v>
      </c>
      <c r="AM381" s="2">
        <v>2</v>
      </c>
      <c r="AN381" s="2">
        <v>-2.6912171016515001</v>
      </c>
      <c r="AO381" s="2">
        <v>0.57840456433521303</v>
      </c>
      <c r="AP381" s="2">
        <v>0.40899378971068001</v>
      </c>
      <c r="AQ381" s="2">
        <f t="shared" si="140"/>
        <v>0.3811869229111623</v>
      </c>
      <c r="AR381" s="2">
        <f t="shared" si="141"/>
        <v>1.1140562824294686</v>
      </c>
      <c r="AS381" s="2" t="s">
        <v>60</v>
      </c>
      <c r="AT381" s="2">
        <v>-0.86720855716074796</v>
      </c>
      <c r="AU381" s="2">
        <v>8</v>
      </c>
      <c r="AV381" s="2">
        <v>3</v>
      </c>
      <c r="AW381" s="2">
        <v>-1.3954524032875399</v>
      </c>
      <c r="AX381" s="2">
        <v>0.85832165341651601</v>
      </c>
      <c r="AY381" s="2">
        <v>0.49555223765131001</v>
      </c>
      <c r="AZ381" s="2">
        <f t="shared" si="142"/>
        <v>0.1784282807645669</v>
      </c>
      <c r="BA381" s="2">
        <f t="shared" si="143"/>
        <v>1.7499841414719832</v>
      </c>
      <c r="BB381" s="2" t="s">
        <v>61</v>
      </c>
      <c r="BC381" s="2">
        <v>-0.14599035304167801</v>
      </c>
      <c r="BD381" s="2">
        <v>2</v>
      </c>
      <c r="BE381" s="2">
        <v>1</v>
      </c>
      <c r="BF381" s="2">
        <v>0.34544541528099398</v>
      </c>
      <c r="BG381" s="2">
        <v>2.0716256712089799E-2</v>
      </c>
      <c r="BH381" s="2">
        <v>2.0716256712089799E-2</v>
      </c>
      <c r="BI381" s="2">
        <f t="shared" si="144"/>
        <v>8.9738205823142222E-2</v>
      </c>
      <c r="BJ381" s="2">
        <f t="shared" si="145"/>
        <v>7.0471396001035025</v>
      </c>
    </row>
    <row r="382" spans="1:62">
      <c r="A382" s="2" t="str">
        <f>B382</f>
        <v>VIMSS209272</v>
      </c>
      <c r="B382" s="2" t="s">
        <v>1167</v>
      </c>
      <c r="C382" s="2" t="s">
        <v>1168</v>
      </c>
      <c r="D382" s="7">
        <f>IF(ISNA(VLOOKUP(B382,[1]energy_list!A$1:A$222,1,FALSE)), 0, 1)</f>
        <v>1</v>
      </c>
      <c r="E382" s="7">
        <f t="shared" si="125"/>
        <v>0</v>
      </c>
      <c r="F382" s="7">
        <f t="shared" si="126"/>
        <v>0</v>
      </c>
      <c r="G382" s="31">
        <f>IF((Q382/(142)*0.0575&gt;N382),1,0)</f>
        <v>0</v>
      </c>
      <c r="H382" s="8">
        <f t="shared" si="128"/>
        <v>0.46638394920706966</v>
      </c>
      <c r="I382" s="8">
        <f t="shared" si="129"/>
        <v>1.3421142004884434</v>
      </c>
      <c r="J382" s="8">
        <f t="shared" si="130"/>
        <v>0.34749945201185994</v>
      </c>
      <c r="K382" s="9">
        <f t="shared" si="131"/>
        <v>0.17374972600592997</v>
      </c>
      <c r="L382" s="10">
        <f t="shared" si="132"/>
        <v>10.489537855443389</v>
      </c>
      <c r="M382" s="7">
        <f t="shared" si="133"/>
        <v>4</v>
      </c>
      <c r="N382" s="16">
        <f t="shared" si="134"/>
        <v>6.3419618708702497E-2</v>
      </c>
      <c r="O382" s="16">
        <f t="shared" si="135"/>
        <v>1.1977763733654467</v>
      </c>
      <c r="P382" s="6">
        <v>485</v>
      </c>
      <c r="Q382" s="6">
        <v>74</v>
      </c>
      <c r="R382" s="2" t="s">
        <v>57</v>
      </c>
      <c r="S382" s="2">
        <v>6.8702261733925504E-2</v>
      </c>
      <c r="T382" s="2">
        <v>2</v>
      </c>
      <c r="U382" s="2">
        <v>2</v>
      </c>
      <c r="V382" s="2">
        <v>-0.77162853993726399</v>
      </c>
      <c r="W382" s="2">
        <v>0.116846128653047</v>
      </c>
      <c r="X382" s="2">
        <v>8.2622689925964998E-2</v>
      </c>
      <c r="Y382" s="2">
        <f t="shared" si="136"/>
        <v>0.49314845124446549</v>
      </c>
      <c r="Z382" s="2">
        <f t="shared" si="137"/>
        <v>0.83151809503523721</v>
      </c>
      <c r="AA382" s="2" t="s">
        <v>58</v>
      </c>
      <c r="AB382" s="2">
        <v>1.6239096756596301</v>
      </c>
      <c r="AC382" s="2">
        <v>1</v>
      </c>
      <c r="AD382" s="2">
        <v>1</v>
      </c>
      <c r="AE382" s="2">
        <v>0.328821481877896</v>
      </c>
      <c r="AH382" s="2">
        <f t="shared" si="138"/>
        <v>1</v>
      </c>
      <c r="AI382" s="2">
        <f t="shared" si="139"/>
        <v>0</v>
      </c>
      <c r="AJ382" s="2" t="s">
        <v>59</v>
      </c>
      <c r="AK382" s="2">
        <v>-0.42952514110424</v>
      </c>
      <c r="AL382" s="2">
        <v>7</v>
      </c>
      <c r="AM382" s="2">
        <v>4</v>
      </c>
      <c r="AN382" s="2">
        <v>-2.66510014185392</v>
      </c>
      <c r="AO382" s="2">
        <v>0.55483185951856895</v>
      </c>
      <c r="AP382" s="2">
        <v>0.27741592975928497</v>
      </c>
      <c r="AQ382" s="2">
        <f t="shared" si="140"/>
        <v>0.19646647880222468</v>
      </c>
      <c r="AR382" s="2">
        <f t="shared" si="141"/>
        <v>1.54830741506784</v>
      </c>
      <c r="AS382" s="2" t="s">
        <v>60</v>
      </c>
      <c r="AT382" s="2">
        <v>-0.83651535018751799</v>
      </c>
      <c r="AU382" s="2">
        <v>12</v>
      </c>
      <c r="AV382" s="2">
        <v>5</v>
      </c>
      <c r="AW382" s="2">
        <v>-1.36475919631431</v>
      </c>
      <c r="AX382" s="2">
        <v>1.28954874174193</v>
      </c>
      <c r="AY382" s="2">
        <v>0.57670372936685499</v>
      </c>
      <c r="AZ382" s="2">
        <f t="shared" si="142"/>
        <v>0.20661279920374276</v>
      </c>
      <c r="BA382" s="2">
        <f t="shared" si="143"/>
        <v>1.4505114282959504</v>
      </c>
      <c r="BB382" s="2" t="s">
        <v>61</v>
      </c>
      <c r="BC382" s="2">
        <v>-0.35270627050741599</v>
      </c>
      <c r="BD382" s="2">
        <v>9</v>
      </c>
      <c r="BE382" s="2">
        <v>4</v>
      </c>
      <c r="BF382" s="2">
        <v>0.13872949781525601</v>
      </c>
      <c r="BG382" s="2">
        <v>0.54270783020855995</v>
      </c>
      <c r="BH382" s="2">
        <v>0.27135391510427997</v>
      </c>
      <c r="BI382" s="2">
        <f t="shared" si="144"/>
        <v>0.26351323898496998</v>
      </c>
      <c r="BJ382" s="2">
        <f t="shared" si="145"/>
        <v>1.299801664449443</v>
      </c>
    </row>
    <row r="383" spans="1:62">
      <c r="A383" s="2" t="str">
        <f>B383</f>
        <v>VIMSS208631</v>
      </c>
      <c r="B383" s="2" t="s">
        <v>1372</v>
      </c>
      <c r="C383" s="2" t="s">
        <v>1373</v>
      </c>
      <c r="D383" s="7">
        <f>IF(ISNA(VLOOKUP(B383,[1]energy_list!A$1:A$222,1,FALSE)), 0, 1)</f>
        <v>0</v>
      </c>
      <c r="E383" s="7">
        <f t="shared" si="125"/>
        <v>0</v>
      </c>
      <c r="F383" s="7">
        <f t="shared" si="126"/>
        <v>0</v>
      </c>
      <c r="G383" s="17">
        <f t="shared" ref="G383:G392" si="150">(P383/(COUNT($P$2:$P$1222))*0.05)</f>
        <v>2.3873873873873876E-2</v>
      </c>
      <c r="H383" s="8">
        <f t="shared" si="128"/>
        <v>0.47258516815976848</v>
      </c>
      <c r="I383" s="8">
        <f t="shared" si="129"/>
        <v>1.2488401806174811</v>
      </c>
      <c r="J383" s="8">
        <f t="shared" si="130"/>
        <v>0.37841925291521428</v>
      </c>
      <c r="K383" s="9">
        <f t="shared" si="131"/>
        <v>0.18920962645760714</v>
      </c>
      <c r="L383" s="10">
        <f t="shared" si="132"/>
        <v>8.706996541048019</v>
      </c>
      <c r="M383" s="2">
        <f t="shared" si="133"/>
        <v>4</v>
      </c>
      <c r="N383" s="16">
        <f t="shared" si="134"/>
        <v>8.8436919578524661E-2</v>
      </c>
      <c r="O383" s="16">
        <f t="shared" si="135"/>
        <v>1.053366393109918</v>
      </c>
      <c r="P383" s="6">
        <v>583</v>
      </c>
      <c r="Q383" s="6"/>
      <c r="R383" s="2" t="s">
        <v>57</v>
      </c>
      <c r="S383" s="2">
        <v>-1.1218204367034199</v>
      </c>
      <c r="T383" s="2">
        <v>4</v>
      </c>
      <c r="U383" s="2">
        <v>3</v>
      </c>
      <c r="V383" s="2">
        <v>-1.96215123837461</v>
      </c>
      <c r="W383" s="2">
        <v>0.70567355120703701</v>
      </c>
      <c r="X383" s="2">
        <v>0.40742081474938202</v>
      </c>
      <c r="Y383" s="2">
        <f t="shared" si="136"/>
        <v>7.053692710099313E-2</v>
      </c>
      <c r="Z383" s="2">
        <f t="shared" si="137"/>
        <v>2.7534686400190149</v>
      </c>
      <c r="AA383" s="2" t="s">
        <v>58</v>
      </c>
      <c r="AB383" s="2">
        <v>-0.14147742966846999</v>
      </c>
      <c r="AC383" s="2">
        <v>1</v>
      </c>
      <c r="AD383" s="2">
        <v>1</v>
      </c>
      <c r="AE383" s="2">
        <v>-1.4365656234502</v>
      </c>
      <c r="AH383" s="2">
        <f t="shared" si="138"/>
        <v>1</v>
      </c>
      <c r="AI383" s="2">
        <f t="shared" si="139"/>
        <v>0</v>
      </c>
      <c r="AJ383" s="2" t="s">
        <v>59</v>
      </c>
      <c r="AK383" s="2">
        <v>0.18082813078294999</v>
      </c>
      <c r="AL383" s="2">
        <v>4</v>
      </c>
      <c r="AM383" s="2">
        <v>1</v>
      </c>
      <c r="AN383" s="2">
        <v>-2.0547468699667299</v>
      </c>
      <c r="AO383" s="2">
        <v>0.243160472857053</v>
      </c>
      <c r="AP383" s="2">
        <v>0.243160472857053</v>
      </c>
      <c r="AQ383" s="2">
        <f t="shared" si="140"/>
        <v>0.59292647837788093</v>
      </c>
      <c r="AR383" s="2">
        <f t="shared" si="141"/>
        <v>0.74365758816916594</v>
      </c>
      <c r="AS383" s="2" t="s">
        <v>60</v>
      </c>
      <c r="AT383" s="2">
        <v>-0.94155267283684796</v>
      </c>
      <c r="AU383" s="2">
        <v>4</v>
      </c>
      <c r="AV383" s="2">
        <v>3</v>
      </c>
      <c r="AW383" s="2">
        <v>-1.4697965189636399</v>
      </c>
      <c r="AX383" s="2">
        <v>1.4968401711433801</v>
      </c>
      <c r="AY383" s="2">
        <v>0.86420107574347305</v>
      </c>
      <c r="AZ383" s="2">
        <f t="shared" si="142"/>
        <v>0.35562168150992562</v>
      </c>
      <c r="BA383" s="2">
        <f t="shared" si="143"/>
        <v>1.0895064809157167</v>
      </c>
      <c r="BB383" s="2" t="s">
        <v>61</v>
      </c>
      <c r="BC383" s="2">
        <v>0.29143991115060702</v>
      </c>
      <c r="BD383" s="2">
        <v>2</v>
      </c>
      <c r="BE383" s="2">
        <v>2</v>
      </c>
      <c r="BF383" s="2">
        <v>0.78287567947327896</v>
      </c>
      <c r="BG383" s="2">
        <v>2.1351375427949599</v>
      </c>
      <c r="BH383" s="2">
        <v>1.5097702352763001</v>
      </c>
      <c r="BI383" s="2">
        <f t="shared" si="144"/>
        <v>0.86475705121209456</v>
      </c>
      <c r="BJ383" s="2">
        <f t="shared" si="145"/>
        <v>0.19303593642331357</v>
      </c>
    </row>
    <row r="384" spans="1:62">
      <c r="A384" s="2" t="str">
        <f>B384</f>
        <v>VIMSS206236</v>
      </c>
      <c r="B384" s="2" t="s">
        <v>432</v>
      </c>
      <c r="C384" s="2" t="s">
        <v>433</v>
      </c>
      <c r="D384" s="7">
        <f>IF(ISNA(VLOOKUP(B384,[1]energy_list!A$1:A$222,1,FALSE)), 0, 1)</f>
        <v>0</v>
      </c>
      <c r="E384" s="7">
        <f t="shared" si="125"/>
        <v>1</v>
      </c>
      <c r="F384" s="7">
        <f t="shared" si="126"/>
        <v>1</v>
      </c>
      <c r="G384" s="17">
        <f t="shared" si="150"/>
        <v>5.200655200655201E-3</v>
      </c>
      <c r="H384" s="8">
        <f t="shared" si="128"/>
        <v>0.47933421289072126</v>
      </c>
      <c r="I384" s="8">
        <f t="shared" si="129"/>
        <v>3.6763445761965619</v>
      </c>
      <c r="J384" s="8">
        <f t="shared" si="130"/>
        <v>0.13038337483224338</v>
      </c>
      <c r="K384" s="9">
        <f t="shared" si="131"/>
        <v>6.5191687416121691E-2</v>
      </c>
      <c r="L384" s="6">
        <f t="shared" si="132"/>
        <v>19.736692429304679</v>
      </c>
      <c r="M384" s="10">
        <f t="shared" si="133"/>
        <v>4</v>
      </c>
      <c r="N384" s="16">
        <f t="shared" si="134"/>
        <v>4.1474731216304336E-3</v>
      </c>
      <c r="O384" s="16">
        <f t="shared" si="135"/>
        <v>2.3822164198100295</v>
      </c>
      <c r="P384" s="6">
        <v>127</v>
      </c>
      <c r="Q384" s="2">
        <v>124</v>
      </c>
      <c r="R384" s="2" t="s">
        <v>57</v>
      </c>
      <c r="S384" s="2">
        <v>-0.78471736528127001</v>
      </c>
      <c r="T384" s="2">
        <v>4</v>
      </c>
      <c r="U384" s="2">
        <v>3</v>
      </c>
      <c r="V384" s="2">
        <v>-1.6250481669524599</v>
      </c>
      <c r="W384" s="2">
        <v>1.25730926698186</v>
      </c>
      <c r="X384" s="2">
        <v>0.72590784374658501</v>
      </c>
      <c r="Y384" s="2">
        <f t="shared" si="136"/>
        <v>0.35884034818459698</v>
      </c>
      <c r="Z384" s="2">
        <f t="shared" si="137"/>
        <v>1.0810151344158989</v>
      </c>
      <c r="AA384" s="2" t="s">
        <v>58</v>
      </c>
      <c r="AB384" s="2">
        <v>1.1708679025100699</v>
      </c>
      <c r="AC384" s="2">
        <v>1</v>
      </c>
      <c r="AD384" s="2">
        <v>1</v>
      </c>
      <c r="AE384" s="2">
        <v>-0.12422029127166399</v>
      </c>
      <c r="AH384" s="2">
        <f t="shared" si="138"/>
        <v>1</v>
      </c>
      <c r="AI384" s="2">
        <f t="shared" si="139"/>
        <v>0</v>
      </c>
      <c r="AJ384" s="2" t="s">
        <v>59</v>
      </c>
      <c r="AK384" s="2">
        <v>-0.47230797906305999</v>
      </c>
      <c r="AL384" s="2">
        <v>2</v>
      </c>
      <c r="AM384" s="2">
        <v>2</v>
      </c>
      <c r="AN384" s="2">
        <v>-2.70788297981274</v>
      </c>
      <c r="AO384" s="2">
        <v>1.16113171214168</v>
      </c>
      <c r="AP384" s="2">
        <v>0.821044107506125</v>
      </c>
      <c r="AQ384" s="2">
        <f t="shared" si="140"/>
        <v>0.62321336018330031</v>
      </c>
      <c r="AR384" s="2">
        <f t="shared" si="141"/>
        <v>0.5752528697851188</v>
      </c>
      <c r="AS384" s="2" t="s">
        <v>60</v>
      </c>
      <c r="AT384" s="2">
        <v>-1.59621748933178</v>
      </c>
      <c r="AU384" s="2">
        <v>3</v>
      </c>
      <c r="AV384" s="2">
        <v>3</v>
      </c>
      <c r="AW384" s="2">
        <v>-2.12446133545857</v>
      </c>
      <c r="AX384" s="2">
        <v>0.204769535671396</v>
      </c>
      <c r="AY384" s="2">
        <v>0.118223746541715</v>
      </c>
      <c r="AZ384" s="2">
        <f t="shared" si="142"/>
        <v>8.7861376592834179E-4</v>
      </c>
      <c r="BA384" s="2">
        <f t="shared" si="143"/>
        <v>13.501665579246028</v>
      </c>
      <c r="BB384" s="2" t="s">
        <v>61</v>
      </c>
      <c r="BC384" s="2">
        <v>0.24764775106659301</v>
      </c>
      <c r="BD384" s="2">
        <v>4</v>
      </c>
      <c r="BE384" s="2">
        <v>3</v>
      </c>
      <c r="BF384" s="2">
        <v>0.73908351938926498</v>
      </c>
      <c r="BG384" s="2">
        <v>0.31256555895691801</v>
      </c>
      <c r="BH384" s="2">
        <v>0.180459809603182</v>
      </c>
      <c r="BI384" s="2">
        <f t="shared" si="144"/>
        <v>0.26356981131136686</v>
      </c>
      <c r="BJ384" s="2">
        <f t="shared" si="145"/>
        <v>1.3723152629449871</v>
      </c>
    </row>
    <row r="385" spans="1:62">
      <c r="A385" s="2" t="str">
        <f>B385</f>
        <v>VIMSS208728</v>
      </c>
      <c r="B385" s="2" t="s">
        <v>1262</v>
      </c>
      <c r="C385" s="2" t="s">
        <v>1263</v>
      </c>
      <c r="D385" s="7">
        <f>IF(ISNA(VLOOKUP(B385,[1]energy_list!A$1:A$222,1,FALSE)), 0, 1)</f>
        <v>0</v>
      </c>
      <c r="E385" s="7">
        <f t="shared" si="125"/>
        <v>0</v>
      </c>
      <c r="F385" s="7">
        <f t="shared" si="126"/>
        <v>0</v>
      </c>
      <c r="G385" s="17">
        <f t="shared" si="150"/>
        <v>2.1744471744471746E-2</v>
      </c>
      <c r="H385" s="8">
        <f t="shared" si="128"/>
        <v>0.50939369025401593</v>
      </c>
      <c r="I385" s="8">
        <f t="shared" si="129"/>
        <v>1.032106810228284</v>
      </c>
      <c r="J385" s="8">
        <f t="shared" si="130"/>
        <v>0.49354745575348635</v>
      </c>
      <c r="K385" s="9">
        <f t="shared" si="131"/>
        <v>0.24677372787674318</v>
      </c>
      <c r="L385" s="10">
        <f t="shared" si="132"/>
        <v>9.5295059823820125</v>
      </c>
      <c r="M385" s="2">
        <f t="shared" si="133"/>
        <v>4</v>
      </c>
      <c r="N385" s="16">
        <f t="shared" si="134"/>
        <v>7.684825251548584E-2</v>
      </c>
      <c r="O385" s="16">
        <f t="shared" si="135"/>
        <v>1.1143660036555878</v>
      </c>
      <c r="P385" s="6">
        <v>531</v>
      </c>
      <c r="Q385" s="6"/>
      <c r="R385" s="2" t="s">
        <v>57</v>
      </c>
      <c r="S385" s="2">
        <v>-0.65829707980312002</v>
      </c>
      <c r="T385" s="2">
        <v>7</v>
      </c>
      <c r="U385" s="2">
        <v>5</v>
      </c>
      <c r="V385" s="2">
        <v>-1.4986278814743099</v>
      </c>
      <c r="W385" s="2">
        <v>0.877709542175521</v>
      </c>
      <c r="X385" s="2">
        <v>0.39252364016093599</v>
      </c>
      <c r="Y385" s="2">
        <f t="shared" si="136"/>
        <v>0.15436968409909924</v>
      </c>
      <c r="Z385" s="2">
        <f t="shared" si="137"/>
        <v>1.6770890016540558</v>
      </c>
      <c r="AA385" s="2" t="s">
        <v>58</v>
      </c>
      <c r="AB385" s="2">
        <v>-1.39702198011289</v>
      </c>
      <c r="AC385" s="2">
        <v>1</v>
      </c>
      <c r="AD385" s="2">
        <v>1</v>
      </c>
      <c r="AE385" s="2">
        <v>-2.69211017389462</v>
      </c>
      <c r="AH385" s="2">
        <f t="shared" si="138"/>
        <v>1</v>
      </c>
      <c r="AI385" s="2">
        <f t="shared" si="139"/>
        <v>0</v>
      </c>
      <c r="AJ385" s="2" t="s">
        <v>59</v>
      </c>
      <c r="AK385" s="2">
        <v>-0.37426853872068</v>
      </c>
      <c r="AL385" s="2">
        <v>5</v>
      </c>
      <c r="AM385" s="2">
        <v>3</v>
      </c>
      <c r="AN385" s="2">
        <v>-2.6098435394703601</v>
      </c>
      <c r="AO385" s="2">
        <v>0.315850212169276</v>
      </c>
      <c r="AP385" s="2">
        <v>0.18235620501953201</v>
      </c>
      <c r="AQ385" s="2">
        <f t="shared" si="140"/>
        <v>0.13245791117298564</v>
      </c>
      <c r="AR385" s="2">
        <f t="shared" si="141"/>
        <v>2.0524036386948961</v>
      </c>
      <c r="AS385" s="2" t="s">
        <v>60</v>
      </c>
      <c r="AT385" s="2">
        <v>-7.7151690190431998E-2</v>
      </c>
      <c r="AU385" s="2">
        <v>8</v>
      </c>
      <c r="AV385" s="2">
        <v>5</v>
      </c>
      <c r="AW385" s="2">
        <v>-0.60539553631722398</v>
      </c>
      <c r="AX385" s="2">
        <v>1.4761433776699</v>
      </c>
      <c r="AY385" s="2">
        <v>0.66015138740120605</v>
      </c>
      <c r="AZ385" s="2">
        <f t="shared" si="142"/>
        <v>0.91151255474609294</v>
      </c>
      <c r="BA385" s="2">
        <f t="shared" si="143"/>
        <v>0.116869693320122</v>
      </c>
      <c r="BB385" s="2" t="s">
        <v>61</v>
      </c>
      <c r="BC385" s="2">
        <v>-0.87666198049947397</v>
      </c>
      <c r="BD385" s="2">
        <v>6</v>
      </c>
      <c r="BE385" s="2">
        <v>4</v>
      </c>
      <c r="BF385" s="2">
        <v>-0.38522621217680197</v>
      </c>
      <c r="BG385" s="2">
        <v>2.1337394289045801</v>
      </c>
      <c r="BH385" s="2">
        <v>1.0668697144522901</v>
      </c>
      <c r="BI385" s="2">
        <f t="shared" si="144"/>
        <v>0.45739508762411052</v>
      </c>
      <c r="BJ385" s="2">
        <f t="shared" si="145"/>
        <v>0.8217141874249706</v>
      </c>
    </row>
    <row r="386" spans="1:62">
      <c r="A386" s="2" t="str">
        <f>B386</f>
        <v>VIMSS206420</v>
      </c>
      <c r="B386" s="2" t="s">
        <v>778</v>
      </c>
      <c r="C386" s="2" t="s">
        <v>779</v>
      </c>
      <c r="D386" s="7">
        <f>IF(ISNA(VLOOKUP(B386,[1]energy_list!A$1:A$222,1,FALSE)), 0, 1)</f>
        <v>0</v>
      </c>
      <c r="E386" s="7">
        <f t="shared" ref="E386:E449" si="151">IF(N386&lt;0.05,1,0)</f>
        <v>1</v>
      </c>
      <c r="F386" s="7">
        <f t="shared" ref="F386:F449" si="152">IF((P386/(COUNT($P$2:$P$1222))*0.0575&gt;N386),1,0)</f>
        <v>0</v>
      </c>
      <c r="G386" s="17">
        <f t="shared" si="150"/>
        <v>1.1998361998361998E-2</v>
      </c>
      <c r="H386" s="8">
        <f t="shared" ref="H386:H449" si="153">-(T386*S386+AB386*AC386+AK386*AL386+AT386*AU386+BC386*BD386)/(AC386+AL386+AU386+T386+BD386)</f>
        <v>0.50984725501318018</v>
      </c>
      <c r="I386" s="8">
        <f t="shared" ref="I386:I449" si="154">(T386*Z386+AI386*AC386+AR386*AL386+BA386*AU386+BJ386*BD386)/(AC386+AL386+AU386+T386+BD386)</f>
        <v>3.1419566144407649</v>
      </c>
      <c r="J386" s="8">
        <f t="shared" ref="J386:J449" si="155">IF(I386&lt;&gt;0,ABS(H386/I386),0)</f>
        <v>0.16227062228353767</v>
      </c>
      <c r="K386" s="9">
        <f t="shared" ref="K386:K449" si="156">J386/2</f>
        <v>8.1135311141768834E-2</v>
      </c>
      <c r="L386" s="10">
        <f t="shared" ref="L386:L449" si="157">-2*(LN(Y386)+LN(AH386)+LN(AZ386)+LN(BI386)+LN(AQ386))</f>
        <v>14.14499720246285</v>
      </c>
      <c r="M386" s="2">
        <f t="shared" ref="M386:M449" si="158">COUNTIF(Y386,"&lt;1")+COUNTIF(AH386,"&lt;1")+COUNTIF(AZ386,"&lt;1")+COUNTIF(BI386,"&lt;1")+COUNTIF(AQ386,"&lt;1")</f>
        <v>4</v>
      </c>
      <c r="N386" s="16">
        <f t="shared" ref="N386:N449" si="159">IF(M386&gt;0,_xlfn.CHISQ.DIST(L386,2*M386,FALSE),1)</f>
        <v>2.5002892225989896E-2</v>
      </c>
      <c r="O386" s="16">
        <f t="shared" ref="O386:O449" si="160">-LOG10(N386)</f>
        <v>1.6020097511225138</v>
      </c>
      <c r="P386" s="6">
        <v>293</v>
      </c>
      <c r="Q386" s="6"/>
      <c r="R386" s="2" t="s">
        <v>57</v>
      </c>
      <c r="S386" s="2">
        <v>-0.32645235277211099</v>
      </c>
      <c r="T386" s="2">
        <v>3</v>
      </c>
      <c r="U386" s="2">
        <v>3</v>
      </c>
      <c r="V386" s="2">
        <v>-1.1667831544433001</v>
      </c>
      <c r="W386" s="2">
        <v>0.92188112331581895</v>
      </c>
      <c r="X386" s="2">
        <v>0.532248314707223</v>
      </c>
      <c r="Y386" s="2">
        <f t="shared" ref="Y386:Y449" si="161">IF(AND(ISNUMBER(T386),T386&gt;1),_xlfn.T.DIST.2T(ABS(S386)/X386,U386),1)</f>
        <v>0.5830175660766389</v>
      </c>
      <c r="Z386" s="2">
        <f t="shared" ref="Z386:Z449" si="162">IF(T386&gt;1,ABS(S386)/X386,0)</f>
        <v>0.61334595855260632</v>
      </c>
      <c r="AA386" s="2" t="s">
        <v>58</v>
      </c>
      <c r="AB386" s="2">
        <v>4.1648736342830102</v>
      </c>
      <c r="AC386" s="2">
        <v>1</v>
      </c>
      <c r="AD386" s="2">
        <v>1</v>
      </c>
      <c r="AE386" s="2">
        <v>2.8697854405012801</v>
      </c>
      <c r="AH386" s="2">
        <f t="shared" ref="AH386:AH449" si="163">IF(AND(ISNUMBER(AC386),AC386&gt;1),_xlfn.T.DIST.2T(ABS(AB386)/AG386,AD386),1)</f>
        <v>1</v>
      </c>
      <c r="AI386" s="2">
        <f t="shared" ref="AI386:AI449" si="164">IF(AC386&gt;1,ABS(AB386)/AG386,0)</f>
        <v>0</v>
      </c>
      <c r="AJ386" s="2" t="s">
        <v>59</v>
      </c>
      <c r="AK386" s="2">
        <v>-0.33361680366987001</v>
      </c>
      <c r="AL386" s="2">
        <v>2</v>
      </c>
      <c r="AM386" s="2">
        <v>2</v>
      </c>
      <c r="AN386" s="2">
        <v>-2.5691918044195501</v>
      </c>
      <c r="AO386" s="2">
        <v>0.193436003420529</v>
      </c>
      <c r="AP386" s="2">
        <v>0.13677990974428</v>
      </c>
      <c r="AQ386" s="2">
        <f t="shared" ref="AQ386:AQ449" si="165">IF(AND(ISNUMBER(AL386),AL386&gt;1),_xlfn.T.DIST.2T(ABS(AK386)/AP386,AM386),1)</f>
        <v>0.13489933325547288</v>
      </c>
      <c r="AR386" s="2">
        <f t="shared" ref="AR386:AR449" si="166">IF(AL386&gt;1,ABS(AK386)/AP386,0)</f>
        <v>2.4390775245691483</v>
      </c>
      <c r="AS386" s="2" t="s">
        <v>60</v>
      </c>
      <c r="AT386" s="2">
        <v>-1.44154629167551</v>
      </c>
      <c r="AU386" s="2">
        <v>4</v>
      </c>
      <c r="AV386" s="2">
        <v>2</v>
      </c>
      <c r="AW386" s="2">
        <v>-1.9697901378022999</v>
      </c>
      <c r="AX386" s="2">
        <v>0.65126881728642005</v>
      </c>
      <c r="AY386" s="2">
        <v>0.46051659707857001</v>
      </c>
      <c r="AZ386" s="2">
        <f t="shared" ref="AZ386:AZ449" si="167">IF(AND(ISNUMBER(AU386),AU386&gt;1),_xlfn.T.DIST.2T(ABS(AT386)/AY386,AV386),1)</f>
        <v>8.8688197980291927E-2</v>
      </c>
      <c r="BA386" s="2">
        <f t="shared" ref="BA386:BA449" si="168">IF(AU386&gt;1,ABS(AT386)/AY386,0)</f>
        <v>3.1302808646211804</v>
      </c>
      <c r="BB386" s="2" t="s">
        <v>61</v>
      </c>
      <c r="BC386" s="2">
        <v>-0.81827564702263</v>
      </c>
      <c r="BD386" s="2">
        <v>6</v>
      </c>
      <c r="BE386" s="2">
        <v>1</v>
      </c>
      <c r="BF386" s="2">
        <v>-0.32683987869995801</v>
      </c>
      <c r="BG386" s="2">
        <v>0.15821266923279301</v>
      </c>
      <c r="BH386" s="2">
        <v>0.15821266923279301</v>
      </c>
      <c r="BI386" s="2">
        <f t="shared" ref="BI386:BI449" si="169">IF(AND(ISNUMBER(BD386),BD386&gt;1),_xlfn.T.DIST.2T(ABS(BC386)/BH386,BE386),1)</f>
        <v>0.12158937056792067</v>
      </c>
      <c r="BJ386" s="2">
        <f t="shared" ref="BJ386:BJ449" si="170">IF(BD386&gt;1,ABS(BC386)/BH386,0)</f>
        <v>5.1719982412952339</v>
      </c>
    </row>
    <row r="387" spans="1:62">
      <c r="A387" s="2" t="s">
        <v>448</v>
      </c>
      <c r="B387" s="2" t="s">
        <v>449</v>
      </c>
      <c r="C387" s="2" t="s">
        <v>450</v>
      </c>
      <c r="D387" s="7">
        <f>IF(ISNA(VLOOKUP(B387,[1]energy_list!A$1:A$222,1,FALSE)), 0, 1)</f>
        <v>0</v>
      </c>
      <c r="E387" s="7">
        <f t="shared" si="151"/>
        <v>1</v>
      </c>
      <c r="F387" s="7">
        <f t="shared" si="152"/>
        <v>1</v>
      </c>
      <c r="G387" s="17">
        <f t="shared" si="150"/>
        <v>5.7739557739557744E-3</v>
      </c>
      <c r="H387" s="8">
        <f t="shared" si="153"/>
        <v>0.61436282433981126</v>
      </c>
      <c r="I387" s="8">
        <f t="shared" si="154"/>
        <v>4.2497068140861867</v>
      </c>
      <c r="J387" s="8">
        <f t="shared" si="155"/>
        <v>0.14456593153754244</v>
      </c>
      <c r="K387" s="9">
        <f t="shared" si="156"/>
        <v>7.2282965768771218E-2</v>
      </c>
      <c r="L387" s="6">
        <f t="shared" si="157"/>
        <v>19.192630193163509</v>
      </c>
      <c r="M387" s="10">
        <f t="shared" si="158"/>
        <v>4</v>
      </c>
      <c r="N387" s="16">
        <f t="shared" si="159"/>
        <v>5.0061696143880252E-3</v>
      </c>
      <c r="O387" s="16">
        <f t="shared" si="160"/>
        <v>2.3004944401163545</v>
      </c>
      <c r="P387" s="6">
        <v>141</v>
      </c>
      <c r="Q387" s="6"/>
      <c r="R387" s="2" t="s">
        <v>57</v>
      </c>
      <c r="S387" s="2">
        <v>-0.97631719139862105</v>
      </c>
      <c r="T387" s="2">
        <v>5</v>
      </c>
      <c r="U387" s="2">
        <v>4</v>
      </c>
      <c r="V387" s="2">
        <v>-1.8166479930698101</v>
      </c>
      <c r="W387" s="2">
        <v>0.55037337843599898</v>
      </c>
      <c r="X387" s="2">
        <v>0.27518668921799899</v>
      </c>
      <c r="Y387" s="2">
        <f t="shared" si="161"/>
        <v>2.3844884182734321E-2</v>
      </c>
      <c r="Z387" s="2">
        <f t="shared" si="162"/>
        <v>3.5478358134727817</v>
      </c>
      <c r="AH387" s="2">
        <f t="shared" si="163"/>
        <v>1</v>
      </c>
      <c r="AI387" s="2">
        <f t="shared" si="164"/>
        <v>0</v>
      </c>
      <c r="AJ387" s="2" t="s">
        <v>59</v>
      </c>
      <c r="AK387" s="2">
        <v>-0.28976014334194</v>
      </c>
      <c r="AL387" s="2">
        <v>2</v>
      </c>
      <c r="AM387" s="2">
        <v>2</v>
      </c>
      <c r="AN387" s="2">
        <v>-2.5253351440916201</v>
      </c>
      <c r="AO387" s="2">
        <v>2.9844220836438999E-2</v>
      </c>
      <c r="AP387" s="2">
        <v>2.11030509326748E-2</v>
      </c>
      <c r="AQ387" s="2">
        <f t="shared" si="165"/>
        <v>5.2622873865122441E-3</v>
      </c>
      <c r="AR387" s="2">
        <f t="shared" si="166"/>
        <v>13.730722835592051</v>
      </c>
      <c r="AS387" s="2" t="s">
        <v>60</v>
      </c>
      <c r="AT387" s="2">
        <v>0.11006965134116301</v>
      </c>
      <c r="AU387" s="2">
        <v>2</v>
      </c>
      <c r="AV387" s="2">
        <v>2</v>
      </c>
      <c r="AW387" s="2">
        <v>-0.41817419478562901</v>
      </c>
      <c r="AX387" s="2">
        <v>0.35272343570891801</v>
      </c>
      <c r="AY387" s="2">
        <v>0.24941313327319301</v>
      </c>
      <c r="AZ387" s="2">
        <f t="shared" si="167"/>
        <v>0.70211070459799174</v>
      </c>
      <c r="BA387" s="2">
        <f t="shared" si="168"/>
        <v>0.44131457672920116</v>
      </c>
      <c r="BB387" s="2" t="s">
        <v>61</v>
      </c>
      <c r="BC387" s="2">
        <v>-0.75851206337163202</v>
      </c>
      <c r="BD387" s="2">
        <v>2</v>
      </c>
      <c r="BE387" s="2">
        <v>2</v>
      </c>
      <c r="BF387" s="2">
        <v>-0.26707629504896002</v>
      </c>
      <c r="BG387" s="2">
        <v>3.23335040032668</v>
      </c>
      <c r="BH387" s="2">
        <v>2.2863239940232298</v>
      </c>
      <c r="BI387" s="2">
        <f t="shared" si="169"/>
        <v>0.77161015172656056</v>
      </c>
      <c r="BJ387" s="2">
        <f t="shared" si="170"/>
        <v>0.33176053147081885</v>
      </c>
    </row>
    <row r="388" spans="1:62">
      <c r="A388" s="2" t="str">
        <f>B388</f>
        <v>VIMSS207149</v>
      </c>
      <c r="B388" s="2" t="s">
        <v>1233</v>
      </c>
      <c r="C388" s="2" t="s">
        <v>1234</v>
      </c>
      <c r="D388" s="7">
        <f>IF(ISNA(VLOOKUP(B388,[1]energy_list!A$1:A$222,1,FALSE)), 0, 1)</f>
        <v>0</v>
      </c>
      <c r="E388" s="7">
        <f t="shared" si="151"/>
        <v>0</v>
      </c>
      <c r="F388" s="7">
        <f t="shared" si="152"/>
        <v>0</v>
      </c>
      <c r="G388" s="17">
        <f t="shared" si="150"/>
        <v>2.1171171171171174E-2</v>
      </c>
      <c r="H388" s="8">
        <f t="shared" si="153"/>
        <v>0.62628349267179195</v>
      </c>
      <c r="I388" s="8">
        <f t="shared" si="154"/>
        <v>1.6054721326579566</v>
      </c>
      <c r="J388" s="8">
        <f t="shared" si="155"/>
        <v>0.39009303240595128</v>
      </c>
      <c r="K388" s="9">
        <f t="shared" si="156"/>
        <v>0.19504651620297564</v>
      </c>
      <c r="L388" s="10">
        <f t="shared" si="157"/>
        <v>9.8847701953551343</v>
      </c>
      <c r="M388" s="2">
        <f t="shared" si="158"/>
        <v>4</v>
      </c>
      <c r="N388" s="16">
        <f t="shared" si="159"/>
        <v>7.180884195305659E-2</v>
      </c>
      <c r="O388" s="16">
        <f t="shared" si="160"/>
        <v>1.1438220769972787</v>
      </c>
      <c r="P388" s="6">
        <v>517</v>
      </c>
      <c r="Q388" s="6"/>
      <c r="R388" s="2" t="s">
        <v>57</v>
      </c>
      <c r="S388" s="2">
        <v>-0.80035363843164098</v>
      </c>
      <c r="T388" s="2">
        <v>2</v>
      </c>
      <c r="U388" s="2">
        <v>2</v>
      </c>
      <c r="V388" s="2">
        <v>-1.64068444010283</v>
      </c>
      <c r="W388" s="2">
        <v>0.79088246751339397</v>
      </c>
      <c r="X388" s="2">
        <v>0.55923835590027005</v>
      </c>
      <c r="Y388" s="2">
        <f t="shared" si="161"/>
        <v>0.28869705953727975</v>
      </c>
      <c r="Z388" s="2">
        <f t="shared" si="162"/>
        <v>1.4311494016593695</v>
      </c>
      <c r="AA388" s="2" t="s">
        <v>58</v>
      </c>
      <c r="AB388" s="2">
        <v>-2.1674867182099902E-2</v>
      </c>
      <c r="AC388" s="2">
        <v>2</v>
      </c>
      <c r="AD388" s="2">
        <v>2</v>
      </c>
      <c r="AE388" s="2">
        <v>-1.3167630609638299</v>
      </c>
      <c r="AF388" s="2">
        <v>1.47157211546432</v>
      </c>
      <c r="AG388" s="2">
        <v>1.0405586218498499</v>
      </c>
      <c r="AH388" s="2">
        <f t="shared" si="163"/>
        <v>0.98527254205959713</v>
      </c>
      <c r="AI388" s="2">
        <f t="shared" si="164"/>
        <v>2.083002987718988E-2</v>
      </c>
      <c r="AJ388" s="2" t="s">
        <v>59</v>
      </c>
      <c r="AK388" s="2">
        <v>-0.99996643139965002</v>
      </c>
      <c r="AL388" s="2">
        <v>3</v>
      </c>
      <c r="AM388" s="2">
        <v>3</v>
      </c>
      <c r="AN388" s="2">
        <v>-3.2355414321493301</v>
      </c>
      <c r="AO388" s="2">
        <v>0.66591045104442603</v>
      </c>
      <c r="AP388" s="2">
        <v>0.38446357816668503</v>
      </c>
      <c r="AQ388" s="2">
        <f t="shared" si="165"/>
        <v>8.0310617885596763E-2</v>
      </c>
      <c r="AR388" s="2">
        <f t="shared" si="166"/>
        <v>2.6009393039725399</v>
      </c>
      <c r="AS388" s="2" t="s">
        <v>60</v>
      </c>
      <c r="AT388" s="2">
        <v>-0.496297564309848</v>
      </c>
      <c r="AU388" s="2">
        <v>2</v>
      </c>
      <c r="AV388" s="2">
        <v>1</v>
      </c>
      <c r="AW388" s="2">
        <v>-1.0245414104366399</v>
      </c>
      <c r="AX388" s="2">
        <v>0.26522443387926298</v>
      </c>
      <c r="AY388" s="2">
        <v>0.26522443387926298</v>
      </c>
      <c r="AZ388" s="2">
        <f t="shared" si="167"/>
        <v>0.31244797694582321</v>
      </c>
      <c r="BA388" s="2">
        <f t="shared" si="168"/>
        <v>1.8712362094654351</v>
      </c>
      <c r="BI388" s="2">
        <f t="shared" si="169"/>
        <v>1</v>
      </c>
      <c r="BJ388" s="2">
        <f t="shared" si="170"/>
        <v>0</v>
      </c>
    </row>
    <row r="389" spans="1:62">
      <c r="A389" s="2" t="str">
        <f>B389</f>
        <v>VIMSS208879</v>
      </c>
      <c r="B389" s="2" t="s">
        <v>1200</v>
      </c>
      <c r="C389" s="2" t="s">
        <v>1201</v>
      </c>
      <c r="D389" s="7">
        <f>IF(ISNA(VLOOKUP(B389,[1]energy_list!A$1:A$222,1,FALSE)), 0, 1)</f>
        <v>0</v>
      </c>
      <c r="E389" s="7">
        <f t="shared" si="151"/>
        <v>0</v>
      </c>
      <c r="F389" s="7">
        <f t="shared" si="152"/>
        <v>0</v>
      </c>
      <c r="G389" s="17">
        <f t="shared" si="150"/>
        <v>2.0515970515970518E-2</v>
      </c>
      <c r="H389" s="8">
        <f t="shared" si="153"/>
        <v>0.63054370098628165</v>
      </c>
      <c r="I389" s="8">
        <f t="shared" si="154"/>
        <v>5.5198254076843192</v>
      </c>
      <c r="J389" s="8">
        <f t="shared" si="155"/>
        <v>0.11423254440411872</v>
      </c>
      <c r="K389" s="9">
        <f t="shared" si="156"/>
        <v>5.7116272202059358E-2</v>
      </c>
      <c r="L389" s="10">
        <f t="shared" si="157"/>
        <v>10.261862718396744</v>
      </c>
      <c r="M389" s="2">
        <f t="shared" si="158"/>
        <v>4</v>
      </c>
      <c r="N389" s="16">
        <f t="shared" si="159"/>
        <v>6.653837524744767E-2</v>
      </c>
      <c r="O389" s="16">
        <f t="shared" si="160"/>
        <v>1.1769278080611683</v>
      </c>
      <c r="P389" s="6">
        <v>501</v>
      </c>
      <c r="Q389" s="6"/>
      <c r="R389" s="2" t="s">
        <v>57</v>
      </c>
      <c r="S389" s="2">
        <v>-1.9759986135939499E-2</v>
      </c>
      <c r="T389" s="2">
        <v>2</v>
      </c>
      <c r="U389" s="2">
        <v>2</v>
      </c>
      <c r="V389" s="2">
        <v>-0.860090787807129</v>
      </c>
      <c r="W389" s="2">
        <v>1.5184650938483699</v>
      </c>
      <c r="X389" s="2">
        <v>1.07371696485525</v>
      </c>
      <c r="Y389" s="2">
        <f t="shared" si="161"/>
        <v>0.98698797006618111</v>
      </c>
      <c r="Z389" s="2">
        <f t="shared" si="162"/>
        <v>1.8403347234625639E-2</v>
      </c>
      <c r="AA389" s="2" t="s">
        <v>58</v>
      </c>
      <c r="AB389" s="2">
        <v>-0.86600700971604005</v>
      </c>
      <c r="AC389" s="2">
        <v>1</v>
      </c>
      <c r="AD389" s="2">
        <v>1</v>
      </c>
      <c r="AE389" s="2">
        <v>-2.1610952034977702</v>
      </c>
      <c r="AH389" s="2">
        <f t="shared" si="163"/>
        <v>1</v>
      </c>
      <c r="AI389" s="2">
        <f t="shared" si="164"/>
        <v>0</v>
      </c>
      <c r="AJ389" s="2" t="s">
        <v>59</v>
      </c>
      <c r="AK389" s="2">
        <v>-9.6885203934689898E-2</v>
      </c>
      <c r="AL389" s="2">
        <v>4</v>
      </c>
      <c r="AM389" s="2">
        <v>2</v>
      </c>
      <c r="AN389" s="2">
        <v>-2.3324602046843701</v>
      </c>
      <c r="AO389" s="2">
        <v>0.25428718771000802</v>
      </c>
      <c r="AP389" s="2">
        <v>0.17980819479860299</v>
      </c>
      <c r="AQ389" s="2">
        <f t="shared" si="165"/>
        <v>0.64396008398288018</v>
      </c>
      <c r="AR389" s="2">
        <f t="shared" si="166"/>
        <v>0.53882529682925573</v>
      </c>
      <c r="AS389" s="2" t="s">
        <v>60</v>
      </c>
      <c r="AT389" s="2">
        <v>-1.32666962367162</v>
      </c>
      <c r="AU389" s="2">
        <v>2</v>
      </c>
      <c r="AV389" s="2">
        <v>1</v>
      </c>
      <c r="AW389" s="2">
        <v>-1.85491346979841</v>
      </c>
      <c r="AX389" s="2">
        <v>4.6983822972000697E-2</v>
      </c>
      <c r="AY389" s="2">
        <v>4.6983822972000697E-2</v>
      </c>
      <c r="AZ389" s="2">
        <f t="shared" si="167"/>
        <v>2.2536383367505498E-2</v>
      </c>
      <c r="BA389" s="2">
        <f t="shared" si="168"/>
        <v>28.236732129316696</v>
      </c>
      <c r="BB389" s="2" t="s">
        <v>61</v>
      </c>
      <c r="BC389" s="2">
        <v>-1.4947868328895899</v>
      </c>
      <c r="BD389" s="2">
        <v>2</v>
      </c>
      <c r="BE389" s="2">
        <v>2</v>
      </c>
      <c r="BF389" s="2">
        <v>-1.0033510645669199</v>
      </c>
      <c r="BG389" s="2">
        <v>2.0598686947432499</v>
      </c>
      <c r="BH389" s="2">
        <v>1.45654712240684</v>
      </c>
      <c r="BI389" s="2">
        <f t="shared" si="169"/>
        <v>0.4126765528835703</v>
      </c>
      <c r="BJ389" s="2">
        <f t="shared" si="170"/>
        <v>1.0262536720539199</v>
      </c>
    </row>
    <row r="390" spans="1:62">
      <c r="A390" s="2" t="s">
        <v>459</v>
      </c>
      <c r="B390" s="2" t="s">
        <v>460</v>
      </c>
      <c r="C390" s="2" t="s">
        <v>461</v>
      </c>
      <c r="D390" s="7">
        <f>IF(ISNA(VLOOKUP(B390,[1]energy_list!A$1:A$222,1,FALSE)), 0, 1)</f>
        <v>0</v>
      </c>
      <c r="E390" s="7">
        <f t="shared" si="151"/>
        <v>1</v>
      </c>
      <c r="F390" s="7">
        <f t="shared" si="152"/>
        <v>1</v>
      </c>
      <c r="G390" s="17">
        <f t="shared" si="150"/>
        <v>6.1425061425061424E-4</v>
      </c>
      <c r="H390" s="8">
        <f t="shared" si="153"/>
        <v>0.63237592002655918</v>
      </c>
      <c r="I390" s="8">
        <f t="shared" si="154"/>
        <v>16.858152331620399</v>
      </c>
      <c r="J390" s="8">
        <f t="shared" si="155"/>
        <v>3.751157941789552E-2</v>
      </c>
      <c r="K390" s="9">
        <f t="shared" si="156"/>
        <v>1.875578970894776E-2</v>
      </c>
      <c r="L390" s="6">
        <f t="shared" si="157"/>
        <v>32.182203389520041</v>
      </c>
      <c r="M390" s="10">
        <f t="shared" si="158"/>
        <v>4</v>
      </c>
      <c r="N390" s="16">
        <f t="shared" si="159"/>
        <v>3.5669696890093288E-5</v>
      </c>
      <c r="O390" s="16">
        <f t="shared" si="160"/>
        <v>4.4477005811443826</v>
      </c>
      <c r="P390" s="6">
        <v>15</v>
      </c>
      <c r="Q390" s="2">
        <v>12</v>
      </c>
      <c r="R390" s="2" t="s">
        <v>57</v>
      </c>
      <c r="S390" s="2">
        <v>-0.37635096146336999</v>
      </c>
      <c r="T390" s="2">
        <v>4</v>
      </c>
      <c r="U390" s="2">
        <v>3</v>
      </c>
      <c r="V390" s="2">
        <v>-1.2166817631345599</v>
      </c>
      <c r="W390" s="2">
        <v>6.7315780592831595E-2</v>
      </c>
      <c r="X390" s="2">
        <v>3.88647840459811E-2</v>
      </c>
      <c r="Y390" s="2">
        <f t="shared" si="161"/>
        <v>2.3384808851045938E-3</v>
      </c>
      <c r="Z390" s="2">
        <f t="shared" si="162"/>
        <v>9.6835984221115829</v>
      </c>
      <c r="AA390" s="2" t="s">
        <v>58</v>
      </c>
      <c r="AB390" s="2">
        <v>1.41997015823073</v>
      </c>
      <c r="AC390" s="2">
        <v>1</v>
      </c>
      <c r="AD390" s="2">
        <v>1</v>
      </c>
      <c r="AE390" s="2">
        <v>0.12488196444899601</v>
      </c>
      <c r="AH390" s="2">
        <f t="shared" si="163"/>
        <v>1</v>
      </c>
      <c r="AI390" s="2">
        <f t="shared" si="164"/>
        <v>0</v>
      </c>
      <c r="AJ390" s="2" t="s">
        <v>59</v>
      </c>
      <c r="AK390" s="2">
        <v>-0.95788624390484001</v>
      </c>
      <c r="AL390" s="2">
        <v>2</v>
      </c>
      <c r="AM390" s="2">
        <v>1</v>
      </c>
      <c r="AN390" s="2">
        <v>-3.1934612446545199</v>
      </c>
      <c r="AO390" s="2">
        <v>1.32273925560508E-2</v>
      </c>
      <c r="AP390" s="2">
        <v>1.32273925560508E-2</v>
      </c>
      <c r="AQ390" s="2">
        <f t="shared" si="165"/>
        <v>8.7904847851182182E-3</v>
      </c>
      <c r="AR390" s="2">
        <f t="shared" si="166"/>
        <v>72.416860681031196</v>
      </c>
      <c r="AS390" s="2" t="s">
        <v>60</v>
      </c>
      <c r="AT390" s="2">
        <v>-1.2921800382188899</v>
      </c>
      <c r="AU390" s="2">
        <v>3</v>
      </c>
      <c r="AV390" s="2">
        <v>2</v>
      </c>
      <c r="AW390" s="2">
        <v>-1.8204238843456799</v>
      </c>
      <c r="AX390" s="2">
        <v>0.42599984438149902</v>
      </c>
      <c r="AY390" s="2">
        <v>0.30122737874657202</v>
      </c>
      <c r="AZ390" s="2">
        <f t="shared" si="167"/>
        <v>5.0279622428407895E-2</v>
      </c>
      <c r="BA390" s="2">
        <f t="shared" si="168"/>
        <v>4.2897164381130981</v>
      </c>
      <c r="BB390" s="2" t="s">
        <v>61</v>
      </c>
      <c r="BC390" s="2">
        <v>-0.85538237511480497</v>
      </c>
      <c r="BD390" s="2">
        <v>2</v>
      </c>
      <c r="BE390" s="2">
        <v>2</v>
      </c>
      <c r="BF390" s="2">
        <v>-0.36394660679213298</v>
      </c>
      <c r="BG390" s="2">
        <v>0.412824921101209</v>
      </c>
      <c r="BH390" s="2">
        <v>0.29191130115346597</v>
      </c>
      <c r="BI390" s="2">
        <f t="shared" si="169"/>
        <v>9.9399607069860618E-2</v>
      </c>
      <c r="BJ390" s="2">
        <f t="shared" si="170"/>
        <v>2.9302818072983974</v>
      </c>
    </row>
    <row r="391" spans="1:62">
      <c r="A391" s="2" t="str">
        <f t="shared" ref="A391:A400" si="171">B391</f>
        <v>VIMSS207285</v>
      </c>
      <c r="B391" s="2" t="s">
        <v>587</v>
      </c>
      <c r="C391" s="2" t="s">
        <v>588</v>
      </c>
      <c r="D391" s="7">
        <f>IF(ISNA(VLOOKUP(B391,[1]energy_list!A$1:A$222,1,FALSE)), 0, 1)</f>
        <v>0</v>
      </c>
      <c r="E391" s="7">
        <f t="shared" si="151"/>
        <v>1</v>
      </c>
      <c r="F391" s="7">
        <f t="shared" si="152"/>
        <v>0</v>
      </c>
      <c r="G391" s="17">
        <f t="shared" si="150"/>
        <v>8.2309582309582317E-3</v>
      </c>
      <c r="H391" s="8">
        <f t="shared" si="153"/>
        <v>0.6450895311201138</v>
      </c>
      <c r="I391" s="8">
        <f t="shared" si="154"/>
        <v>2.4528740972544374</v>
      </c>
      <c r="J391" s="8">
        <f t="shared" si="155"/>
        <v>0.26299333171734274</v>
      </c>
      <c r="K391" s="9">
        <f t="shared" si="156"/>
        <v>0.13149666585867137</v>
      </c>
      <c r="L391" s="10">
        <f t="shared" si="157"/>
        <v>17.01144096806668</v>
      </c>
      <c r="M391" s="2">
        <f t="shared" si="158"/>
        <v>4</v>
      </c>
      <c r="N391" s="16">
        <f t="shared" si="159"/>
        <v>1.03744385701209E-2</v>
      </c>
      <c r="O391" s="16">
        <f t="shared" si="160"/>
        <v>1.9840353965431825</v>
      </c>
      <c r="P391" s="6">
        <v>201</v>
      </c>
      <c r="Q391" s="6"/>
      <c r="R391" s="2" t="s">
        <v>57</v>
      </c>
      <c r="S391" s="2">
        <v>-0.44894351637084101</v>
      </c>
      <c r="T391" s="2">
        <v>5</v>
      </c>
      <c r="U391" s="2">
        <v>2</v>
      </c>
      <c r="V391" s="2">
        <v>-1.2892743180420301</v>
      </c>
      <c r="W391" s="2">
        <v>0.222868428905385</v>
      </c>
      <c r="X391" s="2">
        <v>0.15759177739138999</v>
      </c>
      <c r="Y391" s="2">
        <f t="shared" si="161"/>
        <v>0.10429692640796739</v>
      </c>
      <c r="Z391" s="2">
        <f t="shared" si="162"/>
        <v>2.8487750046492528</v>
      </c>
      <c r="AA391" s="2" t="s">
        <v>58</v>
      </c>
      <c r="AB391" s="2">
        <v>1.6994576398349099</v>
      </c>
      <c r="AC391" s="2">
        <v>1</v>
      </c>
      <c r="AD391" s="2">
        <v>1</v>
      </c>
      <c r="AE391" s="2">
        <v>0.40436944605317898</v>
      </c>
      <c r="AH391" s="2">
        <f t="shared" si="163"/>
        <v>1</v>
      </c>
      <c r="AI391" s="2">
        <f t="shared" si="164"/>
        <v>0</v>
      </c>
      <c r="AJ391" s="2" t="s">
        <v>59</v>
      </c>
      <c r="AK391" s="2">
        <v>-0.66103788205184999</v>
      </c>
      <c r="AL391" s="2">
        <v>8</v>
      </c>
      <c r="AM391" s="2">
        <v>4</v>
      </c>
      <c r="AN391" s="2">
        <v>-2.8966128828015298</v>
      </c>
      <c r="AO391" s="2">
        <v>0.78969359140072204</v>
      </c>
      <c r="AP391" s="2">
        <v>0.39484679570036102</v>
      </c>
      <c r="AQ391" s="2">
        <f t="shared" si="165"/>
        <v>0.16941132297677117</v>
      </c>
      <c r="AR391" s="2">
        <f t="shared" si="166"/>
        <v>1.6741629645982856</v>
      </c>
      <c r="AS391" s="2" t="s">
        <v>60</v>
      </c>
      <c r="AT391" s="2">
        <v>-1.6428716520586499</v>
      </c>
      <c r="AU391" s="2">
        <v>8</v>
      </c>
      <c r="AV391" s="2">
        <v>3</v>
      </c>
      <c r="AW391" s="2">
        <v>-2.1711154981854399</v>
      </c>
      <c r="AX391" s="2">
        <v>0.59700720922706296</v>
      </c>
      <c r="AY391" s="2">
        <v>0.344682272955392</v>
      </c>
      <c r="AZ391" s="2">
        <f t="shared" si="167"/>
        <v>1.7540679088139579E-2</v>
      </c>
      <c r="BA391" s="2">
        <f t="shared" si="168"/>
        <v>4.7663363652915987</v>
      </c>
      <c r="BB391" s="2" t="s">
        <v>61</v>
      </c>
      <c r="BC391" s="2">
        <v>0.152338223923351</v>
      </c>
      <c r="BD391" s="2">
        <v>6</v>
      </c>
      <c r="BE391" s="2">
        <v>4</v>
      </c>
      <c r="BF391" s="2">
        <v>0.64377399224602305</v>
      </c>
      <c r="BG391" s="2">
        <v>0.62763699469913603</v>
      </c>
      <c r="BH391" s="2">
        <v>0.31381849734956802</v>
      </c>
      <c r="BI391" s="2">
        <f t="shared" si="169"/>
        <v>0.65275796825221444</v>
      </c>
      <c r="BJ391" s="2">
        <f t="shared" si="170"/>
        <v>0.48543417679315043</v>
      </c>
    </row>
    <row r="392" spans="1:62">
      <c r="A392" s="2" t="str">
        <f t="shared" si="171"/>
        <v>VIMSS206359</v>
      </c>
      <c r="B392" s="2" t="s">
        <v>1196</v>
      </c>
      <c r="C392" s="2" t="s">
        <v>1197</v>
      </c>
      <c r="D392" s="7">
        <f>IF(ISNA(VLOOKUP(B392,[1]energy_list!A$1:A$222,1,FALSE)), 0, 1)</f>
        <v>0</v>
      </c>
      <c r="E392" s="7">
        <f t="shared" si="151"/>
        <v>0</v>
      </c>
      <c r="F392" s="7">
        <f t="shared" si="152"/>
        <v>0</v>
      </c>
      <c r="G392" s="17">
        <f t="shared" si="150"/>
        <v>2.0434070434070434E-2</v>
      </c>
      <c r="H392" s="8">
        <f t="shared" si="153"/>
        <v>0.65856420295786933</v>
      </c>
      <c r="I392" s="8">
        <f t="shared" si="154"/>
        <v>2.1796383500349967</v>
      </c>
      <c r="J392" s="8">
        <f t="shared" si="155"/>
        <v>0.30214379506916605</v>
      </c>
      <c r="K392" s="9">
        <f t="shared" si="156"/>
        <v>0.15107189753458303</v>
      </c>
      <c r="L392" s="10">
        <f t="shared" si="157"/>
        <v>10.316622033027128</v>
      </c>
      <c r="M392" s="2">
        <f t="shared" si="158"/>
        <v>4</v>
      </c>
      <c r="N392" s="16">
        <f t="shared" si="159"/>
        <v>6.5783248461834795E-2</v>
      </c>
      <c r="O392" s="16">
        <f t="shared" si="160"/>
        <v>1.1818846843009825</v>
      </c>
      <c r="P392" s="6">
        <v>499</v>
      </c>
      <c r="Q392" s="6"/>
      <c r="R392" s="2" t="s">
        <v>57</v>
      </c>
      <c r="S392" s="2">
        <v>-7.3112049104240504E-2</v>
      </c>
      <c r="T392" s="2">
        <v>3</v>
      </c>
      <c r="U392" s="2">
        <v>1</v>
      </c>
      <c r="V392" s="2">
        <v>-0.91344285077542997</v>
      </c>
      <c r="W392" s="2">
        <v>0.81342015092018805</v>
      </c>
      <c r="X392" s="2">
        <v>0.81342015092018805</v>
      </c>
      <c r="Y392" s="2">
        <f t="shared" si="161"/>
        <v>0.94293251980196391</v>
      </c>
      <c r="Z392" s="2">
        <f t="shared" si="162"/>
        <v>8.9882269355550035E-2</v>
      </c>
      <c r="AH392" s="2">
        <f t="shared" si="163"/>
        <v>1</v>
      </c>
      <c r="AI392" s="2">
        <f t="shared" si="164"/>
        <v>0</v>
      </c>
      <c r="AJ392" s="2" t="s">
        <v>59</v>
      </c>
      <c r="AK392" s="2">
        <v>-0.83341136158561002</v>
      </c>
      <c r="AL392" s="2">
        <v>3</v>
      </c>
      <c r="AM392" s="2">
        <v>1</v>
      </c>
      <c r="AN392" s="2">
        <v>-3.06898636233529</v>
      </c>
      <c r="AO392" s="2">
        <v>0.247942752475314</v>
      </c>
      <c r="AP392" s="2">
        <v>0.247942752475314</v>
      </c>
      <c r="AQ392" s="2">
        <f t="shared" si="165"/>
        <v>0.18408803399675169</v>
      </c>
      <c r="AR392" s="2">
        <f t="shared" si="166"/>
        <v>3.3613055968175041</v>
      </c>
      <c r="AS392" s="2" t="s">
        <v>60</v>
      </c>
      <c r="AT392" s="2">
        <v>-0.82929111161067803</v>
      </c>
      <c r="AU392" s="2">
        <v>6</v>
      </c>
      <c r="AV392" s="2">
        <v>1</v>
      </c>
      <c r="AW392" s="2">
        <v>-1.35753495773747</v>
      </c>
      <c r="AX392" s="2">
        <v>0.42099136732444298</v>
      </c>
      <c r="AY392" s="2">
        <v>0.42099136732444298</v>
      </c>
      <c r="AZ392" s="2">
        <f t="shared" si="167"/>
        <v>0.29905247307003247</v>
      </c>
      <c r="BA392" s="2">
        <f t="shared" si="168"/>
        <v>1.9698530088185231</v>
      </c>
      <c r="BB392" s="2" t="s">
        <v>61</v>
      </c>
      <c r="BC392" s="2">
        <v>-0.68820042206655696</v>
      </c>
      <c r="BD392" s="2">
        <v>7</v>
      </c>
      <c r="BE392" s="2">
        <v>2</v>
      </c>
      <c r="BF392" s="2">
        <v>-0.19676465374388499</v>
      </c>
      <c r="BG392" s="2">
        <v>0.35408930956192902</v>
      </c>
      <c r="BH392" s="2">
        <v>0.25037895193690302</v>
      </c>
      <c r="BI392" s="2">
        <f t="shared" si="169"/>
        <v>0.11079506530591243</v>
      </c>
      <c r="BJ392" s="2">
        <f t="shared" si="170"/>
        <v>2.7486352856049479</v>
      </c>
    </row>
    <row r="393" spans="1:62">
      <c r="A393" s="2" t="str">
        <f t="shared" si="171"/>
        <v>VIMSS207401</v>
      </c>
      <c r="B393" s="2" t="s">
        <v>468</v>
      </c>
      <c r="C393" s="2" t="s">
        <v>469</v>
      </c>
      <c r="D393" s="7">
        <f>IF(ISNA(VLOOKUP(B393,[1]energy_list!A$1:A$222,1,FALSE)), 0, 1)</f>
        <v>1</v>
      </c>
      <c r="E393" s="7">
        <f t="shared" si="151"/>
        <v>1</v>
      </c>
      <c r="F393" s="7">
        <f t="shared" si="152"/>
        <v>1</v>
      </c>
      <c r="G393" s="31">
        <f>IF((Q393/(142)*0.0575&gt;N393),1,0)</f>
        <v>1</v>
      </c>
      <c r="H393" s="8">
        <f t="shared" si="153"/>
        <v>0.66290124078859314</v>
      </c>
      <c r="I393" s="8">
        <f t="shared" si="154"/>
        <v>7.6957373805997262</v>
      </c>
      <c r="J393" s="8">
        <f t="shared" si="155"/>
        <v>8.6138755521947594E-2</v>
      </c>
      <c r="K393" s="9">
        <f t="shared" si="156"/>
        <v>4.3069377760973797E-2</v>
      </c>
      <c r="L393" s="6">
        <f t="shared" si="157"/>
        <v>19.59977470362454</v>
      </c>
      <c r="M393" s="10">
        <f t="shared" si="158"/>
        <v>4</v>
      </c>
      <c r="N393" s="16">
        <f t="shared" si="159"/>
        <v>4.3495567792163556E-3</v>
      </c>
      <c r="O393" s="16">
        <f t="shared" si="160"/>
        <v>2.3615549954930799</v>
      </c>
      <c r="P393" s="6">
        <v>132</v>
      </c>
      <c r="Q393" s="6">
        <v>33</v>
      </c>
      <c r="R393" s="2" t="s">
        <v>57</v>
      </c>
      <c r="S393" s="2">
        <v>2.9562485490818399E-2</v>
      </c>
      <c r="T393" s="2">
        <v>2</v>
      </c>
      <c r="U393" s="2">
        <v>1</v>
      </c>
      <c r="V393" s="2">
        <v>-0.81076831618037104</v>
      </c>
      <c r="W393" s="2">
        <v>7.8877827407025508E-3</v>
      </c>
      <c r="X393" s="2">
        <v>7.8877827407025508E-3</v>
      </c>
      <c r="Y393" s="2">
        <f t="shared" si="161"/>
        <v>0.16599416519684854</v>
      </c>
      <c r="Z393" s="2">
        <f t="shared" si="162"/>
        <v>3.7478828287536379</v>
      </c>
      <c r="AA393" s="2" t="s">
        <v>58</v>
      </c>
      <c r="AB393" s="2">
        <v>-0.76043482440601995</v>
      </c>
      <c r="AC393" s="2">
        <v>4</v>
      </c>
      <c r="AD393" s="2">
        <v>1</v>
      </c>
      <c r="AE393" s="2">
        <v>-2.05552301818775</v>
      </c>
      <c r="AF393" s="2">
        <v>8.02485239267378E-2</v>
      </c>
      <c r="AG393" s="2">
        <v>8.02485239267378E-2</v>
      </c>
      <c r="AH393" s="2">
        <f t="shared" si="163"/>
        <v>6.6934608450653854E-2</v>
      </c>
      <c r="AI393" s="2">
        <f t="shared" si="164"/>
        <v>9.4759976532434713</v>
      </c>
      <c r="AJ393" s="2" t="s">
        <v>59</v>
      </c>
      <c r="AK393" s="2">
        <v>-1.14346081377364</v>
      </c>
      <c r="AL393" s="2">
        <v>2</v>
      </c>
      <c r="AM393" s="2">
        <v>1</v>
      </c>
      <c r="AN393" s="2">
        <v>-3.3790358145233199</v>
      </c>
      <c r="AO393" s="2">
        <v>0.12513655338173901</v>
      </c>
      <c r="AP393" s="2">
        <v>0.12513655338173901</v>
      </c>
      <c r="AQ393" s="2">
        <f t="shared" si="165"/>
        <v>6.9393405135187922E-2</v>
      </c>
      <c r="AR393" s="2">
        <f t="shared" si="166"/>
        <v>9.1377042348722988</v>
      </c>
      <c r="AS393" s="2" t="s">
        <v>60</v>
      </c>
      <c r="AT393" s="2">
        <v>-0.72620845682773805</v>
      </c>
      <c r="AU393" s="2">
        <v>5</v>
      </c>
      <c r="AV393" s="2">
        <v>1</v>
      </c>
      <c r="AW393" s="2">
        <v>-1.25445230295453</v>
      </c>
      <c r="AX393" s="2">
        <v>8.2401661550208699E-2</v>
      </c>
      <c r="AY393" s="2">
        <v>8.2401661550208699E-2</v>
      </c>
      <c r="AZ393" s="2">
        <f t="shared" si="167"/>
        <v>7.1928541005543439E-2</v>
      </c>
      <c r="BA393" s="2">
        <f t="shared" si="168"/>
        <v>8.8130317176340824</v>
      </c>
      <c r="BB393" s="2" t="s">
        <v>61</v>
      </c>
      <c r="BC393" s="2">
        <v>-0.38003913271188899</v>
      </c>
      <c r="BD393" s="2">
        <v>1</v>
      </c>
      <c r="BE393" s="2">
        <v>1</v>
      </c>
      <c r="BF393" s="2">
        <v>0.111396635610783</v>
      </c>
      <c r="BI393" s="2">
        <f t="shared" si="169"/>
        <v>1</v>
      </c>
      <c r="BJ393" s="2">
        <f t="shared" si="170"/>
        <v>0</v>
      </c>
    </row>
    <row r="394" spans="1:62">
      <c r="A394" s="2" t="str">
        <f t="shared" si="171"/>
        <v>VIMSS206529</v>
      </c>
      <c r="B394" s="2" t="s">
        <v>1579</v>
      </c>
      <c r="C394" s="2" t="s">
        <v>1580</v>
      </c>
      <c r="D394" s="7">
        <f>IF(ISNA(VLOOKUP(B394,[1]energy_list!A$1:A$222,1,FALSE)), 0, 1)</f>
        <v>0</v>
      </c>
      <c r="E394" s="7">
        <f t="shared" si="151"/>
        <v>0</v>
      </c>
      <c r="F394" s="7">
        <f t="shared" si="152"/>
        <v>0</v>
      </c>
      <c r="G394" s="17">
        <f t="shared" ref="G394:G401" si="172">(P394/(COUNT($P$2:$P$1222))*0.05)</f>
        <v>2.8050778050778054E-2</v>
      </c>
      <c r="H394" s="8">
        <f t="shared" si="153"/>
        <v>0.70567629107304997</v>
      </c>
      <c r="I394" s="8">
        <f t="shared" si="154"/>
        <v>0.85181295469010998</v>
      </c>
      <c r="J394" s="8">
        <f t="shared" si="155"/>
        <v>0.82844043071612516</v>
      </c>
      <c r="K394" s="9">
        <f t="shared" si="156"/>
        <v>0.41422021535806258</v>
      </c>
      <c r="L394" s="10">
        <f t="shared" si="157"/>
        <v>5.3840767238846965</v>
      </c>
      <c r="M394" s="2">
        <f t="shared" si="158"/>
        <v>4</v>
      </c>
      <c r="N394" s="16">
        <f t="shared" si="159"/>
        <v>0.11013493031856257</v>
      </c>
      <c r="O394" s="16">
        <f t="shared" si="160"/>
        <v>0.95807491864234418</v>
      </c>
      <c r="P394" s="6">
        <v>685</v>
      </c>
      <c r="Q394" s="6"/>
      <c r="R394" s="2" t="s">
        <v>57</v>
      </c>
      <c r="S394" s="2">
        <v>0.31048962516117601</v>
      </c>
      <c r="T394" s="2">
        <v>2</v>
      </c>
      <c r="U394" s="2">
        <v>2</v>
      </c>
      <c r="V394" s="2">
        <v>-0.52984117651001394</v>
      </c>
      <c r="W394" s="2">
        <v>0.64684242152063098</v>
      </c>
      <c r="X394" s="2">
        <v>0.45738666261636501</v>
      </c>
      <c r="Y394" s="2">
        <f t="shared" si="161"/>
        <v>0.56726297099961043</v>
      </c>
      <c r="Z394" s="2">
        <f t="shared" si="162"/>
        <v>0.67883401624590112</v>
      </c>
      <c r="AH394" s="2">
        <f t="shared" si="163"/>
        <v>1</v>
      </c>
      <c r="AI394" s="2">
        <f t="shared" si="164"/>
        <v>0</v>
      </c>
      <c r="AJ394" s="2" t="s">
        <v>59</v>
      </c>
      <c r="AK394" s="2">
        <v>-0.81662623769706999</v>
      </c>
      <c r="AL394" s="2">
        <v>2</v>
      </c>
      <c r="AM394" s="2">
        <v>2</v>
      </c>
      <c r="AN394" s="2">
        <v>-3.0522012384467501</v>
      </c>
      <c r="AO394" s="2">
        <v>1.5466793302817701</v>
      </c>
      <c r="AP394" s="2">
        <v>1.0936674427633</v>
      </c>
      <c r="AQ394" s="2">
        <f t="shared" si="165"/>
        <v>0.53309683103957028</v>
      </c>
      <c r="AR394" s="2">
        <f t="shared" si="166"/>
        <v>0.74668606357500444</v>
      </c>
      <c r="AS394" s="2" t="s">
        <v>60</v>
      </c>
      <c r="AT394" s="2">
        <v>-1.20768114112209</v>
      </c>
      <c r="AU394" s="2">
        <v>5</v>
      </c>
      <c r="AV394" s="2">
        <v>3</v>
      </c>
      <c r="AW394" s="2">
        <v>-1.73592498724888</v>
      </c>
      <c r="AX394" s="2">
        <v>1.62071730549068</v>
      </c>
      <c r="AY394" s="2">
        <v>0.93572157260532696</v>
      </c>
      <c r="AZ394" s="2">
        <f t="shared" si="167"/>
        <v>0.28729697024423401</v>
      </c>
      <c r="BA394" s="2">
        <f t="shared" si="168"/>
        <v>1.2906415503059814</v>
      </c>
      <c r="BB394" s="2" t="s">
        <v>61</v>
      </c>
      <c r="BC394" s="2">
        <v>-0.47247885406478701</v>
      </c>
      <c r="BD394" s="2">
        <v>3</v>
      </c>
      <c r="BE394" s="2">
        <v>3</v>
      </c>
      <c r="BF394" s="2">
        <v>1.8956914257884799E-2</v>
      </c>
      <c r="BG394" s="2">
        <v>2.6758059432994901</v>
      </c>
      <c r="BH394" s="2">
        <v>1.54487728166316</v>
      </c>
      <c r="BI394" s="2">
        <f t="shared" si="169"/>
        <v>0.77972419765515144</v>
      </c>
      <c r="BJ394" s="2">
        <f t="shared" si="170"/>
        <v>0.30583584836986732</v>
      </c>
    </row>
    <row r="395" spans="1:62">
      <c r="A395" s="2" t="str">
        <f t="shared" si="171"/>
        <v>VIMSS206262</v>
      </c>
      <c r="B395" s="2" t="s">
        <v>831</v>
      </c>
      <c r="C395" s="2" t="s">
        <v>832</v>
      </c>
      <c r="D395" s="7">
        <f>IF(ISNA(VLOOKUP(B395,[1]energy_list!A$1:A$222,1,FALSE)), 0, 1)</f>
        <v>0</v>
      </c>
      <c r="E395" s="7">
        <f t="shared" si="151"/>
        <v>1</v>
      </c>
      <c r="F395" s="7">
        <f t="shared" si="152"/>
        <v>0</v>
      </c>
      <c r="G395" s="17">
        <f t="shared" si="172"/>
        <v>1.3022113022113022E-2</v>
      </c>
      <c r="H395" s="8">
        <f t="shared" si="153"/>
        <v>0.75671634746447713</v>
      </c>
      <c r="I395" s="8">
        <f t="shared" si="154"/>
        <v>3.1200542545907655</v>
      </c>
      <c r="J395" s="8">
        <f t="shared" si="155"/>
        <v>0.24253307337558783</v>
      </c>
      <c r="K395" s="9">
        <f t="shared" si="156"/>
        <v>0.12126653668779391</v>
      </c>
      <c r="L395" s="10">
        <f t="shared" si="157"/>
        <v>13.47711110093719</v>
      </c>
      <c r="M395" s="2">
        <f t="shared" si="158"/>
        <v>4</v>
      </c>
      <c r="N395" s="16">
        <f t="shared" si="159"/>
        <v>3.0199635492906586E-2</v>
      </c>
      <c r="O395" s="16">
        <f t="shared" si="160"/>
        <v>1.5199982989095591</v>
      </c>
      <c r="P395" s="6">
        <v>318</v>
      </c>
      <c r="Q395" s="6"/>
      <c r="R395" s="2" t="s">
        <v>57</v>
      </c>
      <c r="S395" s="2">
        <v>-1.3674985855474699</v>
      </c>
      <c r="T395" s="2">
        <v>4</v>
      </c>
      <c r="U395" s="2">
        <v>1</v>
      </c>
      <c r="V395" s="2">
        <v>-2.2078293872186601</v>
      </c>
      <c r="W395" s="2">
        <v>0.29877963700426502</v>
      </c>
      <c r="X395" s="2">
        <v>0.29877963700426502</v>
      </c>
      <c r="Y395" s="2">
        <f t="shared" si="161"/>
        <v>0.13694071987209491</v>
      </c>
      <c r="Z395" s="2">
        <f t="shared" si="162"/>
        <v>4.5769470746359771</v>
      </c>
      <c r="AA395" s="2" t="s">
        <v>58</v>
      </c>
      <c r="AB395" s="2">
        <v>0.51429413310637395</v>
      </c>
      <c r="AC395" s="2">
        <v>4</v>
      </c>
      <c r="AD395" s="2">
        <v>2</v>
      </c>
      <c r="AE395" s="2">
        <v>-0.78079406067535595</v>
      </c>
      <c r="AF395" s="2">
        <v>0.63417561181096205</v>
      </c>
      <c r="AG395" s="2">
        <v>0.44842987557465902</v>
      </c>
      <c r="AH395" s="2">
        <f t="shared" si="163"/>
        <v>0.37012585610872684</v>
      </c>
      <c r="AI395" s="2">
        <f t="shared" si="164"/>
        <v>1.1468774966148507</v>
      </c>
      <c r="AJ395" s="2" t="s">
        <v>59</v>
      </c>
      <c r="AK395" s="2">
        <v>-1.0349519725229199</v>
      </c>
      <c r="AL395" s="2">
        <v>3</v>
      </c>
      <c r="AM395" s="2">
        <v>2</v>
      </c>
      <c r="AN395" s="2">
        <v>-3.2705269732726001</v>
      </c>
      <c r="AO395" s="2">
        <v>0.86602928696526305</v>
      </c>
      <c r="AP395" s="2">
        <v>0.61237518151928805</v>
      </c>
      <c r="AQ395" s="2">
        <f t="shared" si="165"/>
        <v>0.23308108943967232</v>
      </c>
      <c r="AR395" s="2">
        <f t="shared" si="166"/>
        <v>1.690061915891544</v>
      </c>
      <c r="AZ395" s="2">
        <f t="shared" si="167"/>
        <v>1</v>
      </c>
      <c r="BA395" s="2">
        <f t="shared" si="168"/>
        <v>0</v>
      </c>
      <c r="BB395" s="2" t="s">
        <v>61</v>
      </c>
      <c r="BC395" s="2">
        <v>-1.6598193948525299</v>
      </c>
      <c r="BD395" s="2">
        <v>2</v>
      </c>
      <c r="BE395" s="2">
        <v>1</v>
      </c>
      <c r="BF395" s="2">
        <v>-1.1683836265298599</v>
      </c>
      <c r="BG395" s="2">
        <v>0.26356335602983699</v>
      </c>
      <c r="BH395" s="2">
        <v>0.26356335602983699</v>
      </c>
      <c r="BI395" s="2">
        <f t="shared" si="169"/>
        <v>0.10025209052905087</v>
      </c>
      <c r="BJ395" s="2">
        <f t="shared" si="170"/>
        <v>6.2976106385010064</v>
      </c>
    </row>
    <row r="396" spans="1:62">
      <c r="A396" s="2" t="str">
        <f t="shared" si="171"/>
        <v>VIMSS206497</v>
      </c>
      <c r="B396" s="2" t="s">
        <v>569</v>
      </c>
      <c r="C396" s="2" t="s">
        <v>570</v>
      </c>
      <c r="D396" s="7">
        <f>IF(ISNA(VLOOKUP(B396,[1]energy_list!A$1:A$222,1,FALSE)), 0, 1)</f>
        <v>0</v>
      </c>
      <c r="E396" s="7">
        <f t="shared" si="151"/>
        <v>1</v>
      </c>
      <c r="F396" s="7">
        <f t="shared" si="152"/>
        <v>0</v>
      </c>
      <c r="G396" s="17">
        <f t="shared" si="172"/>
        <v>7.8624078624078622E-3</v>
      </c>
      <c r="H396" s="8">
        <f t="shared" si="153"/>
        <v>0.78306559544562859</v>
      </c>
      <c r="I396" s="8">
        <f t="shared" si="154"/>
        <v>3.8542991922097163</v>
      </c>
      <c r="J396" s="8">
        <f t="shared" si="155"/>
        <v>0.20316679022436959</v>
      </c>
      <c r="K396" s="9">
        <f t="shared" si="156"/>
        <v>0.1015833951121848</v>
      </c>
      <c r="L396" s="10">
        <f t="shared" si="157"/>
        <v>17.426410423992156</v>
      </c>
      <c r="M396" s="2">
        <f t="shared" si="158"/>
        <v>4</v>
      </c>
      <c r="N396" s="16">
        <f t="shared" si="159"/>
        <v>9.0626589858310378E-3</v>
      </c>
      <c r="O396" s="16">
        <f t="shared" si="160"/>
        <v>2.0427443615449801</v>
      </c>
      <c r="P396" s="6">
        <v>192</v>
      </c>
      <c r="Q396" s="6"/>
      <c r="R396" s="2" t="s">
        <v>57</v>
      </c>
      <c r="S396" s="2">
        <v>-0.84594368121881103</v>
      </c>
      <c r="T396" s="2">
        <v>2</v>
      </c>
      <c r="U396" s="2">
        <v>2</v>
      </c>
      <c r="V396" s="2">
        <v>-1.68627448289</v>
      </c>
      <c r="W396" s="2">
        <v>0.27252799559062002</v>
      </c>
      <c r="X396" s="2">
        <v>0.19270639374530499</v>
      </c>
      <c r="Y396" s="2">
        <f t="shared" si="161"/>
        <v>4.8174068299749163E-2</v>
      </c>
      <c r="Z396" s="2">
        <f t="shared" si="162"/>
        <v>4.3898059881545635</v>
      </c>
      <c r="AH396" s="2">
        <f t="shared" si="163"/>
        <v>1</v>
      </c>
      <c r="AI396" s="2">
        <f t="shared" si="164"/>
        <v>0</v>
      </c>
      <c r="AJ396" s="2" t="s">
        <v>59</v>
      </c>
      <c r="AK396" s="2">
        <v>-0.67693438821578</v>
      </c>
      <c r="AL396" s="2">
        <v>3</v>
      </c>
      <c r="AM396" s="2">
        <v>1</v>
      </c>
      <c r="AN396" s="2">
        <v>-2.9125093889654599</v>
      </c>
      <c r="AO396" s="2">
        <v>0.22644074835707201</v>
      </c>
      <c r="AP396" s="2">
        <v>0.22644074835707201</v>
      </c>
      <c r="AQ396" s="2">
        <f t="shared" si="165"/>
        <v>0.20550622152492859</v>
      </c>
      <c r="AR396" s="2">
        <f t="shared" si="166"/>
        <v>2.9894548270452161</v>
      </c>
      <c r="AS396" s="2" t="s">
        <v>60</v>
      </c>
      <c r="AT396" s="2">
        <v>-0.62558766864984805</v>
      </c>
      <c r="AU396" s="2">
        <v>4</v>
      </c>
      <c r="AV396" s="2">
        <v>2</v>
      </c>
      <c r="AW396" s="2">
        <v>-1.15383151477664</v>
      </c>
      <c r="AX396" s="2">
        <v>0.52623806424253705</v>
      </c>
      <c r="AY396" s="2">
        <v>0.37210650374437998</v>
      </c>
      <c r="AZ396" s="2">
        <f t="shared" si="167"/>
        <v>0.23474379848852212</v>
      </c>
      <c r="BA396" s="2">
        <f t="shared" si="168"/>
        <v>1.6812059514004032</v>
      </c>
      <c r="BB396" s="2" t="s">
        <v>61</v>
      </c>
      <c r="BC396" s="2">
        <v>-1.19434017410878</v>
      </c>
      <c r="BD396" s="2">
        <v>2</v>
      </c>
      <c r="BE396" s="2">
        <v>1</v>
      </c>
      <c r="BF396" s="2">
        <v>-0.70290440578611202</v>
      </c>
      <c r="BG396" s="2">
        <v>0.13326349786106101</v>
      </c>
      <c r="BH396" s="2">
        <v>0.13326349786106101</v>
      </c>
      <c r="BI396" s="2">
        <f t="shared" si="169"/>
        <v>7.0740908108641684E-2</v>
      </c>
      <c r="BJ396" s="2">
        <f t="shared" si="170"/>
        <v>8.9622454256302451</v>
      </c>
    </row>
    <row r="397" spans="1:62">
      <c r="A397" s="2" t="str">
        <f t="shared" si="171"/>
        <v>VIMSS209174</v>
      </c>
      <c r="B397" s="2" t="s">
        <v>1009</v>
      </c>
      <c r="C397" s="2" t="s">
        <v>1010</v>
      </c>
      <c r="D397" s="7">
        <f>IF(ISNA(VLOOKUP(B397,[1]energy_list!A$1:A$222,1,FALSE)), 0, 1)</f>
        <v>0</v>
      </c>
      <c r="E397" s="7">
        <f t="shared" si="151"/>
        <v>1</v>
      </c>
      <c r="F397" s="7">
        <f t="shared" si="152"/>
        <v>0</v>
      </c>
      <c r="G397" s="17">
        <f t="shared" si="172"/>
        <v>1.6625716625716627E-2</v>
      </c>
      <c r="H397" s="8">
        <f t="shared" si="153"/>
        <v>0.7978691590998509</v>
      </c>
      <c r="I397" s="8">
        <f t="shared" si="154"/>
        <v>3.1589973176149013</v>
      </c>
      <c r="J397" s="8">
        <f t="shared" si="155"/>
        <v>0.25257038195342824</v>
      </c>
      <c r="K397" s="9">
        <f t="shared" si="156"/>
        <v>0.12628519097671412</v>
      </c>
      <c r="L397" s="10">
        <f t="shared" si="157"/>
        <v>11.948290721366604</v>
      </c>
      <c r="M397" s="2">
        <f t="shared" si="158"/>
        <v>4</v>
      </c>
      <c r="N397" s="16">
        <f t="shared" si="159"/>
        <v>4.5196806137418985E-2</v>
      </c>
      <c r="O397" s="16">
        <f t="shared" si="160"/>
        <v>1.3448922538147925</v>
      </c>
      <c r="P397" s="6">
        <v>406</v>
      </c>
      <c r="Q397" s="6"/>
      <c r="R397" s="2" t="s">
        <v>57</v>
      </c>
      <c r="S397" s="2">
        <v>0.37951984512252501</v>
      </c>
      <c r="T397" s="2">
        <v>4</v>
      </c>
      <c r="U397" s="2">
        <v>1</v>
      </c>
      <c r="V397" s="2">
        <v>-0.460810956548664</v>
      </c>
      <c r="W397" s="2">
        <v>7.1510159062893194E-2</v>
      </c>
      <c r="X397" s="2">
        <v>7.1510159062893194E-2</v>
      </c>
      <c r="Y397" s="2">
        <f t="shared" si="161"/>
        <v>0.11856354241161193</v>
      </c>
      <c r="Z397" s="2">
        <f t="shared" si="162"/>
        <v>5.3072157871825913</v>
      </c>
      <c r="AA397" s="2" t="s">
        <v>58</v>
      </c>
      <c r="AB397" s="2">
        <v>0.399391109407223</v>
      </c>
      <c r="AC397" s="2">
        <v>1</v>
      </c>
      <c r="AD397" s="2">
        <v>1</v>
      </c>
      <c r="AE397" s="2">
        <v>-0.89569708437450701</v>
      </c>
      <c r="AH397" s="2">
        <f t="shared" si="163"/>
        <v>1</v>
      </c>
      <c r="AI397" s="2">
        <f t="shared" si="164"/>
        <v>0</v>
      </c>
      <c r="AJ397" s="2" t="s">
        <v>59</v>
      </c>
      <c r="AK397" s="2">
        <v>-1.7836112679409399</v>
      </c>
      <c r="AL397" s="2">
        <v>2</v>
      </c>
      <c r="AM397" s="2">
        <v>2</v>
      </c>
      <c r="AN397" s="2">
        <v>-4.0191862686906203</v>
      </c>
      <c r="AO397" s="2">
        <v>1.9996238553368599</v>
      </c>
      <c r="AP397" s="2">
        <v>1.4139475879310801</v>
      </c>
      <c r="AQ397" s="2">
        <f t="shared" si="165"/>
        <v>0.33435128026736605</v>
      </c>
      <c r="AR397" s="2">
        <f t="shared" si="166"/>
        <v>1.2614408646863353</v>
      </c>
      <c r="AS397" s="2" t="s">
        <v>60</v>
      </c>
      <c r="AT397" s="2">
        <v>-3.4340508960499201</v>
      </c>
      <c r="AU397" s="2">
        <v>3</v>
      </c>
      <c r="AV397" s="2">
        <v>1</v>
      </c>
      <c r="AW397" s="2">
        <v>-3.9622947421767098</v>
      </c>
      <c r="AX397" s="2">
        <v>0.72845051400781102</v>
      </c>
      <c r="AY397" s="2">
        <v>0.72845051400781102</v>
      </c>
      <c r="AZ397" s="2">
        <f t="shared" si="167"/>
        <v>0.13307088364567904</v>
      </c>
      <c r="BA397" s="2">
        <f t="shared" si="168"/>
        <v>4.7141855623882467</v>
      </c>
      <c r="BB397" s="2" t="s">
        <v>61</v>
      </c>
      <c r="BC397" s="2">
        <v>0.52653522194541802</v>
      </c>
      <c r="BD397" s="2">
        <v>3</v>
      </c>
      <c r="BE397" s="2">
        <v>1</v>
      </c>
      <c r="BF397" s="2">
        <v>1.01797099026809</v>
      </c>
      <c r="BG397" s="2">
        <v>0.49787997816610102</v>
      </c>
      <c r="BH397" s="2">
        <v>0.49787997816610102</v>
      </c>
      <c r="BI397" s="2">
        <f t="shared" si="169"/>
        <v>0.48219692653897611</v>
      </c>
      <c r="BJ397" s="2">
        <f t="shared" si="170"/>
        <v>1.0575545212419792</v>
      </c>
    </row>
    <row r="398" spans="1:62">
      <c r="A398" s="2" t="str">
        <f t="shared" si="171"/>
        <v>VIMSS207283</v>
      </c>
      <c r="B398" s="2" t="s">
        <v>848</v>
      </c>
      <c r="C398" s="2" t="s">
        <v>849</v>
      </c>
      <c r="D398" s="7">
        <f>IF(ISNA(VLOOKUP(B398,[1]energy_list!A$1:A$222,1,FALSE)), 0, 1)</f>
        <v>0</v>
      </c>
      <c r="E398" s="7">
        <f t="shared" si="151"/>
        <v>1</v>
      </c>
      <c r="F398" s="7">
        <f t="shared" si="152"/>
        <v>0</v>
      </c>
      <c r="G398" s="17">
        <f t="shared" si="172"/>
        <v>1.3349713349713349E-2</v>
      </c>
      <c r="H398" s="8">
        <f t="shared" si="153"/>
        <v>0.81408885724687463</v>
      </c>
      <c r="I398" s="8">
        <f t="shared" si="154"/>
        <v>1.9497638574777458</v>
      </c>
      <c r="J398" s="8">
        <f t="shared" si="155"/>
        <v>0.41753202785284804</v>
      </c>
      <c r="K398" s="9">
        <f t="shared" si="156"/>
        <v>0.20876601392642402</v>
      </c>
      <c r="L398" s="10">
        <f t="shared" si="157"/>
        <v>13.33925368573402</v>
      </c>
      <c r="M398" s="2">
        <f t="shared" si="158"/>
        <v>4</v>
      </c>
      <c r="N398" s="16">
        <f t="shared" si="159"/>
        <v>3.1371929390266194E-2</v>
      </c>
      <c r="O398" s="16">
        <f t="shared" si="160"/>
        <v>1.503458771140344</v>
      </c>
      <c r="P398" s="6">
        <v>326</v>
      </c>
      <c r="Q398" s="6"/>
      <c r="R398" s="2" t="s">
        <v>57</v>
      </c>
      <c r="S398" s="2">
        <v>-0.51276306312564102</v>
      </c>
      <c r="T398" s="2">
        <v>1</v>
      </c>
      <c r="U398" s="2">
        <v>1</v>
      </c>
      <c r="V398" s="2">
        <v>-1.35309386479683</v>
      </c>
      <c r="Y398" s="2">
        <f t="shared" si="161"/>
        <v>1</v>
      </c>
      <c r="Z398" s="2">
        <f t="shared" si="162"/>
        <v>0</v>
      </c>
      <c r="AA398" s="2" t="s">
        <v>58</v>
      </c>
      <c r="AB398" s="2">
        <v>-1.2585867709184899</v>
      </c>
      <c r="AC398" s="2">
        <v>9</v>
      </c>
      <c r="AD398" s="2">
        <v>3</v>
      </c>
      <c r="AE398" s="2">
        <v>-2.5536749647002202</v>
      </c>
      <c r="AF398" s="2">
        <v>0.54460038529377497</v>
      </c>
      <c r="AG398" s="2">
        <v>0.31442517905013501</v>
      </c>
      <c r="AH398" s="2">
        <f t="shared" si="163"/>
        <v>2.7956872260922239E-2</v>
      </c>
      <c r="AI398" s="2">
        <f t="shared" si="164"/>
        <v>4.0028180145134264</v>
      </c>
      <c r="AJ398" s="2" t="s">
        <v>59</v>
      </c>
      <c r="AK398" s="2">
        <v>5.8848372751170198E-2</v>
      </c>
      <c r="AL398" s="2">
        <v>5</v>
      </c>
      <c r="AM398" s="2">
        <v>2</v>
      </c>
      <c r="AN398" s="2">
        <v>-2.17672662799851</v>
      </c>
      <c r="AO398" s="2">
        <v>1.13054790293959</v>
      </c>
      <c r="AP398" s="2">
        <v>0.799418088624816</v>
      </c>
      <c r="AQ398" s="2">
        <f t="shared" si="165"/>
        <v>0.94801740901223175</v>
      </c>
      <c r="AR398" s="2">
        <f t="shared" si="166"/>
        <v>7.3614011977641142E-2</v>
      </c>
      <c r="AS398" s="2" t="s">
        <v>60</v>
      </c>
      <c r="AT398" s="2">
        <v>-0.78135103300699804</v>
      </c>
      <c r="AU398" s="2">
        <v>9</v>
      </c>
      <c r="AV398" s="2">
        <v>3</v>
      </c>
      <c r="AW398" s="2">
        <v>-1.3095948791337899</v>
      </c>
      <c r="AX398" s="2">
        <v>1.2050756235964</v>
      </c>
      <c r="AY398" s="2">
        <v>0.69575073567724</v>
      </c>
      <c r="AZ398" s="2">
        <f t="shared" si="167"/>
        <v>0.34318853044714809</v>
      </c>
      <c r="BA398" s="2">
        <f t="shared" si="168"/>
        <v>1.1230329957846688</v>
      </c>
      <c r="BB398" s="2" t="s">
        <v>61</v>
      </c>
      <c r="BC398" s="2">
        <v>-0.97411738045117602</v>
      </c>
      <c r="BD398" s="2">
        <v>6</v>
      </c>
      <c r="BE398" s="2">
        <v>3</v>
      </c>
      <c r="BF398" s="2">
        <v>-0.48268161212850402</v>
      </c>
      <c r="BG398" s="2">
        <v>0.84416004640071196</v>
      </c>
      <c r="BH398" s="2">
        <v>0.48737603002857799</v>
      </c>
      <c r="BI398" s="2">
        <f t="shared" si="169"/>
        <v>0.13950192676359624</v>
      </c>
      <c r="BJ398" s="2">
        <f t="shared" si="170"/>
        <v>1.9986977619602204</v>
      </c>
    </row>
    <row r="399" spans="1:62">
      <c r="A399" s="2" t="str">
        <f t="shared" si="171"/>
        <v>VIMSS206512</v>
      </c>
      <c r="B399" s="2" t="s">
        <v>1563</v>
      </c>
      <c r="C399" s="2" t="s">
        <v>1564</v>
      </c>
      <c r="D399" s="7">
        <f>IF(ISNA(VLOOKUP(B399,[1]energy_list!A$1:A$222,1,FALSE)), 0, 1)</f>
        <v>0</v>
      </c>
      <c r="E399" s="7">
        <f t="shared" si="151"/>
        <v>0</v>
      </c>
      <c r="F399" s="7">
        <f t="shared" si="152"/>
        <v>0</v>
      </c>
      <c r="G399" s="17">
        <f t="shared" si="172"/>
        <v>2.7723177723177724E-2</v>
      </c>
      <c r="H399" s="8">
        <f t="shared" si="153"/>
        <v>0.83335531175398092</v>
      </c>
      <c r="I399" s="8">
        <f t="shared" si="154"/>
        <v>1.009861954149792</v>
      </c>
      <c r="J399" s="8">
        <f t="shared" si="155"/>
        <v>0.82521705895494113</v>
      </c>
      <c r="K399" s="9">
        <f t="shared" si="156"/>
        <v>0.41260852947747056</v>
      </c>
      <c r="L399" s="10">
        <f t="shared" si="157"/>
        <v>6.8910509770795629</v>
      </c>
      <c r="M399" s="2">
        <f t="shared" si="158"/>
        <v>4</v>
      </c>
      <c r="N399" s="16">
        <f t="shared" si="159"/>
        <v>0.10869572108539065</v>
      </c>
      <c r="O399" s="16">
        <f t="shared" si="160"/>
        <v>0.96378755200919752</v>
      </c>
      <c r="P399" s="6">
        <v>677</v>
      </c>
      <c r="Q399" s="6"/>
      <c r="R399" s="2" t="s">
        <v>57</v>
      </c>
      <c r="S399" s="2">
        <v>0.24086577774187301</v>
      </c>
      <c r="T399" s="2">
        <v>4</v>
      </c>
      <c r="U399" s="2">
        <v>3</v>
      </c>
      <c r="V399" s="2">
        <v>-0.599465023929316</v>
      </c>
      <c r="W399" s="2">
        <v>1.16724388269026</v>
      </c>
      <c r="X399" s="2">
        <v>0.67390856988116499</v>
      </c>
      <c r="Y399" s="2">
        <f t="shared" si="161"/>
        <v>0.74444548557695556</v>
      </c>
      <c r="Z399" s="2">
        <f t="shared" si="162"/>
        <v>0.35741610732795187</v>
      </c>
      <c r="AA399" s="2" t="s">
        <v>58</v>
      </c>
      <c r="AB399" s="2">
        <v>-2.2216442959824998</v>
      </c>
      <c r="AC399" s="2">
        <v>1</v>
      </c>
      <c r="AD399" s="2">
        <v>1</v>
      </c>
      <c r="AE399" s="2">
        <v>-3.5167324897642298</v>
      </c>
      <c r="AH399" s="2">
        <f t="shared" si="163"/>
        <v>1</v>
      </c>
      <c r="AI399" s="2">
        <f t="shared" si="164"/>
        <v>0</v>
      </c>
      <c r="AJ399" s="2" t="s">
        <v>59</v>
      </c>
      <c r="AK399" s="2">
        <v>-0.72253757374285998</v>
      </c>
      <c r="AL399" s="2">
        <v>2</v>
      </c>
      <c r="AM399" s="2">
        <v>1</v>
      </c>
      <c r="AN399" s="2">
        <v>-2.9581125744925401</v>
      </c>
      <c r="AO399" s="2">
        <v>1.3877888601634301</v>
      </c>
      <c r="AP399" s="2">
        <v>1.3877888601634301</v>
      </c>
      <c r="AQ399" s="2">
        <f t="shared" si="165"/>
        <v>0.69440820162281081</v>
      </c>
      <c r="AR399" s="2">
        <f t="shared" si="166"/>
        <v>0.52063941027583394</v>
      </c>
      <c r="AS399" s="2" t="s">
        <v>60</v>
      </c>
      <c r="AT399" s="2">
        <v>-2.1290676832866802</v>
      </c>
      <c r="AU399" s="2">
        <v>5</v>
      </c>
      <c r="AV399" s="2">
        <v>3</v>
      </c>
      <c r="AW399" s="2">
        <v>-2.6573115294134699</v>
      </c>
      <c r="AX399" s="2">
        <v>1.47309127038923</v>
      </c>
      <c r="AY399" s="2">
        <v>0.85048964150010897</v>
      </c>
      <c r="AZ399" s="2">
        <f t="shared" si="167"/>
        <v>8.7448587208294362E-2</v>
      </c>
      <c r="BA399" s="2">
        <f t="shared" si="168"/>
        <v>2.5033434616927166</v>
      </c>
      <c r="BB399" s="2" t="s">
        <v>61</v>
      </c>
      <c r="BC399" s="2">
        <v>-0.16368911017670901</v>
      </c>
      <c r="BD399" s="2">
        <v>5</v>
      </c>
      <c r="BE399" s="2">
        <v>2</v>
      </c>
      <c r="BF399" s="2">
        <v>0.32774665814596299</v>
      </c>
      <c r="BG399" s="2">
        <v>0.53094527251529799</v>
      </c>
      <c r="BH399" s="2">
        <v>0.37543500263450602</v>
      </c>
      <c r="BI399" s="2">
        <f t="shared" si="169"/>
        <v>0.70538586584999252</v>
      </c>
      <c r="BJ399" s="2">
        <f t="shared" si="170"/>
        <v>0.43599853244388043</v>
      </c>
    </row>
    <row r="400" spans="1:62">
      <c r="A400" s="2" t="str">
        <f t="shared" si="171"/>
        <v>VIMSS206665</v>
      </c>
      <c r="B400" s="2" t="s">
        <v>1031</v>
      </c>
      <c r="C400" s="2" t="s">
        <v>1032</v>
      </c>
      <c r="D400" s="7">
        <f>IF(ISNA(VLOOKUP(B400,[1]energy_list!A$1:A$222,1,FALSE)), 0, 1)</f>
        <v>0</v>
      </c>
      <c r="E400" s="7">
        <f t="shared" si="151"/>
        <v>1</v>
      </c>
      <c r="F400" s="7">
        <f t="shared" si="152"/>
        <v>0</v>
      </c>
      <c r="G400" s="17">
        <f t="shared" si="172"/>
        <v>1.7076167076167076E-2</v>
      </c>
      <c r="H400" s="8">
        <f t="shared" si="153"/>
        <v>0.84143792615041402</v>
      </c>
      <c r="I400" s="8">
        <f t="shared" si="154"/>
        <v>2.2299940189527847</v>
      </c>
      <c r="J400" s="8">
        <f t="shared" si="155"/>
        <v>0.37732743630655885</v>
      </c>
      <c r="K400" s="9">
        <f t="shared" si="156"/>
        <v>0.18866371815327942</v>
      </c>
      <c r="L400" s="10">
        <f t="shared" si="157"/>
        <v>11.640501078440399</v>
      </c>
      <c r="M400" s="2">
        <f t="shared" si="158"/>
        <v>4</v>
      </c>
      <c r="N400" s="16">
        <f t="shared" si="159"/>
        <v>4.8746237566982945E-2</v>
      </c>
      <c r="O400" s="16">
        <f t="shared" si="160"/>
        <v>1.3120588992876137</v>
      </c>
      <c r="P400" s="6">
        <v>417</v>
      </c>
      <c r="Q400" s="6"/>
      <c r="R400" s="2" t="s">
        <v>57</v>
      </c>
      <c r="S400" s="2">
        <v>-0.70015767274221097</v>
      </c>
      <c r="T400" s="2">
        <v>5</v>
      </c>
      <c r="U400" s="2">
        <v>2</v>
      </c>
      <c r="V400" s="2">
        <v>-1.5404884744134</v>
      </c>
      <c r="W400" s="2">
        <v>0.51768820690443196</v>
      </c>
      <c r="X400" s="2">
        <v>0.36606084164242803</v>
      </c>
      <c r="Y400" s="2">
        <f t="shared" si="161"/>
        <v>0.1959228776129065</v>
      </c>
      <c r="Z400" s="2">
        <f t="shared" si="162"/>
        <v>1.9126811532224257</v>
      </c>
      <c r="AA400" s="2" t="s">
        <v>58</v>
      </c>
      <c r="AB400" s="2">
        <v>-1.3689948987613501</v>
      </c>
      <c r="AC400" s="2">
        <v>2</v>
      </c>
      <c r="AD400" s="2">
        <v>1</v>
      </c>
      <c r="AE400" s="2">
        <v>-2.6640830925430801</v>
      </c>
      <c r="AF400" s="2">
        <v>0.21007875743598001</v>
      </c>
      <c r="AG400" s="2">
        <v>0.21007875743598001</v>
      </c>
      <c r="AH400" s="2">
        <f t="shared" si="163"/>
        <v>9.693614656042697E-2</v>
      </c>
      <c r="AI400" s="2">
        <f t="shared" si="164"/>
        <v>6.5165793794193654</v>
      </c>
      <c r="AJ400" s="2" t="s">
        <v>59</v>
      </c>
      <c r="AK400" s="2">
        <v>-0.19733999358167001</v>
      </c>
      <c r="AL400" s="2">
        <v>2</v>
      </c>
      <c r="AM400" s="2">
        <v>2</v>
      </c>
      <c r="AN400" s="2">
        <v>-2.4329149943313499</v>
      </c>
      <c r="AO400" s="2">
        <v>1.1722663076058499</v>
      </c>
      <c r="AP400" s="2">
        <v>0.82891745546461504</v>
      </c>
      <c r="AQ400" s="2">
        <f t="shared" si="165"/>
        <v>0.83399515329794571</v>
      </c>
      <c r="AR400" s="2">
        <f t="shared" si="166"/>
        <v>0.23806953548958543</v>
      </c>
      <c r="AS400" s="2" t="s">
        <v>60</v>
      </c>
      <c r="AT400" s="2">
        <v>8.7411021025995003E-2</v>
      </c>
      <c r="AU400" s="2">
        <v>1</v>
      </c>
      <c r="AV400" s="2">
        <v>1</v>
      </c>
      <c r="AW400" s="2">
        <v>-0.44083282510079702</v>
      </c>
      <c r="AZ400" s="2">
        <f t="shared" si="167"/>
        <v>1</v>
      </c>
      <c r="BA400" s="2">
        <f t="shared" si="168"/>
        <v>0</v>
      </c>
      <c r="BB400" s="2" t="s">
        <v>61</v>
      </c>
      <c r="BC400" s="2">
        <v>-1.4642153041947601</v>
      </c>
      <c r="BD400" s="2">
        <v>3</v>
      </c>
      <c r="BE400" s="2">
        <v>2</v>
      </c>
      <c r="BF400" s="2">
        <v>-0.97277953587208699</v>
      </c>
      <c r="BG400" s="2">
        <v>1.0498411147609901</v>
      </c>
      <c r="BH400" s="2">
        <v>0.74234977141594105</v>
      </c>
      <c r="BI400" s="2">
        <f t="shared" si="169"/>
        <v>0.18731082573259927</v>
      </c>
      <c r="BJ400" s="2">
        <f t="shared" si="170"/>
        <v>1.9724062168187231</v>
      </c>
    </row>
    <row r="401" spans="1:62">
      <c r="A401" s="2" t="s">
        <v>508</v>
      </c>
      <c r="B401" s="2" t="s">
        <v>509</v>
      </c>
      <c r="C401" s="2" t="s">
        <v>510</v>
      </c>
      <c r="D401" s="7">
        <f>IF(ISNA(VLOOKUP(B401,[1]energy_list!A$1:A$222,1,FALSE)), 0, 1)</f>
        <v>0</v>
      </c>
      <c r="E401" s="7">
        <f t="shared" si="151"/>
        <v>1</v>
      </c>
      <c r="F401" s="7">
        <f t="shared" si="152"/>
        <v>1</v>
      </c>
      <c r="G401" s="17">
        <f t="shared" si="172"/>
        <v>7.1662571662571665E-3</v>
      </c>
      <c r="H401" s="8">
        <f t="shared" si="153"/>
        <v>0.87815653133256244</v>
      </c>
      <c r="I401" s="8">
        <f t="shared" si="154"/>
        <v>2.3119898490200912</v>
      </c>
      <c r="J401" s="18">
        <f t="shared" si="155"/>
        <v>0.37982715698546793</v>
      </c>
      <c r="K401" s="9">
        <f t="shared" si="156"/>
        <v>0.18991357849273396</v>
      </c>
      <c r="L401" s="10">
        <f t="shared" si="157"/>
        <v>18.086977462974748</v>
      </c>
      <c r="M401" s="2">
        <f t="shared" si="158"/>
        <v>4</v>
      </c>
      <c r="N401" s="16">
        <f t="shared" si="159"/>
        <v>7.2826511323478638E-3</v>
      </c>
      <c r="O401" s="16">
        <f t="shared" si="160"/>
        <v>2.1377104939624085</v>
      </c>
      <c r="P401" s="6">
        <v>175</v>
      </c>
      <c r="Q401" s="6"/>
      <c r="R401" s="2" t="s">
        <v>57</v>
      </c>
      <c r="S401" s="2">
        <v>-0.981221023993051</v>
      </c>
      <c r="T401" s="2">
        <v>7</v>
      </c>
      <c r="U401" s="2">
        <v>4</v>
      </c>
      <c r="V401" s="2">
        <v>-1.82155182566424</v>
      </c>
      <c r="W401" s="2">
        <v>0.55184629656620399</v>
      </c>
      <c r="X401" s="2">
        <v>0.27592314828310199</v>
      </c>
      <c r="Y401" s="2">
        <f t="shared" si="161"/>
        <v>2.3667835430102844E-2</v>
      </c>
      <c r="Z401" s="2">
        <f t="shared" si="162"/>
        <v>3.5561388382909467</v>
      </c>
      <c r="AA401" s="2" t="s">
        <v>58</v>
      </c>
      <c r="AB401" s="2">
        <v>-0.22790643898683999</v>
      </c>
      <c r="AC401" s="2">
        <v>4</v>
      </c>
      <c r="AD401" s="2">
        <v>2</v>
      </c>
      <c r="AE401" s="2">
        <v>-1.5229946327685699</v>
      </c>
      <c r="AF401" s="2">
        <v>2.5872097333744399</v>
      </c>
      <c r="AG401" s="2">
        <v>1.82943354682091</v>
      </c>
      <c r="AH401" s="2">
        <f t="shared" si="163"/>
        <v>0.91225013717809067</v>
      </c>
      <c r="AI401" s="2">
        <f t="shared" si="164"/>
        <v>0.12457759910595462</v>
      </c>
      <c r="AJ401" s="2" t="s">
        <v>59</v>
      </c>
      <c r="AK401" s="2">
        <v>-0.55833809387808997</v>
      </c>
      <c r="AL401" s="2">
        <v>4</v>
      </c>
      <c r="AM401" s="2">
        <v>3</v>
      </c>
      <c r="AN401" s="2">
        <v>-2.7939130946277699</v>
      </c>
      <c r="AO401" s="2">
        <v>0.44824450874921101</v>
      </c>
      <c r="AP401" s="2">
        <v>0.25879408778912899</v>
      </c>
      <c r="AQ401" s="2">
        <f t="shared" si="165"/>
        <v>0.11986197203225959</v>
      </c>
      <c r="AR401" s="2">
        <f t="shared" si="166"/>
        <v>2.157460777593327</v>
      </c>
      <c r="AS401" s="2" t="s">
        <v>60</v>
      </c>
      <c r="AT401" s="2">
        <v>-2.2748233270905498</v>
      </c>
      <c r="AU401" s="2">
        <v>1</v>
      </c>
      <c r="AV401" s="2">
        <v>1</v>
      </c>
      <c r="AW401" s="2">
        <v>-2.80306717321734</v>
      </c>
      <c r="AZ401" s="2">
        <f t="shared" si="167"/>
        <v>1</v>
      </c>
      <c r="BA401" s="2">
        <f t="shared" si="168"/>
        <v>0</v>
      </c>
      <c r="BB401" s="2" t="s">
        <v>61</v>
      </c>
      <c r="BC401" s="2">
        <v>-1.46554182293902</v>
      </c>
      <c r="BD401" s="2">
        <v>3</v>
      </c>
      <c r="BE401" s="2">
        <v>3</v>
      </c>
      <c r="BF401" s="2">
        <v>-0.97410605461635302</v>
      </c>
      <c r="BG401" s="2">
        <v>0.768691160267575</v>
      </c>
      <c r="BH401" s="2">
        <v>0.44380404830416997</v>
      </c>
      <c r="BI401" s="2">
        <f t="shared" si="169"/>
        <v>4.5657155399084277E-2</v>
      </c>
      <c r="BJ401" s="2">
        <f t="shared" si="170"/>
        <v>3.3022272521826608</v>
      </c>
    </row>
    <row r="402" spans="1:62">
      <c r="A402" s="2" t="s">
        <v>520</v>
      </c>
      <c r="B402" s="2" t="s">
        <v>521</v>
      </c>
      <c r="C402" s="2" t="s">
        <v>522</v>
      </c>
      <c r="D402" s="7">
        <f>IF(ISNA(VLOOKUP(B402,[1]energy_list!A$1:A$222,1,FALSE)), 0, 1)</f>
        <v>1</v>
      </c>
      <c r="E402" s="7">
        <f t="shared" si="151"/>
        <v>1</v>
      </c>
      <c r="F402" s="7">
        <f t="shared" si="152"/>
        <v>1</v>
      </c>
      <c r="G402" s="31">
        <f>IF((Q402/(142)*0.0575&gt;N402),1,0)</f>
        <v>1</v>
      </c>
      <c r="H402" s="8">
        <f t="shared" si="153"/>
        <v>0.98936818781983449</v>
      </c>
      <c r="I402" s="8">
        <f t="shared" si="154"/>
        <v>4.7807377679717256</v>
      </c>
      <c r="J402" s="8">
        <f t="shared" si="155"/>
        <v>0.20694885095937474</v>
      </c>
      <c r="K402" s="9">
        <f t="shared" si="156"/>
        <v>0.10347442547968737</v>
      </c>
      <c r="L402" s="6">
        <f t="shared" si="157"/>
        <v>28.142999314777256</v>
      </c>
      <c r="M402" s="10">
        <f t="shared" si="158"/>
        <v>4</v>
      </c>
      <c r="N402" s="16">
        <f t="shared" si="159"/>
        <v>1.7974849134638066E-4</v>
      </c>
      <c r="O402" s="16">
        <f t="shared" si="160"/>
        <v>3.7453347460226407</v>
      </c>
      <c r="P402" s="6">
        <v>32</v>
      </c>
      <c r="Q402" s="7">
        <v>11</v>
      </c>
      <c r="R402" s="2" t="s">
        <v>57</v>
      </c>
      <c r="S402" s="2">
        <v>-1.7306685815415399</v>
      </c>
      <c r="T402" s="2">
        <v>4</v>
      </c>
      <c r="U402" s="2">
        <v>3</v>
      </c>
      <c r="V402" s="2">
        <v>-2.57099938321273</v>
      </c>
      <c r="W402" s="2">
        <v>0.276927919749061</v>
      </c>
      <c r="X402" s="2">
        <v>0.159884409013243</v>
      </c>
      <c r="Y402" s="2">
        <f t="shared" si="161"/>
        <v>1.6867948250891159E-3</v>
      </c>
      <c r="Z402" s="2">
        <f t="shared" si="162"/>
        <v>10.82449872518959</v>
      </c>
      <c r="AA402" s="2" t="s">
        <v>58</v>
      </c>
      <c r="AB402" s="2">
        <v>-1.0406529570493801</v>
      </c>
      <c r="AC402" s="2">
        <v>1</v>
      </c>
      <c r="AD402" s="2">
        <v>1</v>
      </c>
      <c r="AE402" s="2">
        <v>-2.3357411508311099</v>
      </c>
      <c r="AH402" s="2">
        <f t="shared" si="163"/>
        <v>1</v>
      </c>
      <c r="AI402" s="2">
        <f t="shared" si="164"/>
        <v>0</v>
      </c>
      <c r="AJ402" s="2" t="s">
        <v>59</v>
      </c>
      <c r="AK402" s="2">
        <v>-6.7869034523239793E-2</v>
      </c>
      <c r="AL402" s="2">
        <v>4</v>
      </c>
      <c r="AM402" s="2">
        <v>4</v>
      </c>
      <c r="AN402" s="2">
        <v>-2.30344403527292</v>
      </c>
      <c r="AO402" s="2">
        <v>0.96205806733495602</v>
      </c>
      <c r="AP402" s="2">
        <v>0.48102903366747801</v>
      </c>
      <c r="AQ402" s="2">
        <f t="shared" si="165"/>
        <v>0.89461806344555783</v>
      </c>
      <c r="AR402" s="2">
        <f t="shared" si="166"/>
        <v>0.14109134745108914</v>
      </c>
      <c r="AS402" s="2" t="s">
        <v>60</v>
      </c>
      <c r="AT402" s="2">
        <v>-0.68301812666620798</v>
      </c>
      <c r="AU402" s="2">
        <v>7</v>
      </c>
      <c r="AV402" s="2">
        <v>4</v>
      </c>
      <c r="AW402" s="2">
        <v>-1.2112619727930001</v>
      </c>
      <c r="AX402" s="2">
        <v>0.44926541691473898</v>
      </c>
      <c r="AY402" s="2">
        <v>0.22463270845736899</v>
      </c>
      <c r="AZ402" s="2">
        <f t="shared" si="167"/>
        <v>3.8379685627709555E-2</v>
      </c>
      <c r="BA402" s="2">
        <f t="shared" si="168"/>
        <v>3.0405996141734266</v>
      </c>
      <c r="BB402" s="2" t="s">
        <v>61</v>
      </c>
      <c r="BC402" s="2">
        <v>-1.9273550868683</v>
      </c>
      <c r="BD402" s="2">
        <v>3</v>
      </c>
      <c r="BE402" s="2">
        <v>2</v>
      </c>
      <c r="BF402" s="2">
        <v>-1.43591931854563</v>
      </c>
      <c r="BG402" s="2">
        <v>0.31832945373100502</v>
      </c>
      <c r="BH402" s="2">
        <v>0.22509291538460299</v>
      </c>
      <c r="BI402" s="2">
        <f t="shared" si="169"/>
        <v>1.3366694147961844E-2</v>
      </c>
      <c r="BJ402" s="2">
        <f t="shared" si="170"/>
        <v>8.5624866672286952</v>
      </c>
    </row>
    <row r="403" spans="1:62">
      <c r="A403" s="2" t="str">
        <f>B403</f>
        <v>VIMSS207584</v>
      </c>
      <c r="B403" s="2" t="s">
        <v>670</v>
      </c>
      <c r="C403" s="2" t="s">
        <v>671</v>
      </c>
      <c r="D403" s="7">
        <f>IF(ISNA(VLOOKUP(B403,[1]energy_list!A$1:A$222,1,FALSE)), 0, 1)</f>
        <v>0</v>
      </c>
      <c r="E403" s="7">
        <f t="shared" si="151"/>
        <v>1</v>
      </c>
      <c r="F403" s="7">
        <f t="shared" si="152"/>
        <v>0</v>
      </c>
      <c r="G403" s="17">
        <f t="shared" ref="G403:G418" si="173">(P403/(COUNT($P$2:$P$1222))*0.05)</f>
        <v>9.909909909909911E-3</v>
      </c>
      <c r="H403" s="8">
        <f t="shared" si="153"/>
        <v>-2.878402529372686</v>
      </c>
      <c r="I403" s="8">
        <f t="shared" si="154"/>
        <v>6.046880071852903</v>
      </c>
      <c r="J403" s="8">
        <f t="shared" si="155"/>
        <v>0.47601448931840273</v>
      </c>
      <c r="K403" s="9">
        <f t="shared" si="156"/>
        <v>0.23800724465920137</v>
      </c>
      <c r="L403" s="10">
        <f t="shared" si="157"/>
        <v>13.112298762178492</v>
      </c>
      <c r="M403" s="2">
        <f t="shared" si="158"/>
        <v>3</v>
      </c>
      <c r="N403" s="16">
        <f t="shared" si="159"/>
        <v>1.527348668542384E-2</v>
      </c>
      <c r="O403" s="16">
        <f t="shared" si="160"/>
        <v>1.8160618093491068</v>
      </c>
      <c r="P403" s="6">
        <v>242</v>
      </c>
      <c r="Q403" s="6"/>
      <c r="R403" s="2" t="s">
        <v>57</v>
      </c>
      <c r="S403" s="2">
        <v>3.5283105545007101</v>
      </c>
      <c r="T403" s="2">
        <v>2</v>
      </c>
      <c r="U403" s="2">
        <v>1</v>
      </c>
      <c r="V403" s="2">
        <v>2.68797975282952</v>
      </c>
      <c r="W403" s="2">
        <v>0.152486823890611</v>
      </c>
      <c r="X403" s="2">
        <v>0.152486823890611</v>
      </c>
      <c r="Y403" s="2">
        <f t="shared" si="161"/>
        <v>2.7496376401887797E-2</v>
      </c>
      <c r="Z403" s="2">
        <f t="shared" si="162"/>
        <v>23.138461832163305</v>
      </c>
      <c r="AA403" s="2" t="s">
        <v>58</v>
      </c>
      <c r="AB403" s="2">
        <v>4.8297261022443596</v>
      </c>
      <c r="AC403" s="2">
        <v>2</v>
      </c>
      <c r="AD403" s="2">
        <v>1</v>
      </c>
      <c r="AE403" s="2">
        <v>3.53463790846263</v>
      </c>
      <c r="AF403" s="2">
        <v>1.3009655737891199</v>
      </c>
      <c r="AG403" s="2">
        <v>1.3009655737891199</v>
      </c>
      <c r="AH403" s="2">
        <f t="shared" si="163"/>
        <v>0.16750810879433362</v>
      </c>
      <c r="AI403" s="2">
        <f t="shared" si="164"/>
        <v>3.7124165308829564</v>
      </c>
      <c r="AQ403" s="2">
        <f t="shared" si="165"/>
        <v>1</v>
      </c>
      <c r="AR403" s="2">
        <f t="shared" si="166"/>
        <v>0</v>
      </c>
      <c r="AS403" s="2" t="s">
        <v>60</v>
      </c>
      <c r="AT403" s="2">
        <v>1.8766299416997601</v>
      </c>
      <c r="AU403" s="2">
        <v>5</v>
      </c>
      <c r="AV403" s="2">
        <v>2</v>
      </c>
      <c r="AW403" s="2">
        <v>1.3483860955729701</v>
      </c>
      <c r="AX403" s="2">
        <v>1.96094152636922</v>
      </c>
      <c r="AY403" s="2">
        <v>1.3865950508059799</v>
      </c>
      <c r="AZ403" s="2">
        <f t="shared" si="167"/>
        <v>0.30859522486420943</v>
      </c>
      <c r="BA403" s="2">
        <f t="shared" si="168"/>
        <v>1.3534087984873016</v>
      </c>
      <c r="BB403" s="2" t="s">
        <v>61</v>
      </c>
      <c r="BC403" s="2">
        <v>2.6848022717379201</v>
      </c>
      <c r="BD403" s="2">
        <v>1</v>
      </c>
      <c r="BE403" s="2">
        <v>1</v>
      </c>
      <c r="BF403" s="2">
        <v>3.1762380400605901</v>
      </c>
      <c r="BI403" s="2">
        <f t="shared" si="169"/>
        <v>1</v>
      </c>
      <c r="BJ403" s="2">
        <f t="shared" si="170"/>
        <v>0</v>
      </c>
    </row>
    <row r="404" spans="1:62">
      <c r="A404" s="2" t="str">
        <f>B404</f>
        <v>VIMSS207458</v>
      </c>
      <c r="B404" s="2" t="s">
        <v>77</v>
      </c>
      <c r="C404" s="2" t="s">
        <v>78</v>
      </c>
      <c r="D404" s="7">
        <f>IF(ISNA(VLOOKUP(B404,[1]energy_list!A$1:A$222,1,FALSE)), 0, 1)</f>
        <v>0</v>
      </c>
      <c r="E404" s="7">
        <f t="shared" si="151"/>
        <v>1</v>
      </c>
      <c r="F404" s="7">
        <f t="shared" si="152"/>
        <v>1</v>
      </c>
      <c r="G404" s="17">
        <f t="shared" si="173"/>
        <v>5.6511056511056521E-3</v>
      </c>
      <c r="H404" s="8">
        <f t="shared" si="153"/>
        <v>-2.1279970734804126</v>
      </c>
      <c r="I404" s="8">
        <f t="shared" si="154"/>
        <v>10.423025635008043</v>
      </c>
      <c r="J404" s="8">
        <f t="shared" si="155"/>
        <v>0.20416308546081499</v>
      </c>
      <c r="K404" s="9">
        <f t="shared" si="156"/>
        <v>0.1020815427304075</v>
      </c>
      <c r="L404" s="6">
        <f t="shared" si="157"/>
        <v>16.341631673215581</v>
      </c>
      <c r="M404" s="10">
        <f t="shared" si="158"/>
        <v>3</v>
      </c>
      <c r="N404" s="16">
        <f t="shared" si="159"/>
        <v>4.719876359490967E-3</v>
      </c>
      <c r="O404" s="16">
        <f t="shared" si="160"/>
        <v>2.3260693778689023</v>
      </c>
      <c r="P404" s="6">
        <v>138</v>
      </c>
      <c r="Q404" s="6"/>
      <c r="R404" s="2" t="s">
        <v>57</v>
      </c>
      <c r="S404" s="2">
        <v>0.43862763328916898</v>
      </c>
      <c r="T404" s="2">
        <v>2</v>
      </c>
      <c r="U404" s="2">
        <v>2</v>
      </c>
      <c r="V404" s="2">
        <v>-0.40170316838202003</v>
      </c>
      <c r="W404" s="2">
        <v>1.26545295076541</v>
      </c>
      <c r="X404" s="2">
        <v>0.89481036275875003</v>
      </c>
      <c r="Y404" s="2">
        <f t="shared" si="161"/>
        <v>0.67249859259990541</v>
      </c>
      <c r="Z404" s="2">
        <f t="shared" si="162"/>
        <v>0.49019060523266139</v>
      </c>
      <c r="AA404" s="2" t="s">
        <v>58</v>
      </c>
      <c r="AB404" s="2">
        <v>1.92486319110287</v>
      </c>
      <c r="AC404" s="2">
        <v>2</v>
      </c>
      <c r="AD404" s="2">
        <v>2</v>
      </c>
      <c r="AE404" s="2">
        <v>0.62977499732114195</v>
      </c>
      <c r="AF404" s="2">
        <v>7.76820784092567E-2</v>
      </c>
      <c r="AG404" s="2">
        <v>5.4929524419850502E-2</v>
      </c>
      <c r="AH404" s="2">
        <f t="shared" si="163"/>
        <v>8.1335817403779289E-4</v>
      </c>
      <c r="AI404" s="2">
        <f t="shared" si="164"/>
        <v>35.042415011466225</v>
      </c>
      <c r="AQ404" s="2">
        <f t="shared" si="165"/>
        <v>1</v>
      </c>
      <c r="AR404" s="2">
        <f t="shared" si="166"/>
        <v>0</v>
      </c>
      <c r="AS404" s="2" t="s">
        <v>60</v>
      </c>
      <c r="AT404" s="2">
        <v>5.5801545690786103</v>
      </c>
      <c r="AU404" s="2">
        <v>1</v>
      </c>
      <c r="AV404" s="2">
        <v>1</v>
      </c>
      <c r="AW404" s="2">
        <v>5.0519107229518196</v>
      </c>
      <c r="AZ404" s="2">
        <f t="shared" si="167"/>
        <v>1</v>
      </c>
      <c r="BA404" s="2">
        <f t="shared" si="168"/>
        <v>0</v>
      </c>
      <c r="BB404" s="2" t="s">
        <v>61</v>
      </c>
      <c r="BC404" s="2">
        <v>2.2944216482501001</v>
      </c>
      <c r="BD404" s="2">
        <v>2</v>
      </c>
      <c r="BE404" s="2">
        <v>1</v>
      </c>
      <c r="BF404" s="2">
        <v>2.7858574165727701</v>
      </c>
      <c r="BG404" s="2">
        <v>2.4203165792985701</v>
      </c>
      <c r="BH404" s="2">
        <v>2.4203165792985701</v>
      </c>
      <c r="BI404" s="2">
        <f t="shared" si="169"/>
        <v>0.51699525144105929</v>
      </c>
      <c r="BJ404" s="2">
        <f t="shared" si="170"/>
        <v>0.94798410582926484</v>
      </c>
    </row>
    <row r="405" spans="1:62">
      <c r="A405" s="2" t="s">
        <v>79</v>
      </c>
      <c r="B405" s="2" t="s">
        <v>80</v>
      </c>
      <c r="C405" s="2" t="s">
        <v>81</v>
      </c>
      <c r="D405" s="7">
        <f>IF(ISNA(VLOOKUP(B405,[1]energy_list!A$1:A$222,1,FALSE)), 0, 1)</f>
        <v>0</v>
      </c>
      <c r="E405" s="7">
        <f t="shared" si="151"/>
        <v>1</v>
      </c>
      <c r="F405" s="7">
        <f t="shared" si="152"/>
        <v>1</v>
      </c>
      <c r="G405" s="17">
        <f t="shared" si="173"/>
        <v>3.7264537264537268E-3</v>
      </c>
      <c r="H405" s="8">
        <f t="shared" si="153"/>
        <v>-1.8211358648955431</v>
      </c>
      <c r="I405" s="8">
        <f t="shared" si="154"/>
        <v>3.8744440438561436</v>
      </c>
      <c r="J405" s="8">
        <f t="shared" si="155"/>
        <v>0.47003798332908925</v>
      </c>
      <c r="K405" s="9">
        <f t="shared" si="156"/>
        <v>0.23501899166454462</v>
      </c>
      <c r="L405" s="6">
        <f t="shared" si="157"/>
        <v>18.358676413233304</v>
      </c>
      <c r="M405" s="10">
        <f t="shared" si="158"/>
        <v>3</v>
      </c>
      <c r="N405" s="16">
        <f t="shared" si="159"/>
        <v>2.1728353634026354E-3</v>
      </c>
      <c r="O405" s="16">
        <f t="shared" si="160"/>
        <v>2.6629731790980244</v>
      </c>
      <c r="P405" s="6">
        <v>91</v>
      </c>
      <c r="Q405" s="2">
        <v>88</v>
      </c>
      <c r="R405" s="2" t="s">
        <v>57</v>
      </c>
      <c r="S405" s="2">
        <v>0.34945558263224402</v>
      </c>
      <c r="T405" s="2">
        <v>3</v>
      </c>
      <c r="U405" s="2">
        <v>2</v>
      </c>
      <c r="V405" s="2">
        <v>-0.49087521903894499</v>
      </c>
      <c r="W405" s="2">
        <v>0.40487770577659099</v>
      </c>
      <c r="X405" s="2">
        <v>0.28629177130588002</v>
      </c>
      <c r="Y405" s="2">
        <f t="shared" si="161"/>
        <v>0.34660669479441797</v>
      </c>
      <c r="Z405" s="2">
        <f t="shared" si="162"/>
        <v>1.2206274076207329</v>
      </c>
      <c r="AH405" s="2">
        <f t="shared" si="163"/>
        <v>1</v>
      </c>
      <c r="AI405" s="2">
        <f t="shared" si="164"/>
        <v>0</v>
      </c>
      <c r="AJ405" s="2" t="s">
        <v>59</v>
      </c>
      <c r="AK405" s="2">
        <v>1.4528515797046799</v>
      </c>
      <c r="AL405" s="2">
        <v>3</v>
      </c>
      <c r="AM405" s="2">
        <v>3</v>
      </c>
      <c r="AN405" s="2">
        <v>-0.78272342104499804</v>
      </c>
      <c r="AO405" s="2">
        <v>0.39199327857541</v>
      </c>
      <c r="AP405" s="2">
        <v>0.22631742490603701</v>
      </c>
      <c r="AQ405" s="2">
        <f t="shared" si="165"/>
        <v>7.6606598214912711E-3</v>
      </c>
      <c r="AR405" s="2">
        <f t="shared" si="166"/>
        <v>6.41953035789391</v>
      </c>
      <c r="AS405" s="2" t="s">
        <v>60</v>
      </c>
      <c r="AT405" s="2">
        <v>3.1990517321716601</v>
      </c>
      <c r="AU405" s="2">
        <v>4</v>
      </c>
      <c r="AV405" s="2">
        <v>2</v>
      </c>
      <c r="AW405" s="2">
        <v>2.6708078860448698</v>
      </c>
      <c r="AX405" s="2">
        <v>0.91868167512204302</v>
      </c>
      <c r="AY405" s="2">
        <v>0.64960604223061402</v>
      </c>
      <c r="AZ405" s="2">
        <f t="shared" si="167"/>
        <v>3.8847309426902711E-2</v>
      </c>
      <c r="BA405" s="2">
        <f t="shared" si="168"/>
        <v>4.9246027964684131</v>
      </c>
      <c r="BB405" s="2" t="s">
        <v>61</v>
      </c>
      <c r="BC405" s="2">
        <v>1.82936609815356</v>
      </c>
      <c r="BD405" s="2">
        <v>1</v>
      </c>
      <c r="BE405" s="2">
        <v>1</v>
      </c>
      <c r="BF405" s="2">
        <v>2.3208018664762302</v>
      </c>
      <c r="BI405" s="2">
        <f t="shared" si="169"/>
        <v>1</v>
      </c>
      <c r="BJ405" s="2">
        <f t="shared" si="170"/>
        <v>0</v>
      </c>
    </row>
    <row r="406" spans="1:62">
      <c r="A406" s="2" t="s">
        <v>85</v>
      </c>
      <c r="B406" s="2" t="s">
        <v>86</v>
      </c>
      <c r="C406" s="2" t="s">
        <v>87</v>
      </c>
      <c r="D406" s="7">
        <f>IF(ISNA(VLOOKUP(B406,[1]energy_list!A$1:A$222,1,FALSE)), 0, 1)</f>
        <v>0</v>
      </c>
      <c r="E406" s="7">
        <f t="shared" si="151"/>
        <v>1</v>
      </c>
      <c r="F406" s="7">
        <f t="shared" si="152"/>
        <v>1</v>
      </c>
      <c r="G406" s="17">
        <f t="shared" si="173"/>
        <v>3.8902538902538908E-3</v>
      </c>
      <c r="H406" s="8">
        <f t="shared" si="153"/>
        <v>-1.7496950599620402</v>
      </c>
      <c r="I406" s="8">
        <f t="shared" si="154"/>
        <v>16.474142271317142</v>
      </c>
      <c r="J406" s="8">
        <f t="shared" si="155"/>
        <v>0.10620856801803913</v>
      </c>
      <c r="K406" s="9">
        <f t="shared" si="156"/>
        <v>5.3104284009019564E-2</v>
      </c>
      <c r="L406" s="6">
        <f t="shared" si="157"/>
        <v>18.119446042421639</v>
      </c>
      <c r="M406" s="10">
        <f t="shared" si="158"/>
        <v>3</v>
      </c>
      <c r="N406" s="16">
        <f t="shared" si="159"/>
        <v>2.3855149013870956E-3</v>
      </c>
      <c r="O406" s="16">
        <f t="shared" si="160"/>
        <v>2.6224178662272619</v>
      </c>
      <c r="P406" s="6">
        <v>95</v>
      </c>
      <c r="Q406" s="2">
        <v>92</v>
      </c>
      <c r="R406" s="2" t="s">
        <v>57</v>
      </c>
      <c r="S406" s="2">
        <v>1.19685678934969</v>
      </c>
      <c r="T406" s="2">
        <v>3</v>
      </c>
      <c r="U406" s="2">
        <v>1</v>
      </c>
      <c r="V406" s="2">
        <v>0.35652598767850202</v>
      </c>
      <c r="W406" s="2">
        <v>0.139096068706801</v>
      </c>
      <c r="X406" s="2">
        <v>0.139096068706801</v>
      </c>
      <c r="Y406" s="2">
        <f t="shared" si="161"/>
        <v>7.3656124379519558E-2</v>
      </c>
      <c r="Z406" s="2">
        <f t="shared" si="162"/>
        <v>8.6045335463256745</v>
      </c>
      <c r="AA406" s="2" t="s">
        <v>58</v>
      </c>
      <c r="AB406" s="2">
        <v>1.41284094387444</v>
      </c>
      <c r="AC406" s="2">
        <v>3</v>
      </c>
      <c r="AD406" s="2">
        <v>1</v>
      </c>
      <c r="AE406" s="2">
        <v>0.117752750092706</v>
      </c>
      <c r="AF406" s="2">
        <v>0.183236054200586</v>
      </c>
      <c r="AG406" s="2">
        <v>0.183236054200586</v>
      </c>
      <c r="AH406" s="2">
        <f t="shared" si="163"/>
        <v>8.2107031825627869E-2</v>
      </c>
      <c r="AI406" s="2">
        <f t="shared" si="164"/>
        <v>7.7104964415344943</v>
      </c>
      <c r="AJ406" s="2" t="s">
        <v>59</v>
      </c>
      <c r="AK406" s="2">
        <v>2.6393874466619902</v>
      </c>
      <c r="AL406" s="2">
        <v>3</v>
      </c>
      <c r="AM406" s="2">
        <v>1</v>
      </c>
      <c r="AN406" s="2">
        <v>0.40381244591231302</v>
      </c>
      <c r="AO406" s="2">
        <v>7.9721986616052606E-2</v>
      </c>
      <c r="AP406" s="2">
        <v>7.9721986616052606E-2</v>
      </c>
      <c r="AQ406" s="2">
        <f t="shared" si="165"/>
        <v>1.9223084197219666E-2</v>
      </c>
      <c r="AR406" s="2">
        <f t="shared" si="166"/>
        <v>33.107396826091261</v>
      </c>
      <c r="AZ406" s="2">
        <f t="shared" si="167"/>
        <v>1</v>
      </c>
      <c r="BA406" s="2">
        <f t="shared" si="168"/>
        <v>0</v>
      </c>
      <c r="BI406" s="2">
        <f t="shared" si="169"/>
        <v>1</v>
      </c>
      <c r="BJ406" s="2">
        <f t="shared" si="170"/>
        <v>0</v>
      </c>
    </row>
    <row r="407" spans="1:62">
      <c r="A407" s="2" t="str">
        <f>B407</f>
        <v>VIMSS209199</v>
      </c>
      <c r="B407" s="2" t="s">
        <v>1123</v>
      </c>
      <c r="C407" s="2" t="s">
        <v>1124</v>
      </c>
      <c r="D407" s="7">
        <f>IF(ISNA(VLOOKUP(B407,[1]energy_list!A$1:A$222,1,FALSE)), 0, 1)</f>
        <v>0</v>
      </c>
      <c r="E407" s="7">
        <f t="shared" si="151"/>
        <v>0</v>
      </c>
      <c r="F407" s="7">
        <f t="shared" si="152"/>
        <v>0</v>
      </c>
      <c r="G407" s="17">
        <f t="shared" si="173"/>
        <v>1.895986895986896E-2</v>
      </c>
      <c r="H407" s="8">
        <f t="shared" si="153"/>
        <v>-1.6327383434397973</v>
      </c>
      <c r="I407" s="8">
        <f t="shared" si="154"/>
        <v>1.5339514801589138</v>
      </c>
      <c r="J407" s="8">
        <f t="shared" si="155"/>
        <v>1.0644002529145506</v>
      </c>
      <c r="K407" s="9">
        <f t="shared" si="156"/>
        <v>0.53220012645727532</v>
      </c>
      <c r="L407" s="10">
        <f t="shared" si="157"/>
        <v>8.8987893275009107</v>
      </c>
      <c r="M407" s="2">
        <f t="shared" si="158"/>
        <v>3</v>
      </c>
      <c r="N407" s="16">
        <f t="shared" si="159"/>
        <v>5.7835476445475986E-2</v>
      </c>
      <c r="O407" s="16">
        <f t="shared" si="160"/>
        <v>1.2378056823731796</v>
      </c>
      <c r="P407" s="6">
        <v>463</v>
      </c>
      <c r="Q407" s="6"/>
      <c r="R407" s="2" t="s">
        <v>57</v>
      </c>
      <c r="S407" s="2">
        <v>2.1157058623486802</v>
      </c>
      <c r="T407" s="2">
        <v>3</v>
      </c>
      <c r="U407" s="2">
        <v>2</v>
      </c>
      <c r="V407" s="2">
        <v>1.2753750606774901</v>
      </c>
      <c r="W407" s="2">
        <v>1.0847317199464701</v>
      </c>
      <c r="X407" s="2">
        <v>0.76702115494229495</v>
      </c>
      <c r="Y407" s="2">
        <f t="shared" si="161"/>
        <v>0.11014058998676346</v>
      </c>
      <c r="Z407" s="2">
        <f t="shared" si="162"/>
        <v>2.758340951505895</v>
      </c>
      <c r="AH407" s="2">
        <f t="shared" si="163"/>
        <v>1</v>
      </c>
      <c r="AI407" s="2">
        <f t="shared" si="164"/>
        <v>0</v>
      </c>
      <c r="AJ407" s="2" t="s">
        <v>59</v>
      </c>
      <c r="AK407" s="2">
        <v>-2.04248227813367</v>
      </c>
      <c r="AL407" s="2">
        <v>1</v>
      </c>
      <c r="AM407" s="2">
        <v>1</v>
      </c>
      <c r="AN407" s="2">
        <v>-4.2780572788833497</v>
      </c>
      <c r="AQ407" s="2">
        <f t="shared" si="165"/>
        <v>1</v>
      </c>
      <c r="AR407" s="2">
        <f t="shared" si="166"/>
        <v>0</v>
      </c>
      <c r="AS407" s="2" t="s">
        <v>60</v>
      </c>
      <c r="AT407" s="2">
        <v>0.91521114122640201</v>
      </c>
      <c r="AU407" s="2">
        <v>4</v>
      </c>
      <c r="AV407" s="2">
        <v>2</v>
      </c>
      <c r="AW407" s="2">
        <v>0.38696729509960998</v>
      </c>
      <c r="AX407" s="2">
        <v>2.4254946697188999</v>
      </c>
      <c r="AY407" s="2">
        <v>1.71508372869006</v>
      </c>
      <c r="AZ407" s="2">
        <f t="shared" si="167"/>
        <v>0.64696633855328411</v>
      </c>
      <c r="BA407" s="2">
        <f t="shared" si="168"/>
        <v>0.53362475890632954</v>
      </c>
      <c r="BB407" s="2" t="s">
        <v>61</v>
      </c>
      <c r="BC407" s="2">
        <v>3.3315473013399299</v>
      </c>
      <c r="BD407" s="2">
        <v>3</v>
      </c>
      <c r="BE407" s="2">
        <v>2</v>
      </c>
      <c r="BF407" s="2">
        <v>3.8229830696625999</v>
      </c>
      <c r="BG407" s="2">
        <v>2.1866769383233402</v>
      </c>
      <c r="BH407" s="2">
        <v>1.5462140913526701</v>
      </c>
      <c r="BI407" s="2">
        <f t="shared" si="169"/>
        <v>0.16399226572450032</v>
      </c>
      <c r="BJ407" s="2">
        <f t="shared" si="170"/>
        <v>2.1546481305350165</v>
      </c>
    </row>
    <row r="408" spans="1:62">
      <c r="A408" s="2" t="str">
        <f>B408</f>
        <v>VIMSS207444</v>
      </c>
      <c r="B408" s="2" t="s">
        <v>91</v>
      </c>
      <c r="C408" s="2" t="s">
        <v>92</v>
      </c>
      <c r="D408" s="7">
        <f>IF(ISNA(VLOOKUP(B408,[1]energy_list!A$1:A$222,1,FALSE)), 0, 1)</f>
        <v>0</v>
      </c>
      <c r="E408" s="7">
        <f t="shared" si="151"/>
        <v>1</v>
      </c>
      <c r="F408" s="7">
        <f t="shared" si="152"/>
        <v>1</v>
      </c>
      <c r="G408" s="17">
        <f t="shared" si="173"/>
        <v>2.1703521703521703E-3</v>
      </c>
      <c r="H408" s="8">
        <f t="shared" si="153"/>
        <v>-1.607181168564435</v>
      </c>
      <c r="I408" s="8">
        <f t="shared" si="154"/>
        <v>8.7204194457879005</v>
      </c>
      <c r="J408" s="8">
        <f t="shared" si="155"/>
        <v>0.18430090187241266</v>
      </c>
      <c r="K408" s="9">
        <f t="shared" si="156"/>
        <v>9.215045093620633E-2</v>
      </c>
      <c r="L408" s="6">
        <f t="shared" si="157"/>
        <v>21.621166474767552</v>
      </c>
      <c r="M408" s="10">
        <f t="shared" si="158"/>
        <v>3</v>
      </c>
      <c r="N408" s="16">
        <f t="shared" si="159"/>
        <v>5.8974139476882946E-4</v>
      </c>
      <c r="O408" s="16">
        <f t="shared" si="160"/>
        <v>3.2293383874185069</v>
      </c>
      <c r="P408" s="6">
        <v>53</v>
      </c>
      <c r="Q408" s="2">
        <v>50</v>
      </c>
      <c r="R408" s="2" t="s">
        <v>57</v>
      </c>
      <c r="S408" s="2">
        <v>2.94001308081006</v>
      </c>
      <c r="T408" s="2">
        <v>3</v>
      </c>
      <c r="U408" s="2">
        <v>2</v>
      </c>
      <c r="V408" s="2">
        <v>2.0996822791388698</v>
      </c>
      <c r="W408" s="2">
        <v>0.116869323289656</v>
      </c>
      <c r="X408" s="2">
        <v>8.2639091010798693E-2</v>
      </c>
      <c r="Y408" s="2">
        <f t="shared" si="161"/>
        <v>7.8914755848409342E-4</v>
      </c>
      <c r="Z408" s="2">
        <f t="shared" si="162"/>
        <v>35.576541862323722</v>
      </c>
      <c r="AH408" s="2">
        <f t="shared" si="163"/>
        <v>1</v>
      </c>
      <c r="AI408" s="2">
        <f t="shared" si="164"/>
        <v>0</v>
      </c>
      <c r="AJ408" s="2" t="s">
        <v>59</v>
      </c>
      <c r="AK408" s="2">
        <v>0.47658698464860999</v>
      </c>
      <c r="AL408" s="2">
        <v>1</v>
      </c>
      <c r="AM408" s="2">
        <v>1</v>
      </c>
      <c r="AN408" s="2">
        <v>-1.75898801610107</v>
      </c>
      <c r="AQ408" s="2">
        <f t="shared" si="165"/>
        <v>1</v>
      </c>
      <c r="AR408" s="2">
        <f t="shared" si="166"/>
        <v>0</v>
      </c>
      <c r="AS408" s="2" t="s">
        <v>60</v>
      </c>
      <c r="AT408" s="2">
        <v>1.6261028282352199</v>
      </c>
      <c r="AU408" s="2">
        <v>8</v>
      </c>
      <c r="AV408" s="2">
        <v>4</v>
      </c>
      <c r="AW408" s="2">
        <v>1.0978589821084299</v>
      </c>
      <c r="AX408" s="2">
        <v>1.4667224836488599</v>
      </c>
      <c r="AY408" s="2">
        <v>0.73336124182442897</v>
      </c>
      <c r="AZ408" s="2">
        <f t="shared" si="167"/>
        <v>9.0881866410699244E-2</v>
      </c>
      <c r="BA408" s="2">
        <f t="shared" si="168"/>
        <v>2.2173285626465087</v>
      </c>
      <c r="BB408" s="2" t="s">
        <v>61</v>
      </c>
      <c r="BC408" s="2">
        <v>0.60075622516865801</v>
      </c>
      <c r="BD408" s="2">
        <v>3</v>
      </c>
      <c r="BE408" s="2">
        <v>1</v>
      </c>
      <c r="BF408" s="2">
        <v>1.09219199349133</v>
      </c>
      <c r="BG408" s="2">
        <v>0.28435752351527099</v>
      </c>
      <c r="BH408" s="2">
        <v>0.28435752351527099</v>
      </c>
      <c r="BI408" s="2">
        <f t="shared" si="169"/>
        <v>0.28144134605169951</v>
      </c>
      <c r="BJ408" s="2">
        <f t="shared" si="170"/>
        <v>2.1126791995584226</v>
      </c>
    </row>
    <row r="409" spans="1:62">
      <c r="A409" s="2" t="str">
        <f>B409</f>
        <v>VIMSS208496</v>
      </c>
      <c r="B409" s="2" t="s">
        <v>579</v>
      </c>
      <c r="C409" s="2" t="s">
        <v>580</v>
      </c>
      <c r="D409" s="7">
        <f>IF(ISNA(VLOOKUP(B409,[1]energy_list!A$1:A$222,1,FALSE)), 0, 1)</f>
        <v>0</v>
      </c>
      <c r="E409" s="7">
        <f t="shared" si="151"/>
        <v>1</v>
      </c>
      <c r="F409" s="7">
        <f t="shared" si="152"/>
        <v>0</v>
      </c>
      <c r="G409" s="17">
        <f t="shared" si="173"/>
        <v>8.0671580671580669E-3</v>
      </c>
      <c r="H409" s="8">
        <f t="shared" si="153"/>
        <v>-1.5067606833072633</v>
      </c>
      <c r="I409" s="8">
        <f t="shared" si="154"/>
        <v>2.401155838569434</v>
      </c>
      <c r="J409" s="8">
        <f t="shared" si="155"/>
        <v>0.62751474065297008</v>
      </c>
      <c r="K409" s="9">
        <f t="shared" si="156"/>
        <v>0.31375737032648504</v>
      </c>
      <c r="L409" s="10">
        <f t="shared" si="157"/>
        <v>14.266191274594965</v>
      </c>
      <c r="M409" s="2">
        <f t="shared" si="158"/>
        <v>3</v>
      </c>
      <c r="N409" s="16">
        <f t="shared" si="159"/>
        <v>1.0153880040339364E-2</v>
      </c>
      <c r="O409" s="16">
        <f t="shared" si="160"/>
        <v>1.9933679717297603</v>
      </c>
      <c r="P409" s="6">
        <v>197</v>
      </c>
      <c r="Q409" s="6"/>
      <c r="R409" s="2" t="s">
        <v>57</v>
      </c>
      <c r="S409" s="2">
        <v>0.82744238792957303</v>
      </c>
      <c r="T409" s="2">
        <v>6</v>
      </c>
      <c r="U409" s="2">
        <v>4</v>
      </c>
      <c r="V409" s="2">
        <v>-1.28884137416165E-2</v>
      </c>
      <c r="W409" s="2">
        <v>0.73831749691415305</v>
      </c>
      <c r="X409" s="2">
        <v>0.36915874845707602</v>
      </c>
      <c r="Y409" s="2">
        <f t="shared" si="161"/>
        <v>8.848181358386556E-2</v>
      </c>
      <c r="Z409" s="2">
        <f t="shared" si="162"/>
        <v>2.2414270050159302</v>
      </c>
      <c r="AA409" s="2" t="s">
        <v>58</v>
      </c>
      <c r="AB409" s="2">
        <v>-8.76773170787499E-2</v>
      </c>
      <c r="AC409" s="2">
        <v>1</v>
      </c>
      <c r="AD409" s="2">
        <v>1</v>
      </c>
      <c r="AE409" s="2">
        <v>-1.3827655108604799</v>
      </c>
      <c r="AH409" s="2">
        <f t="shared" si="163"/>
        <v>1</v>
      </c>
      <c r="AI409" s="2">
        <f t="shared" si="164"/>
        <v>0</v>
      </c>
      <c r="AJ409" s="2" t="s">
        <v>59</v>
      </c>
      <c r="AK409" s="2">
        <v>0.81063761536431</v>
      </c>
      <c r="AL409" s="2">
        <v>4</v>
      </c>
      <c r="AM409" s="2">
        <v>3</v>
      </c>
      <c r="AN409" s="2">
        <v>-1.42493738538537</v>
      </c>
      <c r="AO409" s="2">
        <v>0.89315865814242801</v>
      </c>
      <c r="AP409" s="2">
        <v>0.51566539170757597</v>
      </c>
      <c r="AQ409" s="2">
        <f t="shared" si="165"/>
        <v>0.21398974402507068</v>
      </c>
      <c r="AR409" s="2">
        <f t="shared" si="166"/>
        <v>1.57202253321667</v>
      </c>
      <c r="AS409" s="2" t="s">
        <v>60</v>
      </c>
      <c r="AT409" s="2">
        <v>2.3535936264856101</v>
      </c>
      <c r="AU409" s="2">
        <v>9</v>
      </c>
      <c r="AV409" s="2">
        <v>3</v>
      </c>
      <c r="AW409" s="2">
        <v>1.8253497803588199</v>
      </c>
      <c r="AX409" s="2">
        <v>1.19556007075752</v>
      </c>
      <c r="AY409" s="2">
        <v>0.69025692868422195</v>
      </c>
      <c r="AZ409" s="2">
        <f t="shared" si="167"/>
        <v>4.2158868946260905E-2</v>
      </c>
      <c r="BA409" s="2">
        <f t="shared" si="168"/>
        <v>3.409735605221762</v>
      </c>
      <c r="BB409" s="2" t="s">
        <v>61</v>
      </c>
      <c r="BC409" s="2">
        <v>2.3401042391261102</v>
      </c>
      <c r="BD409" s="2">
        <v>1</v>
      </c>
      <c r="BE409" s="2">
        <v>1</v>
      </c>
      <c r="BF409" s="2">
        <v>2.8315400074487802</v>
      </c>
      <c r="BI409" s="2">
        <f t="shared" si="169"/>
        <v>1</v>
      </c>
      <c r="BJ409" s="2">
        <f t="shared" si="170"/>
        <v>0</v>
      </c>
    </row>
    <row r="410" spans="1:62">
      <c r="A410" s="2" t="s">
        <v>98</v>
      </c>
      <c r="B410" s="2" t="s">
        <v>99</v>
      </c>
      <c r="C410" s="2" t="s">
        <v>100</v>
      </c>
      <c r="D410" s="7">
        <f>IF(ISNA(VLOOKUP(B410,[1]energy_list!A$1:A$222,1,FALSE)), 0, 1)</f>
        <v>0</v>
      </c>
      <c r="E410" s="7">
        <f t="shared" si="151"/>
        <v>1</v>
      </c>
      <c r="F410" s="7">
        <f t="shared" si="152"/>
        <v>1</v>
      </c>
      <c r="G410" s="17">
        <f t="shared" si="173"/>
        <v>3.685503685503686E-4</v>
      </c>
      <c r="H410" s="8">
        <f t="shared" si="153"/>
        <v>-1.4740155979123435</v>
      </c>
      <c r="I410" s="8">
        <f t="shared" si="154"/>
        <v>13.270651209153646</v>
      </c>
      <c r="J410" s="8">
        <f t="shared" si="155"/>
        <v>0.1110733433258812</v>
      </c>
      <c r="K410" s="9">
        <f t="shared" si="156"/>
        <v>5.5536671662940601E-2</v>
      </c>
      <c r="L410" s="6">
        <f t="shared" si="157"/>
        <v>29.9455880947149</v>
      </c>
      <c r="M410" s="10">
        <f t="shared" si="158"/>
        <v>3</v>
      </c>
      <c r="N410" s="16">
        <f t="shared" si="159"/>
        <v>1.7617483642506792E-5</v>
      </c>
      <c r="O410" s="16">
        <f t="shared" si="160"/>
        <v>4.7540561230645428</v>
      </c>
      <c r="P410" s="6">
        <v>9</v>
      </c>
      <c r="Q410" s="2">
        <v>6</v>
      </c>
      <c r="R410" s="2" t="s">
        <v>57</v>
      </c>
      <c r="S410" s="2">
        <v>1.59405865294593</v>
      </c>
      <c r="T410" s="2">
        <v>4</v>
      </c>
      <c r="U410" s="2">
        <v>1</v>
      </c>
      <c r="V410" s="2">
        <v>0.75372785127473796</v>
      </c>
      <c r="W410" s="2">
        <v>0.17818800921360001</v>
      </c>
      <c r="X410" s="2">
        <v>0.17818800921360001</v>
      </c>
      <c r="Y410" s="2">
        <f t="shared" si="161"/>
        <v>7.0868809106859304E-2</v>
      </c>
      <c r="Z410" s="2">
        <f t="shared" si="162"/>
        <v>8.9459367102254213</v>
      </c>
      <c r="AH410" s="2">
        <f t="shared" si="163"/>
        <v>1</v>
      </c>
      <c r="AI410" s="2">
        <f t="shared" si="164"/>
        <v>0</v>
      </c>
      <c r="AJ410" s="2" t="s">
        <v>59</v>
      </c>
      <c r="AK410" s="2">
        <v>2.0990972199999902</v>
      </c>
      <c r="AL410" s="2">
        <v>1</v>
      </c>
      <c r="AM410" s="2">
        <v>1</v>
      </c>
      <c r="AN410" s="2">
        <v>-0.13647778074969499</v>
      </c>
      <c r="AQ410" s="2">
        <f t="shared" si="165"/>
        <v>1</v>
      </c>
      <c r="AR410" s="2">
        <f t="shared" si="166"/>
        <v>0</v>
      </c>
      <c r="AS410" s="2" t="s">
        <v>60</v>
      </c>
      <c r="AT410" s="2">
        <v>1.47948719387004</v>
      </c>
      <c r="AU410" s="2">
        <v>12</v>
      </c>
      <c r="AV410" s="2">
        <v>2</v>
      </c>
      <c r="AW410" s="2">
        <v>0.95124334774324704</v>
      </c>
      <c r="AX410" s="2">
        <v>0.19642451234524599</v>
      </c>
      <c r="AY410" s="2">
        <v>0.13889310467058399</v>
      </c>
      <c r="AZ410" s="2">
        <f t="shared" si="167"/>
        <v>8.6984819021367465E-3</v>
      </c>
      <c r="BA410" s="2">
        <f t="shared" si="168"/>
        <v>10.651984469488058</v>
      </c>
      <c r="BB410" s="2" t="s">
        <v>61</v>
      </c>
      <c r="BC410" s="2">
        <v>0.888559101055168</v>
      </c>
      <c r="BD410" s="2">
        <v>2</v>
      </c>
      <c r="BE410" s="2">
        <v>2</v>
      </c>
      <c r="BF410" s="2">
        <v>1.3799948693778401</v>
      </c>
      <c r="BG410" s="2">
        <v>2.8386852498144099E-2</v>
      </c>
      <c r="BH410" s="2">
        <v>2.0072535897979998E-2</v>
      </c>
      <c r="BI410" s="2">
        <f t="shared" si="169"/>
        <v>5.099170897440448E-4</v>
      </c>
      <c r="BJ410" s="2">
        <f t="shared" si="170"/>
        <v>44.267406249580468</v>
      </c>
    </row>
    <row r="411" spans="1:62">
      <c r="A411" s="2" t="str">
        <f>B411</f>
        <v>VIMSS208495</v>
      </c>
      <c r="B411" s="2" t="s">
        <v>1280</v>
      </c>
      <c r="C411" s="2" t="s">
        <v>1281</v>
      </c>
      <c r="D411" s="7">
        <f>IF(ISNA(VLOOKUP(B411,[1]energy_list!A$1:A$222,1,FALSE)), 0, 1)</f>
        <v>0</v>
      </c>
      <c r="E411" s="7">
        <f t="shared" si="151"/>
        <v>0</v>
      </c>
      <c r="F411" s="7">
        <f t="shared" si="152"/>
        <v>0</v>
      </c>
      <c r="G411" s="17">
        <f t="shared" si="173"/>
        <v>2.2072072072072072E-2</v>
      </c>
      <c r="H411" s="8">
        <f t="shared" si="153"/>
        <v>-1.4716760584505735</v>
      </c>
      <c r="I411" s="8">
        <f t="shared" si="154"/>
        <v>1.401767168175271</v>
      </c>
      <c r="J411" s="8">
        <f t="shared" si="155"/>
        <v>1.0498719700835235</v>
      </c>
      <c r="K411" s="9">
        <f t="shared" si="156"/>
        <v>0.52493598504176175</v>
      </c>
      <c r="L411" s="10">
        <f t="shared" si="157"/>
        <v>7.7193201969812257</v>
      </c>
      <c r="M411" s="2">
        <f t="shared" si="158"/>
        <v>3</v>
      </c>
      <c r="N411" s="16">
        <f t="shared" si="159"/>
        <v>7.848904522677061E-2</v>
      </c>
      <c r="O411" s="16">
        <f t="shared" si="160"/>
        <v>1.1051909538223814</v>
      </c>
      <c r="P411" s="6">
        <v>539</v>
      </c>
      <c r="Q411" s="6"/>
      <c r="R411" s="2" t="s">
        <v>57</v>
      </c>
      <c r="S411" s="2">
        <v>0.76302190017755001</v>
      </c>
      <c r="T411" s="2">
        <v>6</v>
      </c>
      <c r="U411" s="2">
        <v>4</v>
      </c>
      <c r="V411" s="2">
        <v>-7.7308901493639406E-2</v>
      </c>
      <c r="W411" s="2">
        <v>1.11782538848699</v>
      </c>
      <c r="X411" s="2">
        <v>0.55891269424349399</v>
      </c>
      <c r="Y411" s="2">
        <f t="shared" si="161"/>
        <v>0.24393359370422182</v>
      </c>
      <c r="Z411" s="2">
        <f t="shared" si="162"/>
        <v>1.3651897837287885</v>
      </c>
      <c r="AA411" s="2" t="s">
        <v>58</v>
      </c>
      <c r="AB411" s="2">
        <v>2.1362894589689598</v>
      </c>
      <c r="AC411" s="2">
        <v>1</v>
      </c>
      <c r="AD411" s="2">
        <v>1</v>
      </c>
      <c r="AE411" s="2">
        <v>0.84120126518723304</v>
      </c>
      <c r="AH411" s="2">
        <f t="shared" si="163"/>
        <v>1</v>
      </c>
      <c r="AI411" s="2">
        <f t="shared" si="164"/>
        <v>0</v>
      </c>
      <c r="AJ411" s="2" t="s">
        <v>59</v>
      </c>
      <c r="AK411" s="2">
        <v>2.41343776844182</v>
      </c>
      <c r="AL411" s="2">
        <v>1</v>
      </c>
      <c r="AM411" s="2">
        <v>1</v>
      </c>
      <c r="AN411" s="2">
        <v>0.17786276769213499</v>
      </c>
      <c r="AQ411" s="2">
        <f t="shared" si="165"/>
        <v>1</v>
      </c>
      <c r="AR411" s="2">
        <f t="shared" si="166"/>
        <v>0</v>
      </c>
      <c r="AS411" s="2" t="s">
        <v>60</v>
      </c>
      <c r="AT411" s="2">
        <v>1.4648819591889299</v>
      </c>
      <c r="AU411" s="2">
        <v>11</v>
      </c>
      <c r="AV411" s="2">
        <v>3</v>
      </c>
      <c r="AW411" s="2">
        <v>0.93663811306213496</v>
      </c>
      <c r="AX411" s="2">
        <v>1.3541257616822799</v>
      </c>
      <c r="AY411" s="2">
        <v>0.78180487302387103</v>
      </c>
      <c r="AZ411" s="2">
        <f t="shared" si="167"/>
        <v>0.15767196319864235</v>
      </c>
      <c r="BA411" s="2">
        <f t="shared" si="168"/>
        <v>1.8737181229416593</v>
      </c>
      <c r="BB411" s="2" t="s">
        <v>61</v>
      </c>
      <c r="BC411" s="2">
        <v>2.15174729120222</v>
      </c>
      <c r="BD411" s="2">
        <v>4</v>
      </c>
      <c r="BE411" s="2">
        <v>1</v>
      </c>
      <c r="BF411" s="2">
        <v>2.64318305952489</v>
      </c>
      <c r="BG411" s="2">
        <v>2.50304545768878</v>
      </c>
      <c r="BH411" s="2">
        <v>2.50304545768878</v>
      </c>
      <c r="BI411" s="2">
        <f t="shared" si="169"/>
        <v>0.54795491664528884</v>
      </c>
      <c r="BJ411" s="2">
        <f t="shared" si="170"/>
        <v>0.85965170332506236</v>
      </c>
    </row>
    <row r="412" spans="1:62">
      <c r="A412" s="2" t="str">
        <f>B412</f>
        <v>VIMSS208783</v>
      </c>
      <c r="B412" s="2" t="s">
        <v>718</v>
      </c>
      <c r="C412" s="2" t="s">
        <v>719</v>
      </c>
      <c r="D412" s="7">
        <f>IF(ISNA(VLOOKUP(B412,[1]energy_list!A$1:A$222,1,FALSE)), 0, 1)</f>
        <v>0</v>
      </c>
      <c r="E412" s="7">
        <f t="shared" si="151"/>
        <v>1</v>
      </c>
      <c r="F412" s="7">
        <f t="shared" si="152"/>
        <v>0</v>
      </c>
      <c r="G412" s="17">
        <f t="shared" si="173"/>
        <v>1.0810810810810811E-2</v>
      </c>
      <c r="H412" s="8">
        <f t="shared" si="153"/>
        <v>-1.4139275255313735</v>
      </c>
      <c r="I412" s="8">
        <f t="shared" si="154"/>
        <v>4.796859927010745</v>
      </c>
      <c r="J412" s="8">
        <f t="shared" si="155"/>
        <v>0.29476106182914735</v>
      </c>
      <c r="K412" s="9">
        <f t="shared" si="156"/>
        <v>0.14738053091457368</v>
      </c>
      <c r="L412" s="10">
        <f t="shared" si="157"/>
        <v>12.621974473402556</v>
      </c>
      <c r="M412" s="2">
        <f t="shared" si="158"/>
        <v>3</v>
      </c>
      <c r="N412" s="16">
        <f t="shared" si="159"/>
        <v>1.8084548896613772E-2</v>
      </c>
      <c r="O412" s="16">
        <f t="shared" si="160"/>
        <v>1.7426923198664095</v>
      </c>
      <c r="P412" s="6">
        <v>264</v>
      </c>
      <c r="Q412" s="6"/>
      <c r="R412" s="2" t="s">
        <v>57</v>
      </c>
      <c r="S412" s="2">
        <v>0.71196193531667595</v>
      </c>
      <c r="T412" s="2">
        <v>2</v>
      </c>
      <c r="U412" s="2">
        <v>2</v>
      </c>
      <c r="V412" s="2">
        <v>-0.128368866354514</v>
      </c>
      <c r="W412" s="2">
        <v>0.48335205043852097</v>
      </c>
      <c r="X412" s="2">
        <v>0.34178151256549999</v>
      </c>
      <c r="Y412" s="2">
        <f t="shared" si="161"/>
        <v>0.17265114282526095</v>
      </c>
      <c r="Z412" s="2">
        <f t="shared" si="162"/>
        <v>2.083090831837294</v>
      </c>
      <c r="AH412" s="2">
        <f t="shared" si="163"/>
        <v>1</v>
      </c>
      <c r="AI412" s="2">
        <f t="shared" si="164"/>
        <v>0</v>
      </c>
      <c r="AJ412" s="2" t="s">
        <v>59</v>
      </c>
      <c r="AK412" s="2">
        <v>2.0176704674207602</v>
      </c>
      <c r="AL412" s="2">
        <v>4</v>
      </c>
      <c r="AM412" s="2">
        <v>1</v>
      </c>
      <c r="AN412" s="2">
        <v>-0.21790453332891599</v>
      </c>
      <c r="AO412" s="2">
        <v>0.29950685579137498</v>
      </c>
      <c r="AP412" s="2">
        <v>0.29950685579137498</v>
      </c>
      <c r="AQ412" s="2">
        <f t="shared" si="165"/>
        <v>9.3815978850378567E-2</v>
      </c>
      <c r="AR412" s="2">
        <f t="shared" si="166"/>
        <v>6.7366420113808418</v>
      </c>
      <c r="AS412" s="2" t="s">
        <v>60</v>
      </c>
      <c r="AT412" s="2">
        <v>1.20666529013902</v>
      </c>
      <c r="AU412" s="2">
        <v>3</v>
      </c>
      <c r="AV412" s="2">
        <v>1</v>
      </c>
      <c r="AW412" s="2">
        <v>0.67842144401222304</v>
      </c>
      <c r="AX412" s="2">
        <v>0.214761994483637</v>
      </c>
      <c r="AY412" s="2">
        <v>0.214761994483637</v>
      </c>
      <c r="AZ412" s="2">
        <f t="shared" si="167"/>
        <v>0.11213128422312993</v>
      </c>
      <c r="BA412" s="2">
        <f t="shared" si="168"/>
        <v>5.6186165203031653</v>
      </c>
      <c r="BB412" s="2" t="s">
        <v>61</v>
      </c>
      <c r="BC412" s="2">
        <v>1.02467364458028</v>
      </c>
      <c r="BD412" s="2">
        <v>1</v>
      </c>
      <c r="BE412" s="2">
        <v>1</v>
      </c>
      <c r="BF412" s="2">
        <v>1.51610941290295</v>
      </c>
      <c r="BI412" s="2">
        <f t="shared" si="169"/>
        <v>1</v>
      </c>
      <c r="BJ412" s="2">
        <f t="shared" si="170"/>
        <v>0</v>
      </c>
    </row>
    <row r="413" spans="1:62">
      <c r="A413" s="2" t="s">
        <v>117</v>
      </c>
      <c r="B413" s="2" t="s">
        <v>118</v>
      </c>
      <c r="C413" s="2" t="s">
        <v>119</v>
      </c>
      <c r="D413" s="7">
        <f>IF(ISNA(VLOOKUP(B413,[1]energy_list!A$1:A$222,1,FALSE)), 0, 1)</f>
        <v>0</v>
      </c>
      <c r="E413" s="7">
        <f t="shared" si="151"/>
        <v>1</v>
      </c>
      <c r="F413" s="7">
        <f t="shared" si="152"/>
        <v>1</v>
      </c>
      <c r="G413" s="17">
        <f t="shared" si="173"/>
        <v>4.4226044226044229E-3</v>
      </c>
      <c r="H413" s="8">
        <f t="shared" si="153"/>
        <v>-1.2696109929315051</v>
      </c>
      <c r="I413" s="8">
        <f t="shared" si="154"/>
        <v>3.9198158706160946</v>
      </c>
      <c r="J413" s="8">
        <f t="shared" si="155"/>
        <v>0.32389556929161439</v>
      </c>
      <c r="K413" s="9">
        <f t="shared" si="156"/>
        <v>0.1619477846458072</v>
      </c>
      <c r="L413" s="6">
        <f t="shared" si="157"/>
        <v>17.450480889700128</v>
      </c>
      <c r="M413" s="10">
        <f t="shared" si="158"/>
        <v>3</v>
      </c>
      <c r="N413" s="16">
        <f t="shared" si="159"/>
        <v>3.0915127206559991E-3</v>
      </c>
      <c r="O413" s="16">
        <f t="shared" si="160"/>
        <v>2.5098289621687155</v>
      </c>
      <c r="P413" s="6">
        <v>108</v>
      </c>
      <c r="Q413" s="2">
        <v>105</v>
      </c>
      <c r="R413" s="2" t="s">
        <v>57</v>
      </c>
      <c r="S413" s="2">
        <v>1.57333474611116</v>
      </c>
      <c r="T413" s="2">
        <v>3</v>
      </c>
      <c r="U413" s="2">
        <v>3</v>
      </c>
      <c r="V413" s="2">
        <v>0.73300394443997297</v>
      </c>
      <c r="W413" s="2">
        <v>0.30594250548275698</v>
      </c>
      <c r="X413" s="2">
        <v>0.17663598789701801</v>
      </c>
      <c r="Y413" s="2">
        <f t="shared" si="161"/>
        <v>2.9845690262763815E-3</v>
      </c>
      <c r="Z413" s="2">
        <f t="shared" si="162"/>
        <v>8.907215142524878</v>
      </c>
      <c r="AH413" s="2">
        <f t="shared" si="163"/>
        <v>1</v>
      </c>
      <c r="AI413" s="2">
        <f t="shared" si="164"/>
        <v>0</v>
      </c>
      <c r="AQ413" s="2">
        <f t="shared" si="165"/>
        <v>1</v>
      </c>
      <c r="AR413" s="2">
        <f t="shared" si="166"/>
        <v>0</v>
      </c>
      <c r="AS413" s="2" t="s">
        <v>60</v>
      </c>
      <c r="AT413" s="2">
        <v>-5.3573486211216999E-2</v>
      </c>
      <c r="AU413" s="2">
        <v>4</v>
      </c>
      <c r="AV413" s="2">
        <v>2</v>
      </c>
      <c r="AW413" s="2">
        <v>-0.58181733233800903</v>
      </c>
      <c r="AX413" s="2">
        <v>1.3034211249241601</v>
      </c>
      <c r="AY413" s="2">
        <v>0.92165791617567205</v>
      </c>
      <c r="AZ413" s="2">
        <f t="shared" si="167"/>
        <v>0.95893246691439971</v>
      </c>
      <c r="BA413" s="2">
        <f t="shared" si="168"/>
        <v>5.8127300022024285E-2</v>
      </c>
      <c r="BB413" s="2" t="s">
        <v>61</v>
      </c>
      <c r="BC413" s="2">
        <v>2.1459243243378898</v>
      </c>
      <c r="BD413" s="2">
        <v>5</v>
      </c>
      <c r="BE413" s="2">
        <v>2</v>
      </c>
      <c r="BF413" s="2">
        <v>2.6373600926605598</v>
      </c>
      <c r="BG413" s="2">
        <v>0.75553931333577296</v>
      </c>
      <c r="BH413" s="2">
        <v>0.53424697191275194</v>
      </c>
      <c r="BI413" s="2">
        <f t="shared" si="169"/>
        <v>5.6755319258556924E-2</v>
      </c>
      <c r="BJ413" s="2">
        <f t="shared" si="170"/>
        <v>4.0167271639460811</v>
      </c>
    </row>
    <row r="414" spans="1:62">
      <c r="A414" s="2" t="str">
        <f t="shared" ref="A414:A439" si="174">B414</f>
        <v>VIMSS207034</v>
      </c>
      <c r="B414" s="2" t="s">
        <v>658</v>
      </c>
      <c r="C414" s="2" t="s">
        <v>659</v>
      </c>
      <c r="D414" s="7">
        <f>IF(ISNA(VLOOKUP(B414,[1]energy_list!A$1:A$222,1,FALSE)), 0, 1)</f>
        <v>0</v>
      </c>
      <c r="E414" s="7">
        <f t="shared" si="151"/>
        <v>1</v>
      </c>
      <c r="F414" s="7">
        <f t="shared" si="152"/>
        <v>0</v>
      </c>
      <c r="G414" s="17">
        <f t="shared" si="173"/>
        <v>9.6642096642096647E-3</v>
      </c>
      <c r="H414" s="8">
        <f t="shared" si="153"/>
        <v>-1.0968143278864333</v>
      </c>
      <c r="I414" s="8">
        <f t="shared" si="154"/>
        <v>3.0384620087632381</v>
      </c>
      <c r="J414" s="8">
        <f t="shared" si="155"/>
        <v>0.36097681153264632</v>
      </c>
      <c r="K414" s="9">
        <f t="shared" si="156"/>
        <v>0.18048840576632316</v>
      </c>
      <c r="L414" s="10">
        <f t="shared" si="157"/>
        <v>13.352857069521335</v>
      </c>
      <c r="M414" s="2">
        <f t="shared" si="158"/>
        <v>3</v>
      </c>
      <c r="N414" s="16">
        <f t="shared" si="159"/>
        <v>1.4044049336231341E-2</v>
      </c>
      <c r="O414" s="16">
        <f t="shared" si="160"/>
        <v>1.8525076535433858</v>
      </c>
      <c r="P414" s="6">
        <v>236</v>
      </c>
      <c r="Q414" s="6"/>
      <c r="R414" s="2" t="s">
        <v>57</v>
      </c>
      <c r="S414" s="2">
        <v>0.798409782890384</v>
      </c>
      <c r="T414" s="2">
        <v>2</v>
      </c>
      <c r="U414" s="2">
        <v>2</v>
      </c>
      <c r="V414" s="2">
        <v>-4.1921018780805001E-2</v>
      </c>
      <c r="W414" s="2">
        <v>0.73456317015267003</v>
      </c>
      <c r="X414" s="2">
        <v>0.51941459882484098</v>
      </c>
      <c r="Y414" s="2">
        <f t="shared" si="161"/>
        <v>0.26408100734908679</v>
      </c>
      <c r="Z414" s="2">
        <f t="shared" si="162"/>
        <v>1.5371338901462546</v>
      </c>
      <c r="AH414" s="2">
        <f t="shared" si="163"/>
        <v>1</v>
      </c>
      <c r="AI414" s="2">
        <f t="shared" si="164"/>
        <v>0</v>
      </c>
      <c r="AJ414" s="2" t="s">
        <v>59</v>
      </c>
      <c r="AK414" s="2">
        <v>1.0083439616610399</v>
      </c>
      <c r="AL414" s="2">
        <v>1</v>
      </c>
      <c r="AM414" s="2">
        <v>1</v>
      </c>
      <c r="AN414" s="2">
        <v>-1.2272310390886401</v>
      </c>
      <c r="AQ414" s="2">
        <f t="shared" si="165"/>
        <v>1</v>
      </c>
      <c r="AR414" s="2">
        <f t="shared" si="166"/>
        <v>0</v>
      </c>
      <c r="AS414" s="2" t="s">
        <v>60</v>
      </c>
      <c r="AT414" s="2">
        <v>1.1426828357865999</v>
      </c>
      <c r="AU414" s="2">
        <v>4</v>
      </c>
      <c r="AV414" s="2">
        <v>2</v>
      </c>
      <c r="AW414" s="2">
        <v>0.61443898965980803</v>
      </c>
      <c r="AX414" s="2">
        <v>0.65356347964402595</v>
      </c>
      <c r="AY414" s="2">
        <v>0.46213916839216701</v>
      </c>
      <c r="AZ414" s="2">
        <f t="shared" si="167"/>
        <v>0.13195387659692537</v>
      </c>
      <c r="BA414" s="2">
        <f t="shared" si="168"/>
        <v>2.4725946510054952</v>
      </c>
      <c r="BB414" s="2" t="s">
        <v>61</v>
      </c>
      <c r="BC414" s="2">
        <v>1.2222656840406401</v>
      </c>
      <c r="BD414" s="2">
        <v>4</v>
      </c>
      <c r="BE414" s="2">
        <v>2</v>
      </c>
      <c r="BF414" s="2">
        <v>1.7137014523633101</v>
      </c>
      <c r="BG414" s="2">
        <v>0.337962243354268</v>
      </c>
      <c r="BH414" s="2">
        <v>0.23897539406082099</v>
      </c>
      <c r="BI414" s="2">
        <f t="shared" si="169"/>
        <v>3.6166343843375776E-2</v>
      </c>
      <c r="BJ414" s="2">
        <f t="shared" si="170"/>
        <v>5.1146089280202816</v>
      </c>
    </row>
    <row r="415" spans="1:62">
      <c r="A415" s="2" t="str">
        <f t="shared" si="174"/>
        <v>VIMSS207837</v>
      </c>
      <c r="B415" s="2" t="s">
        <v>1113</v>
      </c>
      <c r="C415" s="2" t="s">
        <v>1114</v>
      </c>
      <c r="D415" s="7">
        <f>IF(ISNA(VLOOKUP(B415,[1]energy_list!A$1:A$222,1,FALSE)), 0, 1)</f>
        <v>0</v>
      </c>
      <c r="E415" s="7">
        <f t="shared" si="151"/>
        <v>0</v>
      </c>
      <c r="F415" s="7">
        <f t="shared" si="152"/>
        <v>0</v>
      </c>
      <c r="G415" s="17">
        <f t="shared" si="173"/>
        <v>1.8755118755118757E-2</v>
      </c>
      <c r="H415" s="8">
        <f t="shared" si="153"/>
        <v>-1.0395837131795456</v>
      </c>
      <c r="I415" s="8">
        <f t="shared" si="154"/>
        <v>1.7123951715761812</v>
      </c>
      <c r="J415" s="8">
        <f t="shared" si="155"/>
        <v>0.60709334529520809</v>
      </c>
      <c r="K415" s="9">
        <f t="shared" si="156"/>
        <v>0.30354667264760404</v>
      </c>
      <c r="L415" s="10">
        <f t="shared" si="157"/>
        <v>8.9944120468756381</v>
      </c>
      <c r="M415" s="2">
        <f t="shared" si="158"/>
        <v>3</v>
      </c>
      <c r="N415" s="16">
        <f t="shared" si="159"/>
        <v>5.6326636188497661E-2</v>
      </c>
      <c r="O415" s="16">
        <f t="shared" si="160"/>
        <v>1.2492861839394154</v>
      </c>
      <c r="P415" s="6">
        <v>458</v>
      </c>
      <c r="Q415" s="6"/>
      <c r="R415" s="2" t="s">
        <v>57</v>
      </c>
      <c r="S415" s="2">
        <v>7.8185335297334402E-2</v>
      </c>
      <c r="T415" s="2">
        <v>2</v>
      </c>
      <c r="U415" s="2">
        <v>1</v>
      </c>
      <c r="V415" s="2">
        <v>-0.76214546637385505</v>
      </c>
      <c r="W415" s="2">
        <v>1.1820957785316399</v>
      </c>
      <c r="X415" s="2">
        <v>1.1820957785316399</v>
      </c>
      <c r="Y415" s="2">
        <f t="shared" si="161"/>
        <v>0.95795438990932091</v>
      </c>
      <c r="Z415" s="2">
        <f t="shared" si="162"/>
        <v>6.6141286279233338E-2</v>
      </c>
      <c r="AA415" s="2" t="s">
        <v>58</v>
      </c>
      <c r="AB415" s="2">
        <v>1.5908729927003999</v>
      </c>
      <c r="AC415" s="2">
        <v>1</v>
      </c>
      <c r="AD415" s="2">
        <v>1</v>
      </c>
      <c r="AE415" s="2">
        <v>0.29578479891866999</v>
      </c>
      <c r="AH415" s="2">
        <f t="shared" si="163"/>
        <v>1</v>
      </c>
      <c r="AI415" s="2">
        <f t="shared" si="164"/>
        <v>0</v>
      </c>
      <c r="AJ415" s="2" t="s">
        <v>59</v>
      </c>
      <c r="AK415" s="2">
        <v>1.3901897755275801</v>
      </c>
      <c r="AL415" s="2">
        <v>3</v>
      </c>
      <c r="AM415" s="2">
        <v>2</v>
      </c>
      <c r="AN415" s="2">
        <v>-0.84538522522210302</v>
      </c>
      <c r="AO415" s="2">
        <v>0.57982600839656095</v>
      </c>
      <c r="AP415" s="2">
        <v>0.409998902445536</v>
      </c>
      <c r="AQ415" s="2">
        <f t="shared" si="165"/>
        <v>7.7059905975225162E-2</v>
      </c>
      <c r="AR415" s="2">
        <f t="shared" si="166"/>
        <v>3.3907158463973013</v>
      </c>
      <c r="AS415" s="2" t="s">
        <v>60</v>
      </c>
      <c r="AT415" s="2">
        <v>1.59920249222927</v>
      </c>
      <c r="AU415" s="2">
        <v>3</v>
      </c>
      <c r="AV415" s="2">
        <v>2</v>
      </c>
      <c r="AW415" s="2">
        <v>1.07095864610248</v>
      </c>
      <c r="AX415" s="2">
        <v>0.99491459290684303</v>
      </c>
      <c r="AY415" s="2">
        <v>0.70351085534588198</v>
      </c>
      <c r="AZ415" s="2">
        <f t="shared" si="167"/>
        <v>0.15090892774171627</v>
      </c>
      <c r="BA415" s="2">
        <f t="shared" si="168"/>
        <v>2.2731738680038136</v>
      </c>
      <c r="BB415" s="2" t="s">
        <v>61</v>
      </c>
      <c r="BC415" s="2">
        <v>-0.31958333477016398</v>
      </c>
      <c r="BD415" s="2">
        <v>1</v>
      </c>
      <c r="BE415" s="2">
        <v>1</v>
      </c>
      <c r="BF415" s="2">
        <v>0.17185243355250801</v>
      </c>
      <c r="BI415" s="2">
        <f t="shared" si="169"/>
        <v>1</v>
      </c>
      <c r="BJ415" s="2">
        <f t="shared" si="170"/>
        <v>0</v>
      </c>
    </row>
    <row r="416" spans="1:62">
      <c r="A416" s="2" t="str">
        <f t="shared" si="174"/>
        <v>VIMSS208882</v>
      </c>
      <c r="B416" s="2" t="s">
        <v>1666</v>
      </c>
      <c r="C416" s="2" t="s">
        <v>1667</v>
      </c>
      <c r="D416" s="7">
        <f>IF(ISNA(VLOOKUP(B416,[1]energy_list!A$1:A$222,1,FALSE)), 0, 1)</f>
        <v>0</v>
      </c>
      <c r="E416" s="7">
        <f t="shared" si="151"/>
        <v>0</v>
      </c>
      <c r="F416" s="7">
        <f t="shared" si="152"/>
        <v>0</v>
      </c>
      <c r="G416" s="17">
        <f t="shared" si="173"/>
        <v>2.9852579852579855E-2</v>
      </c>
      <c r="H416" s="8">
        <f t="shared" si="153"/>
        <v>-1.0134750509546817</v>
      </c>
      <c r="I416" s="8">
        <f t="shared" si="154"/>
        <v>0.73338585286844116</v>
      </c>
      <c r="J416" s="8">
        <f t="shared" si="155"/>
        <v>1.3819124639379763</v>
      </c>
      <c r="K416" s="9">
        <f t="shared" si="156"/>
        <v>0.69095623196898814</v>
      </c>
      <c r="L416" s="10">
        <f t="shared" si="157"/>
        <v>3.935848904180991</v>
      </c>
      <c r="M416" s="2">
        <f t="shared" si="158"/>
        <v>3</v>
      </c>
      <c r="N416" s="16">
        <f t="shared" si="159"/>
        <v>0.13530010148189045</v>
      </c>
      <c r="O416" s="16">
        <f t="shared" si="160"/>
        <v>0.86870187765952034</v>
      </c>
      <c r="P416" s="6">
        <v>729</v>
      </c>
      <c r="Q416" s="6"/>
      <c r="R416" s="2" t="s">
        <v>57</v>
      </c>
      <c r="S416" s="2">
        <v>1.36630587471176</v>
      </c>
      <c r="T416" s="2">
        <v>1</v>
      </c>
      <c r="U416" s="2">
        <v>1</v>
      </c>
      <c r="V416" s="2">
        <v>0.52597507304057201</v>
      </c>
      <c r="Y416" s="2">
        <f t="shared" si="161"/>
        <v>1</v>
      </c>
      <c r="Z416" s="2">
        <f t="shared" si="162"/>
        <v>0</v>
      </c>
      <c r="AA416" s="2" t="s">
        <v>58</v>
      </c>
      <c r="AB416" s="2">
        <v>-0.94973050944643</v>
      </c>
      <c r="AC416" s="2">
        <v>1</v>
      </c>
      <c r="AD416" s="2">
        <v>1</v>
      </c>
      <c r="AE416" s="2">
        <v>-2.2448187032281601</v>
      </c>
      <c r="AH416" s="2">
        <f t="shared" si="163"/>
        <v>1</v>
      </c>
      <c r="AI416" s="2">
        <f t="shared" si="164"/>
        <v>0</v>
      </c>
      <c r="AJ416" s="2" t="s">
        <v>59</v>
      </c>
      <c r="AK416" s="2">
        <v>0.56495984381297004</v>
      </c>
      <c r="AL416" s="2">
        <v>2</v>
      </c>
      <c r="AM416" s="2">
        <v>2</v>
      </c>
      <c r="AN416" s="2">
        <v>-1.67061515693671</v>
      </c>
      <c r="AO416" s="2">
        <v>1.58439357958273</v>
      </c>
      <c r="AP416" s="2">
        <v>1.12033544419138</v>
      </c>
      <c r="AQ416" s="2">
        <f t="shared" si="165"/>
        <v>0.6641355303051093</v>
      </c>
      <c r="AR416" s="2">
        <f t="shared" si="166"/>
        <v>0.50427739900770419</v>
      </c>
      <c r="AS416" s="2" t="s">
        <v>60</v>
      </c>
      <c r="AT416" s="2">
        <v>0.99057291437703199</v>
      </c>
      <c r="AU416" s="2">
        <v>6</v>
      </c>
      <c r="AV416" s="2">
        <v>3</v>
      </c>
      <c r="AW416" s="2">
        <v>0.46232906825024001</v>
      </c>
      <c r="AX416" s="2">
        <v>1.96763222511804</v>
      </c>
      <c r="AY416" s="2">
        <v>1.1360129948380799</v>
      </c>
      <c r="AZ416" s="2">
        <f t="shared" si="167"/>
        <v>0.4473942841185381</v>
      </c>
      <c r="BA416" s="2">
        <f t="shared" si="168"/>
        <v>0.87197322467092198</v>
      </c>
      <c r="BB416" s="2" t="s">
        <v>61</v>
      </c>
      <c r="BC416" s="2">
        <v>1.8950810410858001</v>
      </c>
      <c r="BD416" s="2">
        <v>3</v>
      </c>
      <c r="BE416" s="2">
        <v>1</v>
      </c>
      <c r="BF416" s="2">
        <v>2.3865168094084699</v>
      </c>
      <c r="BG416" s="2">
        <v>1.7261371294793499</v>
      </c>
      <c r="BH416" s="2">
        <v>1.7261371294793499</v>
      </c>
      <c r="BI416" s="2">
        <f t="shared" si="169"/>
        <v>0.47032073229265231</v>
      </c>
      <c r="BJ416" s="2">
        <f t="shared" si="170"/>
        <v>1.0978739804162652</v>
      </c>
    </row>
    <row r="417" spans="1:62">
      <c r="A417" s="2" t="str">
        <f t="shared" si="174"/>
        <v>VIMSS209384</v>
      </c>
      <c r="B417" s="2" t="s">
        <v>1049</v>
      </c>
      <c r="C417" s="2" t="s">
        <v>1050</v>
      </c>
      <c r="D417" s="7">
        <f>IF(ISNA(VLOOKUP(B417,[1]energy_list!A$1:A$222,1,FALSE)), 0, 1)</f>
        <v>0</v>
      </c>
      <c r="E417" s="7">
        <f t="shared" si="151"/>
        <v>0</v>
      </c>
      <c r="F417" s="7">
        <f t="shared" si="152"/>
        <v>0</v>
      </c>
      <c r="G417" s="17">
        <f t="shared" si="173"/>
        <v>1.7444717444717445E-2</v>
      </c>
      <c r="H417" s="8">
        <f t="shared" si="153"/>
        <v>-1.0122831010799831</v>
      </c>
      <c r="I417" s="8">
        <f t="shared" si="154"/>
        <v>4.1571064839543732</v>
      </c>
      <c r="J417" s="8">
        <f t="shared" si="155"/>
        <v>0.24350665661012053</v>
      </c>
      <c r="K417" s="9">
        <f t="shared" si="156"/>
        <v>0.12175332830506026</v>
      </c>
      <c r="L417" s="10">
        <f t="shared" si="157"/>
        <v>9.3977781816836234</v>
      </c>
      <c r="M417" s="2">
        <f t="shared" si="158"/>
        <v>3</v>
      </c>
      <c r="N417" s="16">
        <f t="shared" si="159"/>
        <v>5.0260730240840108E-2</v>
      </c>
      <c r="O417" s="16">
        <f t="shared" si="160"/>
        <v>1.2987712058098289</v>
      </c>
      <c r="P417" s="6">
        <v>426</v>
      </c>
      <c r="Q417" s="6"/>
      <c r="R417" s="2" t="s">
        <v>57</v>
      </c>
      <c r="S417" s="2">
        <v>1.67366308968144</v>
      </c>
      <c r="T417" s="2">
        <v>2</v>
      </c>
      <c r="U417" s="2">
        <v>2</v>
      </c>
      <c r="V417" s="2">
        <v>0.83333228801025305</v>
      </c>
      <c r="W417" s="2">
        <v>1.2389150365714099</v>
      </c>
      <c r="X417" s="2">
        <v>0.87604522367362703</v>
      </c>
      <c r="Y417" s="2">
        <f t="shared" si="161"/>
        <v>0.19625096084375671</v>
      </c>
      <c r="Z417" s="2">
        <f t="shared" si="162"/>
        <v>1.9104756746039491</v>
      </c>
      <c r="AH417" s="2">
        <f t="shared" si="163"/>
        <v>1</v>
      </c>
      <c r="AI417" s="2">
        <f t="shared" si="164"/>
        <v>0</v>
      </c>
      <c r="AJ417" s="2" t="s">
        <v>59</v>
      </c>
      <c r="AK417" s="2">
        <v>0.99477855216569</v>
      </c>
      <c r="AL417" s="2">
        <v>1</v>
      </c>
      <c r="AM417" s="2">
        <v>1</v>
      </c>
      <c r="AN417" s="2">
        <v>-1.24079644858399</v>
      </c>
      <c r="AQ417" s="2">
        <f t="shared" si="165"/>
        <v>1</v>
      </c>
      <c r="AR417" s="2">
        <f t="shared" si="166"/>
        <v>0</v>
      </c>
      <c r="AS417" s="2" t="s">
        <v>60</v>
      </c>
      <c r="AT417" s="2">
        <v>1.0289330407347601</v>
      </c>
      <c r="AU417" s="2">
        <v>3</v>
      </c>
      <c r="AV417" s="2">
        <v>1</v>
      </c>
      <c r="AW417" s="2">
        <v>0.50068919460796302</v>
      </c>
      <c r="AX417" s="2">
        <v>0.108186034707351</v>
      </c>
      <c r="AY417" s="2">
        <v>0.108186034707351</v>
      </c>
      <c r="AZ417" s="2">
        <f t="shared" si="167"/>
        <v>6.6691643219349867E-2</v>
      </c>
      <c r="BA417" s="2">
        <f t="shared" si="168"/>
        <v>9.5107750599980765</v>
      </c>
      <c r="BB417" s="2" t="s">
        <v>61</v>
      </c>
      <c r="BC417" s="2">
        <v>0.33468047745350699</v>
      </c>
      <c r="BD417" s="2">
        <v>2</v>
      </c>
      <c r="BE417" s="2">
        <v>2</v>
      </c>
      <c r="BF417" s="2">
        <v>0.82611624577617904</v>
      </c>
      <c r="BG417" s="2">
        <v>1.0476374200337899</v>
      </c>
      <c r="BH417" s="2">
        <v>0.74079152393067105</v>
      </c>
      <c r="BI417" s="2">
        <f t="shared" si="169"/>
        <v>0.69568908072515967</v>
      </c>
      <c r="BJ417" s="2">
        <f t="shared" si="170"/>
        <v>0.45178767121642843</v>
      </c>
    </row>
    <row r="418" spans="1:62">
      <c r="A418" s="2" t="str">
        <f t="shared" si="174"/>
        <v>VIMSS207794</v>
      </c>
      <c r="B418" s="2" t="s">
        <v>1628</v>
      </c>
      <c r="C418" s="2" t="s">
        <v>1629</v>
      </c>
      <c r="D418" s="7">
        <f>IF(ISNA(VLOOKUP(B418,[1]energy_list!A$1:A$222,1,FALSE)), 0, 1)</f>
        <v>0</v>
      </c>
      <c r="E418" s="7">
        <f t="shared" si="151"/>
        <v>0</v>
      </c>
      <c r="F418" s="7">
        <f t="shared" si="152"/>
        <v>0</v>
      </c>
      <c r="G418" s="17">
        <f t="shared" si="173"/>
        <v>2.9074529074529079E-2</v>
      </c>
      <c r="H418" s="8">
        <f t="shared" si="153"/>
        <v>-1.0046792946727456</v>
      </c>
      <c r="I418" s="8">
        <f t="shared" si="154"/>
        <v>1.3455428190104468</v>
      </c>
      <c r="J418" s="8">
        <f t="shared" si="155"/>
        <v>0.74667210918758975</v>
      </c>
      <c r="K418" s="9">
        <f t="shared" si="156"/>
        <v>0.37333605459379487</v>
      </c>
      <c r="L418" s="10">
        <f t="shared" si="157"/>
        <v>5.2952893370585352</v>
      </c>
      <c r="M418" s="2">
        <f t="shared" si="158"/>
        <v>3</v>
      </c>
      <c r="N418" s="16">
        <f t="shared" si="159"/>
        <v>0.12410861755747014</v>
      </c>
      <c r="O418" s="16">
        <f t="shared" si="160"/>
        <v>0.90619806195235497</v>
      </c>
      <c r="P418" s="6">
        <v>710</v>
      </c>
      <c r="Q418" s="6"/>
      <c r="R418" s="2" t="s">
        <v>57</v>
      </c>
      <c r="S418" s="2">
        <v>1.16005071341274E-2</v>
      </c>
      <c r="T418" s="2">
        <v>3</v>
      </c>
      <c r="U418" s="2">
        <v>1</v>
      </c>
      <c r="V418" s="2">
        <v>-0.82873029453706204</v>
      </c>
      <c r="W418" s="2">
        <v>0.212089918777078</v>
      </c>
      <c r="X418" s="2">
        <v>0.212089918777078</v>
      </c>
      <c r="Y418" s="2">
        <f t="shared" si="161"/>
        <v>0.96521399586033363</v>
      </c>
      <c r="Z418" s="2">
        <f t="shared" si="162"/>
        <v>5.4696174155832368E-2</v>
      </c>
      <c r="AH418" s="2">
        <f t="shared" si="163"/>
        <v>1</v>
      </c>
      <c r="AI418" s="2">
        <f t="shared" si="164"/>
        <v>0</v>
      </c>
      <c r="AQ418" s="2">
        <f t="shared" si="165"/>
        <v>1</v>
      </c>
      <c r="AR418" s="2">
        <f t="shared" si="166"/>
        <v>0</v>
      </c>
      <c r="AS418" s="2" t="s">
        <v>60</v>
      </c>
      <c r="AT418" s="2">
        <v>1.2503717462475199</v>
      </c>
      <c r="AU418" s="2">
        <v>6</v>
      </c>
      <c r="AV418" s="2">
        <v>1</v>
      </c>
      <c r="AW418" s="2">
        <v>0.72212790012073003</v>
      </c>
      <c r="AX418" s="2">
        <v>1.7098004554792201</v>
      </c>
      <c r="AY418" s="2">
        <v>1.7098004554792201</v>
      </c>
      <c r="AZ418" s="2">
        <f t="shared" si="167"/>
        <v>0.59802346274847296</v>
      </c>
      <c r="BA418" s="2">
        <f t="shared" si="168"/>
        <v>0.73129688452274255</v>
      </c>
      <c r="BB418" s="2" t="s">
        <v>61</v>
      </c>
      <c r="BC418" s="2">
        <v>1.7572201212563501</v>
      </c>
      <c r="BD418" s="2">
        <v>2</v>
      </c>
      <c r="BE418" s="2">
        <v>1</v>
      </c>
      <c r="BF418" s="2">
        <v>2.2486558895790201</v>
      </c>
      <c r="BG418" s="2">
        <v>0.34290228781607102</v>
      </c>
      <c r="BH418" s="2">
        <v>0.34290228781607102</v>
      </c>
      <c r="BI418" s="2">
        <f t="shared" si="169"/>
        <v>0.12268760719352685</v>
      </c>
      <c r="BJ418" s="2">
        <f t="shared" si="170"/>
        <v>5.1245505897554802</v>
      </c>
    </row>
    <row r="419" spans="1:62">
      <c r="A419" s="2" t="str">
        <f t="shared" si="174"/>
        <v>VIMSS209106</v>
      </c>
      <c r="B419" s="2" t="s">
        <v>1519</v>
      </c>
      <c r="C419" s="2" t="s">
        <v>1520</v>
      </c>
      <c r="D419" s="7">
        <f>IF(ISNA(VLOOKUP(B419,[1]energy_list!A$1:A$222,1,FALSE)), 0, 1)</f>
        <v>1</v>
      </c>
      <c r="E419" s="7">
        <f t="shared" si="151"/>
        <v>0</v>
      </c>
      <c r="F419" s="7">
        <f t="shared" si="152"/>
        <v>0</v>
      </c>
      <c r="G419" s="31">
        <f>IF((Q419/(142)*0.0575&gt;N419),1,0)</f>
        <v>0</v>
      </c>
      <c r="H419" s="8">
        <f t="shared" si="153"/>
        <v>-0.82930198777196651</v>
      </c>
      <c r="I419" s="8">
        <f t="shared" si="154"/>
        <v>1.5527849534224807</v>
      </c>
      <c r="J419" s="8">
        <f t="shared" si="155"/>
        <v>0.53407394626287996</v>
      </c>
      <c r="K419" s="9">
        <f t="shared" si="156"/>
        <v>0.26703697313143998</v>
      </c>
      <c r="L419" s="10">
        <f t="shared" si="157"/>
        <v>6.4470186099215772</v>
      </c>
      <c r="M419" s="7">
        <f t="shared" si="158"/>
        <v>3</v>
      </c>
      <c r="N419" s="16">
        <f t="shared" si="159"/>
        <v>0.10342977061775316</v>
      </c>
      <c r="O419" s="16">
        <f t="shared" si="160"/>
        <v>0.98535443847515336</v>
      </c>
      <c r="P419" s="6">
        <v>655</v>
      </c>
      <c r="Q419" s="6">
        <v>99</v>
      </c>
      <c r="R419" s="2" t="s">
        <v>57</v>
      </c>
      <c r="S419" s="2">
        <v>0.29814334288956101</v>
      </c>
      <c r="T419" s="2">
        <v>2</v>
      </c>
      <c r="U419" s="2">
        <v>1</v>
      </c>
      <c r="V419" s="2">
        <v>-0.542187458781628</v>
      </c>
      <c r="W419" s="2">
        <v>0.21076439489669199</v>
      </c>
      <c r="X419" s="2">
        <v>0.21076439489669199</v>
      </c>
      <c r="Y419" s="2">
        <f t="shared" si="161"/>
        <v>0.391748558232768</v>
      </c>
      <c r="Z419" s="2">
        <f t="shared" si="162"/>
        <v>1.4145811631784324</v>
      </c>
      <c r="AH419" s="2">
        <f t="shared" si="163"/>
        <v>1</v>
      </c>
      <c r="AI419" s="2">
        <f t="shared" si="164"/>
        <v>0</v>
      </c>
      <c r="AJ419" s="2" t="s">
        <v>59</v>
      </c>
      <c r="AK419" s="2">
        <v>0.44423051141098002</v>
      </c>
      <c r="AL419" s="2">
        <v>1</v>
      </c>
      <c r="AM419" s="2">
        <v>1</v>
      </c>
      <c r="AN419" s="2">
        <v>-1.7913444893387001</v>
      </c>
      <c r="AQ419" s="2">
        <f t="shared" si="165"/>
        <v>1</v>
      </c>
      <c r="AR419" s="2">
        <f t="shared" si="166"/>
        <v>0</v>
      </c>
      <c r="AS419" s="2" t="s">
        <v>60</v>
      </c>
      <c r="AT419" s="2">
        <v>0.87035887560365599</v>
      </c>
      <c r="AU419" s="2">
        <v>5</v>
      </c>
      <c r="AV419" s="2">
        <v>3</v>
      </c>
      <c r="AW419" s="2">
        <v>0.34211502947686401</v>
      </c>
      <c r="AX419" s="2">
        <v>2.8153253966488898</v>
      </c>
      <c r="AY419" s="2">
        <v>1.62542887561163</v>
      </c>
      <c r="AZ419" s="2">
        <f t="shared" si="167"/>
        <v>0.62947994885771541</v>
      </c>
      <c r="BA419" s="2">
        <f t="shared" si="168"/>
        <v>0.53546414036489298</v>
      </c>
      <c r="BB419" s="2" t="s">
        <v>61</v>
      </c>
      <c r="BC419" s="2">
        <v>1.2433367634277499</v>
      </c>
      <c r="BD419" s="2">
        <v>3</v>
      </c>
      <c r="BE419" s="2">
        <v>1</v>
      </c>
      <c r="BF419" s="2">
        <v>1.7347725317504199</v>
      </c>
      <c r="BG419" s="2">
        <v>0.32227073434680598</v>
      </c>
      <c r="BH419" s="2">
        <v>0.32227073434680598</v>
      </c>
      <c r="BI419" s="2">
        <f t="shared" si="169"/>
        <v>0.16145756142777895</v>
      </c>
      <c r="BJ419" s="2">
        <f t="shared" si="170"/>
        <v>3.858050486488652</v>
      </c>
    </row>
    <row r="420" spans="1:62">
      <c r="A420" s="2" t="str">
        <f t="shared" si="174"/>
        <v>VIMSS207223</v>
      </c>
      <c r="B420" s="2" t="s">
        <v>1604</v>
      </c>
      <c r="C420" s="2" t="s">
        <v>1605</v>
      </c>
      <c r="D420" s="7">
        <f>IF(ISNA(VLOOKUP(B420,[1]energy_list!A$1:A$222,1,FALSE)), 0, 1)</f>
        <v>0</v>
      </c>
      <c r="E420" s="7">
        <f t="shared" si="151"/>
        <v>0</v>
      </c>
      <c r="F420" s="7">
        <f t="shared" si="152"/>
        <v>0</v>
      </c>
      <c r="G420" s="17">
        <f t="shared" ref="G420:G431" si="175">(P420/(COUNT($P$2:$P$1222))*0.05)</f>
        <v>2.8583128583128583E-2</v>
      </c>
      <c r="H420" s="8">
        <f t="shared" si="153"/>
        <v>-0.80513264694780751</v>
      </c>
      <c r="I420" s="8">
        <f t="shared" si="154"/>
        <v>4.0681602294027064</v>
      </c>
      <c r="J420" s="8">
        <f t="shared" si="155"/>
        <v>0.19791075118641979</v>
      </c>
      <c r="K420" s="9">
        <f t="shared" si="156"/>
        <v>9.8955375593209896E-2</v>
      </c>
      <c r="L420" s="10">
        <f t="shared" si="157"/>
        <v>5.7778025784842519</v>
      </c>
      <c r="M420" s="2">
        <f t="shared" si="158"/>
        <v>3</v>
      </c>
      <c r="N420" s="16">
        <f t="shared" si="159"/>
        <v>0.11608377570922676</v>
      </c>
      <c r="O420" s="16">
        <f t="shared" si="160"/>
        <v>0.93522847459672631</v>
      </c>
      <c r="P420" s="6">
        <v>698</v>
      </c>
      <c r="Q420" s="6"/>
      <c r="R420" s="2" t="s">
        <v>57</v>
      </c>
      <c r="S420" s="2">
        <v>0.19149581491326001</v>
      </c>
      <c r="T420" s="2">
        <v>2</v>
      </c>
      <c r="U420" s="2">
        <v>2</v>
      </c>
      <c r="V420" s="2">
        <v>-0.64883498675792906</v>
      </c>
      <c r="W420" s="2">
        <v>0.98121015000523504</v>
      </c>
      <c r="X420" s="2">
        <v>0.69382035083777105</v>
      </c>
      <c r="Y420" s="2">
        <f t="shared" si="161"/>
        <v>0.80845092757744341</v>
      </c>
      <c r="Z420" s="2">
        <f t="shared" si="162"/>
        <v>0.27600201504904476</v>
      </c>
      <c r="AH420" s="2">
        <f t="shared" si="163"/>
        <v>1</v>
      </c>
      <c r="AI420" s="2">
        <f t="shared" si="164"/>
        <v>0</v>
      </c>
      <c r="AJ420" s="2" t="s">
        <v>59</v>
      </c>
      <c r="AK420" s="2">
        <v>-0.20177946095190999</v>
      </c>
      <c r="AL420" s="2">
        <v>2</v>
      </c>
      <c r="AM420" s="2">
        <v>2</v>
      </c>
      <c r="AN420" s="2">
        <v>-2.4373544617015899</v>
      </c>
      <c r="AO420" s="2">
        <v>1.40888696488632</v>
      </c>
      <c r="AP420" s="2">
        <v>0.99623352679645005</v>
      </c>
      <c r="AQ420" s="2">
        <f t="shared" si="165"/>
        <v>0.85822756036700654</v>
      </c>
      <c r="AR420" s="2">
        <f t="shared" si="166"/>
        <v>0.20254233121501589</v>
      </c>
      <c r="AS420" s="2" t="s">
        <v>60</v>
      </c>
      <c r="AT420" s="2">
        <v>1.61540711691494</v>
      </c>
      <c r="AU420" s="2">
        <v>4</v>
      </c>
      <c r="AV420" s="2">
        <v>1</v>
      </c>
      <c r="AW420" s="2">
        <v>1.08716327078815</v>
      </c>
      <c r="AX420" s="2">
        <v>0.20455834363398401</v>
      </c>
      <c r="AY420" s="2">
        <v>0.20455834363398401</v>
      </c>
      <c r="AZ420" s="2">
        <f t="shared" si="167"/>
        <v>8.0188112441951634E-2</v>
      </c>
      <c r="BA420" s="2">
        <f t="shared" si="168"/>
        <v>7.8970482856733817</v>
      </c>
      <c r="BI420" s="2">
        <f t="shared" si="169"/>
        <v>1</v>
      </c>
      <c r="BJ420" s="2">
        <f t="shared" si="170"/>
        <v>0</v>
      </c>
    </row>
    <row r="421" spans="1:62">
      <c r="A421" s="2" t="str">
        <f t="shared" si="174"/>
        <v>VIMSS206477</v>
      </c>
      <c r="B421" s="2" t="s">
        <v>905</v>
      </c>
      <c r="C421" s="2" t="s">
        <v>906</v>
      </c>
      <c r="D421" s="7">
        <f>IF(ISNA(VLOOKUP(B421,[1]energy_list!A$1:A$222,1,FALSE)), 0, 1)</f>
        <v>0</v>
      </c>
      <c r="E421" s="7">
        <f t="shared" si="151"/>
        <v>1</v>
      </c>
      <c r="F421" s="7">
        <f t="shared" si="152"/>
        <v>0</v>
      </c>
      <c r="G421" s="17">
        <f t="shared" si="175"/>
        <v>1.4496314496314498E-2</v>
      </c>
      <c r="H421" s="8">
        <f t="shared" si="153"/>
        <v>-0.79600149265133968</v>
      </c>
      <c r="I421" s="8">
        <f t="shared" si="154"/>
        <v>2.1588080548895374</v>
      </c>
      <c r="J421" s="8">
        <f t="shared" si="155"/>
        <v>0.36872268048493534</v>
      </c>
      <c r="K421" s="9">
        <f t="shared" si="156"/>
        <v>0.18436134024246767</v>
      </c>
      <c r="L421" s="10">
        <f t="shared" si="157"/>
        <v>10.442981845650722</v>
      </c>
      <c r="M421" s="2">
        <f t="shared" si="158"/>
        <v>3</v>
      </c>
      <c r="N421" s="16">
        <f t="shared" si="159"/>
        <v>3.6801402360209602E-2</v>
      </c>
      <c r="O421" s="16">
        <f t="shared" si="160"/>
        <v>1.4341356317151648</v>
      </c>
      <c r="P421" s="6">
        <v>354</v>
      </c>
      <c r="Q421" s="6"/>
      <c r="R421" s="2" t="s">
        <v>57</v>
      </c>
      <c r="S421" s="2">
        <v>0.79261599640763203</v>
      </c>
      <c r="T421" s="2">
        <v>2</v>
      </c>
      <c r="U421" s="2">
        <v>2</v>
      </c>
      <c r="V421" s="2">
        <v>-4.7714805263557501E-2</v>
      </c>
      <c r="W421" s="2">
        <v>0.49782897395237502</v>
      </c>
      <c r="X421" s="2">
        <v>0.35201824335286502</v>
      </c>
      <c r="Y421" s="2">
        <f t="shared" si="161"/>
        <v>0.15317731129559897</v>
      </c>
      <c r="Z421" s="2">
        <f t="shared" si="162"/>
        <v>2.2516332928038318</v>
      </c>
      <c r="AH421" s="2">
        <f t="shared" si="163"/>
        <v>1</v>
      </c>
      <c r="AI421" s="2">
        <f t="shared" si="164"/>
        <v>0</v>
      </c>
      <c r="AQ421" s="2">
        <f t="shared" si="165"/>
        <v>1</v>
      </c>
      <c r="AR421" s="2">
        <f t="shared" si="166"/>
        <v>0</v>
      </c>
      <c r="AS421" s="2" t="s">
        <v>60</v>
      </c>
      <c r="AT421" s="2">
        <v>2.2373610356640401</v>
      </c>
      <c r="AU421" s="2">
        <v>4</v>
      </c>
      <c r="AV421" s="2">
        <v>2</v>
      </c>
      <c r="AW421" s="2">
        <v>1.7091171895372499</v>
      </c>
      <c r="AX421" s="2">
        <v>0.91710610054033603</v>
      </c>
      <c r="AY421" s="2">
        <v>0.64849194275962296</v>
      </c>
      <c r="AZ421" s="2">
        <f t="shared" si="167"/>
        <v>7.4717335272048491E-2</v>
      </c>
      <c r="BA421" s="2">
        <f t="shared" si="168"/>
        <v>3.4500984332096234</v>
      </c>
      <c r="BB421" s="2" t="s">
        <v>61</v>
      </c>
      <c r="BC421" s="2">
        <v>-0.64366530223950702</v>
      </c>
      <c r="BD421" s="2">
        <v>4</v>
      </c>
      <c r="BE421" s="2">
        <v>3</v>
      </c>
      <c r="BF421" s="2">
        <v>-0.152229533916835</v>
      </c>
      <c r="BG421" s="2">
        <v>1.3577568378276901</v>
      </c>
      <c r="BH421" s="2">
        <v>0.78390127581387004</v>
      </c>
      <c r="BI421" s="2">
        <f t="shared" si="169"/>
        <v>0.47175823290609598</v>
      </c>
      <c r="BJ421" s="2">
        <f t="shared" si="170"/>
        <v>0.82110505761230479</v>
      </c>
    </row>
    <row r="422" spans="1:62">
      <c r="A422" s="2" t="str">
        <f t="shared" si="174"/>
        <v>VIMSS208596</v>
      </c>
      <c r="B422" s="2" t="s">
        <v>1630</v>
      </c>
      <c r="C422" s="2" t="s">
        <v>1631</v>
      </c>
      <c r="D422" s="7">
        <f>IF(ISNA(VLOOKUP(B422,[1]energy_list!A$1:A$222,1,FALSE)), 0, 1)</f>
        <v>0</v>
      </c>
      <c r="E422" s="7">
        <f t="shared" si="151"/>
        <v>0</v>
      </c>
      <c r="F422" s="7">
        <f t="shared" si="152"/>
        <v>0</v>
      </c>
      <c r="G422" s="17">
        <f t="shared" si="175"/>
        <v>2.9115479115479116E-2</v>
      </c>
      <c r="H422" s="8">
        <f t="shared" si="153"/>
        <v>-0.72993824538932739</v>
      </c>
      <c r="I422" s="8">
        <f t="shared" si="154"/>
        <v>1.1759202707360696</v>
      </c>
      <c r="J422" s="8">
        <f t="shared" si="155"/>
        <v>0.62073787105687117</v>
      </c>
      <c r="K422" s="9">
        <f t="shared" si="156"/>
        <v>0.31036893552843559</v>
      </c>
      <c r="L422" s="10">
        <f t="shared" si="157"/>
        <v>5.2734647713705218</v>
      </c>
      <c r="M422" s="2">
        <f t="shared" si="158"/>
        <v>3</v>
      </c>
      <c r="N422" s="16">
        <f t="shared" si="159"/>
        <v>0.12443822000138328</v>
      </c>
      <c r="O422" s="16">
        <f t="shared" si="160"/>
        <v>0.90504620978694339</v>
      </c>
      <c r="P422" s="6">
        <v>711</v>
      </c>
      <c r="Q422" s="6"/>
      <c r="R422" s="2" t="s">
        <v>57</v>
      </c>
      <c r="S422" s="2">
        <v>8.7818056894867394E-2</v>
      </c>
      <c r="T422" s="2">
        <v>2</v>
      </c>
      <c r="U422" s="2">
        <v>1</v>
      </c>
      <c r="V422" s="2">
        <v>-0.75251274477632202</v>
      </c>
      <c r="W422" s="2">
        <v>3.0211861209313601E-2</v>
      </c>
      <c r="X422" s="2">
        <v>3.0211861209313601E-2</v>
      </c>
      <c r="Y422" s="2">
        <f t="shared" si="161"/>
        <v>0.21094051295253763</v>
      </c>
      <c r="Z422" s="2">
        <f t="shared" si="162"/>
        <v>2.9067410407603478</v>
      </c>
      <c r="AH422" s="2">
        <f t="shared" si="163"/>
        <v>1</v>
      </c>
      <c r="AI422" s="2">
        <f t="shared" si="164"/>
        <v>0</v>
      </c>
      <c r="AQ422" s="2">
        <f t="shared" si="165"/>
        <v>1</v>
      </c>
      <c r="AR422" s="2">
        <f t="shared" si="166"/>
        <v>0</v>
      </c>
      <c r="AS422" s="2" t="s">
        <v>60</v>
      </c>
      <c r="AT422" s="2">
        <v>1.9711105826773401</v>
      </c>
      <c r="AU422" s="2">
        <v>6</v>
      </c>
      <c r="AV422" s="2">
        <v>1</v>
      </c>
      <c r="AW422" s="2">
        <v>1.4428667365505501</v>
      </c>
      <c r="AX422" s="2">
        <v>1.90311248778708</v>
      </c>
      <c r="AY422" s="2">
        <v>1.90311248778708</v>
      </c>
      <c r="AZ422" s="2">
        <f t="shared" si="167"/>
        <v>0.48882756964640695</v>
      </c>
      <c r="BA422" s="2">
        <f t="shared" si="168"/>
        <v>1.0357299399413471</v>
      </c>
      <c r="BB422" s="2" t="s">
        <v>61</v>
      </c>
      <c r="BC422" s="2">
        <v>-0.81076016629546099</v>
      </c>
      <c r="BD422" s="2">
        <v>4</v>
      </c>
      <c r="BE422" s="2">
        <v>1</v>
      </c>
      <c r="BF422" s="2">
        <v>-0.319324397972789</v>
      </c>
      <c r="BG422" s="2">
        <v>1.5567729562283401</v>
      </c>
      <c r="BH422" s="2">
        <v>1.5567729562283401</v>
      </c>
      <c r="BI422" s="2">
        <f t="shared" si="169"/>
        <v>0.6943300873993774</v>
      </c>
      <c r="BJ422" s="2">
        <f t="shared" si="170"/>
        <v>0.52079538191601427</v>
      </c>
    </row>
    <row r="423" spans="1:62">
      <c r="A423" s="2" t="str">
        <f t="shared" si="174"/>
        <v>VIMSS209286</v>
      </c>
      <c r="B423" s="2" t="s">
        <v>733</v>
      </c>
      <c r="C423" s="2" t="s">
        <v>734</v>
      </c>
      <c r="D423" s="7">
        <f>IF(ISNA(VLOOKUP(B423,[1]energy_list!A$1:A$222,1,FALSE)), 0, 1)</f>
        <v>0</v>
      </c>
      <c r="E423" s="7">
        <f t="shared" si="151"/>
        <v>1</v>
      </c>
      <c r="F423" s="7">
        <f t="shared" si="152"/>
        <v>0</v>
      </c>
      <c r="G423" s="17">
        <f t="shared" si="175"/>
        <v>1.1097461097461098E-2</v>
      </c>
      <c r="H423" s="8">
        <f t="shared" si="153"/>
        <v>-0.71762898570672728</v>
      </c>
      <c r="I423" s="8">
        <f t="shared" si="154"/>
        <v>4.1441319169490249</v>
      </c>
      <c r="J423" s="8">
        <f t="shared" si="155"/>
        <v>0.17316750530351288</v>
      </c>
      <c r="K423" s="9">
        <f t="shared" si="156"/>
        <v>8.658375265175644E-2</v>
      </c>
      <c r="L423" s="10">
        <f t="shared" si="157"/>
        <v>12.333667879917749</v>
      </c>
      <c r="M423" s="2">
        <f t="shared" si="158"/>
        <v>3</v>
      </c>
      <c r="N423" s="16">
        <f t="shared" si="159"/>
        <v>1.9945391513024165E-2</v>
      </c>
      <c r="O423" s="16">
        <f t="shared" si="160"/>
        <v>1.7001574343966497</v>
      </c>
      <c r="P423" s="6">
        <v>271</v>
      </c>
      <c r="Q423" s="6"/>
      <c r="R423" s="2" t="s">
        <v>57</v>
      </c>
      <c r="S423" s="2">
        <v>1.3741127440858301</v>
      </c>
      <c r="T423" s="2">
        <v>1</v>
      </c>
      <c r="U423" s="2">
        <v>1</v>
      </c>
      <c r="V423" s="2">
        <v>0.53378194241464405</v>
      </c>
      <c r="Y423" s="2">
        <f t="shared" si="161"/>
        <v>1</v>
      </c>
      <c r="Z423" s="2">
        <f t="shared" si="162"/>
        <v>0</v>
      </c>
      <c r="AA423" s="2" t="s">
        <v>58</v>
      </c>
      <c r="AB423" s="2">
        <v>1.1674628804778799</v>
      </c>
      <c r="AC423" s="2">
        <v>1</v>
      </c>
      <c r="AD423" s="2">
        <v>1</v>
      </c>
      <c r="AE423" s="2">
        <v>-0.12762531330384899</v>
      </c>
      <c r="AH423" s="2">
        <f t="shared" si="163"/>
        <v>1</v>
      </c>
      <c r="AI423" s="2">
        <f t="shared" si="164"/>
        <v>0</v>
      </c>
      <c r="AJ423" s="2" t="s">
        <v>59</v>
      </c>
      <c r="AK423" s="2">
        <v>0.63185842707215001</v>
      </c>
      <c r="AL423" s="2">
        <v>2</v>
      </c>
      <c r="AM423" s="2">
        <v>2</v>
      </c>
      <c r="AN423" s="2">
        <v>-1.6037165736775301</v>
      </c>
      <c r="AO423" s="2">
        <v>0.194267308802063</v>
      </c>
      <c r="AP423" s="2">
        <v>0.1373677314168</v>
      </c>
      <c r="AQ423" s="2">
        <f t="shared" si="165"/>
        <v>4.4156948838968951E-2</v>
      </c>
      <c r="AR423" s="2">
        <f t="shared" si="166"/>
        <v>4.5997587683454606</v>
      </c>
      <c r="AS423" s="2" t="s">
        <v>60</v>
      </c>
      <c r="AT423" s="2">
        <v>7.9885582691545998E-2</v>
      </c>
      <c r="AU423" s="2">
        <v>2</v>
      </c>
      <c r="AV423" s="2">
        <v>2</v>
      </c>
      <c r="AW423" s="2">
        <v>-0.44835826343524599</v>
      </c>
      <c r="AX423" s="2">
        <v>0.68116893630036202</v>
      </c>
      <c r="AY423" s="2">
        <v>0.48165917399161301</v>
      </c>
      <c r="AZ423" s="2">
        <f t="shared" si="167"/>
        <v>0.88352109071513385</v>
      </c>
      <c r="BA423" s="2">
        <f t="shared" si="168"/>
        <v>0.16585500080797178</v>
      </c>
      <c r="BB423" s="2" t="s">
        <v>61</v>
      </c>
      <c r="BC423" s="2">
        <v>0.88798412078135802</v>
      </c>
      <c r="BD423" s="2">
        <v>2</v>
      </c>
      <c r="BE423" s="2">
        <v>1</v>
      </c>
      <c r="BF423" s="2">
        <v>1.3794198891040299</v>
      </c>
      <c r="BG423" s="2">
        <v>7.5183354006450501E-2</v>
      </c>
      <c r="BH423" s="2">
        <v>7.5183354006450501E-2</v>
      </c>
      <c r="BI423" s="2">
        <f t="shared" si="169"/>
        <v>5.3772728179019749E-2</v>
      </c>
      <c r="BJ423" s="2">
        <f t="shared" si="170"/>
        <v>11.810913898642667</v>
      </c>
    </row>
    <row r="424" spans="1:62">
      <c r="A424" s="2" t="str">
        <f t="shared" si="174"/>
        <v>VIMSS207022</v>
      </c>
      <c r="B424" s="2" t="s">
        <v>1495</v>
      </c>
      <c r="C424" s="2" t="s">
        <v>1496</v>
      </c>
      <c r="D424" s="7">
        <f>IF(ISNA(VLOOKUP(B424,[1]energy_list!A$1:A$222,1,FALSE)), 0, 1)</f>
        <v>0</v>
      </c>
      <c r="E424" s="7">
        <f t="shared" si="151"/>
        <v>0</v>
      </c>
      <c r="F424" s="7">
        <f t="shared" si="152"/>
        <v>0</v>
      </c>
      <c r="G424" s="17">
        <f t="shared" si="175"/>
        <v>2.6330876330876329E-2</v>
      </c>
      <c r="H424" s="8">
        <f t="shared" si="153"/>
        <v>-0.69628186416037119</v>
      </c>
      <c r="I424" s="8">
        <f t="shared" si="154"/>
        <v>1.3278843881316338</v>
      </c>
      <c r="J424" s="8">
        <f t="shared" si="155"/>
        <v>0.52435428142961826</v>
      </c>
      <c r="K424" s="9">
        <f t="shared" si="156"/>
        <v>0.26217714071480913</v>
      </c>
      <c r="L424" s="10">
        <f t="shared" si="157"/>
        <v>6.7163808491882016</v>
      </c>
      <c r="M424" s="2">
        <f t="shared" si="158"/>
        <v>3</v>
      </c>
      <c r="N424" s="16">
        <f t="shared" si="159"/>
        <v>9.8108599457349982E-2</v>
      </c>
      <c r="O424" s="16">
        <f t="shared" si="160"/>
        <v>1.008292923984047</v>
      </c>
      <c r="P424" s="6">
        <v>643</v>
      </c>
      <c r="Q424" s="6"/>
      <c r="R424" s="2" t="s">
        <v>57</v>
      </c>
      <c r="S424" s="2">
        <v>-0.27998877952923101</v>
      </c>
      <c r="T424" s="2">
        <v>8</v>
      </c>
      <c r="U424" s="2">
        <v>4</v>
      </c>
      <c r="V424" s="2">
        <v>-1.1203195812004201</v>
      </c>
      <c r="W424" s="2">
        <v>0.34339441921837</v>
      </c>
      <c r="X424" s="2">
        <v>0.171697209609185</v>
      </c>
      <c r="Y424" s="2">
        <f t="shared" si="161"/>
        <v>0.17828546301486103</v>
      </c>
      <c r="Z424" s="2">
        <f t="shared" si="162"/>
        <v>1.6307124627507803</v>
      </c>
      <c r="AH424" s="2">
        <f t="shared" si="163"/>
        <v>1</v>
      </c>
      <c r="AI424" s="2">
        <f t="shared" si="164"/>
        <v>0</v>
      </c>
      <c r="AJ424" s="2" t="s">
        <v>59</v>
      </c>
      <c r="AK424" s="2">
        <v>-0.26835405506195997</v>
      </c>
      <c r="AL424" s="2">
        <v>1</v>
      </c>
      <c r="AM424" s="2">
        <v>1</v>
      </c>
      <c r="AN424" s="2">
        <v>-2.50392905581164</v>
      </c>
      <c r="AQ424" s="2">
        <f t="shared" si="165"/>
        <v>1</v>
      </c>
      <c r="AR424" s="2">
        <f t="shared" si="166"/>
        <v>0</v>
      </c>
      <c r="AS424" s="2" t="s">
        <v>60</v>
      </c>
      <c r="AT424" s="2">
        <v>1.5276441264690499</v>
      </c>
      <c r="AU424" s="2">
        <v>10</v>
      </c>
      <c r="AV424" s="2">
        <v>2</v>
      </c>
      <c r="AW424" s="2">
        <v>0.99940028034225303</v>
      </c>
      <c r="AX424" s="2">
        <v>1.4803095668548001</v>
      </c>
      <c r="AY424" s="2">
        <v>1.04673693297835</v>
      </c>
      <c r="AZ424" s="2">
        <f t="shared" si="167"/>
        <v>0.28185477125091685</v>
      </c>
      <c r="BA424" s="2">
        <f t="shared" si="168"/>
        <v>1.4594346280706296</v>
      </c>
      <c r="BB424" s="2" t="s">
        <v>61</v>
      </c>
      <c r="BC424" s="2">
        <v>0.850008012711158</v>
      </c>
      <c r="BD424" s="2">
        <v>3</v>
      </c>
      <c r="BE424" s="2">
        <v>1</v>
      </c>
      <c r="BF424" s="2">
        <v>1.34144378103383</v>
      </c>
      <c r="BG424" s="2">
        <v>1.6206984426995501</v>
      </c>
      <c r="BH424" s="2">
        <v>1.6206984426995501</v>
      </c>
      <c r="BI424" s="2">
        <f t="shared" si="169"/>
        <v>0.69249254948195305</v>
      </c>
      <c r="BJ424" s="2">
        <f t="shared" si="170"/>
        <v>0.52447018539446766</v>
      </c>
    </row>
    <row r="425" spans="1:62">
      <c r="A425" s="2" t="str">
        <f t="shared" si="174"/>
        <v>VIMSS206809</v>
      </c>
      <c r="B425" s="2" t="s">
        <v>1325</v>
      </c>
      <c r="C425" s="2" t="s">
        <v>1326</v>
      </c>
      <c r="D425" s="7">
        <f>IF(ISNA(VLOOKUP(B425,[1]energy_list!A$1:A$222,1,FALSE)), 0, 1)</f>
        <v>0</v>
      </c>
      <c r="E425" s="7">
        <f t="shared" si="151"/>
        <v>0</v>
      </c>
      <c r="F425" s="7">
        <f t="shared" si="152"/>
        <v>0</v>
      </c>
      <c r="G425" s="17">
        <f t="shared" si="175"/>
        <v>2.2972972972972974E-2</v>
      </c>
      <c r="H425" s="8">
        <f t="shared" si="153"/>
        <v>-0.6506567605679765</v>
      </c>
      <c r="I425" s="8">
        <f t="shared" si="154"/>
        <v>0.96735628661607831</v>
      </c>
      <c r="J425" s="8">
        <f t="shared" si="155"/>
        <v>0.67261335825298396</v>
      </c>
      <c r="K425" s="9">
        <f t="shared" si="156"/>
        <v>0.33630667912649198</v>
      </c>
      <c r="L425" s="10">
        <f t="shared" si="157"/>
        <v>7.4844046545271645</v>
      </c>
      <c r="M425" s="2">
        <f t="shared" si="158"/>
        <v>3</v>
      </c>
      <c r="N425" s="16">
        <f t="shared" si="159"/>
        <v>8.2980627915677022E-2</v>
      </c>
      <c r="O425" s="16">
        <f t="shared" si="160"/>
        <v>1.0810232831816438</v>
      </c>
      <c r="P425" s="6">
        <v>561</v>
      </c>
      <c r="Q425" s="6"/>
      <c r="R425" s="2" t="s">
        <v>57</v>
      </c>
      <c r="S425" s="2">
        <v>0.36363985438810997</v>
      </c>
      <c r="T425" s="2">
        <v>2</v>
      </c>
      <c r="U425" s="2">
        <v>2</v>
      </c>
      <c r="V425" s="2">
        <v>-0.47669094728307898</v>
      </c>
      <c r="W425" s="2">
        <v>0.36269108248223703</v>
      </c>
      <c r="X425" s="2">
        <v>0.256461323899079</v>
      </c>
      <c r="Y425" s="2">
        <f t="shared" si="161"/>
        <v>0.29197016257126629</v>
      </c>
      <c r="Z425" s="2">
        <f t="shared" si="162"/>
        <v>1.4179130360069698</v>
      </c>
      <c r="AA425" s="2" t="s">
        <v>58</v>
      </c>
      <c r="AB425" s="2">
        <v>2.09383016532525</v>
      </c>
      <c r="AC425" s="2">
        <v>1</v>
      </c>
      <c r="AD425" s="2">
        <v>1</v>
      </c>
      <c r="AE425" s="2">
        <v>0.798741971543518</v>
      </c>
      <c r="AH425" s="2">
        <f t="shared" si="163"/>
        <v>1</v>
      </c>
      <c r="AI425" s="2">
        <f t="shared" si="164"/>
        <v>0</v>
      </c>
      <c r="AJ425" s="2" t="s">
        <v>59</v>
      </c>
      <c r="AK425" s="2">
        <v>0.41154894678455001</v>
      </c>
      <c r="AL425" s="2">
        <v>6</v>
      </c>
      <c r="AM425" s="2">
        <v>3</v>
      </c>
      <c r="AN425" s="2">
        <v>-1.8240260539651301</v>
      </c>
      <c r="AO425" s="2">
        <v>1.12579219304153</v>
      </c>
      <c r="AP425" s="2">
        <v>0.64997642570410696</v>
      </c>
      <c r="AQ425" s="2">
        <f t="shared" si="165"/>
        <v>0.57159162089826487</v>
      </c>
      <c r="AR425" s="2">
        <f t="shared" si="166"/>
        <v>0.63317518991358335</v>
      </c>
      <c r="AS425" s="2" t="s">
        <v>60</v>
      </c>
      <c r="AT425" s="2">
        <v>1.0805793465304701</v>
      </c>
      <c r="AU425" s="2">
        <v>1</v>
      </c>
      <c r="AV425" s="2">
        <v>1</v>
      </c>
      <c r="AW425" s="2">
        <v>0.55233550040367996</v>
      </c>
      <c r="AZ425" s="2">
        <f t="shared" si="167"/>
        <v>1</v>
      </c>
      <c r="BA425" s="2">
        <f t="shared" si="168"/>
        <v>0</v>
      </c>
      <c r="BB425" s="2" t="s">
        <v>61</v>
      </c>
      <c r="BC425" s="2">
        <v>0.69585166201481796</v>
      </c>
      <c r="BD425" s="2">
        <v>3</v>
      </c>
      <c r="BE425" s="2">
        <v>3</v>
      </c>
      <c r="BF425" s="2">
        <v>1.1872874303374901</v>
      </c>
      <c r="BG425" s="2">
        <v>0.60863502953863102</v>
      </c>
      <c r="BH425" s="2">
        <v>0.35139559814236498</v>
      </c>
      <c r="BI425" s="2">
        <f t="shared" si="169"/>
        <v>0.14202272907385063</v>
      </c>
      <c r="BJ425" s="2">
        <f t="shared" si="170"/>
        <v>1.9802515048378593</v>
      </c>
    </row>
    <row r="426" spans="1:62">
      <c r="A426" s="2" t="str">
        <f t="shared" si="174"/>
        <v>VIMSS206687</v>
      </c>
      <c r="B426" s="2" t="s">
        <v>854</v>
      </c>
      <c r="C426" s="2" t="s">
        <v>855</v>
      </c>
      <c r="D426" s="7">
        <f>IF(ISNA(VLOOKUP(B426,[1]energy_list!A$1:A$222,1,FALSE)), 0, 1)</f>
        <v>0</v>
      </c>
      <c r="E426" s="7">
        <f t="shared" si="151"/>
        <v>1</v>
      </c>
      <c r="F426" s="7">
        <f t="shared" si="152"/>
        <v>0</v>
      </c>
      <c r="G426" s="17">
        <f t="shared" si="175"/>
        <v>1.3472563472563474E-2</v>
      </c>
      <c r="H426" s="8">
        <f t="shared" si="153"/>
        <v>-0.64908949454519282</v>
      </c>
      <c r="I426" s="8">
        <f t="shared" si="154"/>
        <v>2.0297874359292529</v>
      </c>
      <c r="J426" s="8">
        <f t="shared" si="155"/>
        <v>0.31978200429053028</v>
      </c>
      <c r="K426" s="9">
        <f t="shared" si="156"/>
        <v>0.15989100214526514</v>
      </c>
      <c r="L426" s="10">
        <f t="shared" si="157"/>
        <v>10.88732071382257</v>
      </c>
      <c r="M426" s="2">
        <f t="shared" si="158"/>
        <v>3</v>
      </c>
      <c r="N426" s="16">
        <f t="shared" si="159"/>
        <v>3.2030992496349657E-2</v>
      </c>
      <c r="O426" s="16">
        <f t="shared" si="160"/>
        <v>1.4944296042955922</v>
      </c>
      <c r="P426" s="6">
        <v>329</v>
      </c>
      <c r="Q426" s="6"/>
      <c r="R426" s="2" t="s">
        <v>57</v>
      </c>
      <c r="S426" s="2">
        <v>1.7134910550801801</v>
      </c>
      <c r="T426" s="2">
        <v>6</v>
      </c>
      <c r="U426" s="2">
        <v>3</v>
      </c>
      <c r="V426" s="2">
        <v>0.87316025340898995</v>
      </c>
      <c r="W426" s="2">
        <v>0.91986715093474303</v>
      </c>
      <c r="X426" s="2">
        <v>0.53108554721086798</v>
      </c>
      <c r="Y426" s="2">
        <f t="shared" si="161"/>
        <v>4.8348295673936711E-2</v>
      </c>
      <c r="Z426" s="2">
        <f t="shared" si="162"/>
        <v>3.2263936838029541</v>
      </c>
      <c r="AH426" s="2">
        <f t="shared" si="163"/>
        <v>1</v>
      </c>
      <c r="AI426" s="2">
        <f t="shared" si="164"/>
        <v>0</v>
      </c>
      <c r="AJ426" s="2" t="s">
        <v>59</v>
      </c>
      <c r="AK426" s="2">
        <v>0.36507242746154001</v>
      </c>
      <c r="AL426" s="2">
        <v>5</v>
      </c>
      <c r="AM426" s="2">
        <v>2</v>
      </c>
      <c r="AN426" s="2">
        <v>-1.87050257328814</v>
      </c>
      <c r="AO426" s="2">
        <v>0.33621459256960401</v>
      </c>
      <c r="AP426" s="2">
        <v>0.23773961833984</v>
      </c>
      <c r="AQ426" s="2">
        <f t="shared" si="165"/>
        <v>0.26441842135880023</v>
      </c>
      <c r="AR426" s="2">
        <f t="shared" si="166"/>
        <v>1.5355977687306726</v>
      </c>
      <c r="AS426" s="2" t="s">
        <v>60</v>
      </c>
      <c r="AT426" s="2">
        <v>-0.974660273987068</v>
      </c>
      <c r="AU426" s="2">
        <v>1</v>
      </c>
      <c r="AV426" s="2">
        <v>1</v>
      </c>
      <c r="AW426" s="2">
        <v>-1.50290412011386</v>
      </c>
      <c r="AZ426" s="2">
        <f t="shared" si="167"/>
        <v>1</v>
      </c>
      <c r="BA426" s="2">
        <f t="shared" si="168"/>
        <v>0</v>
      </c>
      <c r="BB426" s="2" t="s">
        <v>61</v>
      </c>
      <c r="BC426" s="2">
        <v>-0.46510192520794003</v>
      </c>
      <c r="BD426" s="2">
        <v>3</v>
      </c>
      <c r="BE426" s="2">
        <v>3</v>
      </c>
      <c r="BF426" s="2">
        <v>2.6333843114732199E-2</v>
      </c>
      <c r="BG426" s="2">
        <v>0.70862583805024404</v>
      </c>
      <c r="BH426" s="2">
        <v>0.40912531835303201</v>
      </c>
      <c r="BI426" s="2">
        <f t="shared" si="169"/>
        <v>0.33820145230001103</v>
      </c>
      <c r="BJ426" s="2">
        <f t="shared" si="170"/>
        <v>1.1368201974892351</v>
      </c>
    </row>
    <row r="427" spans="1:62">
      <c r="A427" s="2" t="str">
        <f t="shared" si="174"/>
        <v>VIMSS206878</v>
      </c>
      <c r="B427" s="2" t="s">
        <v>1347</v>
      </c>
      <c r="C427" s="2" t="s">
        <v>1348</v>
      </c>
      <c r="D427" s="7">
        <f>IF(ISNA(VLOOKUP(B427,[1]energy_list!A$1:A$222,1,FALSE)), 0, 1)</f>
        <v>0</v>
      </c>
      <c r="E427" s="7">
        <f t="shared" si="151"/>
        <v>0</v>
      </c>
      <c r="F427" s="7">
        <f t="shared" si="152"/>
        <v>0</v>
      </c>
      <c r="G427" s="17">
        <f t="shared" si="175"/>
        <v>2.3382473382473384E-2</v>
      </c>
      <c r="H427" s="8">
        <f t="shared" si="153"/>
        <v>-0.64518367300019075</v>
      </c>
      <c r="I427" s="8">
        <f t="shared" si="154"/>
        <v>5.5532590725653348</v>
      </c>
      <c r="J427" s="8">
        <f t="shared" si="155"/>
        <v>0.11618108656006704</v>
      </c>
      <c r="K427" s="9">
        <f t="shared" si="156"/>
        <v>5.8090543280033519E-2</v>
      </c>
      <c r="L427" s="10">
        <f t="shared" si="157"/>
        <v>7.3348967179521134</v>
      </c>
      <c r="M427" s="2">
        <f t="shared" si="158"/>
        <v>3</v>
      </c>
      <c r="N427" s="16">
        <f t="shared" si="159"/>
        <v>8.5884627881543121E-2</v>
      </c>
      <c r="O427" s="16">
        <f t="shared" si="160"/>
        <v>1.0660845617059158</v>
      </c>
      <c r="P427" s="6">
        <v>571</v>
      </c>
      <c r="Q427" s="6"/>
      <c r="R427" s="2" t="s">
        <v>57</v>
      </c>
      <c r="S427" s="2">
        <v>-6.0227179943788602E-2</v>
      </c>
      <c r="T427" s="2">
        <v>3</v>
      </c>
      <c r="U427" s="2">
        <v>2</v>
      </c>
      <c r="V427" s="2">
        <v>-0.90055798161497802</v>
      </c>
      <c r="W427" s="2">
        <v>0.439881286541288</v>
      </c>
      <c r="X427" s="2">
        <v>0.311043040630408</v>
      </c>
      <c r="Y427" s="2">
        <f t="shared" si="161"/>
        <v>0.86434867717629948</v>
      </c>
      <c r="Z427" s="2">
        <f t="shared" si="162"/>
        <v>0.19362972989758226</v>
      </c>
      <c r="AH427" s="2">
        <f t="shared" si="163"/>
        <v>1</v>
      </c>
      <c r="AI427" s="2">
        <f t="shared" si="164"/>
        <v>0</v>
      </c>
      <c r="AJ427" s="2" t="s">
        <v>59</v>
      </c>
      <c r="AK427" s="2">
        <v>-0.19205621226738001</v>
      </c>
      <c r="AL427" s="2">
        <v>3</v>
      </c>
      <c r="AM427" s="2">
        <v>1</v>
      </c>
      <c r="AN427" s="2">
        <v>-2.4276312130170599</v>
      </c>
      <c r="AO427" s="2">
        <v>0.157908360207134</v>
      </c>
      <c r="AP427" s="2">
        <v>0.157908360207134</v>
      </c>
      <c r="AQ427" s="2">
        <f t="shared" si="165"/>
        <v>0.43807774091739088</v>
      </c>
      <c r="AR427" s="2">
        <f t="shared" si="166"/>
        <v>1.216251071288772</v>
      </c>
      <c r="AS427" s="2" t="s">
        <v>60</v>
      </c>
      <c r="AT427" s="2">
        <v>1.1448216180231801</v>
      </c>
      <c r="AU427" s="2">
        <v>9</v>
      </c>
      <c r="AV427" s="2">
        <v>1</v>
      </c>
      <c r="AW427" s="2">
        <v>0.61657777189638996</v>
      </c>
      <c r="AX427" s="2">
        <v>0.121757147643534</v>
      </c>
      <c r="AY427" s="2">
        <v>0.121757147643534</v>
      </c>
      <c r="AZ427" s="2">
        <f t="shared" si="167"/>
        <v>6.7453929823590011E-2</v>
      </c>
      <c r="BA427" s="2">
        <f t="shared" si="168"/>
        <v>9.4025003063873651</v>
      </c>
      <c r="BB427" s="2" t="s">
        <v>61</v>
      </c>
      <c r="BC427" s="2">
        <v>0.77639438242793801</v>
      </c>
      <c r="BD427" s="2">
        <v>1</v>
      </c>
      <c r="BE427" s="2">
        <v>1</v>
      </c>
      <c r="BF427" s="2">
        <v>1.26783015075061</v>
      </c>
      <c r="BI427" s="2">
        <f t="shared" si="169"/>
        <v>1</v>
      </c>
      <c r="BJ427" s="2">
        <f t="shared" si="170"/>
        <v>0</v>
      </c>
    </row>
    <row r="428" spans="1:62">
      <c r="A428" s="2" t="str">
        <f t="shared" si="174"/>
        <v>VIMSS209359</v>
      </c>
      <c r="B428" s="2" t="s">
        <v>1332</v>
      </c>
      <c r="C428" s="2" t="s">
        <v>1333</v>
      </c>
      <c r="D428" s="7">
        <f>IF(ISNA(VLOOKUP(B428,[1]energy_list!A$1:A$222,1,FALSE)), 0, 1)</f>
        <v>0</v>
      </c>
      <c r="E428" s="7">
        <f t="shared" si="151"/>
        <v>0</v>
      </c>
      <c r="F428" s="7">
        <f t="shared" si="152"/>
        <v>0</v>
      </c>
      <c r="G428" s="17">
        <f t="shared" si="175"/>
        <v>2.3095823095823097E-2</v>
      </c>
      <c r="H428" s="8">
        <f t="shared" si="153"/>
        <v>-0.63316509664011156</v>
      </c>
      <c r="I428" s="8">
        <f t="shared" si="154"/>
        <v>2.528735132247705</v>
      </c>
      <c r="J428" s="8">
        <f t="shared" si="155"/>
        <v>0.25038806499173089</v>
      </c>
      <c r="K428" s="9">
        <f t="shared" si="156"/>
        <v>0.12519403249586544</v>
      </c>
      <c r="L428" s="10">
        <f t="shared" si="157"/>
        <v>7.4482380705675064</v>
      </c>
      <c r="M428" s="2">
        <f t="shared" si="158"/>
        <v>3</v>
      </c>
      <c r="N428" s="16">
        <f t="shared" si="159"/>
        <v>8.368021160971964E-2</v>
      </c>
      <c r="O428" s="16">
        <f t="shared" si="160"/>
        <v>1.0773772302356757</v>
      </c>
      <c r="P428" s="6">
        <v>564</v>
      </c>
      <c r="Q428" s="6"/>
      <c r="R428" s="2" t="s">
        <v>57</v>
      </c>
      <c r="S428" s="2">
        <v>-0.36918566376095102</v>
      </c>
      <c r="T428" s="2">
        <v>1</v>
      </c>
      <c r="U428" s="2">
        <v>1</v>
      </c>
      <c r="V428" s="2">
        <v>-1.20951646543214</v>
      </c>
      <c r="Y428" s="2">
        <f t="shared" si="161"/>
        <v>1</v>
      </c>
      <c r="Z428" s="2">
        <f t="shared" si="162"/>
        <v>0</v>
      </c>
      <c r="AA428" s="2" t="s">
        <v>58</v>
      </c>
      <c r="AB428" s="2">
        <v>1.9269339654883</v>
      </c>
      <c r="AC428" s="2">
        <v>2</v>
      </c>
      <c r="AD428" s="2">
        <v>1</v>
      </c>
      <c r="AE428" s="2">
        <v>0.63184577170657497</v>
      </c>
      <c r="AF428" s="2">
        <v>0.286268908360156</v>
      </c>
      <c r="AG428" s="2">
        <v>0.286268908360156</v>
      </c>
      <c r="AH428" s="2">
        <f t="shared" si="163"/>
        <v>9.3890699019415477E-2</v>
      </c>
      <c r="AI428" s="2">
        <f t="shared" si="164"/>
        <v>6.7312024086947542</v>
      </c>
      <c r="AJ428" s="2" t="s">
        <v>59</v>
      </c>
      <c r="AK428" s="2">
        <v>0.57969177410554995</v>
      </c>
      <c r="AL428" s="2">
        <v>2</v>
      </c>
      <c r="AM428" s="2">
        <v>1</v>
      </c>
      <c r="AN428" s="2">
        <v>-1.6558832266441299</v>
      </c>
      <c r="AO428" s="2">
        <v>0.31227707374945302</v>
      </c>
      <c r="AP428" s="2">
        <v>0.31227707374945302</v>
      </c>
      <c r="AQ428" s="2">
        <f t="shared" si="165"/>
        <v>0.31456806152284977</v>
      </c>
      <c r="AR428" s="2">
        <f t="shared" si="166"/>
        <v>1.8563379217862461</v>
      </c>
      <c r="AS428" s="2" t="s">
        <v>60</v>
      </c>
      <c r="AT428" s="2">
        <v>-0.105955069472984</v>
      </c>
      <c r="AU428" s="2">
        <v>2</v>
      </c>
      <c r="AV428" s="2">
        <v>2</v>
      </c>
      <c r="AW428" s="2">
        <v>-0.63419891559977604</v>
      </c>
      <c r="AX428" s="2">
        <v>0.56967492927265795</v>
      </c>
      <c r="AY428" s="2">
        <v>0.40282100556066303</v>
      </c>
      <c r="AZ428" s="2">
        <f t="shared" si="167"/>
        <v>0.81714373348662839</v>
      </c>
      <c r="BA428" s="2">
        <f t="shared" si="168"/>
        <v>0.26303263238596836</v>
      </c>
      <c r="BI428" s="2">
        <f t="shared" si="169"/>
        <v>1</v>
      </c>
      <c r="BJ428" s="2">
        <f t="shared" si="170"/>
        <v>0</v>
      </c>
    </row>
    <row r="429" spans="1:62">
      <c r="A429" s="2" t="str">
        <f t="shared" si="174"/>
        <v>VIMSS207961</v>
      </c>
      <c r="B429" s="2" t="s">
        <v>1053</v>
      </c>
      <c r="C429" s="2" t="s">
        <v>1054</v>
      </c>
      <c r="D429" s="7">
        <f>IF(ISNA(VLOOKUP(B429,[1]energy_list!A$1:A$222,1,FALSE)), 0, 1)</f>
        <v>0</v>
      </c>
      <c r="E429" s="7">
        <f t="shared" si="151"/>
        <v>0</v>
      </c>
      <c r="F429" s="7">
        <f t="shared" si="152"/>
        <v>0</v>
      </c>
      <c r="G429" s="17">
        <f t="shared" si="175"/>
        <v>1.7526617526617529E-2</v>
      </c>
      <c r="H429" s="8">
        <f t="shared" si="153"/>
        <v>-0.63205960679608264</v>
      </c>
      <c r="I429" s="8">
        <f t="shared" si="154"/>
        <v>1.6784351908006845</v>
      </c>
      <c r="J429" s="8">
        <f t="shared" si="155"/>
        <v>0.3765767127979267</v>
      </c>
      <c r="K429" s="9">
        <f t="shared" si="156"/>
        <v>0.18828835639896335</v>
      </c>
      <c r="L429" s="10">
        <f t="shared" si="157"/>
        <v>9.3644888702360287</v>
      </c>
      <c r="M429" s="2">
        <f t="shared" si="158"/>
        <v>3</v>
      </c>
      <c r="N429" s="16">
        <f t="shared" si="159"/>
        <v>5.0742896261752005E-2</v>
      </c>
      <c r="O429" s="16">
        <f t="shared" si="160"/>
        <v>1.2946247480997108</v>
      </c>
      <c r="P429" s="6">
        <v>428</v>
      </c>
      <c r="Q429" s="6"/>
      <c r="R429" s="2" t="s">
        <v>57</v>
      </c>
      <c r="S429" s="2">
        <v>0.52133153348690797</v>
      </c>
      <c r="T429" s="2">
        <v>7</v>
      </c>
      <c r="U429" s="2">
        <v>6</v>
      </c>
      <c r="V429" s="2">
        <v>-0.31899926818428098</v>
      </c>
      <c r="W429" s="2">
        <v>0.703740622463219</v>
      </c>
      <c r="X429" s="2">
        <v>0.287300906050584</v>
      </c>
      <c r="Y429" s="2">
        <f t="shared" si="161"/>
        <v>0.11951373809661393</v>
      </c>
      <c r="Z429" s="2">
        <f t="shared" si="162"/>
        <v>1.8145836734504384</v>
      </c>
      <c r="AA429" s="2" t="s">
        <v>58</v>
      </c>
      <c r="AB429" s="2">
        <v>-3.3987120204696901</v>
      </c>
      <c r="AC429" s="2">
        <v>1</v>
      </c>
      <c r="AD429" s="2">
        <v>1</v>
      </c>
      <c r="AE429" s="2">
        <v>-4.6938002142514197</v>
      </c>
      <c r="AH429" s="2">
        <f t="shared" si="163"/>
        <v>1</v>
      </c>
      <c r="AI429" s="2">
        <f t="shared" si="164"/>
        <v>0</v>
      </c>
      <c r="AJ429" s="2" t="s">
        <v>59</v>
      </c>
      <c r="AK429" s="2">
        <v>0.17061221184625</v>
      </c>
      <c r="AL429" s="2">
        <v>4</v>
      </c>
      <c r="AM429" s="2">
        <v>3</v>
      </c>
      <c r="AN429" s="2">
        <v>-2.0649627889034301</v>
      </c>
      <c r="AO429" s="2">
        <v>1.2784351751680101</v>
      </c>
      <c r="AP429" s="2">
        <v>0.73810489252473899</v>
      </c>
      <c r="AQ429" s="2">
        <f t="shared" si="165"/>
        <v>0.83206686408290265</v>
      </c>
      <c r="AR429" s="2">
        <f t="shared" si="166"/>
        <v>0.23114900547896261</v>
      </c>
      <c r="AS429" s="2" t="s">
        <v>60</v>
      </c>
      <c r="AT429" s="2">
        <v>1.9545605153294401</v>
      </c>
      <c r="AU429" s="2">
        <v>6</v>
      </c>
      <c r="AV429" s="2">
        <v>2</v>
      </c>
      <c r="AW429" s="2">
        <v>1.4263166692026501</v>
      </c>
      <c r="AX429" s="2">
        <v>0.90809083868433305</v>
      </c>
      <c r="AY429" s="2">
        <v>0.64211718996707101</v>
      </c>
      <c r="AZ429" s="2">
        <f t="shared" si="167"/>
        <v>9.3100287358588441E-2</v>
      </c>
      <c r="BA429" s="2">
        <f t="shared" si="168"/>
        <v>3.0439311481906808</v>
      </c>
      <c r="BB429" s="2" t="s">
        <v>61</v>
      </c>
      <c r="BC429" s="2">
        <v>-0.65128812417473703</v>
      </c>
      <c r="BD429" s="2">
        <v>1</v>
      </c>
      <c r="BE429" s="2">
        <v>1</v>
      </c>
      <c r="BF429" s="2">
        <v>-0.159852355852065</v>
      </c>
      <c r="BI429" s="2">
        <f t="shared" si="169"/>
        <v>1</v>
      </c>
      <c r="BJ429" s="2">
        <f t="shared" si="170"/>
        <v>0</v>
      </c>
    </row>
    <row r="430" spans="1:62">
      <c r="A430" s="2" t="str">
        <f t="shared" si="174"/>
        <v>VIMSS207534</v>
      </c>
      <c r="B430" s="2" t="s">
        <v>817</v>
      </c>
      <c r="C430" s="2" t="s">
        <v>818</v>
      </c>
      <c r="D430" s="7">
        <f>IF(ISNA(VLOOKUP(B430,[1]energy_list!A$1:A$222,1,FALSE)), 0, 1)</f>
        <v>0</v>
      </c>
      <c r="E430" s="7">
        <f t="shared" si="151"/>
        <v>1</v>
      </c>
      <c r="F430" s="7">
        <f t="shared" si="152"/>
        <v>0</v>
      </c>
      <c r="G430" s="17">
        <f t="shared" si="175"/>
        <v>1.2735462735462735E-2</v>
      </c>
      <c r="H430" s="8">
        <f t="shared" si="153"/>
        <v>-0.62171467456907525</v>
      </c>
      <c r="I430" s="8">
        <f t="shared" si="154"/>
        <v>1.7434692848473052</v>
      </c>
      <c r="J430" s="8">
        <f t="shared" si="155"/>
        <v>0.35659628762747353</v>
      </c>
      <c r="K430" s="9">
        <f t="shared" si="156"/>
        <v>0.17829814381373676</v>
      </c>
      <c r="L430" s="10">
        <f t="shared" si="157"/>
        <v>11.2580885668518</v>
      </c>
      <c r="M430" s="2">
        <f t="shared" si="158"/>
        <v>3</v>
      </c>
      <c r="N430" s="16">
        <f t="shared" si="159"/>
        <v>2.8454205812473349E-2</v>
      </c>
      <c r="O430" s="16">
        <f t="shared" si="160"/>
        <v>1.5458535315131785</v>
      </c>
      <c r="P430" s="6">
        <v>311</v>
      </c>
      <c r="Q430" s="6"/>
      <c r="R430" s="2" t="s">
        <v>57</v>
      </c>
      <c r="S430" s="2">
        <v>2.1840040674052901</v>
      </c>
      <c r="T430" s="2">
        <v>3</v>
      </c>
      <c r="U430" s="2">
        <v>3</v>
      </c>
      <c r="V430" s="2">
        <v>1.3436732657341</v>
      </c>
      <c r="W430" s="2">
        <v>0.86070216588727799</v>
      </c>
      <c r="X430" s="2">
        <v>0.496926627167114</v>
      </c>
      <c r="Y430" s="2">
        <f t="shared" si="161"/>
        <v>2.1829199360020417E-2</v>
      </c>
      <c r="Z430" s="2">
        <f t="shared" si="162"/>
        <v>4.3950232247683925</v>
      </c>
      <c r="AA430" s="2" t="s">
        <v>58</v>
      </c>
      <c r="AB430" s="2">
        <v>1.2813149133894299</v>
      </c>
      <c r="AC430" s="2">
        <v>1</v>
      </c>
      <c r="AD430" s="2">
        <v>1</v>
      </c>
      <c r="AE430" s="2">
        <v>-1.37732803922955E-2</v>
      </c>
      <c r="AH430" s="2">
        <f t="shared" si="163"/>
        <v>1</v>
      </c>
      <c r="AI430" s="2">
        <f t="shared" si="164"/>
        <v>0</v>
      </c>
      <c r="AQ430" s="2">
        <f t="shared" si="165"/>
        <v>1</v>
      </c>
      <c r="AR430" s="2">
        <f t="shared" si="166"/>
        <v>0</v>
      </c>
      <c r="AS430" s="2" t="s">
        <v>60</v>
      </c>
      <c r="AT430" s="2">
        <v>-0.32120775856551897</v>
      </c>
      <c r="AU430" s="2">
        <v>4</v>
      </c>
      <c r="AV430" s="2">
        <v>2</v>
      </c>
      <c r="AW430" s="2">
        <v>-0.84945160469231096</v>
      </c>
      <c r="AX430" s="2">
        <v>0.46615355746378301</v>
      </c>
      <c r="AY430" s="2">
        <v>0.32962034155687397</v>
      </c>
      <c r="AZ430" s="2">
        <f t="shared" si="167"/>
        <v>0.43259922818926089</v>
      </c>
      <c r="BA430" s="2">
        <f t="shared" si="168"/>
        <v>0.97447796167062872</v>
      </c>
      <c r="BB430" s="2" t="s">
        <v>61</v>
      </c>
      <c r="BC430" s="2">
        <v>0.30675893761095102</v>
      </c>
      <c r="BD430" s="2">
        <v>5</v>
      </c>
      <c r="BE430" s="2">
        <v>2</v>
      </c>
      <c r="BF430" s="2">
        <v>0.79819470593362296</v>
      </c>
      <c r="BG430" s="2">
        <v>0.38858239657919402</v>
      </c>
      <c r="BH430" s="2">
        <v>0.27476924767086802</v>
      </c>
      <c r="BI430" s="2">
        <f t="shared" si="169"/>
        <v>0.38037641581565262</v>
      </c>
      <c r="BJ430" s="2">
        <f t="shared" si="170"/>
        <v>1.1164238364054546</v>
      </c>
    </row>
    <row r="431" spans="1:62">
      <c r="A431" s="2" t="str">
        <f t="shared" si="174"/>
        <v>VIMSS208270</v>
      </c>
      <c r="B431" s="2" t="s">
        <v>1612</v>
      </c>
      <c r="C431" s="2" t="s">
        <v>1613</v>
      </c>
      <c r="D431" s="7">
        <f>IF(ISNA(VLOOKUP(B431,[1]energy_list!A$1:A$222,1,FALSE)), 0, 1)</f>
        <v>0</v>
      </c>
      <c r="E431" s="7">
        <f t="shared" si="151"/>
        <v>0</v>
      </c>
      <c r="F431" s="7">
        <f t="shared" si="152"/>
        <v>0</v>
      </c>
      <c r="G431" s="17">
        <f t="shared" si="175"/>
        <v>2.8746928746928746E-2</v>
      </c>
      <c r="H431" s="8">
        <f t="shared" si="153"/>
        <v>-0.61961222652896142</v>
      </c>
      <c r="I431" s="8">
        <f t="shared" si="154"/>
        <v>2.4224175540955475</v>
      </c>
      <c r="J431" s="8">
        <f t="shared" si="155"/>
        <v>0.25578258607042859</v>
      </c>
      <c r="K431" s="9">
        <f t="shared" si="156"/>
        <v>0.12789129303521429</v>
      </c>
      <c r="L431" s="10">
        <f t="shared" si="157"/>
        <v>5.5727923935144998</v>
      </c>
      <c r="M431" s="2">
        <f t="shared" si="158"/>
        <v>3</v>
      </c>
      <c r="N431" s="16">
        <f t="shared" si="159"/>
        <v>0.11964904962702735</v>
      </c>
      <c r="O431" s="16">
        <f t="shared" si="160"/>
        <v>0.9220907466399878</v>
      </c>
      <c r="P431" s="6">
        <v>702</v>
      </c>
      <c r="Q431" s="6"/>
      <c r="R431" s="2" t="s">
        <v>57</v>
      </c>
      <c r="S431" s="2">
        <v>-2.7074311106771502E-2</v>
      </c>
      <c r="T431" s="2">
        <v>2</v>
      </c>
      <c r="U431" s="2">
        <v>1</v>
      </c>
      <c r="V431" s="2">
        <v>-0.86740511277796095</v>
      </c>
      <c r="W431" s="2">
        <v>0.237677407419744</v>
      </c>
      <c r="X431" s="2">
        <v>0.237677407419744</v>
      </c>
      <c r="Y431" s="2">
        <f t="shared" si="161"/>
        <v>0.92779260871643632</v>
      </c>
      <c r="Z431" s="2">
        <f t="shared" si="162"/>
        <v>0.11391200956243022</v>
      </c>
      <c r="AH431" s="2">
        <f t="shared" si="163"/>
        <v>1</v>
      </c>
      <c r="AI431" s="2">
        <f t="shared" si="164"/>
        <v>0</v>
      </c>
      <c r="AJ431" s="2" t="s">
        <v>59</v>
      </c>
      <c r="AK431" s="2">
        <v>0.47470316995560002</v>
      </c>
      <c r="AL431" s="2">
        <v>1</v>
      </c>
      <c r="AM431" s="2">
        <v>1</v>
      </c>
      <c r="AN431" s="2">
        <v>-1.7608718307940801</v>
      </c>
      <c r="AQ431" s="2">
        <f t="shared" si="165"/>
        <v>1</v>
      </c>
      <c r="AR431" s="2">
        <f t="shared" si="166"/>
        <v>0</v>
      </c>
      <c r="AS431" s="2" t="s">
        <v>60</v>
      </c>
      <c r="AT431" s="2">
        <v>-0.301687733236638</v>
      </c>
      <c r="AU431" s="2">
        <v>3</v>
      </c>
      <c r="AV431" s="2">
        <v>2</v>
      </c>
      <c r="AW431" s="2">
        <v>-0.82993157936342998</v>
      </c>
      <c r="AX431" s="2">
        <v>0.99969540547319002</v>
      </c>
      <c r="AY431" s="2">
        <v>0.70689140033112796</v>
      </c>
      <c r="AZ431" s="2">
        <f t="shared" si="167"/>
        <v>0.71108941240718571</v>
      </c>
      <c r="BA431" s="2">
        <f t="shared" si="168"/>
        <v>0.42678087906476003</v>
      </c>
      <c r="BB431" s="2" t="s">
        <v>61</v>
      </c>
      <c r="BC431" s="2">
        <v>2.0203395635761701</v>
      </c>
      <c r="BD431" s="2">
        <v>3</v>
      </c>
      <c r="BE431" s="2">
        <v>1</v>
      </c>
      <c r="BF431" s="2">
        <v>2.5117753318988401</v>
      </c>
      <c r="BG431" s="2">
        <v>0.29866663775804903</v>
      </c>
      <c r="BH431" s="2">
        <v>0.29866663775804903</v>
      </c>
      <c r="BI431" s="2">
        <f t="shared" si="169"/>
        <v>9.3434741115105191E-2</v>
      </c>
      <c r="BJ431" s="2">
        <f t="shared" si="170"/>
        <v>6.7645304435135962</v>
      </c>
    </row>
    <row r="432" spans="1:62">
      <c r="A432" s="2" t="str">
        <f t="shared" si="174"/>
        <v>VIMSS207020</v>
      </c>
      <c r="B432" s="2" t="s">
        <v>1001</v>
      </c>
      <c r="C432" s="2" t="s">
        <v>1002</v>
      </c>
      <c r="D432" s="7">
        <f>IF(ISNA(VLOOKUP(B432,[1]energy_list!A$1:A$222,1,FALSE)), 0, 1)</f>
        <v>1</v>
      </c>
      <c r="E432" s="7">
        <f t="shared" si="151"/>
        <v>1</v>
      </c>
      <c r="F432" s="7">
        <f t="shared" si="152"/>
        <v>0</v>
      </c>
      <c r="G432" s="31">
        <f>IF((Q432/(142)*0.0575&gt;N432),1,0)</f>
        <v>0</v>
      </c>
      <c r="H432" s="8">
        <f t="shared" si="153"/>
        <v>-0.5665766066257083</v>
      </c>
      <c r="I432" s="8">
        <f t="shared" si="154"/>
        <v>2.5682106642389946</v>
      </c>
      <c r="J432" s="8">
        <f t="shared" si="155"/>
        <v>0.22061142199703263</v>
      </c>
      <c r="K432" s="9">
        <f t="shared" si="156"/>
        <v>0.11030571099851631</v>
      </c>
      <c r="L432" s="10">
        <f t="shared" si="157"/>
        <v>9.8128318733444804</v>
      </c>
      <c r="M432" s="7">
        <f t="shared" si="158"/>
        <v>3</v>
      </c>
      <c r="N432" s="16">
        <f t="shared" si="159"/>
        <v>4.4528633341139968E-2</v>
      </c>
      <c r="O432" s="16">
        <f t="shared" si="160"/>
        <v>1.3513606338943716</v>
      </c>
      <c r="P432" s="6">
        <v>402</v>
      </c>
      <c r="Q432" s="6">
        <v>65</v>
      </c>
      <c r="R432" s="2" t="s">
        <v>57</v>
      </c>
      <c r="S432" s="2">
        <v>0.43633601134713201</v>
      </c>
      <c r="T432" s="2">
        <v>2</v>
      </c>
      <c r="U432" s="2">
        <v>1</v>
      </c>
      <c r="V432" s="2">
        <v>-0.403994790324057</v>
      </c>
      <c r="W432" s="2">
        <v>0.31557742116384602</v>
      </c>
      <c r="X432" s="2">
        <v>0.31557742116384602</v>
      </c>
      <c r="Y432" s="2">
        <f t="shared" si="161"/>
        <v>0.39862345338946026</v>
      </c>
      <c r="Z432" s="2">
        <f t="shared" si="162"/>
        <v>1.382659157736728</v>
      </c>
      <c r="AA432" s="2" t="s">
        <v>58</v>
      </c>
      <c r="AB432" s="2">
        <v>0.43067946163455201</v>
      </c>
      <c r="AC432" s="2">
        <v>2</v>
      </c>
      <c r="AD432" s="2">
        <v>1</v>
      </c>
      <c r="AE432" s="2">
        <v>-0.86440873214717795</v>
      </c>
      <c r="AF432" s="2">
        <v>0.157237874470679</v>
      </c>
      <c r="AG432" s="2">
        <v>0.157237874470679</v>
      </c>
      <c r="AH432" s="2">
        <f t="shared" si="163"/>
        <v>0.2228529187653423</v>
      </c>
      <c r="AI432" s="2">
        <f t="shared" si="164"/>
        <v>2.7390313121719485</v>
      </c>
      <c r="AJ432" s="2" t="s">
        <v>59</v>
      </c>
      <c r="AK432" s="2">
        <v>0.74400176680552998</v>
      </c>
      <c r="AL432" s="2">
        <v>3</v>
      </c>
      <c r="AM432" s="2">
        <v>2</v>
      </c>
      <c r="AN432" s="2">
        <v>-1.4915732339441501</v>
      </c>
      <c r="AO432" s="2">
        <v>0.32427591732981098</v>
      </c>
      <c r="AP432" s="2">
        <v>0.22929770011939801</v>
      </c>
      <c r="AQ432" s="2">
        <f t="shared" si="165"/>
        <v>8.3289347351866216E-2</v>
      </c>
      <c r="AR432" s="2">
        <f t="shared" si="166"/>
        <v>3.244697903285203</v>
      </c>
      <c r="AZ432" s="2">
        <f t="shared" si="167"/>
        <v>1</v>
      </c>
      <c r="BA432" s="2">
        <f t="shared" si="168"/>
        <v>0</v>
      </c>
      <c r="BI432" s="2">
        <f t="shared" si="169"/>
        <v>1</v>
      </c>
      <c r="BJ432" s="2">
        <f t="shared" si="170"/>
        <v>0</v>
      </c>
    </row>
    <row r="433" spans="1:62">
      <c r="A433" s="2" t="str">
        <f t="shared" si="174"/>
        <v>VIMSS206617</v>
      </c>
      <c r="B433" s="2" t="s">
        <v>1003</v>
      </c>
      <c r="C433" s="2" t="s">
        <v>1004</v>
      </c>
      <c r="D433" s="7">
        <f>IF(ISNA(VLOOKUP(B433,[1]energy_list!A$1:A$222,1,FALSE)), 0, 1)</f>
        <v>0</v>
      </c>
      <c r="E433" s="7">
        <f t="shared" si="151"/>
        <v>1</v>
      </c>
      <c r="F433" s="7">
        <f t="shared" si="152"/>
        <v>0</v>
      </c>
      <c r="G433" s="17">
        <f>(P433/(COUNT($P$2:$P$1222))*0.05)</f>
        <v>1.6502866502866503E-2</v>
      </c>
      <c r="H433" s="8">
        <f t="shared" si="153"/>
        <v>-0.55335583973798774</v>
      </c>
      <c r="I433" s="8">
        <f t="shared" si="154"/>
        <v>2.9315795012882675</v>
      </c>
      <c r="J433" s="8">
        <f t="shared" si="155"/>
        <v>0.18875689350905148</v>
      </c>
      <c r="K433" s="9">
        <f t="shared" si="156"/>
        <v>9.4378446754525738E-2</v>
      </c>
      <c r="L433" s="10">
        <f t="shared" si="157"/>
        <v>9.796463952016742</v>
      </c>
      <c r="M433" s="2">
        <f t="shared" si="158"/>
        <v>3</v>
      </c>
      <c r="N433" s="16">
        <f t="shared" si="159"/>
        <v>4.4744904817793252E-2</v>
      </c>
      <c r="O433" s="16">
        <f t="shared" si="160"/>
        <v>1.3492564114206991</v>
      </c>
      <c r="P433" s="6">
        <v>403</v>
      </c>
      <c r="Q433" s="6"/>
      <c r="R433" s="2" t="s">
        <v>57</v>
      </c>
      <c r="S433" s="2">
        <v>0.346504988108988</v>
      </c>
      <c r="T433" s="2">
        <v>1</v>
      </c>
      <c r="U433" s="2">
        <v>1</v>
      </c>
      <c r="V433" s="2">
        <v>-0.49382581356220101</v>
      </c>
      <c r="Y433" s="2">
        <f t="shared" si="161"/>
        <v>1</v>
      </c>
      <c r="Z433" s="2">
        <f t="shared" si="162"/>
        <v>0</v>
      </c>
      <c r="AA433" s="2" t="s">
        <v>58</v>
      </c>
      <c r="AB433" s="2">
        <v>0.32697583255859802</v>
      </c>
      <c r="AC433" s="2">
        <v>1</v>
      </c>
      <c r="AD433" s="2">
        <v>1</v>
      </c>
      <c r="AE433" s="2">
        <v>-0.96811236122313205</v>
      </c>
      <c r="AH433" s="2">
        <f t="shared" si="163"/>
        <v>1</v>
      </c>
      <c r="AI433" s="2">
        <f t="shared" si="164"/>
        <v>0</v>
      </c>
      <c r="AJ433" s="2" t="s">
        <v>59</v>
      </c>
      <c r="AK433" s="2">
        <v>1.0941121920091901</v>
      </c>
      <c r="AL433" s="2">
        <v>3</v>
      </c>
      <c r="AM433" s="2">
        <v>2</v>
      </c>
      <c r="AN433" s="2">
        <v>-1.1414628087404901</v>
      </c>
      <c r="AO433" s="2">
        <v>0.91221419081084998</v>
      </c>
      <c r="AP433" s="2">
        <v>0.64503284021695195</v>
      </c>
      <c r="AQ433" s="2">
        <f t="shared" si="165"/>
        <v>0.23193549524542623</v>
      </c>
      <c r="AR433" s="2">
        <f t="shared" si="166"/>
        <v>1.696211609382855</v>
      </c>
      <c r="AS433" s="2" t="s">
        <v>60</v>
      </c>
      <c r="AT433" s="2">
        <v>-0.70210678108499802</v>
      </c>
      <c r="AU433" s="2">
        <v>4</v>
      </c>
      <c r="AV433" s="2">
        <v>3</v>
      </c>
      <c r="AW433" s="2">
        <v>-1.2303506272117899</v>
      </c>
      <c r="AX433" s="2">
        <v>2.3030326811094599</v>
      </c>
      <c r="AY433" s="2">
        <v>1.3296565383910499</v>
      </c>
      <c r="AZ433" s="2">
        <f t="shared" si="167"/>
        <v>0.63404013141981175</v>
      </c>
      <c r="BA433" s="2">
        <f t="shared" si="168"/>
        <v>0.52803619642601984</v>
      </c>
      <c r="BB433" s="2" t="s">
        <v>61</v>
      </c>
      <c r="BC433" s="2">
        <v>2.4697619823813501</v>
      </c>
      <c r="BD433" s="2">
        <v>2</v>
      </c>
      <c r="BE433" s="2">
        <v>1</v>
      </c>
      <c r="BF433" s="2">
        <v>2.9611977507040201</v>
      </c>
      <c r="BG433" s="2">
        <v>0.19721339305487501</v>
      </c>
      <c r="BH433" s="2">
        <v>0.19721339305487501</v>
      </c>
      <c r="BI433" s="2">
        <f t="shared" si="169"/>
        <v>5.0727202971249455E-2</v>
      </c>
      <c r="BJ433" s="2">
        <f t="shared" si="170"/>
        <v>12.523297450159149</v>
      </c>
    </row>
    <row r="434" spans="1:62">
      <c r="A434" s="2" t="str">
        <f t="shared" si="174"/>
        <v>VIMSS209093</v>
      </c>
      <c r="B434" s="2" t="s">
        <v>1091</v>
      </c>
      <c r="C434" s="2" t="s">
        <v>1092</v>
      </c>
      <c r="D434" s="7">
        <f>IF(ISNA(VLOOKUP(B434,[1]energy_list!A$1:A$222,1,FALSE)), 0, 1)</f>
        <v>0</v>
      </c>
      <c r="E434" s="7">
        <f t="shared" si="151"/>
        <v>0</v>
      </c>
      <c r="F434" s="7">
        <f t="shared" si="152"/>
        <v>0</v>
      </c>
      <c r="G434" s="17">
        <f>(P434/(COUNT($P$2:$P$1222))*0.05)</f>
        <v>1.8304668304668304E-2</v>
      </c>
      <c r="H434" s="8">
        <f t="shared" si="153"/>
        <v>-0.55264296403112312</v>
      </c>
      <c r="I434" s="8">
        <f t="shared" si="154"/>
        <v>1.2484220855733148</v>
      </c>
      <c r="J434" s="8">
        <f t="shared" si="155"/>
        <v>0.44267317153183178</v>
      </c>
      <c r="K434" s="9">
        <f t="shared" si="156"/>
        <v>0.22133658576591589</v>
      </c>
      <c r="L434" s="10">
        <f t="shared" si="157"/>
        <v>9.122027180741437</v>
      </c>
      <c r="M434" s="2">
        <f t="shared" si="158"/>
        <v>3</v>
      </c>
      <c r="N434" s="16">
        <f t="shared" si="159"/>
        <v>5.4355025909286751E-2</v>
      </c>
      <c r="O434" s="16">
        <f t="shared" si="160"/>
        <v>1.2647602929069521</v>
      </c>
      <c r="P434" s="6">
        <v>447</v>
      </c>
      <c r="Q434" s="6"/>
      <c r="R434" s="2" t="s">
        <v>57</v>
      </c>
      <c r="S434" s="2">
        <v>-0.31299414029828099</v>
      </c>
      <c r="T434" s="2">
        <v>3</v>
      </c>
      <c r="U434" s="2">
        <v>3</v>
      </c>
      <c r="V434" s="2">
        <v>-1.15332494196947</v>
      </c>
      <c r="W434" s="2">
        <v>0.18433436766345301</v>
      </c>
      <c r="X434" s="2">
        <v>0.106425496791394</v>
      </c>
      <c r="Y434" s="2">
        <f t="shared" si="161"/>
        <v>6.0462908618813253E-2</v>
      </c>
      <c r="Z434" s="2">
        <f t="shared" si="162"/>
        <v>2.9409695019961699</v>
      </c>
      <c r="AH434" s="2">
        <f t="shared" si="163"/>
        <v>1</v>
      </c>
      <c r="AI434" s="2">
        <f t="shared" si="164"/>
        <v>0</v>
      </c>
      <c r="AJ434" s="2" t="s">
        <v>59</v>
      </c>
      <c r="AK434" s="2">
        <v>-1.1060353280603099</v>
      </c>
      <c r="AL434" s="2">
        <v>1</v>
      </c>
      <c r="AM434" s="2">
        <v>1</v>
      </c>
      <c r="AN434" s="2">
        <v>-3.3416103288099901</v>
      </c>
      <c r="AQ434" s="2">
        <f t="shared" si="165"/>
        <v>1</v>
      </c>
      <c r="AR434" s="2">
        <f t="shared" si="166"/>
        <v>0</v>
      </c>
      <c r="AS434" s="2" t="s">
        <v>60</v>
      </c>
      <c r="AT434" s="2">
        <v>1.3330632585064299</v>
      </c>
      <c r="AU434" s="2">
        <v>9</v>
      </c>
      <c r="AV434" s="2">
        <v>4</v>
      </c>
      <c r="AW434" s="2">
        <v>0.80481941237963595</v>
      </c>
      <c r="AX434" s="2">
        <v>1.7299856164412999</v>
      </c>
      <c r="AY434" s="2">
        <v>0.86499280822065105</v>
      </c>
      <c r="AZ434" s="2">
        <f t="shared" si="167"/>
        <v>0.19813872416097597</v>
      </c>
      <c r="BA434" s="2">
        <f t="shared" si="168"/>
        <v>1.5411264068757191</v>
      </c>
      <c r="BB434" s="2" t="s">
        <v>61</v>
      </c>
      <c r="BC434" s="2">
        <v>9.1277456498103995E-2</v>
      </c>
      <c r="BD434" s="2">
        <v>6</v>
      </c>
      <c r="BE434" s="2">
        <v>4</v>
      </c>
      <c r="BF434" s="2">
        <v>0.58271322482077603</v>
      </c>
      <c r="BG434" s="2">
        <v>1.0665606490802999</v>
      </c>
      <c r="BH434" s="2">
        <v>0.53328032454014895</v>
      </c>
      <c r="BI434" s="2">
        <f t="shared" si="169"/>
        <v>0.87240584811583832</v>
      </c>
      <c r="BJ434" s="2">
        <f t="shared" si="170"/>
        <v>0.17116224300383318</v>
      </c>
    </row>
    <row r="435" spans="1:62">
      <c r="A435" s="2" t="str">
        <f t="shared" si="174"/>
        <v>VIMSS208795</v>
      </c>
      <c r="B435" s="2" t="s">
        <v>628</v>
      </c>
      <c r="C435" s="2" t="s">
        <v>629</v>
      </c>
      <c r="D435" s="7">
        <f>IF(ISNA(VLOOKUP(B435,[1]energy_list!A$1:A$222,1,FALSE)), 0, 1)</f>
        <v>1</v>
      </c>
      <c r="E435" s="7">
        <f t="shared" si="151"/>
        <v>1</v>
      </c>
      <c r="F435" s="7">
        <f t="shared" si="152"/>
        <v>0</v>
      </c>
      <c r="G435" s="31">
        <f>IF((Q435/(142)*0.0575&gt;N435),1,0)</f>
        <v>1</v>
      </c>
      <c r="H435" s="8">
        <f t="shared" si="153"/>
        <v>-0.52536536614573204</v>
      </c>
      <c r="I435" s="8">
        <f t="shared" si="154"/>
        <v>3.8319803348475427</v>
      </c>
      <c r="J435" s="8">
        <f t="shared" si="155"/>
        <v>0.13710022501110616</v>
      </c>
      <c r="K435" s="9">
        <f t="shared" si="156"/>
        <v>6.8550112505553082E-2</v>
      </c>
      <c r="L435" s="10">
        <f t="shared" si="157"/>
        <v>13.696295009402132</v>
      </c>
      <c r="M435" s="7">
        <f t="shared" si="158"/>
        <v>3</v>
      </c>
      <c r="N435" s="16">
        <f t="shared" si="159"/>
        <v>1.2444388146667132E-2</v>
      </c>
      <c r="O435" s="16">
        <f t="shared" si="160"/>
        <v>1.9050264514907862</v>
      </c>
      <c r="P435" s="6">
        <v>222</v>
      </c>
      <c r="Q435" s="6">
        <v>42</v>
      </c>
      <c r="R435" s="2" t="s">
        <v>57</v>
      </c>
      <c r="S435" s="2">
        <v>-2.7948643045826602E-2</v>
      </c>
      <c r="T435" s="2">
        <v>2</v>
      </c>
      <c r="U435" s="2">
        <v>1</v>
      </c>
      <c r="V435" s="2">
        <v>-0.86827944471701601</v>
      </c>
      <c r="W435" s="2">
        <v>0.18256976298355199</v>
      </c>
      <c r="X435" s="2">
        <v>0.18256976298355199</v>
      </c>
      <c r="Y435" s="2">
        <f t="shared" si="161"/>
        <v>0.90329400249367298</v>
      </c>
      <c r="Z435" s="2">
        <f t="shared" si="162"/>
        <v>0.15308473094936614</v>
      </c>
      <c r="AA435" s="2" t="s">
        <v>58</v>
      </c>
      <c r="AB435" s="2">
        <v>2.13260082825661</v>
      </c>
      <c r="AC435" s="2">
        <v>1</v>
      </c>
      <c r="AD435" s="2">
        <v>1</v>
      </c>
      <c r="AE435" s="2">
        <v>0.837512634474883</v>
      </c>
      <c r="AH435" s="2">
        <f t="shared" si="163"/>
        <v>1</v>
      </c>
      <c r="AI435" s="2">
        <f t="shared" si="164"/>
        <v>0</v>
      </c>
      <c r="AQ435" s="2">
        <f t="shared" si="165"/>
        <v>1</v>
      </c>
      <c r="AR435" s="2">
        <f t="shared" si="166"/>
        <v>0</v>
      </c>
      <c r="AS435" s="2" t="s">
        <v>60</v>
      </c>
      <c r="AT435" s="2">
        <v>-1.7586090509203101</v>
      </c>
      <c r="AU435" s="2">
        <v>8</v>
      </c>
      <c r="AV435" s="2">
        <v>4</v>
      </c>
      <c r="AW435" s="2">
        <v>-2.2868528970470998</v>
      </c>
      <c r="AX435" s="2">
        <v>1.8478592870716499</v>
      </c>
      <c r="AY435" s="2">
        <v>0.92392964353582596</v>
      </c>
      <c r="AZ435" s="2">
        <f t="shared" si="167"/>
        <v>0.12972894034270463</v>
      </c>
      <c r="BA435" s="2">
        <f t="shared" si="168"/>
        <v>1.9034014799982104</v>
      </c>
      <c r="BB435" s="2" t="s">
        <v>61</v>
      </c>
      <c r="BC435" s="2">
        <v>2.0062976905457801</v>
      </c>
      <c r="BD435" s="2">
        <v>12</v>
      </c>
      <c r="BE435" s="2">
        <v>3</v>
      </c>
      <c r="BF435" s="2">
        <v>2.4977334588684501</v>
      </c>
      <c r="BG435" s="2">
        <v>0.57436460218114505</v>
      </c>
      <c r="BH435" s="2">
        <v>0.33160955768227601</v>
      </c>
      <c r="BI435" s="2">
        <f t="shared" si="169"/>
        <v>9.0577708640629858E-3</v>
      </c>
      <c r="BJ435" s="2">
        <f t="shared" si="170"/>
        <v>6.0501805333007548</v>
      </c>
    </row>
    <row r="436" spans="1:62">
      <c r="A436" s="2" t="str">
        <f t="shared" si="174"/>
        <v>VIMSS206580</v>
      </c>
      <c r="B436" s="2" t="s">
        <v>211</v>
      </c>
      <c r="C436" s="2" t="s">
        <v>212</v>
      </c>
      <c r="D436" s="7">
        <f>IF(ISNA(VLOOKUP(B436,[1]energy_list!A$1:A$222,1,FALSE)), 0, 1)</f>
        <v>0</v>
      </c>
      <c r="E436" s="7">
        <f t="shared" si="151"/>
        <v>1</v>
      </c>
      <c r="F436" s="7">
        <f t="shared" si="152"/>
        <v>1</v>
      </c>
      <c r="G436" s="17">
        <f t="shared" ref="G436:G451" si="176">(P436/(COUNT($P$2:$P$1222))*0.05)</f>
        <v>1.0237510237510238E-3</v>
      </c>
      <c r="H436" s="8">
        <f t="shared" si="153"/>
        <v>-0.52445281570014401</v>
      </c>
      <c r="I436" s="8">
        <f t="shared" si="154"/>
        <v>10.926045578169694</v>
      </c>
      <c r="J436" s="8">
        <f t="shared" si="155"/>
        <v>4.8000240521420115E-2</v>
      </c>
      <c r="K436" s="9">
        <f t="shared" si="156"/>
        <v>2.4000120260710057E-2</v>
      </c>
      <c r="L436" s="6">
        <f t="shared" si="157"/>
        <v>25.233812355948821</v>
      </c>
      <c r="M436" s="10">
        <f t="shared" si="158"/>
        <v>3</v>
      </c>
      <c r="N436" s="16">
        <f t="shared" si="159"/>
        <v>1.3194502629620161E-4</v>
      </c>
      <c r="O436" s="16">
        <f t="shared" si="160"/>
        <v>3.879606975984482</v>
      </c>
      <c r="P436" s="6">
        <v>25</v>
      </c>
      <c r="Q436" s="2">
        <v>22</v>
      </c>
      <c r="Y436" s="2">
        <f t="shared" si="161"/>
        <v>1</v>
      </c>
      <c r="Z436" s="2">
        <f t="shared" si="162"/>
        <v>0</v>
      </c>
      <c r="AH436" s="2">
        <f t="shared" si="163"/>
        <v>1</v>
      </c>
      <c r="AI436" s="2">
        <f t="shared" si="164"/>
        <v>0</v>
      </c>
      <c r="AJ436" s="2" t="s">
        <v>59</v>
      </c>
      <c r="AK436" s="2">
        <v>1.9181585322263</v>
      </c>
      <c r="AL436" s="2">
        <v>2</v>
      </c>
      <c r="AM436" s="2">
        <v>1</v>
      </c>
      <c r="AN436" s="2">
        <v>-0.31741646852338401</v>
      </c>
      <c r="AO436" s="2">
        <v>0.19783404704201499</v>
      </c>
      <c r="AP436" s="2">
        <v>0.19783404704201499</v>
      </c>
      <c r="AQ436" s="2">
        <f t="shared" si="165"/>
        <v>6.5428023330289714E-2</v>
      </c>
      <c r="AR436" s="2">
        <f t="shared" si="166"/>
        <v>9.6957958496341696</v>
      </c>
      <c r="AS436" s="2" t="s">
        <v>60</v>
      </c>
      <c r="AT436" s="2">
        <v>-1.19250642577743</v>
      </c>
      <c r="AU436" s="2">
        <v>4</v>
      </c>
      <c r="AV436" s="2">
        <v>3</v>
      </c>
      <c r="AW436" s="2">
        <v>-1.72075027190422</v>
      </c>
      <c r="AX436" s="2">
        <v>0.41487470998867298</v>
      </c>
      <c r="AY436" s="2">
        <v>0.239528025491929</v>
      </c>
      <c r="AZ436" s="2">
        <f t="shared" si="167"/>
        <v>1.5574694364015162E-2</v>
      </c>
      <c r="BA436" s="2">
        <f t="shared" si="168"/>
        <v>4.978567427875416</v>
      </c>
      <c r="BB436" s="2" t="s">
        <v>61</v>
      </c>
      <c r="BC436" s="2">
        <v>1.5445591989146401</v>
      </c>
      <c r="BD436" s="2">
        <v>4</v>
      </c>
      <c r="BE436" s="2">
        <v>2</v>
      </c>
      <c r="BF436" s="2">
        <v>2.0359949672373099</v>
      </c>
      <c r="BG436" s="2">
        <v>0.12490024917654401</v>
      </c>
      <c r="BH436" s="2">
        <v>8.8317813164623699E-2</v>
      </c>
      <c r="BI436" s="2">
        <f t="shared" si="169"/>
        <v>3.2535983224526105E-3</v>
      </c>
      <c r="BJ436" s="2">
        <f t="shared" si="170"/>
        <v>17.488648592731732</v>
      </c>
    </row>
    <row r="437" spans="1:62">
      <c r="A437" s="2" t="str">
        <f t="shared" si="174"/>
        <v>VIMSS207342</v>
      </c>
      <c r="B437" s="2" t="s">
        <v>1037</v>
      </c>
      <c r="C437" s="2" t="s">
        <v>1038</v>
      </c>
      <c r="D437" s="7">
        <f>IF(ISNA(VLOOKUP(B437,[1]energy_list!A$1:A$222,1,FALSE)), 0, 1)</f>
        <v>0</v>
      </c>
      <c r="E437" s="7">
        <f t="shared" si="151"/>
        <v>1</v>
      </c>
      <c r="F437" s="7">
        <f t="shared" si="152"/>
        <v>0</v>
      </c>
      <c r="G437" s="17">
        <f t="shared" si="176"/>
        <v>1.7199017199017199E-2</v>
      </c>
      <c r="H437" s="8">
        <f t="shared" si="153"/>
        <v>-0.50528351419610851</v>
      </c>
      <c r="I437" s="8">
        <f t="shared" si="154"/>
        <v>1.4593216932175495</v>
      </c>
      <c r="J437" s="8">
        <f t="shared" si="155"/>
        <v>0.34624546222022273</v>
      </c>
      <c r="K437" s="9">
        <f t="shared" si="156"/>
        <v>0.17312273111011137</v>
      </c>
      <c r="L437" s="10">
        <f t="shared" si="157"/>
        <v>9.4778995811349898</v>
      </c>
      <c r="M437" s="2">
        <f t="shared" si="158"/>
        <v>3</v>
      </c>
      <c r="N437" s="16">
        <f t="shared" si="159"/>
        <v>4.9113906522765698E-2</v>
      </c>
      <c r="O437" s="16">
        <f t="shared" si="160"/>
        <v>1.3087955206880724</v>
      </c>
      <c r="P437" s="6">
        <v>420</v>
      </c>
      <c r="Q437" s="6"/>
      <c r="R437" s="2" t="s">
        <v>57</v>
      </c>
      <c r="S437" s="2">
        <v>-1.42767145094458E-3</v>
      </c>
      <c r="T437" s="2">
        <v>4</v>
      </c>
      <c r="U437" s="2">
        <v>4</v>
      </c>
      <c r="V437" s="2">
        <v>-0.84175847312213403</v>
      </c>
      <c r="W437" s="2">
        <v>1.3977825480941599</v>
      </c>
      <c r="X437" s="2">
        <v>0.69889127404707796</v>
      </c>
      <c r="Y437" s="2">
        <f t="shared" si="161"/>
        <v>0.9984679267046126</v>
      </c>
      <c r="Z437" s="2">
        <f t="shared" si="162"/>
        <v>2.0427661697324478E-3</v>
      </c>
      <c r="AA437" s="2" t="s">
        <v>58</v>
      </c>
      <c r="AB437" s="2">
        <v>0.24714518847193001</v>
      </c>
      <c r="AC437" s="2">
        <v>2</v>
      </c>
      <c r="AD437" s="2">
        <v>2</v>
      </c>
      <c r="AE437" s="2">
        <v>-1.0479430053098</v>
      </c>
      <c r="AF437" s="2">
        <v>5.6237978190070398E-2</v>
      </c>
      <c r="AG437" s="2">
        <v>3.9766255738419999E-2</v>
      </c>
      <c r="AH437" s="2">
        <f t="shared" si="163"/>
        <v>2.4925683227326533E-2</v>
      </c>
      <c r="AI437" s="2">
        <f t="shared" si="164"/>
        <v>6.2149474191796168</v>
      </c>
      <c r="AJ437" s="2" t="s">
        <v>59</v>
      </c>
      <c r="AK437" s="2">
        <v>1.0011118754205</v>
      </c>
      <c r="AL437" s="2">
        <v>1</v>
      </c>
      <c r="AM437" s="2">
        <v>1</v>
      </c>
      <c r="AN437" s="2">
        <v>-1.23446312532918</v>
      </c>
      <c r="AQ437" s="2">
        <f t="shared" si="165"/>
        <v>1</v>
      </c>
      <c r="AR437" s="2">
        <f t="shared" si="166"/>
        <v>0</v>
      </c>
      <c r="AS437" s="2" t="s">
        <v>60</v>
      </c>
      <c r="AT437" s="2">
        <v>0.72638636777992405</v>
      </c>
      <c r="AU437" s="2">
        <v>3</v>
      </c>
      <c r="AV437" s="2">
        <v>2</v>
      </c>
      <c r="AW437" s="2">
        <v>0.19814252165313201</v>
      </c>
      <c r="AX437" s="2">
        <v>0.85262681315908895</v>
      </c>
      <c r="AY437" s="2">
        <v>0.60289820140626704</v>
      </c>
      <c r="AZ437" s="2">
        <f t="shared" si="167"/>
        <v>0.35149493051605873</v>
      </c>
      <c r="BA437" s="2">
        <f t="shared" si="168"/>
        <v>1.2048242407849608</v>
      </c>
      <c r="BB437" s="2" t="s">
        <v>61</v>
      </c>
      <c r="BC437" s="2">
        <v>1.88926798625684</v>
      </c>
      <c r="BD437" s="2">
        <v>1</v>
      </c>
      <c r="BE437" s="2">
        <v>1</v>
      </c>
      <c r="BF437" s="2">
        <v>2.38070375457951</v>
      </c>
      <c r="BI437" s="2">
        <f t="shared" si="169"/>
        <v>1</v>
      </c>
      <c r="BJ437" s="2">
        <f t="shared" si="170"/>
        <v>0</v>
      </c>
    </row>
    <row r="438" spans="1:62">
      <c r="A438" s="2" t="str">
        <f t="shared" si="174"/>
        <v>VIMSS207081</v>
      </c>
      <c r="B438" s="2" t="s">
        <v>1221</v>
      </c>
      <c r="C438" s="2" t="s">
        <v>1222</v>
      </c>
      <c r="D438" s="7">
        <f>IF(ISNA(VLOOKUP(B438,[1]energy_list!A$1:A$222,1,FALSE)), 0, 1)</f>
        <v>0</v>
      </c>
      <c r="E438" s="7">
        <f t="shared" si="151"/>
        <v>0</v>
      </c>
      <c r="F438" s="7">
        <f t="shared" si="152"/>
        <v>0</v>
      </c>
      <c r="G438" s="17">
        <f t="shared" si="176"/>
        <v>2.0925470925470927E-2</v>
      </c>
      <c r="H438" s="8">
        <f t="shared" si="153"/>
        <v>-0.45549670476689291</v>
      </c>
      <c r="I438" s="8">
        <f t="shared" si="154"/>
        <v>2.1558347472414652</v>
      </c>
      <c r="J438" s="8">
        <f t="shared" si="155"/>
        <v>0.21128553816554418</v>
      </c>
      <c r="K438" s="9">
        <f t="shared" si="156"/>
        <v>0.10564276908277209</v>
      </c>
      <c r="L438" s="10">
        <f t="shared" si="157"/>
        <v>8.1934772426873295</v>
      </c>
      <c r="M438" s="2">
        <f t="shared" si="158"/>
        <v>3</v>
      </c>
      <c r="N438" s="16">
        <f t="shared" si="159"/>
        <v>6.9763063565887976E-2</v>
      </c>
      <c r="O438" s="16">
        <f t="shared" si="160"/>
        <v>1.1563744561066505</v>
      </c>
      <c r="P438" s="6">
        <v>511</v>
      </c>
      <c r="Q438" s="6"/>
      <c r="R438" s="2" t="s">
        <v>57</v>
      </c>
      <c r="S438" s="2">
        <v>0.75275396575907005</v>
      </c>
      <c r="T438" s="2">
        <v>4</v>
      </c>
      <c r="U438" s="2">
        <v>2</v>
      </c>
      <c r="V438" s="2">
        <v>-8.7576835912118997E-2</v>
      </c>
      <c r="W438" s="2">
        <v>1.23699395916928</v>
      </c>
      <c r="X438" s="2">
        <v>0.87468681681539595</v>
      </c>
      <c r="Y438" s="2">
        <f t="shared" si="161"/>
        <v>0.48015327076467551</v>
      </c>
      <c r="Z438" s="2">
        <f t="shared" si="162"/>
        <v>0.86059827504858799</v>
      </c>
      <c r="AH438" s="2">
        <f t="shared" si="163"/>
        <v>1</v>
      </c>
      <c r="AI438" s="2">
        <f t="shared" si="164"/>
        <v>0</v>
      </c>
      <c r="AJ438" s="2" t="s">
        <v>59</v>
      </c>
      <c r="AK438" s="2">
        <v>0.19998540538036999</v>
      </c>
      <c r="AL438" s="2">
        <v>1</v>
      </c>
      <c r="AM438" s="2">
        <v>1</v>
      </c>
      <c r="AN438" s="2">
        <v>-2.0355895953693102</v>
      </c>
      <c r="AQ438" s="2">
        <f t="shared" si="165"/>
        <v>1</v>
      </c>
      <c r="AR438" s="2">
        <f t="shared" si="166"/>
        <v>0</v>
      </c>
      <c r="AS438" s="2" t="s">
        <v>60</v>
      </c>
      <c r="AT438" s="2">
        <v>0.55827630389149996</v>
      </c>
      <c r="AU438" s="2">
        <v>4</v>
      </c>
      <c r="AV438" s="2">
        <v>1</v>
      </c>
      <c r="AW438" s="2">
        <v>3.0032457764708202E-2</v>
      </c>
      <c r="AX438" s="2">
        <v>0.41618666204416799</v>
      </c>
      <c r="AY438" s="2">
        <v>0.41618666204416799</v>
      </c>
      <c r="AZ438" s="2">
        <f t="shared" si="167"/>
        <v>0.40782200051777995</v>
      </c>
      <c r="BA438" s="2">
        <f t="shared" si="168"/>
        <v>1.341408446751839</v>
      </c>
      <c r="BB438" s="2" t="s">
        <v>61</v>
      </c>
      <c r="BC438" s="2">
        <v>-0.21682136577341399</v>
      </c>
      <c r="BD438" s="2">
        <v>2</v>
      </c>
      <c r="BE438" s="2">
        <v>1</v>
      </c>
      <c r="BF438" s="2">
        <v>0.27461440254925801</v>
      </c>
      <c r="BG438" s="2">
        <v>2.90915210445097E-2</v>
      </c>
      <c r="BH438" s="2">
        <v>2.90915210445097E-2</v>
      </c>
      <c r="BI438" s="2">
        <f t="shared" si="169"/>
        <v>8.4909929575487611E-2</v>
      </c>
      <c r="BJ438" s="2">
        <f t="shared" si="170"/>
        <v>7.4530776662272054</v>
      </c>
    </row>
    <row r="439" spans="1:62">
      <c r="A439" s="2" t="str">
        <f t="shared" si="174"/>
        <v>VIMSS208600</v>
      </c>
      <c r="B439" s="2" t="s">
        <v>767</v>
      </c>
      <c r="C439" s="2" t="s">
        <v>768</v>
      </c>
      <c r="D439" s="7">
        <f>IF(ISNA(VLOOKUP(B439,[1]energy_list!A$1:A$222,1,FALSE)), 0, 1)</f>
        <v>0</v>
      </c>
      <c r="E439" s="7">
        <f t="shared" si="151"/>
        <v>1</v>
      </c>
      <c r="F439" s="7">
        <f t="shared" si="152"/>
        <v>0</v>
      </c>
      <c r="G439" s="17">
        <f t="shared" si="176"/>
        <v>1.1793611793611795E-2</v>
      </c>
      <c r="H439" s="8">
        <f t="shared" si="153"/>
        <v>-0.42884101714744599</v>
      </c>
      <c r="I439" s="8">
        <f t="shared" si="154"/>
        <v>2.5573976703924122</v>
      </c>
      <c r="J439" s="8">
        <f t="shared" si="155"/>
        <v>0.16768648150119092</v>
      </c>
      <c r="K439" s="9">
        <f t="shared" si="156"/>
        <v>8.384324075059546E-2</v>
      </c>
      <c r="L439" s="10">
        <f t="shared" si="157"/>
        <v>11.75223172182589</v>
      </c>
      <c r="M439" s="2">
        <f t="shared" si="158"/>
        <v>3</v>
      </c>
      <c r="N439" s="16">
        <f t="shared" si="159"/>
        <v>2.4218989329191379E-2</v>
      </c>
      <c r="O439" s="16">
        <f t="shared" si="160"/>
        <v>1.6158439841456271</v>
      </c>
      <c r="P439" s="6">
        <v>288</v>
      </c>
      <c r="Q439" s="6"/>
      <c r="R439" s="2" t="s">
        <v>57</v>
      </c>
      <c r="S439" s="2">
        <v>0.79137222761591697</v>
      </c>
      <c r="T439" s="2">
        <v>2</v>
      </c>
      <c r="U439" s="2">
        <v>1</v>
      </c>
      <c r="V439" s="2">
        <v>-4.8958574055272E-2</v>
      </c>
      <c r="W439" s="2">
        <v>0.21371462286372001</v>
      </c>
      <c r="X439" s="2">
        <v>0.21371462286372001</v>
      </c>
      <c r="Y439" s="2">
        <f t="shared" si="161"/>
        <v>0.16791724938455319</v>
      </c>
      <c r="Z439" s="2">
        <f t="shared" si="162"/>
        <v>3.7029390736662577</v>
      </c>
      <c r="AH439" s="2">
        <f t="shared" si="163"/>
        <v>1</v>
      </c>
      <c r="AI439" s="2">
        <f t="shared" si="164"/>
        <v>0</v>
      </c>
      <c r="AJ439" s="2" t="s">
        <v>59</v>
      </c>
      <c r="AK439" s="2">
        <v>0.17973205282794999</v>
      </c>
      <c r="AL439" s="2">
        <v>1</v>
      </c>
      <c r="AM439" s="2">
        <v>1</v>
      </c>
      <c r="AN439" s="2">
        <v>-2.0558429479217302</v>
      </c>
      <c r="AQ439" s="2">
        <f t="shared" si="165"/>
        <v>1</v>
      </c>
      <c r="AR439" s="2">
        <f t="shared" si="166"/>
        <v>0</v>
      </c>
      <c r="AS439" s="2" t="s">
        <v>60</v>
      </c>
      <c r="AT439" s="2">
        <v>-1.08560979109468</v>
      </c>
      <c r="AU439" s="2">
        <v>5</v>
      </c>
      <c r="AV439" s="2">
        <v>2</v>
      </c>
      <c r="AW439" s="2">
        <v>-1.61385363722147</v>
      </c>
      <c r="AX439" s="2">
        <v>0.38969407371874598</v>
      </c>
      <c r="AY439" s="2">
        <v>0.27555532211473499</v>
      </c>
      <c r="AZ439" s="2">
        <f t="shared" si="167"/>
        <v>5.8802019522270932E-2</v>
      </c>
      <c r="BA439" s="2">
        <f t="shared" si="168"/>
        <v>3.9397162891401414</v>
      </c>
      <c r="BB439" s="2" t="s">
        <v>61</v>
      </c>
      <c r="BC439" s="2">
        <v>1.61155778124631</v>
      </c>
      <c r="BD439" s="2">
        <v>6</v>
      </c>
      <c r="BE439" s="2">
        <v>2</v>
      </c>
      <c r="BF439" s="2">
        <v>2.1029935495689802</v>
      </c>
      <c r="BG439" s="2">
        <v>1.57194525587671</v>
      </c>
      <c r="BH439" s="2">
        <v>1.1115331500844501</v>
      </c>
      <c r="BI439" s="2">
        <f t="shared" si="169"/>
        <v>0.28415006066367865</v>
      </c>
      <c r="BJ439" s="2">
        <f t="shared" si="170"/>
        <v>1.4498512987434247</v>
      </c>
    </row>
    <row r="440" spans="1:62">
      <c r="A440" s="2" t="s">
        <v>228</v>
      </c>
      <c r="B440" s="2" t="s">
        <v>229</v>
      </c>
      <c r="C440" s="2" t="s">
        <v>230</v>
      </c>
      <c r="D440" s="7">
        <f>IF(ISNA(VLOOKUP(B440,[1]energy_list!A$1:A$222,1,FALSE)), 0, 1)</f>
        <v>0</v>
      </c>
      <c r="E440" s="7">
        <f t="shared" si="151"/>
        <v>1</v>
      </c>
      <c r="F440" s="7">
        <f t="shared" si="152"/>
        <v>1</v>
      </c>
      <c r="G440" s="17">
        <f t="shared" si="176"/>
        <v>3.8493038493038496E-3</v>
      </c>
      <c r="H440" s="8">
        <f t="shared" si="153"/>
        <v>-0.42536354228794993</v>
      </c>
      <c r="I440" s="8">
        <f t="shared" si="154"/>
        <v>3.1390397523646985</v>
      </c>
      <c r="J440" s="8">
        <f t="shared" si="155"/>
        <v>0.13550753601241128</v>
      </c>
      <c r="K440" s="9">
        <f t="shared" si="156"/>
        <v>6.7753768006205639E-2</v>
      </c>
      <c r="L440" s="6">
        <f t="shared" si="157"/>
        <v>18.140631941435093</v>
      </c>
      <c r="M440" s="10">
        <f t="shared" si="158"/>
        <v>3</v>
      </c>
      <c r="N440" s="16">
        <f t="shared" si="159"/>
        <v>2.3659015348940233E-3</v>
      </c>
      <c r="O440" s="16">
        <f t="shared" si="160"/>
        <v>2.6260033339862097</v>
      </c>
      <c r="P440" s="6">
        <v>94</v>
      </c>
      <c r="Q440" s="2">
        <v>91</v>
      </c>
      <c r="R440" s="2" t="s">
        <v>57</v>
      </c>
      <c r="S440" s="2">
        <v>-0.96855796686877005</v>
      </c>
      <c r="T440" s="2">
        <v>3</v>
      </c>
      <c r="U440" s="2">
        <v>2</v>
      </c>
      <c r="V440" s="2">
        <v>-1.8088887685399599</v>
      </c>
      <c r="W440" s="2">
        <v>0.48664372378639598</v>
      </c>
      <c r="X440" s="2">
        <v>0.34410907711123401</v>
      </c>
      <c r="Y440" s="2">
        <f t="shared" si="161"/>
        <v>0.10644715773986024</v>
      </c>
      <c r="Z440" s="2">
        <f t="shared" si="162"/>
        <v>2.8146829923805865</v>
      </c>
      <c r="AA440" s="2" t="s">
        <v>58</v>
      </c>
      <c r="AB440" s="2">
        <v>1.12761584605344</v>
      </c>
      <c r="AC440" s="2">
        <v>1</v>
      </c>
      <c r="AD440" s="2">
        <v>1</v>
      </c>
      <c r="AE440" s="2">
        <v>-0.167472347728293</v>
      </c>
      <c r="AH440" s="2">
        <f t="shared" si="163"/>
        <v>1</v>
      </c>
      <c r="AI440" s="2">
        <f t="shared" si="164"/>
        <v>0</v>
      </c>
      <c r="AJ440" s="2" t="s">
        <v>59</v>
      </c>
      <c r="AK440" s="2">
        <v>-0.71789860782716997</v>
      </c>
      <c r="AL440" s="2">
        <v>2</v>
      </c>
      <c r="AM440" s="2">
        <v>2</v>
      </c>
      <c r="AN440" s="2">
        <v>-2.95347360857685</v>
      </c>
      <c r="AO440" s="2">
        <v>0.14561089141359301</v>
      </c>
      <c r="AP440" s="2">
        <v>0.10296244873317</v>
      </c>
      <c r="AQ440" s="2">
        <f t="shared" si="165"/>
        <v>1.9956192196619184E-2</v>
      </c>
      <c r="AR440" s="2">
        <f t="shared" si="166"/>
        <v>6.9724313733798606</v>
      </c>
      <c r="AS440" s="2" t="s">
        <v>60</v>
      </c>
      <c r="AT440" s="2">
        <v>1.42895127964902</v>
      </c>
      <c r="AU440" s="2">
        <v>7</v>
      </c>
      <c r="AV440" s="2">
        <v>3</v>
      </c>
      <c r="AW440" s="2">
        <v>0.90070743352222404</v>
      </c>
      <c r="AX440" s="2">
        <v>0.80366448554952896</v>
      </c>
      <c r="AY440" s="2">
        <v>0.46399590707016303</v>
      </c>
      <c r="AZ440" s="2">
        <f t="shared" si="167"/>
        <v>5.4150201506131257E-2</v>
      </c>
      <c r="BA440" s="2">
        <f t="shared" si="168"/>
        <v>3.0796635441720426</v>
      </c>
      <c r="BB440" s="2" t="s">
        <v>61</v>
      </c>
      <c r="BC440" s="2">
        <v>-0.83371409530463103</v>
      </c>
      <c r="BD440" s="2">
        <v>1</v>
      </c>
      <c r="BE440" s="2">
        <v>1</v>
      </c>
      <c r="BF440" s="2">
        <v>-0.34227832698195898</v>
      </c>
      <c r="BI440" s="2">
        <f t="shared" si="169"/>
        <v>1</v>
      </c>
      <c r="BJ440" s="2">
        <f t="shared" si="170"/>
        <v>0</v>
      </c>
    </row>
    <row r="441" spans="1:62">
      <c r="A441" s="2" t="str">
        <f>B441</f>
        <v>VIMSS207304</v>
      </c>
      <c r="B441" s="2" t="s">
        <v>1501</v>
      </c>
      <c r="C441" s="2" t="s">
        <v>1502</v>
      </c>
      <c r="D441" s="7">
        <f>IF(ISNA(VLOOKUP(B441,[1]energy_list!A$1:A$222,1,FALSE)), 0, 1)</f>
        <v>0</v>
      </c>
      <c r="E441" s="7">
        <f t="shared" si="151"/>
        <v>0</v>
      </c>
      <c r="F441" s="7">
        <f t="shared" si="152"/>
        <v>0</v>
      </c>
      <c r="G441" s="17">
        <f t="shared" si="176"/>
        <v>2.6453726453726456E-2</v>
      </c>
      <c r="H441" s="8">
        <f t="shared" si="153"/>
        <v>-0.41347873385723499</v>
      </c>
      <c r="I441" s="8">
        <f t="shared" si="154"/>
        <v>1.0435096607086389</v>
      </c>
      <c r="J441" s="8">
        <f t="shared" si="155"/>
        <v>0.39623852986319735</v>
      </c>
      <c r="K441" s="9">
        <f t="shared" si="156"/>
        <v>0.19811926493159868</v>
      </c>
      <c r="L441" s="10">
        <f t="shared" si="157"/>
        <v>6.6698044936790932</v>
      </c>
      <c r="M441" s="2">
        <f t="shared" si="158"/>
        <v>3</v>
      </c>
      <c r="N441" s="16">
        <f t="shared" si="159"/>
        <v>9.9032235308651698E-2</v>
      </c>
      <c r="O441" s="16">
        <f t="shared" si="160"/>
        <v>1.0042234181503018</v>
      </c>
      <c r="P441" s="6">
        <v>646</v>
      </c>
      <c r="Q441" s="6"/>
      <c r="R441" s="2" t="s">
        <v>57</v>
      </c>
      <c r="S441" s="2">
        <v>0.81388585788130197</v>
      </c>
      <c r="T441" s="2">
        <v>2</v>
      </c>
      <c r="U441" s="2">
        <v>2</v>
      </c>
      <c r="V441" s="2">
        <v>-2.6444943789887002E-2</v>
      </c>
      <c r="W441" s="2">
        <v>0.51214203646789103</v>
      </c>
      <c r="X441" s="2">
        <v>0.36213910691713402</v>
      </c>
      <c r="Y441" s="2">
        <f t="shared" si="161"/>
        <v>0.15362436159416981</v>
      </c>
      <c r="Z441" s="2">
        <f t="shared" si="162"/>
        <v>2.2474398437933361</v>
      </c>
      <c r="AA441" s="2" t="s">
        <v>58</v>
      </c>
      <c r="AB441" s="2">
        <v>1.9355109528210299</v>
      </c>
      <c r="AC441" s="2">
        <v>1</v>
      </c>
      <c r="AD441" s="2">
        <v>1</v>
      </c>
      <c r="AE441" s="2">
        <v>0.64042275903929502</v>
      </c>
      <c r="AH441" s="2">
        <f t="shared" si="163"/>
        <v>1</v>
      </c>
      <c r="AI441" s="2">
        <f t="shared" si="164"/>
        <v>0</v>
      </c>
      <c r="AJ441" s="2" t="s">
        <v>59</v>
      </c>
      <c r="AK441" s="2">
        <v>-0.17604330308150001</v>
      </c>
      <c r="AL441" s="2">
        <v>1</v>
      </c>
      <c r="AM441" s="2">
        <v>1</v>
      </c>
      <c r="AN441" s="2">
        <v>-2.41161830383118</v>
      </c>
      <c r="AQ441" s="2">
        <f t="shared" si="165"/>
        <v>1</v>
      </c>
      <c r="AR441" s="2">
        <f t="shared" si="166"/>
        <v>0</v>
      </c>
      <c r="AS441" s="2" t="s">
        <v>60</v>
      </c>
      <c r="AT441" s="2">
        <v>-0.152814891307538</v>
      </c>
      <c r="AU441" s="2">
        <v>2</v>
      </c>
      <c r="AV441" s="2">
        <v>1</v>
      </c>
      <c r="AW441" s="2">
        <v>-0.68105873743432999</v>
      </c>
      <c r="AX441" s="2">
        <v>0.394867476918697</v>
      </c>
      <c r="AY441" s="2">
        <v>0.394867476918697</v>
      </c>
      <c r="AZ441" s="2">
        <f t="shared" si="167"/>
        <v>0.76492682097673692</v>
      </c>
      <c r="BA441" s="2">
        <f t="shared" si="168"/>
        <v>0.38700298262093263</v>
      </c>
      <c r="BB441" s="2" t="s">
        <v>61</v>
      </c>
      <c r="BC441" s="2">
        <v>0.21323300727601899</v>
      </c>
      <c r="BD441" s="2">
        <v>3</v>
      </c>
      <c r="BE441" s="2">
        <v>2</v>
      </c>
      <c r="BF441" s="2">
        <v>0.70466877559869101</v>
      </c>
      <c r="BG441" s="2">
        <v>0.21943647334372199</v>
      </c>
      <c r="BH441" s="2">
        <v>0.15516501834100699</v>
      </c>
      <c r="BI441" s="2">
        <f t="shared" si="169"/>
        <v>0.30310309872235808</v>
      </c>
      <c r="BJ441" s="2">
        <f t="shared" si="170"/>
        <v>1.3742337645164044</v>
      </c>
    </row>
    <row r="442" spans="1:62">
      <c r="A442" s="2" t="str">
        <f>B442</f>
        <v>VIMSS207317</v>
      </c>
      <c r="B442" s="2" t="s">
        <v>1616</v>
      </c>
      <c r="C442" s="2" t="s">
        <v>1617</v>
      </c>
      <c r="D442" s="7">
        <f>IF(ISNA(VLOOKUP(B442,[1]energy_list!A$1:A$222,1,FALSE)), 0, 1)</f>
        <v>0</v>
      </c>
      <c r="E442" s="7">
        <f t="shared" si="151"/>
        <v>0</v>
      </c>
      <c r="F442" s="7">
        <f t="shared" si="152"/>
        <v>0</v>
      </c>
      <c r="G442" s="17">
        <f t="shared" si="176"/>
        <v>2.8828828828828829E-2</v>
      </c>
      <c r="H442" s="8">
        <f t="shared" si="153"/>
        <v>-0.39837255179249192</v>
      </c>
      <c r="I442" s="8">
        <f t="shared" si="154"/>
        <v>1.3117141229366402</v>
      </c>
      <c r="J442" s="8">
        <f t="shared" si="155"/>
        <v>0.30370379096065775</v>
      </c>
      <c r="K442" s="9">
        <f t="shared" si="156"/>
        <v>0.15185189548032887</v>
      </c>
      <c r="L442" s="10">
        <f t="shared" si="157"/>
        <v>5.5358472492873343</v>
      </c>
      <c r="M442" s="2">
        <f t="shared" si="158"/>
        <v>3</v>
      </c>
      <c r="N442" s="16">
        <f t="shared" si="159"/>
        <v>0.12026915428111515</v>
      </c>
      <c r="O442" s="16">
        <f t="shared" si="160"/>
        <v>0.91984574292801424</v>
      </c>
      <c r="P442" s="6">
        <v>704</v>
      </c>
      <c r="Q442" s="6"/>
      <c r="R442" s="2" t="s">
        <v>57</v>
      </c>
      <c r="S442" s="2">
        <v>0.70518316132732894</v>
      </c>
      <c r="T442" s="2">
        <v>6</v>
      </c>
      <c r="U442" s="2">
        <v>3</v>
      </c>
      <c r="V442" s="2">
        <v>-0.13514764034386001</v>
      </c>
      <c r="W442" s="2">
        <v>0.43810005084107001</v>
      </c>
      <c r="X442" s="2">
        <v>0.252937182285081</v>
      </c>
      <c r="Y442" s="2">
        <f t="shared" si="161"/>
        <v>6.8534033279439133E-2</v>
      </c>
      <c r="Z442" s="2">
        <f t="shared" si="162"/>
        <v>2.7879774533604538</v>
      </c>
      <c r="AH442" s="2">
        <f t="shared" si="163"/>
        <v>1</v>
      </c>
      <c r="AI442" s="2">
        <f t="shared" si="164"/>
        <v>0</v>
      </c>
      <c r="AJ442" s="2" t="s">
        <v>59</v>
      </c>
      <c r="AK442" s="2">
        <v>1.67147700379702E-2</v>
      </c>
      <c r="AL442" s="2">
        <v>4</v>
      </c>
      <c r="AM442" s="2">
        <v>2</v>
      </c>
      <c r="AN442" s="2">
        <v>-2.21886023071171</v>
      </c>
      <c r="AO442" s="2">
        <v>0.57287422390951503</v>
      </c>
      <c r="AP442" s="2">
        <v>0.405083248493399</v>
      </c>
      <c r="AQ442" s="2">
        <f t="shared" si="165"/>
        <v>0.9708353784401611</v>
      </c>
      <c r="AR442" s="2">
        <f t="shared" si="166"/>
        <v>4.1262555536760427E-2</v>
      </c>
      <c r="AS442" s="2" t="s">
        <v>60</v>
      </c>
      <c r="AT442" s="2">
        <v>0.70727262827926596</v>
      </c>
      <c r="AU442" s="2">
        <v>1</v>
      </c>
      <c r="AV442" s="2">
        <v>1</v>
      </c>
      <c r="AW442" s="2">
        <v>0.179028782152474</v>
      </c>
      <c r="AZ442" s="2">
        <f t="shared" si="167"/>
        <v>1</v>
      </c>
      <c r="BA442" s="2">
        <f t="shared" si="168"/>
        <v>0</v>
      </c>
      <c r="BB442" s="2" t="s">
        <v>61</v>
      </c>
      <c r="BC442" s="2">
        <v>8.6806248453638005E-2</v>
      </c>
      <c r="BD442" s="2">
        <v>2</v>
      </c>
      <c r="BE442" s="2">
        <v>2</v>
      </c>
      <c r="BF442" s="2">
        <v>0.57824201677631004</v>
      </c>
      <c r="BG442" s="2">
        <v>1.5406112725786201</v>
      </c>
      <c r="BH442" s="2">
        <v>1.08937667801278</v>
      </c>
      <c r="BI442" s="2">
        <f t="shared" si="169"/>
        <v>0.94374390141843822</v>
      </c>
      <c r="BJ442" s="2">
        <f t="shared" si="170"/>
        <v>7.9684327933280424E-2</v>
      </c>
    </row>
    <row r="443" spans="1:62">
      <c r="A443" s="2" t="str">
        <f>B443</f>
        <v>VIMSS209074</v>
      </c>
      <c r="B443" s="2" t="s">
        <v>1169</v>
      </c>
      <c r="C443" s="2" t="s">
        <v>1170</v>
      </c>
      <c r="D443" s="7">
        <f>IF(ISNA(VLOOKUP(B443,[1]energy_list!A$1:A$222,1,FALSE)), 0, 1)</f>
        <v>0</v>
      </c>
      <c r="E443" s="7">
        <f t="shared" si="151"/>
        <v>0</v>
      </c>
      <c r="F443" s="7">
        <f t="shared" si="152"/>
        <v>0</v>
      </c>
      <c r="G443" s="17">
        <f t="shared" si="176"/>
        <v>1.9901719901719905E-2</v>
      </c>
      <c r="H443" s="8">
        <f t="shared" si="153"/>
        <v>-0.38937050606054469</v>
      </c>
      <c r="I443" s="8">
        <f t="shared" si="154"/>
        <v>3.2537450654656346</v>
      </c>
      <c r="J443" s="8">
        <f t="shared" si="155"/>
        <v>0.11966841231454098</v>
      </c>
      <c r="K443" s="9">
        <f t="shared" si="156"/>
        <v>5.9834206157270489E-2</v>
      </c>
      <c r="L443" s="10">
        <f t="shared" si="157"/>
        <v>8.5171891454087412</v>
      </c>
      <c r="M443" s="2">
        <f t="shared" si="158"/>
        <v>3</v>
      </c>
      <c r="N443" s="16">
        <f t="shared" si="159"/>
        <v>6.4119256474654704E-2</v>
      </c>
      <c r="O443" s="16">
        <f t="shared" si="160"/>
        <v>1.1930115223569888</v>
      </c>
      <c r="P443" s="6">
        <v>486</v>
      </c>
      <c r="Q443" s="6"/>
      <c r="Y443" s="2">
        <f t="shared" si="161"/>
        <v>1</v>
      </c>
      <c r="Z443" s="2">
        <f t="shared" si="162"/>
        <v>0</v>
      </c>
      <c r="AA443" s="2" t="s">
        <v>58</v>
      </c>
      <c r="AB443" s="2">
        <v>0.77971353635510399</v>
      </c>
      <c r="AC443" s="2">
        <v>2</v>
      </c>
      <c r="AD443" s="2">
        <v>1</v>
      </c>
      <c r="AE443" s="2">
        <v>-0.51537465742662603</v>
      </c>
      <c r="AF443" s="2">
        <v>8.9048337366835095E-2</v>
      </c>
      <c r="AG443" s="2">
        <v>8.9048337366835095E-2</v>
      </c>
      <c r="AH443" s="2">
        <f t="shared" si="163"/>
        <v>7.239244863963154E-2</v>
      </c>
      <c r="AI443" s="2">
        <f t="shared" si="164"/>
        <v>8.7560706848806173</v>
      </c>
      <c r="AQ443" s="2">
        <f t="shared" si="165"/>
        <v>1</v>
      </c>
      <c r="AR443" s="2">
        <f t="shared" si="166"/>
        <v>0</v>
      </c>
      <c r="AS443" s="2" t="s">
        <v>60</v>
      </c>
      <c r="AT443" s="2">
        <v>0.260510701244901</v>
      </c>
      <c r="AU443" s="2">
        <v>3</v>
      </c>
      <c r="AV443" s="2">
        <v>2</v>
      </c>
      <c r="AW443" s="2">
        <v>-0.26773314488189098</v>
      </c>
      <c r="AX443" s="2">
        <v>0.33230183422769399</v>
      </c>
      <c r="AY443" s="2">
        <v>0.23497288038313</v>
      </c>
      <c r="AZ443" s="2">
        <f t="shared" si="167"/>
        <v>0.38303337973137419</v>
      </c>
      <c r="BA443" s="2">
        <f t="shared" si="168"/>
        <v>1.1086841205680029</v>
      </c>
      <c r="BB443" s="2" t="s">
        <v>61</v>
      </c>
      <c r="BC443" s="2">
        <v>0.192317182989451</v>
      </c>
      <c r="BD443" s="2">
        <v>2</v>
      </c>
      <c r="BE443" s="2">
        <v>1</v>
      </c>
      <c r="BF443" s="2">
        <v>0.68375295131212299</v>
      </c>
      <c r="BG443" s="2">
        <v>0.19846752008046301</v>
      </c>
      <c r="BH443" s="2">
        <v>0.19846752008046301</v>
      </c>
      <c r="BI443" s="2">
        <f t="shared" si="169"/>
        <v>0.51001856760230235</v>
      </c>
      <c r="BJ443" s="2">
        <f t="shared" si="170"/>
        <v>0.9690108633971013</v>
      </c>
    </row>
    <row r="444" spans="1:62">
      <c r="A444" s="2" t="s">
        <v>252</v>
      </c>
      <c r="B444" s="2" t="s">
        <v>253</v>
      </c>
      <c r="C444" s="2" t="s">
        <v>254</v>
      </c>
      <c r="D444" s="7">
        <f>IF(ISNA(VLOOKUP(B444,[1]energy_list!A$1:A$222,1,FALSE)), 0, 1)</f>
        <v>0</v>
      </c>
      <c r="E444" s="7">
        <f t="shared" si="151"/>
        <v>1</v>
      </c>
      <c r="F444" s="7">
        <f t="shared" si="152"/>
        <v>1</v>
      </c>
      <c r="G444" s="17">
        <f t="shared" si="176"/>
        <v>3.9721539721539727E-3</v>
      </c>
      <c r="H444" s="8">
        <f t="shared" si="153"/>
        <v>-0.36665273647668578</v>
      </c>
      <c r="I444" s="8">
        <f t="shared" si="154"/>
        <v>12.10036044291836</v>
      </c>
      <c r="J444" s="8">
        <f t="shared" si="155"/>
        <v>3.0300976421844227E-2</v>
      </c>
      <c r="K444" s="9">
        <f t="shared" si="156"/>
        <v>1.5150488210922113E-2</v>
      </c>
      <c r="L444" s="6">
        <f t="shared" si="157"/>
        <v>17.990724575585531</v>
      </c>
      <c r="M444" s="10">
        <f t="shared" si="158"/>
        <v>3</v>
      </c>
      <c r="N444" s="16">
        <f t="shared" si="159"/>
        <v>2.5080784856565562E-3</v>
      </c>
      <c r="O444" s="16">
        <f t="shared" si="160"/>
        <v>2.6006588771897192</v>
      </c>
      <c r="P444" s="6">
        <v>97</v>
      </c>
      <c r="Q444" s="2">
        <v>94</v>
      </c>
      <c r="R444" s="2" t="s">
        <v>57</v>
      </c>
      <c r="S444" s="2">
        <v>-1.6947380916150701</v>
      </c>
      <c r="T444" s="2">
        <v>3</v>
      </c>
      <c r="U444" s="2">
        <v>1</v>
      </c>
      <c r="V444" s="2">
        <v>-2.53506889328626</v>
      </c>
      <c r="W444" s="2">
        <v>0.31122218242135402</v>
      </c>
      <c r="X444" s="2">
        <v>0.31122218242135402</v>
      </c>
      <c r="Y444" s="2">
        <f t="shared" si="161"/>
        <v>0.11562079893571149</v>
      </c>
      <c r="Z444" s="2">
        <f t="shared" si="162"/>
        <v>5.445428338140168</v>
      </c>
      <c r="AA444" s="2" t="s">
        <v>58</v>
      </c>
      <c r="AB444" s="2">
        <v>1.40798024323346</v>
      </c>
      <c r="AC444" s="2">
        <v>6</v>
      </c>
      <c r="AD444" s="2">
        <v>1</v>
      </c>
      <c r="AE444" s="2">
        <v>0.112892049451727</v>
      </c>
      <c r="AF444" s="2">
        <v>0.17192461834864201</v>
      </c>
      <c r="AG444" s="2">
        <v>0.17192461834864201</v>
      </c>
      <c r="AH444" s="2">
        <f t="shared" si="163"/>
        <v>7.735296776342683E-2</v>
      </c>
      <c r="AI444" s="2">
        <f t="shared" si="164"/>
        <v>8.1895208304505243</v>
      </c>
      <c r="AJ444" s="2" t="s">
        <v>59</v>
      </c>
      <c r="AK444" s="2">
        <v>0.63330305704744005</v>
      </c>
      <c r="AL444" s="2">
        <v>2</v>
      </c>
      <c r="AM444" s="2">
        <v>1</v>
      </c>
      <c r="AN444" s="2">
        <v>-1.6022719437022399</v>
      </c>
      <c r="AO444" s="2">
        <v>1.3792753107273599E-2</v>
      </c>
      <c r="AP444" s="2">
        <v>1.3792753107273599E-2</v>
      </c>
      <c r="AQ444" s="2">
        <f t="shared" si="165"/>
        <v>1.3862796529925066E-2</v>
      </c>
      <c r="AR444" s="2">
        <f t="shared" si="166"/>
        <v>45.915637880407509</v>
      </c>
      <c r="AS444" s="2" t="s">
        <v>60</v>
      </c>
      <c r="AT444" s="2">
        <v>0.144576884370368</v>
      </c>
      <c r="AU444" s="2">
        <v>1</v>
      </c>
      <c r="AV444" s="2">
        <v>1</v>
      </c>
      <c r="AW444" s="2">
        <v>-0.38366696175642401</v>
      </c>
      <c r="AZ444" s="2">
        <f t="shared" si="167"/>
        <v>1</v>
      </c>
      <c r="BA444" s="2">
        <f t="shared" si="168"/>
        <v>0</v>
      </c>
      <c r="BB444" s="2" t="s">
        <v>61</v>
      </c>
      <c r="BC444" s="2">
        <v>-8.3646088238820103E-3</v>
      </c>
      <c r="BD444" s="2">
        <v>1</v>
      </c>
      <c r="BE444" s="2">
        <v>1</v>
      </c>
      <c r="BF444" s="2">
        <v>0.48307115949878998</v>
      </c>
      <c r="BI444" s="2">
        <f t="shared" si="169"/>
        <v>1</v>
      </c>
      <c r="BJ444" s="2">
        <f t="shared" si="170"/>
        <v>0</v>
      </c>
    </row>
    <row r="445" spans="1:62">
      <c r="A445" s="2" t="s">
        <v>258</v>
      </c>
      <c r="B445" s="2" t="s">
        <v>259</v>
      </c>
      <c r="C445" s="2" t="s">
        <v>260</v>
      </c>
      <c r="D445" s="7">
        <f>IF(ISNA(VLOOKUP(B445,[1]energy_list!A$1:A$222,1,FALSE)), 0, 1)</f>
        <v>0</v>
      </c>
      <c r="E445" s="7">
        <f t="shared" si="151"/>
        <v>1</v>
      </c>
      <c r="F445" s="7">
        <f t="shared" si="152"/>
        <v>1</v>
      </c>
      <c r="G445" s="17">
        <f t="shared" si="176"/>
        <v>2.7846027846027848E-3</v>
      </c>
      <c r="H445" s="8">
        <f t="shared" si="153"/>
        <v>-0.35110789076441501</v>
      </c>
      <c r="I445" s="8">
        <f t="shared" si="154"/>
        <v>5.3789316966743099</v>
      </c>
      <c r="J445" s="8">
        <f t="shared" si="155"/>
        <v>6.5274651280940843E-2</v>
      </c>
      <c r="K445" s="9">
        <f t="shared" si="156"/>
        <v>3.2637325640470422E-2</v>
      </c>
      <c r="L445" s="6">
        <f t="shared" si="157"/>
        <v>19.742259922658619</v>
      </c>
      <c r="M445" s="10">
        <f t="shared" si="158"/>
        <v>3</v>
      </c>
      <c r="N445" s="16">
        <f t="shared" si="159"/>
        <v>1.2580458686494587E-3</v>
      </c>
      <c r="O445" s="16">
        <f t="shared" si="160"/>
        <v>2.9003035241227093</v>
      </c>
      <c r="P445" s="6">
        <v>68</v>
      </c>
      <c r="Q445" s="2">
        <v>65</v>
      </c>
      <c r="Y445" s="2">
        <f t="shared" si="161"/>
        <v>1</v>
      </c>
      <c r="Z445" s="2">
        <f t="shared" si="162"/>
        <v>0</v>
      </c>
      <c r="AA445" s="2" t="s">
        <v>58</v>
      </c>
      <c r="AB445" s="2">
        <v>1.74224436729959</v>
      </c>
      <c r="AC445" s="2">
        <v>2</v>
      </c>
      <c r="AD445" s="2">
        <v>2</v>
      </c>
      <c r="AE445" s="2">
        <v>0.44715617351786002</v>
      </c>
      <c r="AF445" s="2">
        <v>1.9066488333132099</v>
      </c>
      <c r="AG445" s="2">
        <v>1.34820431937719</v>
      </c>
      <c r="AH445" s="2">
        <f t="shared" si="163"/>
        <v>0.32543695749953794</v>
      </c>
      <c r="AI445" s="2">
        <f t="shared" si="164"/>
        <v>1.2922702755502435</v>
      </c>
      <c r="AJ445" s="2" t="s">
        <v>59</v>
      </c>
      <c r="AK445" s="2">
        <v>-0.2305046147615</v>
      </c>
      <c r="AL445" s="2">
        <v>1</v>
      </c>
      <c r="AM445" s="2">
        <v>1</v>
      </c>
      <c r="AN445" s="2">
        <v>-2.4660796155111799</v>
      </c>
      <c r="AQ445" s="2">
        <f t="shared" si="165"/>
        <v>1</v>
      </c>
      <c r="AR445" s="2">
        <f t="shared" si="166"/>
        <v>0</v>
      </c>
      <c r="AS445" s="2" t="s">
        <v>60</v>
      </c>
      <c r="AT445" s="2">
        <v>-1.1949728484345401</v>
      </c>
      <c r="AU445" s="2">
        <v>4</v>
      </c>
      <c r="AV445" s="2">
        <v>3</v>
      </c>
      <c r="AW445" s="2">
        <v>-1.7232166945613301</v>
      </c>
      <c r="AX445" s="2">
        <v>1.4821730347484601</v>
      </c>
      <c r="AY445" s="2">
        <v>0.85573300059762702</v>
      </c>
      <c r="AZ445" s="2">
        <f t="shared" si="167"/>
        <v>0.25696881309124131</v>
      </c>
      <c r="BA445" s="2">
        <f t="shared" si="168"/>
        <v>1.3964318865814391</v>
      </c>
      <c r="BB445" s="2" t="s">
        <v>61</v>
      </c>
      <c r="BC445" s="2">
        <v>1.6789953938482101</v>
      </c>
      <c r="BD445" s="2">
        <v>3</v>
      </c>
      <c r="BE445" s="2">
        <v>3</v>
      </c>
      <c r="BF445" s="2">
        <v>2.1704311621708801</v>
      </c>
      <c r="BG445" s="2">
        <v>0.19124282946910801</v>
      </c>
      <c r="BH445" s="2">
        <v>0.110414099074575</v>
      </c>
      <c r="BI445" s="2">
        <f t="shared" si="169"/>
        <v>6.17554709509498E-4</v>
      </c>
      <c r="BJ445" s="2">
        <f t="shared" si="170"/>
        <v>15.20634962310562</v>
      </c>
    </row>
    <row r="446" spans="1:62">
      <c r="A446" s="2" t="str">
        <f>B446</f>
        <v>VIMSS208625</v>
      </c>
      <c r="B446" s="2" t="s">
        <v>269</v>
      </c>
      <c r="C446" s="2" t="s">
        <v>270</v>
      </c>
      <c r="D446" s="7">
        <f>IF(ISNA(VLOOKUP(B446,[1]energy_list!A$1:A$222,1,FALSE)), 0, 1)</f>
        <v>0</v>
      </c>
      <c r="E446" s="7">
        <f t="shared" si="151"/>
        <v>1</v>
      </c>
      <c r="F446" s="7">
        <f t="shared" si="152"/>
        <v>1</v>
      </c>
      <c r="G446" s="17">
        <f t="shared" si="176"/>
        <v>6.4291564291564301E-3</v>
      </c>
      <c r="H446" s="8">
        <f t="shared" si="153"/>
        <v>-0.31324643370710792</v>
      </c>
      <c r="I446" s="8">
        <f t="shared" si="154"/>
        <v>2.7436467757946055</v>
      </c>
      <c r="J446" s="8">
        <f t="shared" si="155"/>
        <v>0.11417156044672937</v>
      </c>
      <c r="K446" s="9">
        <f t="shared" si="156"/>
        <v>5.7085780223364684E-2</v>
      </c>
      <c r="L446" s="6">
        <f t="shared" si="157"/>
        <v>15.768974334984028</v>
      </c>
      <c r="M446" s="10">
        <f t="shared" si="158"/>
        <v>3</v>
      </c>
      <c r="N446" s="16">
        <f t="shared" si="159"/>
        <v>5.8519100309544422E-3</v>
      </c>
      <c r="O446" s="16">
        <f t="shared" si="160"/>
        <v>2.2327023594709212</v>
      </c>
      <c r="P446" s="6">
        <v>157</v>
      </c>
      <c r="Q446" s="6"/>
      <c r="R446" s="2" t="s">
        <v>57</v>
      </c>
      <c r="S446" s="2">
        <v>-0.37048237027680098</v>
      </c>
      <c r="T446" s="2">
        <v>2</v>
      </c>
      <c r="U446" s="2">
        <v>2</v>
      </c>
      <c r="V446" s="2">
        <v>-1.21081317194799</v>
      </c>
      <c r="W446" s="2">
        <v>0.16086071369289701</v>
      </c>
      <c r="X446" s="2">
        <v>0.113745701478755</v>
      </c>
      <c r="Y446" s="2">
        <f t="shared" si="161"/>
        <v>8.2732172212695243E-2</v>
      </c>
      <c r="Z446" s="2">
        <f t="shared" si="162"/>
        <v>3.2571109541752512</v>
      </c>
      <c r="AA446" s="2" t="s">
        <v>58</v>
      </c>
      <c r="AB446" s="2">
        <v>0.47452271991968697</v>
      </c>
      <c r="AC446" s="2">
        <v>5</v>
      </c>
      <c r="AD446" s="2">
        <v>3</v>
      </c>
      <c r="AE446" s="2">
        <v>-0.82056547386204304</v>
      </c>
      <c r="AF446" s="2">
        <v>0.87241185405684896</v>
      </c>
      <c r="AG446" s="2">
        <v>0.50368721878394196</v>
      </c>
      <c r="AH446" s="2">
        <f t="shared" si="163"/>
        <v>0.41564404268760047</v>
      </c>
      <c r="AI446" s="2">
        <f t="shared" si="164"/>
        <v>0.94209799697783247</v>
      </c>
      <c r="AJ446" s="2" t="s">
        <v>59</v>
      </c>
      <c r="AK446" s="2">
        <v>0.40447614363070999</v>
      </c>
      <c r="AL446" s="2">
        <v>2</v>
      </c>
      <c r="AM446" s="2">
        <v>2</v>
      </c>
      <c r="AN446" s="2">
        <v>-1.8310988571189699</v>
      </c>
      <c r="AO446" s="2">
        <v>6.0353837776753197E-2</v>
      </c>
      <c r="AP446" s="2">
        <v>4.2676607962574997E-2</v>
      </c>
      <c r="AQ446" s="2">
        <f t="shared" si="165"/>
        <v>1.0950015727832774E-2</v>
      </c>
      <c r="AR446" s="2">
        <f t="shared" si="166"/>
        <v>9.4777013202504978</v>
      </c>
      <c r="AS446" s="2" t="s">
        <v>60</v>
      </c>
      <c r="AT446" s="2">
        <v>1.0775151924466899</v>
      </c>
      <c r="AU446" s="2">
        <v>1</v>
      </c>
      <c r="AV446" s="2">
        <v>1</v>
      </c>
      <c r="AW446" s="2">
        <v>0.54927134631990204</v>
      </c>
      <c r="AZ446" s="2">
        <f t="shared" si="167"/>
        <v>1</v>
      </c>
      <c r="BA446" s="2">
        <f t="shared" si="168"/>
        <v>0</v>
      </c>
      <c r="BB446" s="2" t="s">
        <v>61</v>
      </c>
      <c r="BC446" s="2">
        <v>-7.2405567974756002E-2</v>
      </c>
      <c r="BD446" s="2">
        <v>1</v>
      </c>
      <c r="BE446" s="2">
        <v>1</v>
      </c>
      <c r="BF446" s="2">
        <v>0.41903020034791599</v>
      </c>
      <c r="BI446" s="2">
        <f t="shared" si="169"/>
        <v>1</v>
      </c>
      <c r="BJ446" s="2">
        <f t="shared" si="170"/>
        <v>0</v>
      </c>
    </row>
    <row r="447" spans="1:62">
      <c r="A447" s="2" t="str">
        <f>B447</f>
        <v>VIMSS207911</v>
      </c>
      <c r="B447" s="2" t="s">
        <v>1648</v>
      </c>
      <c r="C447" s="2" t="s">
        <v>1649</v>
      </c>
      <c r="D447" s="7">
        <f>IF(ISNA(VLOOKUP(B447,[1]energy_list!A$1:A$222,1,FALSE)), 0, 1)</f>
        <v>0</v>
      </c>
      <c r="E447" s="7">
        <f t="shared" si="151"/>
        <v>0</v>
      </c>
      <c r="F447" s="7">
        <f t="shared" si="152"/>
        <v>0</v>
      </c>
      <c r="G447" s="17">
        <f t="shared" si="176"/>
        <v>2.9484029484029485E-2</v>
      </c>
      <c r="H447" s="8">
        <f t="shared" si="153"/>
        <v>-0.26914605840630751</v>
      </c>
      <c r="I447" s="8">
        <f t="shared" si="154"/>
        <v>1.2362830602271715</v>
      </c>
      <c r="J447" s="8">
        <f t="shared" si="155"/>
        <v>0.21770585318612304</v>
      </c>
      <c r="K447" s="9">
        <f t="shared" si="156"/>
        <v>0.10885292659306152</v>
      </c>
      <c r="L447" s="10">
        <f t="shared" si="157"/>
        <v>4.9377074709423452</v>
      </c>
      <c r="M447" s="2">
        <f t="shared" si="158"/>
        <v>3</v>
      </c>
      <c r="N447" s="16">
        <f t="shared" si="159"/>
        <v>0.12903905607660721</v>
      </c>
      <c r="O447" s="16">
        <f t="shared" si="160"/>
        <v>0.88927882248068968</v>
      </c>
      <c r="P447" s="6">
        <v>720</v>
      </c>
      <c r="Q447" s="6"/>
      <c r="R447" s="2" t="s">
        <v>57</v>
      </c>
      <c r="S447" s="2">
        <v>0.47478697807361597</v>
      </c>
      <c r="T447" s="2">
        <v>1</v>
      </c>
      <c r="U447" s="2">
        <v>1</v>
      </c>
      <c r="V447" s="2">
        <v>-0.36554382359757298</v>
      </c>
      <c r="Y447" s="2">
        <f t="shared" si="161"/>
        <v>1</v>
      </c>
      <c r="Z447" s="2">
        <f t="shared" si="162"/>
        <v>0</v>
      </c>
      <c r="AA447" s="2" t="s">
        <v>58</v>
      </c>
      <c r="AB447" s="2">
        <v>0.14431520414665999</v>
      </c>
      <c r="AC447" s="2">
        <v>4</v>
      </c>
      <c r="AD447" s="2">
        <v>1</v>
      </c>
      <c r="AE447" s="2">
        <v>-1.15077298963507</v>
      </c>
      <c r="AF447" s="2">
        <v>8.5259586188973599E-2</v>
      </c>
      <c r="AG447" s="2">
        <v>8.5259586188973599E-2</v>
      </c>
      <c r="AH447" s="2">
        <f t="shared" si="163"/>
        <v>0.33971170443196863</v>
      </c>
      <c r="AI447" s="2">
        <f t="shared" si="164"/>
        <v>1.6926566336692344</v>
      </c>
      <c r="AJ447" s="2" t="s">
        <v>59</v>
      </c>
      <c r="AK447" s="2">
        <v>-0.10050502734577001</v>
      </c>
      <c r="AL447" s="2">
        <v>2</v>
      </c>
      <c r="AM447" s="2">
        <v>1</v>
      </c>
      <c r="AN447" s="2">
        <v>-2.3360800280954499</v>
      </c>
      <c r="AO447" s="2">
        <v>0.28996136993343802</v>
      </c>
      <c r="AP447" s="2">
        <v>0.28996136993343802</v>
      </c>
      <c r="AQ447" s="2">
        <f t="shared" si="165"/>
        <v>0.78758782848755926</v>
      </c>
      <c r="AR447" s="2">
        <f t="shared" si="166"/>
        <v>0.34661523143183315</v>
      </c>
      <c r="AS447" s="2" t="s">
        <v>60</v>
      </c>
      <c r="AT447" s="2">
        <v>0.58885042326471404</v>
      </c>
      <c r="AU447" s="2">
        <v>4</v>
      </c>
      <c r="AV447" s="2">
        <v>1</v>
      </c>
      <c r="AW447" s="2">
        <v>6.0606577137922002E-2</v>
      </c>
      <c r="AX447" s="2">
        <v>0.31952641929221898</v>
      </c>
      <c r="AY447" s="2">
        <v>0.31952641929221898</v>
      </c>
      <c r="AZ447" s="2">
        <f t="shared" si="167"/>
        <v>0.31650526578006016</v>
      </c>
      <c r="BA447" s="2">
        <f t="shared" si="168"/>
        <v>1.8428849312963635</v>
      </c>
      <c r="BB447" s="2" t="s">
        <v>61</v>
      </c>
      <c r="BC447" s="2">
        <v>2.3313267848118002E-2</v>
      </c>
      <c r="BD447" s="2">
        <v>1</v>
      </c>
      <c r="BE447" s="2">
        <v>1</v>
      </c>
      <c r="BF447" s="2">
        <v>0.51474903617079004</v>
      </c>
      <c r="BI447" s="2">
        <f t="shared" si="169"/>
        <v>1</v>
      </c>
      <c r="BJ447" s="2">
        <f t="shared" si="170"/>
        <v>0</v>
      </c>
    </row>
    <row r="448" spans="1:62">
      <c r="A448" s="2" t="str">
        <f>B448</f>
        <v>VIMSS207031</v>
      </c>
      <c r="B448" s="2" t="s">
        <v>909</v>
      </c>
      <c r="C448" s="2" t="s">
        <v>910</v>
      </c>
      <c r="D448" s="7">
        <f>IF(ISNA(VLOOKUP(B448,[1]energy_list!A$1:A$222,1,FALSE)), 0, 1)</f>
        <v>0</v>
      </c>
      <c r="E448" s="7">
        <f t="shared" si="151"/>
        <v>1</v>
      </c>
      <c r="F448" s="7">
        <f t="shared" si="152"/>
        <v>0</v>
      </c>
      <c r="G448" s="17">
        <f t="shared" si="176"/>
        <v>1.4578214578214579E-2</v>
      </c>
      <c r="H448" s="8">
        <f t="shared" si="153"/>
        <v>-0.2637188893541999</v>
      </c>
      <c r="I448" s="8">
        <f t="shared" si="154"/>
        <v>2.0744082992456558</v>
      </c>
      <c r="J448" s="8">
        <f t="shared" si="155"/>
        <v>0.127129692573106</v>
      </c>
      <c r="K448" s="9">
        <f t="shared" si="156"/>
        <v>6.3564846286552998E-2</v>
      </c>
      <c r="L448" s="10">
        <f t="shared" si="157"/>
        <v>10.414736174307075</v>
      </c>
      <c r="M448" s="2">
        <f t="shared" si="158"/>
        <v>3</v>
      </c>
      <c r="N448" s="16">
        <f t="shared" si="159"/>
        <v>3.7123194232354044E-2</v>
      </c>
      <c r="O448" s="16">
        <f t="shared" si="160"/>
        <v>1.4303546623615333</v>
      </c>
      <c r="P448" s="6">
        <v>356</v>
      </c>
      <c r="Q448" s="6"/>
      <c r="R448" s="2" t="s">
        <v>57</v>
      </c>
      <c r="S448" s="2">
        <v>-0.59531566413793002</v>
      </c>
      <c r="T448" s="2">
        <v>3</v>
      </c>
      <c r="U448" s="2">
        <v>3</v>
      </c>
      <c r="V448" s="2">
        <v>-1.4356464658091199</v>
      </c>
      <c r="W448" s="2">
        <v>0.36188681053250599</v>
      </c>
      <c r="X448" s="2">
        <v>0.20893544747711701</v>
      </c>
      <c r="Y448" s="2">
        <f t="shared" si="161"/>
        <v>6.5147533053871318E-2</v>
      </c>
      <c r="Z448" s="2">
        <f t="shared" si="162"/>
        <v>2.8492803462807816</v>
      </c>
      <c r="AA448" s="2" t="s">
        <v>58</v>
      </c>
      <c r="AB448" s="2">
        <v>1.7599037714368699</v>
      </c>
      <c r="AC448" s="2">
        <v>2</v>
      </c>
      <c r="AD448" s="2">
        <v>1</v>
      </c>
      <c r="AE448" s="2">
        <v>0.46481557765514198</v>
      </c>
      <c r="AF448" s="2">
        <v>0.447606508663901</v>
      </c>
      <c r="AG448" s="2">
        <v>0.447606508663901</v>
      </c>
      <c r="AH448" s="2">
        <f t="shared" si="163"/>
        <v>0.15855347827034105</v>
      </c>
      <c r="AI448" s="2">
        <f t="shared" si="164"/>
        <v>3.9318100549747532</v>
      </c>
      <c r="AJ448" s="2" t="s">
        <v>59</v>
      </c>
      <c r="AK448" s="2">
        <v>0.25226585041167998</v>
      </c>
      <c r="AL448" s="2">
        <v>3</v>
      </c>
      <c r="AM448" s="2">
        <v>2</v>
      </c>
      <c r="AN448" s="2">
        <v>-1.983309150338</v>
      </c>
      <c r="AO448" s="2">
        <v>0.47394692303232999</v>
      </c>
      <c r="AP448" s="2">
        <v>0.33513108319865897</v>
      </c>
      <c r="AQ448" s="2">
        <f t="shared" si="165"/>
        <v>0.53014543460947861</v>
      </c>
      <c r="AR448" s="2">
        <f t="shared" si="166"/>
        <v>0.75273784813968403</v>
      </c>
      <c r="AS448" s="2" t="s">
        <v>60</v>
      </c>
      <c r="AT448" s="2">
        <v>-0.117188097507191</v>
      </c>
      <c r="AU448" s="2">
        <v>1</v>
      </c>
      <c r="AV448" s="2">
        <v>1</v>
      </c>
      <c r="AW448" s="2">
        <v>-0.64543194363398304</v>
      </c>
      <c r="AZ448" s="2">
        <f t="shared" si="167"/>
        <v>1</v>
      </c>
      <c r="BA448" s="2">
        <f t="shared" si="168"/>
        <v>0</v>
      </c>
      <c r="BI448" s="2">
        <f t="shared" si="169"/>
        <v>1</v>
      </c>
      <c r="BJ448" s="2">
        <f t="shared" si="170"/>
        <v>0</v>
      </c>
    </row>
    <row r="449" spans="1:62">
      <c r="A449" s="2" t="s">
        <v>285</v>
      </c>
      <c r="B449" s="2" t="s">
        <v>286</v>
      </c>
      <c r="C449" s="2" t="s">
        <v>287</v>
      </c>
      <c r="D449" s="7">
        <f>IF(ISNA(VLOOKUP(B449,[1]energy_list!A$1:A$222,1,FALSE)), 0, 1)</f>
        <v>0</v>
      </c>
      <c r="E449" s="7">
        <f t="shared" si="151"/>
        <v>1</v>
      </c>
      <c r="F449" s="7">
        <f t="shared" si="152"/>
        <v>1</v>
      </c>
      <c r="G449" s="17">
        <f t="shared" si="176"/>
        <v>2.6208026208026213E-3</v>
      </c>
      <c r="H449" s="8">
        <f t="shared" si="153"/>
        <v>-0.22720346688763809</v>
      </c>
      <c r="I449" s="8">
        <f t="shared" si="154"/>
        <v>3.9359814861054119</v>
      </c>
      <c r="J449" s="8">
        <f t="shared" si="155"/>
        <v>5.7724729572458465E-2</v>
      </c>
      <c r="K449" s="9">
        <f t="shared" si="156"/>
        <v>2.8862364786229232E-2</v>
      </c>
      <c r="L449" s="6">
        <f t="shared" si="157"/>
        <v>20.038809053755028</v>
      </c>
      <c r="M449" s="10">
        <f t="shared" si="158"/>
        <v>3</v>
      </c>
      <c r="N449" s="16">
        <f t="shared" si="159"/>
        <v>1.1175108111384493E-3</v>
      </c>
      <c r="O449" s="16">
        <f t="shared" si="160"/>
        <v>2.9517482666791937</v>
      </c>
      <c r="P449" s="6">
        <v>64</v>
      </c>
      <c r="Q449" s="2">
        <v>61</v>
      </c>
      <c r="R449" s="2" t="s">
        <v>57</v>
      </c>
      <c r="S449" s="2">
        <v>0.99017938587293697</v>
      </c>
      <c r="T449" s="2">
        <v>4</v>
      </c>
      <c r="U449" s="2">
        <v>4</v>
      </c>
      <c r="V449" s="2">
        <v>0.14984858420174799</v>
      </c>
      <c r="W449" s="2">
        <v>0.16991086546178599</v>
      </c>
      <c r="X449" s="2">
        <v>8.4955432730892802E-2</v>
      </c>
      <c r="Y449" s="2">
        <f t="shared" si="161"/>
        <v>3.0977206252719326E-4</v>
      </c>
      <c r="Z449" s="2">
        <f t="shared" si="162"/>
        <v>11.655280351633978</v>
      </c>
      <c r="AA449" s="2" t="s">
        <v>58</v>
      </c>
      <c r="AB449" s="2">
        <v>0</v>
      </c>
      <c r="AC449" s="2">
        <v>1</v>
      </c>
      <c r="AD449" s="2">
        <v>1</v>
      </c>
      <c r="AE449" s="2">
        <v>-1.29508819378173</v>
      </c>
      <c r="AH449" s="2">
        <f t="shared" si="163"/>
        <v>1</v>
      </c>
      <c r="AI449" s="2">
        <f t="shared" si="164"/>
        <v>0</v>
      </c>
      <c r="AJ449" s="2" t="s">
        <v>59</v>
      </c>
      <c r="AK449" s="2">
        <v>0.31936131756212</v>
      </c>
      <c r="AL449" s="2">
        <v>1</v>
      </c>
      <c r="AM449" s="2">
        <v>1</v>
      </c>
      <c r="AN449" s="2">
        <v>-1.91621368318756</v>
      </c>
      <c r="AQ449" s="2">
        <f t="shared" si="165"/>
        <v>1</v>
      </c>
      <c r="AR449" s="2">
        <f t="shared" si="166"/>
        <v>0</v>
      </c>
      <c r="AS449" s="2" t="s">
        <v>60</v>
      </c>
      <c r="AT449" s="2">
        <v>0.44743001535147198</v>
      </c>
      <c r="AU449" s="2">
        <v>3</v>
      </c>
      <c r="AV449" s="2">
        <v>3</v>
      </c>
      <c r="AW449" s="2">
        <v>-8.0813830775319798E-2</v>
      </c>
      <c r="AX449" s="2">
        <v>1.0737847330938499</v>
      </c>
      <c r="AY449" s="2">
        <v>0.61994990470344602</v>
      </c>
      <c r="AZ449" s="2">
        <f t="shared" si="167"/>
        <v>0.52263234544284753</v>
      </c>
      <c r="BA449" s="2">
        <f t="shared" si="168"/>
        <v>0.72171962921020338</v>
      </c>
      <c r="BB449" s="2" t="s">
        <v>61</v>
      </c>
      <c r="BC449" s="2">
        <v>-0.48830407413627003</v>
      </c>
      <c r="BD449" s="2">
        <v>5</v>
      </c>
      <c r="BE449" s="2">
        <v>4</v>
      </c>
      <c r="BF449" s="2">
        <v>3.1316941864016198E-3</v>
      </c>
      <c r="BG449" s="2">
        <v>0.77294361122183497</v>
      </c>
      <c r="BH449" s="2">
        <v>0.38647180561091699</v>
      </c>
      <c r="BI449" s="2">
        <f t="shared" si="169"/>
        <v>0.27503589040524512</v>
      </c>
      <c r="BJ449" s="2">
        <f t="shared" si="170"/>
        <v>1.2634921022618486</v>
      </c>
    </row>
    <row r="450" spans="1:62">
      <c r="A450" s="2" t="str">
        <f>B450</f>
        <v>VIMSS206453</v>
      </c>
      <c r="B450" s="2" t="s">
        <v>846</v>
      </c>
      <c r="C450" s="2" t="s">
        <v>847</v>
      </c>
      <c r="D450" s="7">
        <f>IF(ISNA(VLOOKUP(B450,[1]energy_list!A$1:A$222,1,FALSE)), 0, 1)</f>
        <v>0</v>
      </c>
      <c r="E450" s="7">
        <f t="shared" ref="E450:E513" si="177">IF(N450&lt;0.05,1,0)</f>
        <v>1</v>
      </c>
      <c r="F450" s="7">
        <f t="shared" ref="F450:F513" si="178">IF((P450/(COUNT($P$2:$P$1222))*0.0575&gt;N450),1,0)</f>
        <v>0</v>
      </c>
      <c r="G450" s="17">
        <f t="shared" si="176"/>
        <v>1.3308763308763308E-2</v>
      </c>
      <c r="H450" s="8">
        <f t="shared" ref="H450:H513" si="179">-(T450*S450+AB450*AC450+AK450*AL450+AT450*AU450+BC450*BD450)/(AC450+AL450+AU450+T450+BD450)</f>
        <v>-0.22342443327653644</v>
      </c>
      <c r="I450" s="8">
        <f t="shared" ref="I450:I513" si="180">(T450*Z450+AI450*AC450+AR450*AL450+BA450*AU450+BJ450*BD450)/(AC450+AL450+AU450+T450+BD450)</f>
        <v>5.4200188786241785</v>
      </c>
      <c r="J450" s="8">
        <f t="shared" ref="J450:J513" si="181">IF(I450&lt;&gt;0,ABS(H450/I450),0)</f>
        <v>4.1222076579417864E-2</v>
      </c>
      <c r="K450" s="9">
        <f t="shared" ref="K450:K513" si="182">J450/2</f>
        <v>2.0611038289708932E-2</v>
      </c>
      <c r="L450" s="10">
        <f t="shared" ref="L450:L513" si="183">-2*(LN(Y450)+LN(AH450)+LN(AZ450)+LN(BI450)+LN(AQ450))</f>
        <v>10.971500942068939</v>
      </c>
      <c r="M450" s="2">
        <f t="shared" ref="M450:M513" si="184">COUNTIF(Y450,"&lt;1")+COUNTIF(AH450,"&lt;1")+COUNTIF(AZ450,"&lt;1")+COUNTIF(BI450,"&lt;1")+COUNTIF(AQ450,"&lt;1")</f>
        <v>3</v>
      </c>
      <c r="N450" s="16">
        <f t="shared" ref="N450:N513" si="185">IF(M450&gt;0,_xlfn.CHISQ.DIST(L450,2*M450,FALSE),1)</f>
        <v>3.1187527660639987E-2</v>
      </c>
      <c r="O450" s="16">
        <f t="shared" ref="O450:O513" si="186">-LOG10(N450)</f>
        <v>1.5060190518507157</v>
      </c>
      <c r="P450" s="6">
        <v>325</v>
      </c>
      <c r="Q450" s="6"/>
      <c r="R450" s="2" t="s">
        <v>57</v>
      </c>
      <c r="S450" s="2">
        <v>-0.35345941885657101</v>
      </c>
      <c r="T450" s="2">
        <v>3</v>
      </c>
      <c r="U450" s="2">
        <v>3</v>
      </c>
      <c r="V450" s="2">
        <v>-1.19379022052776</v>
      </c>
      <c r="W450" s="2">
        <v>0.813418322831443</v>
      </c>
      <c r="X450" s="2">
        <v>0.46962728765050799</v>
      </c>
      <c r="Y450" s="2">
        <f t="shared" ref="Y450:Y513" si="187">IF(AND(ISNUMBER(T450),T450&gt;1),_xlfn.T.DIST.2T(ABS(S450)/X450,U450),1)</f>
        <v>0.50634085034796672</v>
      </c>
      <c r="Z450" s="2">
        <f t="shared" ref="Z450:Z513" si="188">IF(T450&gt;1,ABS(S450)/X450,0)</f>
        <v>0.75263816254138116</v>
      </c>
      <c r="AA450" s="2" t="s">
        <v>58</v>
      </c>
      <c r="AB450" s="2">
        <v>0.361875498532574</v>
      </c>
      <c r="AC450" s="2">
        <v>2</v>
      </c>
      <c r="AD450" s="2">
        <v>1</v>
      </c>
      <c r="AE450" s="2">
        <v>-0.93321269524915595</v>
      </c>
      <c r="AF450" s="2">
        <v>2.4887233480245501E-2</v>
      </c>
      <c r="AG450" s="2">
        <v>2.4887233480245501E-2</v>
      </c>
      <c r="AH450" s="2">
        <f t="shared" ref="AH450:AH513" si="189">IF(AND(ISNUMBER(AC450),AC450&gt;1),_xlfn.T.DIST.2T(ABS(AB450)/AG450,AD450),1)</f>
        <v>4.3713367975088478E-2</v>
      </c>
      <c r="AI450" s="2">
        <f t="shared" ref="AI450:AI513" si="190">IF(AC450&gt;1,ABS(AB450)/AG450,0)</f>
        <v>14.540607690276881</v>
      </c>
      <c r="AJ450" s="2" t="s">
        <v>59</v>
      </c>
      <c r="AK450" s="2">
        <v>0.95029914622015998</v>
      </c>
      <c r="AL450" s="2">
        <v>2</v>
      </c>
      <c r="AM450" s="2">
        <v>1</v>
      </c>
      <c r="AN450" s="2">
        <v>-1.28527585452952</v>
      </c>
      <c r="AO450" s="2">
        <v>0.28792571357957097</v>
      </c>
      <c r="AP450" s="2">
        <v>0.28792571357957097</v>
      </c>
      <c r="AQ450" s="2">
        <f t="shared" ref="AQ450:AQ513" si="191">IF(AND(ISNUMBER(AL450),AL450&gt;1),_xlfn.T.DIST.2T(ABS(AK450)/AP450,AM450),1)</f>
        <v>0.18728871327150809</v>
      </c>
      <c r="AR450" s="2">
        <f t="shared" ref="AR450:AR513" si="192">IF(AL450&gt;1,ABS(AK450)/AP450,0)</f>
        <v>3.3005011410956731</v>
      </c>
      <c r="AZ450" s="2">
        <f t="shared" ref="AZ450:AZ513" si="193">IF(AND(ISNUMBER(AU450),AU450&gt;1),_xlfn.T.DIST.2T(ABS(AT450)/AY450,AV450),1)</f>
        <v>1</v>
      </c>
      <c r="BA450" s="2">
        <f t="shared" ref="BA450:BA513" si="194">IF(AU450&gt;1,ABS(AT450)/AY450,0)</f>
        <v>0</v>
      </c>
      <c r="BI450" s="2">
        <f t="shared" ref="BI450:BI513" si="195">IF(AND(ISNUMBER(BD450),BD450&gt;1),_xlfn.T.DIST.2T(ABS(BC450)/BH450,BE450),1)</f>
        <v>1</v>
      </c>
      <c r="BJ450" s="2">
        <f t="shared" ref="BJ450:BJ513" si="196">IF(BD450&gt;1,ABS(BC450)/BH450,0)</f>
        <v>0</v>
      </c>
    </row>
    <row r="451" spans="1:62">
      <c r="A451" s="2" t="str">
        <f>B451</f>
        <v>VIMSS208945</v>
      </c>
      <c r="B451" s="2" t="s">
        <v>290</v>
      </c>
      <c r="C451" s="2" t="s">
        <v>291</v>
      </c>
      <c r="D451" s="7">
        <f>IF(ISNA(VLOOKUP(B451,[1]energy_list!A$1:A$222,1,FALSE)), 0, 1)</f>
        <v>0</v>
      </c>
      <c r="E451" s="7">
        <f t="shared" si="177"/>
        <v>1</v>
      </c>
      <c r="F451" s="7">
        <f t="shared" si="178"/>
        <v>1</v>
      </c>
      <c r="G451" s="17">
        <f t="shared" si="176"/>
        <v>6.5520065520065524E-3</v>
      </c>
      <c r="H451" s="8">
        <f t="shared" si="179"/>
        <v>-0.21309685414901075</v>
      </c>
      <c r="I451" s="8">
        <f t="shared" si="180"/>
        <v>3.9001861258045429</v>
      </c>
      <c r="J451" s="8">
        <f t="shared" si="181"/>
        <v>5.4637611456312858E-2</v>
      </c>
      <c r="K451" s="9">
        <f t="shared" si="182"/>
        <v>2.7318805728156429E-2</v>
      </c>
      <c r="L451" s="6">
        <f t="shared" si="183"/>
        <v>15.700634543892939</v>
      </c>
      <c r="M451" s="10">
        <f t="shared" si="184"/>
        <v>3</v>
      </c>
      <c r="N451" s="16">
        <f t="shared" si="185"/>
        <v>6.0029531600833911E-3</v>
      </c>
      <c r="O451" s="16">
        <f t="shared" si="186"/>
        <v>2.2216350453492204</v>
      </c>
      <c r="P451" s="6">
        <v>160</v>
      </c>
      <c r="Q451" s="6"/>
      <c r="R451" s="2" t="s">
        <v>57</v>
      </c>
      <c r="S451" s="2">
        <v>1.1070774402425601</v>
      </c>
      <c r="T451" s="2">
        <v>1</v>
      </c>
      <c r="U451" s="2">
        <v>1</v>
      </c>
      <c r="V451" s="2">
        <v>0.26674663857136799</v>
      </c>
      <c r="Y451" s="2">
        <f t="shared" si="187"/>
        <v>1</v>
      </c>
      <c r="Z451" s="2">
        <f t="shared" si="188"/>
        <v>0</v>
      </c>
      <c r="AA451" s="2" t="s">
        <v>58</v>
      </c>
      <c r="AB451" s="2">
        <v>1.9542992903107801</v>
      </c>
      <c r="AC451" s="2">
        <v>1</v>
      </c>
      <c r="AD451" s="2">
        <v>1</v>
      </c>
      <c r="AE451" s="2">
        <v>0.65921109652905396</v>
      </c>
      <c r="AH451" s="2">
        <f t="shared" si="189"/>
        <v>1</v>
      </c>
      <c r="AI451" s="2">
        <f t="shared" si="190"/>
        <v>0</v>
      </c>
      <c r="AJ451" s="2" t="s">
        <v>59</v>
      </c>
      <c r="AK451" s="2">
        <v>0.95399124899648002</v>
      </c>
      <c r="AL451" s="2">
        <v>2</v>
      </c>
      <c r="AM451" s="2">
        <v>1</v>
      </c>
      <c r="AN451" s="2">
        <v>-1.2815837517532001</v>
      </c>
      <c r="AO451" s="2">
        <v>0.166189623587053</v>
      </c>
      <c r="AP451" s="2">
        <v>0.166189623587053</v>
      </c>
      <c r="AQ451" s="2">
        <f t="shared" si="191"/>
        <v>0.1098002036686145</v>
      </c>
      <c r="AR451" s="2">
        <f t="shared" si="192"/>
        <v>5.7403779394010295</v>
      </c>
      <c r="AS451" s="2" t="s">
        <v>60</v>
      </c>
      <c r="AT451" s="2">
        <v>-0.59609998406431797</v>
      </c>
      <c r="AU451" s="2">
        <v>5</v>
      </c>
      <c r="AV451" s="2">
        <v>2</v>
      </c>
      <c r="AW451" s="2">
        <v>-1.1243438301911099</v>
      </c>
      <c r="AX451" s="2">
        <v>0.13364100708360399</v>
      </c>
      <c r="AY451" s="2">
        <v>9.4498462353416093E-2</v>
      </c>
      <c r="AZ451" s="2">
        <f t="shared" si="193"/>
        <v>2.4221739698117098E-2</v>
      </c>
      <c r="BA451" s="2">
        <f t="shared" si="194"/>
        <v>6.3080389798826086</v>
      </c>
      <c r="BB451" s="2" t="s">
        <v>61</v>
      </c>
      <c r="BC451" s="2">
        <v>0.19889932997228801</v>
      </c>
      <c r="BD451" s="2">
        <v>5</v>
      </c>
      <c r="BE451" s="2">
        <v>2</v>
      </c>
      <c r="BF451" s="2">
        <v>0.69033509829495998</v>
      </c>
      <c r="BG451" s="2">
        <v>0.12143606868164999</v>
      </c>
      <c r="BH451" s="2">
        <v>8.5868267645430305E-2</v>
      </c>
      <c r="BI451" s="2">
        <f t="shared" si="195"/>
        <v>0.14650149255387812</v>
      </c>
      <c r="BJ451" s="2">
        <f t="shared" si="196"/>
        <v>2.3163309966096999</v>
      </c>
    </row>
    <row r="452" spans="1:62">
      <c r="A452" s="2" t="str">
        <f>B452</f>
        <v>VIMSS206312</v>
      </c>
      <c r="B452" s="2" t="s">
        <v>1632</v>
      </c>
      <c r="C452" s="2" t="s">
        <v>1633</v>
      </c>
      <c r="D452" s="7">
        <f>IF(ISNA(VLOOKUP(B452,[1]energy_list!A$1:A$222,1,FALSE)), 0, 1)</f>
        <v>1</v>
      </c>
      <c r="E452" s="7">
        <f t="shared" si="177"/>
        <v>0</v>
      </c>
      <c r="F452" s="7">
        <f t="shared" si="178"/>
        <v>0</v>
      </c>
      <c r="G452" s="31">
        <f>IF((Q452/(142)*0.0575&gt;N452),1,0)</f>
        <v>0</v>
      </c>
      <c r="H452" s="8">
        <f t="shared" si="179"/>
        <v>-0.20835583566536758</v>
      </c>
      <c r="I452" s="8">
        <f t="shared" si="180"/>
        <v>1.3610656208458705</v>
      </c>
      <c r="J452" s="8">
        <f t="shared" si="181"/>
        <v>0.15308287306226961</v>
      </c>
      <c r="K452" s="9">
        <f t="shared" si="182"/>
        <v>7.6541436531134807E-2</v>
      </c>
      <c r="L452" s="10">
        <f t="shared" si="183"/>
        <v>5.246528516234231</v>
      </c>
      <c r="M452" s="7">
        <f t="shared" si="184"/>
        <v>3</v>
      </c>
      <c r="N452" s="16">
        <f t="shared" si="185"/>
        <v>0.12484032795500496</v>
      </c>
      <c r="O452" s="16">
        <f t="shared" si="186"/>
        <v>0.90364509911546897</v>
      </c>
      <c r="P452" s="6">
        <v>712</v>
      </c>
      <c r="Q452" s="6">
        <v>107</v>
      </c>
      <c r="R452" s="2" t="s">
        <v>57</v>
      </c>
      <c r="S452" s="2">
        <v>0.49888297005861998</v>
      </c>
      <c r="T452" s="2">
        <v>2</v>
      </c>
      <c r="U452" s="2">
        <v>1</v>
      </c>
      <c r="V452" s="2">
        <v>-0.34144783161256897</v>
      </c>
      <c r="W452" s="2">
        <v>0.477761622854325</v>
      </c>
      <c r="X452" s="2">
        <v>0.477761622854325</v>
      </c>
      <c r="Y452" s="2">
        <f t="shared" si="187"/>
        <v>0.48623432551766954</v>
      </c>
      <c r="Z452" s="2">
        <f t="shared" si="188"/>
        <v>1.0442089657141322</v>
      </c>
      <c r="AH452" s="2">
        <f t="shared" si="189"/>
        <v>1</v>
      </c>
      <c r="AI452" s="2">
        <f t="shared" si="190"/>
        <v>0</v>
      </c>
      <c r="AQ452" s="2">
        <f t="shared" si="191"/>
        <v>1</v>
      </c>
      <c r="AR452" s="2">
        <f t="shared" si="192"/>
        <v>0</v>
      </c>
      <c r="AS452" s="2" t="s">
        <v>60</v>
      </c>
      <c r="AT452" s="2">
        <v>-0.42017755814930302</v>
      </c>
      <c r="AU452" s="2">
        <v>3</v>
      </c>
      <c r="AV452" s="2">
        <v>1</v>
      </c>
      <c r="AW452" s="2">
        <v>-0.948421404276095</v>
      </c>
      <c r="AX452" s="2">
        <v>0.29150588196650201</v>
      </c>
      <c r="AY452" s="2">
        <v>0.29150588196650201</v>
      </c>
      <c r="AZ452" s="2">
        <f t="shared" si="193"/>
        <v>0.38612986811073363</v>
      </c>
      <c r="BA452" s="2">
        <f t="shared" si="194"/>
        <v>1.4414033614511665</v>
      </c>
      <c r="BB452" s="2" t="s">
        <v>61</v>
      </c>
      <c r="BC452" s="2">
        <v>0.469265018196869</v>
      </c>
      <c r="BD452" s="2">
        <v>5</v>
      </c>
      <c r="BE452" s="2">
        <v>1</v>
      </c>
      <c r="BF452" s="2">
        <v>0.96070078651954105</v>
      </c>
      <c r="BG452" s="2">
        <v>0.32596775508206899</v>
      </c>
      <c r="BH452" s="2">
        <v>0.32596775508206899</v>
      </c>
      <c r="BI452" s="2">
        <f t="shared" si="195"/>
        <v>0.38650204577528396</v>
      </c>
      <c r="BJ452" s="2">
        <f t="shared" si="196"/>
        <v>1.4396056385353884</v>
      </c>
    </row>
    <row r="453" spans="1:62">
      <c r="A453" s="2" t="str">
        <f>B453</f>
        <v>VIMSS208422</v>
      </c>
      <c r="B453" s="2" t="s">
        <v>995</v>
      </c>
      <c r="C453" s="2" t="s">
        <v>996</v>
      </c>
      <c r="D453" s="7">
        <f>IF(ISNA(VLOOKUP(B453,[1]energy_list!A$1:A$222,1,FALSE)), 0, 1)</f>
        <v>0</v>
      </c>
      <c r="E453" s="7">
        <f t="shared" si="177"/>
        <v>1</v>
      </c>
      <c r="F453" s="7">
        <f t="shared" si="178"/>
        <v>0</v>
      </c>
      <c r="G453" s="17">
        <f t="shared" ref="G453:G465" si="197">(P453/(COUNT($P$2:$P$1222))*0.05)</f>
        <v>1.633906633906634E-2</v>
      </c>
      <c r="H453" s="8">
        <f t="shared" si="179"/>
        <v>-0.18213015508360933</v>
      </c>
      <c r="I453" s="8">
        <f t="shared" si="180"/>
        <v>1.7673964525609844</v>
      </c>
      <c r="J453" s="8">
        <f t="shared" si="181"/>
        <v>0.10304997207598779</v>
      </c>
      <c r="K453" s="9">
        <f t="shared" si="182"/>
        <v>5.1524986037993895E-2</v>
      </c>
      <c r="L453" s="10">
        <f t="shared" si="183"/>
        <v>9.8571521682199919</v>
      </c>
      <c r="M453" s="2">
        <f t="shared" si="184"/>
        <v>3</v>
      </c>
      <c r="N453" s="16">
        <f t="shared" si="185"/>
        <v>4.3947031224516042E-2</v>
      </c>
      <c r="O453" s="16">
        <f t="shared" si="186"/>
        <v>1.3570704577087267</v>
      </c>
      <c r="P453" s="6">
        <v>399</v>
      </c>
      <c r="Q453" s="6"/>
      <c r="R453" s="2" t="s">
        <v>57</v>
      </c>
      <c r="S453" s="2">
        <v>-0.52492086029593099</v>
      </c>
      <c r="T453" s="2">
        <v>2</v>
      </c>
      <c r="U453" s="2">
        <v>2</v>
      </c>
      <c r="V453" s="2">
        <v>-1.36525166196712</v>
      </c>
      <c r="W453" s="2">
        <v>0.11115030490205401</v>
      </c>
      <c r="X453" s="2">
        <v>7.8595134327195004E-2</v>
      </c>
      <c r="Y453" s="2">
        <f t="shared" si="187"/>
        <v>2.1691582385113598E-2</v>
      </c>
      <c r="Z453" s="2">
        <f t="shared" si="188"/>
        <v>6.6787958922579396</v>
      </c>
      <c r="AA453" s="2" t="s">
        <v>58</v>
      </c>
      <c r="AB453" s="2">
        <v>-1.0032970681644</v>
      </c>
      <c r="AC453" s="2">
        <v>1</v>
      </c>
      <c r="AD453" s="2">
        <v>1</v>
      </c>
      <c r="AE453" s="2">
        <v>-2.2983852619461298</v>
      </c>
      <c r="AH453" s="2">
        <f t="shared" si="189"/>
        <v>1</v>
      </c>
      <c r="AI453" s="2">
        <f t="shared" si="190"/>
        <v>0</v>
      </c>
      <c r="AJ453" s="2" t="s">
        <v>59</v>
      </c>
      <c r="AK453" s="2">
        <v>0.29879501128060998</v>
      </c>
      <c r="AL453" s="2">
        <v>2</v>
      </c>
      <c r="AM453" s="2">
        <v>1</v>
      </c>
      <c r="AN453" s="2">
        <v>-1.93677998946907</v>
      </c>
      <c r="AO453" s="2">
        <v>0.30107283791202299</v>
      </c>
      <c r="AP453" s="2">
        <v>0.30107283791202299</v>
      </c>
      <c r="AQ453" s="2">
        <f t="shared" si="191"/>
        <v>0.50241736993233654</v>
      </c>
      <c r="AR453" s="2">
        <f t="shared" si="192"/>
        <v>0.99243430045961623</v>
      </c>
      <c r="AS453" s="2" t="s">
        <v>60</v>
      </c>
      <c r="AT453" s="2">
        <v>0.92042717175901101</v>
      </c>
      <c r="AU453" s="2">
        <v>4</v>
      </c>
      <c r="AV453" s="2">
        <v>1</v>
      </c>
      <c r="AW453" s="2">
        <v>0.39218332563221903</v>
      </c>
      <c r="AX453" s="2">
        <v>1.5791130813776399</v>
      </c>
      <c r="AY453" s="2">
        <v>1.5791130813776399</v>
      </c>
      <c r="AZ453" s="2">
        <f t="shared" si="193"/>
        <v>0.6640346206164699</v>
      </c>
      <c r="BA453" s="2">
        <f t="shared" si="194"/>
        <v>0.58287603504368268</v>
      </c>
      <c r="BB453" s="2" t="s">
        <v>61</v>
      </c>
      <c r="BC453" s="2">
        <v>-0.40485837000490899</v>
      </c>
      <c r="BD453" s="2">
        <v>1</v>
      </c>
      <c r="BE453" s="2">
        <v>1</v>
      </c>
      <c r="BF453" s="2">
        <v>8.6577398317763302E-2</v>
      </c>
      <c r="BI453" s="2">
        <f t="shared" si="195"/>
        <v>1</v>
      </c>
      <c r="BJ453" s="2">
        <f t="shared" si="196"/>
        <v>0</v>
      </c>
    </row>
    <row r="454" spans="1:62">
      <c r="A454" s="2" t="s">
        <v>300</v>
      </c>
      <c r="B454" s="2" t="s">
        <v>301</v>
      </c>
      <c r="C454" s="2" t="s">
        <v>302</v>
      </c>
      <c r="D454" s="7">
        <f>IF(ISNA(VLOOKUP(B454,[1]energy_list!A$1:A$222,1,FALSE)), 0, 1)</f>
        <v>0</v>
      </c>
      <c r="E454" s="7">
        <f t="shared" si="177"/>
        <v>1</v>
      </c>
      <c r="F454" s="7">
        <f t="shared" si="178"/>
        <v>1</v>
      </c>
      <c r="G454" s="17">
        <f t="shared" si="197"/>
        <v>1.9246519246519248E-3</v>
      </c>
      <c r="H454" s="8">
        <f t="shared" si="179"/>
        <v>-0.17356971388668088</v>
      </c>
      <c r="I454" s="8">
        <f t="shared" si="180"/>
        <v>6.9557805479094101</v>
      </c>
      <c r="J454" s="8">
        <f t="shared" si="181"/>
        <v>2.495330505198989E-2</v>
      </c>
      <c r="K454" s="9">
        <f t="shared" si="182"/>
        <v>1.2476652525994945E-2</v>
      </c>
      <c r="L454" s="6">
        <f t="shared" si="183"/>
        <v>22.669540982065385</v>
      </c>
      <c r="M454" s="10">
        <f t="shared" si="184"/>
        <v>3</v>
      </c>
      <c r="N454" s="16">
        <f t="shared" si="185"/>
        <v>3.8382847675959704E-4</v>
      </c>
      <c r="O454" s="16">
        <f t="shared" si="186"/>
        <v>3.4158628075036983</v>
      </c>
      <c r="P454" s="6">
        <v>47</v>
      </c>
      <c r="Q454" s="2">
        <v>44</v>
      </c>
      <c r="R454" s="2" t="s">
        <v>57</v>
      </c>
      <c r="S454" s="2">
        <v>-0.84222227298888097</v>
      </c>
      <c r="T454" s="2">
        <v>2</v>
      </c>
      <c r="U454" s="2">
        <v>2</v>
      </c>
      <c r="V454" s="2">
        <v>-1.6825530746600701</v>
      </c>
      <c r="W454" s="2">
        <v>0.78803429244900602</v>
      </c>
      <c r="X454" s="2">
        <v>0.55722439199823504</v>
      </c>
      <c r="Y454" s="2">
        <f t="shared" si="187"/>
        <v>0.26979301205191741</v>
      </c>
      <c r="Z454" s="2">
        <f t="shared" si="188"/>
        <v>1.5114598088009554</v>
      </c>
      <c r="AH454" s="2">
        <f t="shared" si="189"/>
        <v>1</v>
      </c>
      <c r="AI454" s="2">
        <f t="shared" si="190"/>
        <v>0</v>
      </c>
      <c r="AQ454" s="2">
        <f t="shared" si="191"/>
        <v>1</v>
      </c>
      <c r="AR454" s="2">
        <f t="shared" si="192"/>
        <v>0</v>
      </c>
      <c r="AS454" s="2" t="s">
        <v>60</v>
      </c>
      <c r="AT454" s="2">
        <v>-3.0430788821763999</v>
      </c>
      <c r="AU454" s="2">
        <v>2</v>
      </c>
      <c r="AV454" s="2">
        <v>2</v>
      </c>
      <c r="AW454" s="2">
        <v>-3.5713227283031901</v>
      </c>
      <c r="AX454" s="2">
        <v>0.17303178278233999</v>
      </c>
      <c r="AY454" s="2">
        <v>0.12235194696619001</v>
      </c>
      <c r="AZ454" s="2">
        <f t="shared" si="193"/>
        <v>1.6126636724326114E-3</v>
      </c>
      <c r="BA454" s="2">
        <f t="shared" si="194"/>
        <v>24.871519886947986</v>
      </c>
      <c r="BB454" s="2" t="s">
        <v>61</v>
      </c>
      <c r="BC454" s="2">
        <v>1.3828384518691501</v>
      </c>
      <c r="BD454" s="2">
        <v>7</v>
      </c>
      <c r="BE454" s="2">
        <v>4</v>
      </c>
      <c r="BF454" s="2">
        <v>1.8742742201918201</v>
      </c>
      <c r="BG454" s="2">
        <v>0.81522834358625496</v>
      </c>
      <c r="BH454" s="2">
        <v>0.40761417179312798</v>
      </c>
      <c r="BI454" s="2">
        <f t="shared" si="195"/>
        <v>2.7466114259389721E-2</v>
      </c>
      <c r="BJ454" s="2">
        <f t="shared" si="196"/>
        <v>3.3925180907865178</v>
      </c>
    </row>
    <row r="455" spans="1:62">
      <c r="A455" s="2" t="str">
        <f t="shared" ref="A455:A471" si="198">B455</f>
        <v>VIMSS206241</v>
      </c>
      <c r="B455" s="2" t="s">
        <v>1202</v>
      </c>
      <c r="C455" s="2" t="s">
        <v>1203</v>
      </c>
      <c r="D455" s="7">
        <f>IF(ISNA(VLOOKUP(B455,[1]energy_list!A$1:A$222,1,FALSE)), 0, 1)</f>
        <v>0</v>
      </c>
      <c r="E455" s="7">
        <f t="shared" si="177"/>
        <v>0</v>
      </c>
      <c r="F455" s="7">
        <f t="shared" si="178"/>
        <v>0</v>
      </c>
      <c r="G455" s="17">
        <f t="shared" si="197"/>
        <v>2.0556920556920558E-2</v>
      </c>
      <c r="H455" s="8">
        <f t="shared" si="179"/>
        <v>-0.16647839212782845</v>
      </c>
      <c r="I455" s="8">
        <f t="shared" si="180"/>
        <v>2.4407978835231017</v>
      </c>
      <c r="J455" s="8">
        <f t="shared" si="181"/>
        <v>6.8206545593824358E-2</v>
      </c>
      <c r="K455" s="9">
        <f t="shared" si="182"/>
        <v>3.4103272796912179E-2</v>
      </c>
      <c r="L455" s="10">
        <f t="shared" si="183"/>
        <v>8.3728067900397818</v>
      </c>
      <c r="M455" s="2">
        <f t="shared" si="184"/>
        <v>3</v>
      </c>
      <c r="N455" s="16">
        <f t="shared" si="185"/>
        <v>6.6602458875776288E-2</v>
      </c>
      <c r="O455" s="16">
        <f t="shared" si="186"/>
        <v>1.1765097369487862</v>
      </c>
      <c r="P455" s="6">
        <v>502</v>
      </c>
      <c r="Q455" s="6"/>
      <c r="R455" s="2" t="s">
        <v>57</v>
      </c>
      <c r="S455" s="2">
        <v>-0.35241182605063098</v>
      </c>
      <c r="T455" s="2">
        <v>2</v>
      </c>
      <c r="U455" s="2">
        <v>2</v>
      </c>
      <c r="V455" s="2">
        <v>-1.19274262772182</v>
      </c>
      <c r="W455" s="2">
        <v>0.27725447818909699</v>
      </c>
      <c r="X455" s="2">
        <v>0.19604852164184799</v>
      </c>
      <c r="Y455" s="2">
        <f t="shared" si="187"/>
        <v>0.21407127414535077</v>
      </c>
      <c r="Z455" s="2">
        <f t="shared" si="188"/>
        <v>1.7975745142033557</v>
      </c>
      <c r="AH455" s="2">
        <f t="shared" si="189"/>
        <v>1</v>
      </c>
      <c r="AI455" s="2">
        <f t="shared" si="190"/>
        <v>0</v>
      </c>
      <c r="AJ455" s="2" t="s">
        <v>59</v>
      </c>
      <c r="AK455" s="2">
        <v>0.32172269434375</v>
      </c>
      <c r="AL455" s="2">
        <v>2</v>
      </c>
      <c r="AM455" s="2">
        <v>1</v>
      </c>
      <c r="AN455" s="2">
        <v>-1.9138523064059301</v>
      </c>
      <c r="AO455" s="2">
        <v>0.281553984781723</v>
      </c>
      <c r="AP455" s="2">
        <v>0.281553984781723</v>
      </c>
      <c r="AQ455" s="2">
        <f t="shared" si="191"/>
        <v>0.45767364338827848</v>
      </c>
      <c r="AR455" s="2">
        <f t="shared" si="192"/>
        <v>1.1426678780382673</v>
      </c>
      <c r="AS455" s="2" t="s">
        <v>60</v>
      </c>
      <c r="AT455" s="2">
        <v>0.84068767346203699</v>
      </c>
      <c r="AU455" s="2">
        <v>4</v>
      </c>
      <c r="AV455" s="2">
        <v>1</v>
      </c>
      <c r="AW455" s="2">
        <v>0.31244382733524501</v>
      </c>
      <c r="AX455" s="2">
        <v>0.20903923707463801</v>
      </c>
      <c r="AY455" s="2">
        <v>0.20903923707463801</v>
      </c>
      <c r="AZ455" s="2">
        <f t="shared" si="193"/>
        <v>0.15515072511265943</v>
      </c>
      <c r="BA455" s="2">
        <f t="shared" si="194"/>
        <v>4.0216740418061674</v>
      </c>
      <c r="BB455" s="2" t="s">
        <v>61</v>
      </c>
      <c r="BC455" s="2">
        <v>-1.80306690128393</v>
      </c>
      <c r="BD455" s="2">
        <v>1</v>
      </c>
      <c r="BE455" s="2">
        <v>1</v>
      </c>
      <c r="BF455" s="2">
        <v>-1.31163113296126</v>
      </c>
      <c r="BI455" s="2">
        <f t="shared" si="195"/>
        <v>1</v>
      </c>
      <c r="BJ455" s="2">
        <f t="shared" si="196"/>
        <v>0</v>
      </c>
    </row>
    <row r="456" spans="1:62">
      <c r="A456" s="2" t="str">
        <f t="shared" si="198"/>
        <v>VIMSS206268</v>
      </c>
      <c r="B456" s="2" t="s">
        <v>1274</v>
      </c>
      <c r="C456" s="2" t="s">
        <v>1275</v>
      </c>
      <c r="D456" s="7">
        <f>IF(ISNA(VLOOKUP(B456,[1]energy_list!A$1:A$222,1,FALSE)), 0, 1)</f>
        <v>0</v>
      </c>
      <c r="E456" s="7">
        <f t="shared" si="177"/>
        <v>0</v>
      </c>
      <c r="F456" s="7">
        <f t="shared" si="178"/>
        <v>0</v>
      </c>
      <c r="G456" s="17">
        <f t="shared" si="197"/>
        <v>2.1949221949221952E-2</v>
      </c>
      <c r="H456" s="8">
        <f t="shared" si="179"/>
        <v>-0.1650092488225354</v>
      </c>
      <c r="I456" s="8">
        <f t="shared" si="180"/>
        <v>1.2043946801424719</v>
      </c>
      <c r="J456" s="8">
        <f t="shared" si="181"/>
        <v>0.13700595954393946</v>
      </c>
      <c r="K456" s="9">
        <f t="shared" si="182"/>
        <v>6.850297977196973E-2</v>
      </c>
      <c r="L456" s="10">
        <f t="shared" si="183"/>
        <v>7.749411198287488</v>
      </c>
      <c r="M456" s="2">
        <f t="shared" si="184"/>
        <v>3</v>
      </c>
      <c r="N456" s="16">
        <f t="shared" si="185"/>
        <v>7.7920937413892763E-2</v>
      </c>
      <c r="O456" s="16">
        <f t="shared" si="186"/>
        <v>1.1083458313959704</v>
      </c>
      <c r="P456" s="6">
        <v>536</v>
      </c>
      <c r="Q456" s="6"/>
      <c r="R456" s="2" t="s">
        <v>57</v>
      </c>
      <c r="S456" s="2">
        <v>-0.60946857082109096</v>
      </c>
      <c r="T456" s="2">
        <v>3</v>
      </c>
      <c r="U456" s="2">
        <v>2</v>
      </c>
      <c r="V456" s="2">
        <v>-1.44979937249228</v>
      </c>
      <c r="W456" s="2">
        <v>0.30632240132111099</v>
      </c>
      <c r="X456" s="2">
        <v>0.216602647203505</v>
      </c>
      <c r="Y456" s="2">
        <f t="shared" si="187"/>
        <v>0.1065060330881803</v>
      </c>
      <c r="Z456" s="2">
        <f t="shared" si="188"/>
        <v>2.8137632604668772</v>
      </c>
      <c r="AA456" s="2" t="s">
        <v>58</v>
      </c>
      <c r="AB456" s="2">
        <v>2.9903276154227898</v>
      </c>
      <c r="AC456" s="2">
        <v>1</v>
      </c>
      <c r="AD456" s="2">
        <v>1</v>
      </c>
      <c r="AE456" s="2">
        <v>1.69523942164106</v>
      </c>
      <c r="AH456" s="2">
        <f t="shared" si="189"/>
        <v>1</v>
      </c>
      <c r="AI456" s="2">
        <f t="shared" si="190"/>
        <v>0</v>
      </c>
      <c r="AJ456" s="2" t="s">
        <v>59</v>
      </c>
      <c r="AK456" s="2">
        <v>0.67184987393710005</v>
      </c>
      <c r="AL456" s="2">
        <v>1</v>
      </c>
      <c r="AM456" s="2">
        <v>1</v>
      </c>
      <c r="AN456" s="2">
        <v>-1.56372512681258</v>
      </c>
      <c r="AQ456" s="2">
        <f t="shared" si="191"/>
        <v>1</v>
      </c>
      <c r="AR456" s="2">
        <f t="shared" si="192"/>
        <v>0</v>
      </c>
      <c r="AS456" s="2" t="s">
        <v>60</v>
      </c>
      <c r="AT456" s="2">
        <v>-1.2170225794945999</v>
      </c>
      <c r="AU456" s="2">
        <v>2</v>
      </c>
      <c r="AV456" s="2">
        <v>2</v>
      </c>
      <c r="AW456" s="2">
        <v>-1.7452664256213899</v>
      </c>
      <c r="AX456" s="2">
        <v>1.2035131537552499</v>
      </c>
      <c r="AY456" s="2">
        <v>0.85101231226754603</v>
      </c>
      <c r="AZ456" s="2">
        <f t="shared" si="193"/>
        <v>0.28895780860769626</v>
      </c>
      <c r="BA456" s="2">
        <f t="shared" si="194"/>
        <v>1.4300880985514879</v>
      </c>
      <c r="BB456" s="2" t="s">
        <v>61</v>
      </c>
      <c r="BC456" s="2">
        <v>0.60384377978511805</v>
      </c>
      <c r="BD456" s="2">
        <v>4</v>
      </c>
      <c r="BE456" s="2">
        <v>2</v>
      </c>
      <c r="BF456" s="2">
        <v>1.0952795481077899</v>
      </c>
      <c r="BG456" s="2">
        <v>1.7545324528105799</v>
      </c>
      <c r="BH456" s="2">
        <v>1.2406417951942299</v>
      </c>
      <c r="BI456" s="2">
        <f t="shared" si="195"/>
        <v>0.67457166499143928</v>
      </c>
      <c r="BJ456" s="2">
        <f t="shared" si="196"/>
        <v>0.48671887576589556</v>
      </c>
    </row>
    <row r="457" spans="1:62">
      <c r="A457" s="2" t="str">
        <f t="shared" si="198"/>
        <v>VIMSS208929</v>
      </c>
      <c r="B457" s="2" t="s">
        <v>1618</v>
      </c>
      <c r="C457" s="2" t="s">
        <v>1619</v>
      </c>
      <c r="D457" s="7">
        <f>IF(ISNA(VLOOKUP(B457,[1]energy_list!A$1:A$222,1,FALSE)), 0, 1)</f>
        <v>0</v>
      </c>
      <c r="E457" s="7">
        <f t="shared" si="177"/>
        <v>0</v>
      </c>
      <c r="F457" s="7">
        <f t="shared" si="178"/>
        <v>0</v>
      </c>
      <c r="G457" s="17">
        <f t="shared" si="197"/>
        <v>2.8869778869778869E-2</v>
      </c>
      <c r="H457" s="8">
        <f t="shared" si="179"/>
        <v>-0.15056317574740988</v>
      </c>
      <c r="I457" s="8">
        <f t="shared" si="180"/>
        <v>0.87848861976711512</v>
      </c>
      <c r="J457" s="8">
        <f t="shared" si="181"/>
        <v>0.17138887443678411</v>
      </c>
      <c r="K457" s="9">
        <f t="shared" si="182"/>
        <v>8.5694437218392053E-2</v>
      </c>
      <c r="L457" s="10">
        <f t="shared" si="183"/>
        <v>5.533978725419276</v>
      </c>
      <c r="M457" s="2">
        <f t="shared" si="184"/>
        <v>3</v>
      </c>
      <c r="N457" s="16">
        <f t="shared" si="185"/>
        <v>0.1203003182042222</v>
      </c>
      <c r="O457" s="16">
        <f t="shared" si="186"/>
        <v>0.91973322391406176</v>
      </c>
      <c r="P457" s="6">
        <v>705</v>
      </c>
      <c r="Q457" s="6"/>
      <c r="Y457" s="2">
        <f t="shared" si="187"/>
        <v>1</v>
      </c>
      <c r="Z457" s="2">
        <f t="shared" si="188"/>
        <v>0</v>
      </c>
      <c r="AH457" s="2">
        <f t="shared" si="189"/>
        <v>1</v>
      </c>
      <c r="AI457" s="2">
        <f t="shared" si="190"/>
        <v>0</v>
      </c>
      <c r="AJ457" s="2" t="s">
        <v>59</v>
      </c>
      <c r="AK457" s="2">
        <v>0.313882797529</v>
      </c>
      <c r="AL457" s="2">
        <v>2</v>
      </c>
      <c r="AM457" s="2">
        <v>2</v>
      </c>
      <c r="AN457" s="2">
        <v>-1.92169220322068</v>
      </c>
      <c r="AO457" s="2">
        <v>0.26332267944590398</v>
      </c>
      <c r="AP457" s="2">
        <v>0.18619725227641001</v>
      </c>
      <c r="AQ457" s="2">
        <f t="shared" si="191"/>
        <v>0.2338879454319891</v>
      </c>
      <c r="AR457" s="2">
        <f t="shared" si="192"/>
        <v>1.6857541864422396</v>
      </c>
      <c r="AS457" s="2" t="s">
        <v>60</v>
      </c>
      <c r="AT457" s="2">
        <v>-0.41087966264689102</v>
      </c>
      <c r="AU457" s="2">
        <v>5</v>
      </c>
      <c r="AV457" s="2">
        <v>3</v>
      </c>
      <c r="AW457" s="2">
        <v>-0.939123508773683</v>
      </c>
      <c r="AX457" s="2">
        <v>1.34493468984672</v>
      </c>
      <c r="AY457" s="2">
        <v>0.77649840522546998</v>
      </c>
      <c r="AZ457" s="2">
        <f t="shared" si="193"/>
        <v>0.63335848349068269</v>
      </c>
      <c r="BA457" s="2">
        <f t="shared" si="194"/>
        <v>0.52914424534791527</v>
      </c>
      <c r="BB457" s="2" t="s">
        <v>61</v>
      </c>
      <c r="BC457" s="2">
        <v>0.97742149188351801</v>
      </c>
      <c r="BD457" s="2">
        <v>3</v>
      </c>
      <c r="BE457" s="2">
        <v>3</v>
      </c>
      <c r="BF457" s="2">
        <v>1.46885726020619</v>
      </c>
      <c r="BG457" s="2">
        <v>1.83506546897464</v>
      </c>
      <c r="BH457" s="2">
        <v>1.0594755424930999</v>
      </c>
      <c r="BI457" s="2">
        <f t="shared" si="195"/>
        <v>0.42428175573244742</v>
      </c>
      <c r="BJ457" s="2">
        <f t="shared" si="196"/>
        <v>0.92255219934903188</v>
      </c>
    </row>
    <row r="458" spans="1:62">
      <c r="A458" s="2" t="str">
        <f t="shared" si="198"/>
        <v>VIMSS207334</v>
      </c>
      <c r="B458" s="2" t="s">
        <v>1600</v>
      </c>
      <c r="C458" s="2" t="s">
        <v>1601</v>
      </c>
      <c r="D458" s="7">
        <f>IF(ISNA(VLOOKUP(B458,[1]energy_list!A$1:A$222,1,FALSE)), 0, 1)</f>
        <v>0</v>
      </c>
      <c r="E458" s="7">
        <f t="shared" si="177"/>
        <v>0</v>
      </c>
      <c r="F458" s="7">
        <f t="shared" si="178"/>
        <v>0</v>
      </c>
      <c r="G458" s="17">
        <f t="shared" si="197"/>
        <v>2.8501228501228507E-2</v>
      </c>
      <c r="H458" s="8">
        <f t="shared" si="179"/>
        <v>-9.2373971942637884E-2</v>
      </c>
      <c r="I458" s="8">
        <f t="shared" si="180"/>
        <v>1.1273156822621191</v>
      </c>
      <c r="J458" s="8">
        <f t="shared" si="181"/>
        <v>8.194153012870041E-2</v>
      </c>
      <c r="K458" s="9">
        <f t="shared" si="182"/>
        <v>4.0970765064350205E-2</v>
      </c>
      <c r="L458" s="10">
        <f t="shared" si="183"/>
        <v>5.8508287603168654</v>
      </c>
      <c r="M458" s="2">
        <f t="shared" si="184"/>
        <v>3</v>
      </c>
      <c r="N458" s="16">
        <f t="shared" si="185"/>
        <v>0.11476870197829969</v>
      </c>
      <c r="O458" s="16">
        <f t="shared" si="186"/>
        <v>0.9401765301552153</v>
      </c>
      <c r="P458" s="6">
        <v>696</v>
      </c>
      <c r="Q458" s="6"/>
      <c r="R458" s="2" t="s">
        <v>57</v>
      </c>
      <c r="S458" s="2">
        <v>0.58492618091957505</v>
      </c>
      <c r="T458" s="2">
        <v>1</v>
      </c>
      <c r="U458" s="2">
        <v>1</v>
      </c>
      <c r="V458" s="2">
        <v>-0.25540462075161402</v>
      </c>
      <c r="Y458" s="2">
        <f t="shared" si="187"/>
        <v>1</v>
      </c>
      <c r="Z458" s="2">
        <f t="shared" si="188"/>
        <v>0</v>
      </c>
      <c r="AA458" s="2" t="s">
        <v>58</v>
      </c>
      <c r="AB458" s="2">
        <v>-0.71016361423409002</v>
      </c>
      <c r="AC458" s="2">
        <v>2</v>
      </c>
      <c r="AD458" s="2">
        <v>1</v>
      </c>
      <c r="AE458" s="2">
        <v>-2.0052518080158199</v>
      </c>
      <c r="AF458" s="2">
        <v>0.47108910360723799</v>
      </c>
      <c r="AG458" s="2">
        <v>0.47108910360723799</v>
      </c>
      <c r="AH458" s="2">
        <f t="shared" si="189"/>
        <v>0.37287135685808226</v>
      </c>
      <c r="AI458" s="2">
        <f t="shared" si="190"/>
        <v>1.5074931871618411</v>
      </c>
      <c r="AJ458" s="2" t="s">
        <v>59</v>
      </c>
      <c r="AK458" s="2">
        <v>0.72306614318581997</v>
      </c>
      <c r="AL458" s="2">
        <v>2</v>
      </c>
      <c r="AM458" s="2">
        <v>1</v>
      </c>
      <c r="AN458" s="2">
        <v>-1.5125088575638601</v>
      </c>
      <c r="AO458" s="2">
        <v>0.330166527446692</v>
      </c>
      <c r="AP458" s="2">
        <v>0.330166527446692</v>
      </c>
      <c r="AQ458" s="2">
        <f t="shared" si="191"/>
        <v>0.2726932391824321</v>
      </c>
      <c r="AR458" s="2">
        <f t="shared" si="192"/>
        <v>2.1900043859005809</v>
      </c>
      <c r="AS458" s="2" t="s">
        <v>60</v>
      </c>
      <c r="AT458" s="2">
        <v>0.29206144206666501</v>
      </c>
      <c r="AU458" s="2">
        <v>3</v>
      </c>
      <c r="AV458" s="2">
        <v>1</v>
      </c>
      <c r="AW458" s="2">
        <v>-0.236182404060127</v>
      </c>
      <c r="AX458" s="2">
        <v>0.31851449628095402</v>
      </c>
      <c r="AY458" s="2">
        <v>0.31851449628095402</v>
      </c>
      <c r="AZ458" s="2">
        <f t="shared" si="193"/>
        <v>0.52756415932755796</v>
      </c>
      <c r="BA458" s="2">
        <f t="shared" si="194"/>
        <v>0.91694866474474246</v>
      </c>
      <c r="BB458" s="2" t="s">
        <v>61</v>
      </c>
      <c r="BC458" s="2">
        <v>-0.65554981753928898</v>
      </c>
      <c r="BD458" s="2">
        <v>1</v>
      </c>
      <c r="BE458" s="2">
        <v>1</v>
      </c>
      <c r="BF458" s="2">
        <v>-0.16411404921661699</v>
      </c>
      <c r="BI458" s="2">
        <f t="shared" si="195"/>
        <v>1</v>
      </c>
      <c r="BJ458" s="2">
        <f t="shared" si="196"/>
        <v>0</v>
      </c>
    </row>
    <row r="459" spans="1:62">
      <c r="A459" s="2" t="str">
        <f t="shared" si="198"/>
        <v>VIMSS206634</v>
      </c>
      <c r="B459" s="2" t="s">
        <v>1389</v>
      </c>
      <c r="C459" s="2" t="s">
        <v>1390</v>
      </c>
      <c r="D459" s="7">
        <f>IF(ISNA(VLOOKUP(B459,[1]energy_list!A$1:A$222,1,FALSE)), 0, 1)</f>
        <v>0</v>
      </c>
      <c r="E459" s="7">
        <f t="shared" si="177"/>
        <v>0</v>
      </c>
      <c r="F459" s="7">
        <f t="shared" si="178"/>
        <v>0</v>
      </c>
      <c r="G459" s="17">
        <f t="shared" si="197"/>
        <v>2.4201474201474203E-2</v>
      </c>
      <c r="H459" s="8">
        <f t="shared" si="179"/>
        <v>-9.0001450813814596E-2</v>
      </c>
      <c r="I459" s="8">
        <f t="shared" si="180"/>
        <v>0.3188077691756328</v>
      </c>
      <c r="J459" s="8">
        <f t="shared" si="181"/>
        <v>0.28230632850177606</v>
      </c>
      <c r="K459" s="9">
        <f t="shared" si="182"/>
        <v>0.14115316425088803</v>
      </c>
      <c r="L459" s="10">
        <f t="shared" si="183"/>
        <v>1.9818751679337809</v>
      </c>
      <c r="M459" s="2">
        <f t="shared" si="184"/>
        <v>3</v>
      </c>
      <c r="N459" s="16">
        <f t="shared" si="185"/>
        <v>9.1132626072538664E-2</v>
      </c>
      <c r="O459" s="16">
        <f t="shared" si="186"/>
        <v>1.040326114941249</v>
      </c>
      <c r="P459" s="6">
        <v>591</v>
      </c>
      <c r="Q459" s="6"/>
      <c r="R459" s="2" t="s">
        <v>57</v>
      </c>
      <c r="S459" s="2">
        <v>8.9251853954086399E-2</v>
      </c>
      <c r="T459" s="2">
        <v>1</v>
      </c>
      <c r="U459" s="2">
        <v>1</v>
      </c>
      <c r="V459" s="2">
        <v>-0.75107894771710304</v>
      </c>
      <c r="Y459" s="2">
        <f t="shared" si="187"/>
        <v>1</v>
      </c>
      <c r="Z459" s="2">
        <f t="shared" si="188"/>
        <v>0</v>
      </c>
      <c r="AA459" s="2" t="s">
        <v>58</v>
      </c>
      <c r="AB459" s="2">
        <v>0.14390085275313</v>
      </c>
      <c r="AC459" s="2">
        <v>1</v>
      </c>
      <c r="AD459" s="2">
        <v>1</v>
      </c>
      <c r="AE459" s="2">
        <v>-1.1511873410286</v>
      </c>
      <c r="AH459" s="2">
        <f t="shared" si="189"/>
        <v>1</v>
      </c>
      <c r="AI459" s="2">
        <f t="shared" si="190"/>
        <v>0</v>
      </c>
      <c r="AJ459" s="2" t="s">
        <v>59</v>
      </c>
      <c r="AK459" s="2">
        <v>0.19353380157958999</v>
      </c>
      <c r="AL459" s="2">
        <v>3</v>
      </c>
      <c r="AM459" s="2">
        <v>2</v>
      </c>
      <c r="AN459" s="2">
        <v>-2.04204119917009</v>
      </c>
      <c r="AO459" s="2">
        <v>0.73795169678079497</v>
      </c>
      <c r="AP459" s="2">
        <v>0.52181064898181895</v>
      </c>
      <c r="AQ459" s="2">
        <f t="shared" si="191"/>
        <v>0.74632079154350195</v>
      </c>
      <c r="AR459" s="2">
        <f t="shared" si="192"/>
        <v>0.37088894593704075</v>
      </c>
      <c r="AS459" s="2" t="s">
        <v>60</v>
      </c>
      <c r="AT459" s="2">
        <v>-6.2888773609650103E-2</v>
      </c>
      <c r="AU459" s="2">
        <v>3</v>
      </c>
      <c r="AV459" s="2">
        <v>2</v>
      </c>
      <c r="AW459" s="2">
        <v>-0.59113261973644204</v>
      </c>
      <c r="AX459" s="2">
        <v>1.1248366211774301</v>
      </c>
      <c r="AY459" s="2">
        <v>0.79537960256152396</v>
      </c>
      <c r="AZ459" s="2">
        <f t="shared" si="193"/>
        <v>0.94417792593321659</v>
      </c>
      <c r="BA459" s="2">
        <f t="shared" si="194"/>
        <v>7.9067621808651484E-2</v>
      </c>
      <c r="BB459" s="2" t="s">
        <v>61</v>
      </c>
      <c r="BC459" s="2">
        <v>0.13746335876055499</v>
      </c>
      <c r="BD459" s="2">
        <v>2</v>
      </c>
      <c r="BE459" s="2">
        <v>1</v>
      </c>
      <c r="BF459" s="2">
        <v>0.62889912708322704</v>
      </c>
      <c r="BG459" s="2">
        <v>0.149562355967441</v>
      </c>
      <c r="BH459" s="2">
        <v>0.149562355967441</v>
      </c>
      <c r="BI459" s="2">
        <f t="shared" si="195"/>
        <v>0.52681956077179259</v>
      </c>
      <c r="BJ459" s="2">
        <f t="shared" si="196"/>
        <v>0.91910399425962575</v>
      </c>
    </row>
    <row r="460" spans="1:62">
      <c r="A460" s="2" t="str">
        <f t="shared" si="198"/>
        <v>VIMSS209324</v>
      </c>
      <c r="B460" s="2" t="s">
        <v>893</v>
      </c>
      <c r="C460" s="2" t="s">
        <v>894</v>
      </c>
      <c r="D460" s="7">
        <f>IF(ISNA(VLOOKUP(B460,[1]energy_list!A$1:A$222,1,FALSE)), 0, 1)</f>
        <v>0</v>
      </c>
      <c r="E460" s="7">
        <f t="shared" si="177"/>
        <v>1</v>
      </c>
      <c r="F460" s="7">
        <f t="shared" si="178"/>
        <v>0</v>
      </c>
      <c r="G460" s="17">
        <f t="shared" si="197"/>
        <v>1.4250614250614253E-2</v>
      </c>
      <c r="H460" s="8">
        <f t="shared" si="179"/>
        <v>-8.7343308076132706E-2</v>
      </c>
      <c r="I460" s="8">
        <f t="shared" si="180"/>
        <v>3.5947652112438973</v>
      </c>
      <c r="J460" s="8">
        <f t="shared" si="181"/>
        <v>2.4297361007872133E-2</v>
      </c>
      <c r="K460" s="9">
        <f t="shared" si="182"/>
        <v>1.2148680503936067E-2</v>
      </c>
      <c r="L460" s="10">
        <f t="shared" si="183"/>
        <v>10.552172233926591</v>
      </c>
      <c r="M460" s="2">
        <f t="shared" si="184"/>
        <v>3</v>
      </c>
      <c r="N460" s="16">
        <f t="shared" si="185"/>
        <v>3.557858511463468E-2</v>
      </c>
      <c r="O460" s="16">
        <f t="shared" si="186"/>
        <v>1.448811326885167</v>
      </c>
      <c r="P460" s="6">
        <v>348</v>
      </c>
      <c r="Q460" s="6"/>
      <c r="R460" s="2" t="s">
        <v>57</v>
      </c>
      <c r="S460" s="2">
        <v>-0.50065096784492003</v>
      </c>
      <c r="T460" s="2">
        <v>2</v>
      </c>
      <c r="U460" s="2">
        <v>2</v>
      </c>
      <c r="V460" s="2">
        <v>-1.3409817695161099</v>
      </c>
      <c r="W460" s="2">
        <v>0.51884685561652899</v>
      </c>
      <c r="X460" s="2">
        <v>0.36688013000376501</v>
      </c>
      <c r="Y460" s="2">
        <f t="shared" si="187"/>
        <v>0.30562417173644418</v>
      </c>
      <c r="Z460" s="2">
        <f t="shared" si="188"/>
        <v>1.3646172875041835</v>
      </c>
      <c r="AA460" s="2" t="s">
        <v>58</v>
      </c>
      <c r="AB460" s="2">
        <v>-1.5814507606405299</v>
      </c>
      <c r="AC460" s="2">
        <v>2</v>
      </c>
      <c r="AD460" s="2">
        <v>1</v>
      </c>
      <c r="AE460" s="2">
        <v>-2.8765389544222599</v>
      </c>
      <c r="AF460" s="2">
        <v>0.438400146077496</v>
      </c>
      <c r="AG460" s="2">
        <v>0.438400146077496</v>
      </c>
      <c r="AH460" s="2">
        <f t="shared" si="189"/>
        <v>0.17215681748445966</v>
      </c>
      <c r="AI460" s="2">
        <f t="shared" si="190"/>
        <v>3.6073226133482557</v>
      </c>
      <c r="AJ460" s="2" t="s">
        <v>59</v>
      </c>
      <c r="AK460" s="2">
        <v>0.66754076632448001</v>
      </c>
      <c r="AL460" s="2">
        <v>1</v>
      </c>
      <c r="AM460" s="2">
        <v>1</v>
      </c>
      <c r="AN460" s="2">
        <v>-1.5680342344252001</v>
      </c>
      <c r="AQ460" s="2">
        <f t="shared" si="191"/>
        <v>1</v>
      </c>
      <c r="AR460" s="2">
        <f t="shared" si="192"/>
        <v>0</v>
      </c>
      <c r="AS460" s="2" t="s">
        <v>60</v>
      </c>
      <c r="AT460" s="2">
        <v>1.19021960408439</v>
      </c>
      <c r="AU460" s="2">
        <v>4</v>
      </c>
      <c r="AV460" s="2">
        <v>1</v>
      </c>
      <c r="AW460" s="2">
        <v>0.661975757957594</v>
      </c>
      <c r="AX460" s="2">
        <v>0.183084144848181</v>
      </c>
      <c r="AY460" s="2">
        <v>0.183084144848181</v>
      </c>
      <c r="AZ460" s="2">
        <f t="shared" si="193"/>
        <v>9.716570099985522E-2</v>
      </c>
      <c r="BA460" s="2">
        <f t="shared" si="194"/>
        <v>6.500943077683524</v>
      </c>
      <c r="BB460" s="2" t="s">
        <v>61</v>
      </c>
      <c r="BC460" s="2">
        <v>-0.39078264492981302</v>
      </c>
      <c r="BD460" s="2">
        <v>1</v>
      </c>
      <c r="BE460" s="2">
        <v>1</v>
      </c>
      <c r="BF460" s="2">
        <v>0.10065312339285901</v>
      </c>
      <c r="BI460" s="2">
        <f t="shared" si="195"/>
        <v>1</v>
      </c>
      <c r="BJ460" s="2">
        <f t="shared" si="196"/>
        <v>0</v>
      </c>
    </row>
    <row r="461" spans="1:62">
      <c r="A461" s="2" t="str">
        <f t="shared" si="198"/>
        <v>VIMSS208777</v>
      </c>
      <c r="B461" s="2" t="s">
        <v>1658</v>
      </c>
      <c r="C461" s="2" t="s">
        <v>1659</v>
      </c>
      <c r="D461" s="7">
        <f>IF(ISNA(VLOOKUP(B461,[1]energy_list!A$1:A$222,1,FALSE)), 0, 1)</f>
        <v>0</v>
      </c>
      <c r="E461" s="7">
        <f t="shared" si="177"/>
        <v>0</v>
      </c>
      <c r="F461" s="7">
        <f t="shared" si="178"/>
        <v>0</v>
      </c>
      <c r="G461" s="17">
        <f t="shared" si="197"/>
        <v>2.9688779688779688E-2</v>
      </c>
      <c r="H461" s="8">
        <f t="shared" si="179"/>
        <v>-8.4040730987758216E-2</v>
      </c>
      <c r="I461" s="8">
        <f t="shared" si="180"/>
        <v>0.69815076067837645</v>
      </c>
      <c r="J461" s="8">
        <f t="shared" si="181"/>
        <v>0.12037619339710787</v>
      </c>
      <c r="K461" s="9">
        <f t="shared" si="182"/>
        <v>6.0188096698553933E-2</v>
      </c>
      <c r="L461" s="10">
        <f t="shared" si="183"/>
        <v>4.3968551117702113</v>
      </c>
      <c r="M461" s="2">
        <f t="shared" si="184"/>
        <v>3</v>
      </c>
      <c r="N461" s="16">
        <f t="shared" si="185"/>
        <v>0.13409091994864372</v>
      </c>
      <c r="O461" s="16">
        <f t="shared" si="186"/>
        <v>0.87260062967794527</v>
      </c>
      <c r="P461" s="6">
        <v>725</v>
      </c>
      <c r="Q461" s="6"/>
      <c r="R461" s="2" t="s">
        <v>57</v>
      </c>
      <c r="S461" s="2">
        <v>-0.33413091880727103</v>
      </c>
      <c r="T461" s="2">
        <v>2</v>
      </c>
      <c r="U461" s="2">
        <v>1</v>
      </c>
      <c r="V461" s="2">
        <v>-1.17446172047846</v>
      </c>
      <c r="W461" s="2">
        <v>1.19024809092099</v>
      </c>
      <c r="X461" s="2">
        <v>1.19024809092099</v>
      </c>
      <c r="Y461" s="2">
        <f t="shared" si="187"/>
        <v>0.82577007968553662</v>
      </c>
      <c r="Z461" s="2">
        <f t="shared" si="188"/>
        <v>0.28072375948843342</v>
      </c>
      <c r="AA461" s="2" t="s">
        <v>58</v>
      </c>
      <c r="AB461" s="2">
        <v>1.5576377089187401</v>
      </c>
      <c r="AC461" s="2">
        <v>1</v>
      </c>
      <c r="AD461" s="2">
        <v>1</v>
      </c>
      <c r="AE461" s="2">
        <v>0.26254951513701102</v>
      </c>
      <c r="AH461" s="2">
        <f t="shared" si="189"/>
        <v>1</v>
      </c>
      <c r="AI461" s="2">
        <f t="shared" si="190"/>
        <v>0</v>
      </c>
      <c r="AJ461" s="2" t="s">
        <v>59</v>
      </c>
      <c r="AK461" s="2">
        <v>-0.48225743798972998</v>
      </c>
      <c r="AL461" s="2">
        <v>1</v>
      </c>
      <c r="AM461" s="2">
        <v>1</v>
      </c>
      <c r="AN461" s="2">
        <v>-2.7178324387394102</v>
      </c>
      <c r="AQ461" s="2">
        <f t="shared" si="191"/>
        <v>1</v>
      </c>
      <c r="AR461" s="2">
        <f t="shared" si="192"/>
        <v>0</v>
      </c>
      <c r="AS461" s="2" t="s">
        <v>60</v>
      </c>
      <c r="AT461" s="2">
        <v>-1.65735089206992</v>
      </c>
      <c r="AU461" s="2">
        <v>3</v>
      </c>
      <c r="AV461" s="2">
        <v>3</v>
      </c>
      <c r="AW461" s="2">
        <v>-2.18559473819671</v>
      </c>
      <c r="AX461" s="2">
        <v>2.05519109692951</v>
      </c>
      <c r="AY461" s="2">
        <v>1.18656513304837</v>
      </c>
      <c r="AZ461" s="2">
        <f t="shared" si="193"/>
        <v>0.25687928591139103</v>
      </c>
      <c r="BA461" s="2">
        <f t="shared" si="194"/>
        <v>1.3967635201045121</v>
      </c>
      <c r="BB461" s="2" t="s">
        <v>61</v>
      </c>
      <c r="BC461" s="2">
        <v>0.94291062428935801</v>
      </c>
      <c r="BD461" s="2">
        <v>6</v>
      </c>
      <c r="BE461" s="2">
        <v>3</v>
      </c>
      <c r="BF461" s="2">
        <v>1.4343463926120299</v>
      </c>
      <c r="BG461" s="2">
        <v>2.2660758585513898</v>
      </c>
      <c r="BH461" s="2">
        <v>1.3083195069387601</v>
      </c>
      <c r="BI461" s="2">
        <f t="shared" si="195"/>
        <v>0.52317479812162337</v>
      </c>
      <c r="BJ461" s="2">
        <f t="shared" si="196"/>
        <v>0.72070363492141509</v>
      </c>
    </row>
    <row r="462" spans="1:62">
      <c r="A462" s="2" t="str">
        <f t="shared" si="198"/>
        <v>VIMSS207724</v>
      </c>
      <c r="B462" s="2" t="s">
        <v>1598</v>
      </c>
      <c r="C462" s="2" t="s">
        <v>1599</v>
      </c>
      <c r="D462" s="7">
        <f>IF(ISNA(VLOOKUP(B462,[1]energy_list!A$1:A$222,1,FALSE)), 0, 1)</f>
        <v>0</v>
      </c>
      <c r="E462" s="7">
        <f t="shared" si="177"/>
        <v>0</v>
      </c>
      <c r="F462" s="7">
        <f t="shared" si="178"/>
        <v>0</v>
      </c>
      <c r="G462" s="17">
        <f t="shared" si="197"/>
        <v>2.846027846027846E-2</v>
      </c>
      <c r="H462" s="8">
        <f t="shared" si="179"/>
        <v>-7.4898761512944265E-2</v>
      </c>
      <c r="I462" s="8">
        <f t="shared" si="180"/>
        <v>0.85285039183370692</v>
      </c>
      <c r="J462" s="8">
        <f t="shared" si="181"/>
        <v>8.7821688575302204E-2</v>
      </c>
      <c r="K462" s="9">
        <f t="shared" si="182"/>
        <v>4.3910844287651102E-2</v>
      </c>
      <c r="L462" s="10">
        <f t="shared" si="183"/>
        <v>5.8694576749101453</v>
      </c>
      <c r="M462" s="2">
        <f t="shared" si="184"/>
        <v>3</v>
      </c>
      <c r="N462" s="16">
        <f t="shared" si="185"/>
        <v>0.11442987613369165</v>
      </c>
      <c r="O462" s="16">
        <f t="shared" si="186"/>
        <v>0.9414605721684367</v>
      </c>
      <c r="P462" s="6">
        <v>695</v>
      </c>
      <c r="Q462" s="6"/>
      <c r="R462" s="2" t="s">
        <v>57</v>
      </c>
      <c r="S462" s="2">
        <v>0.57553766172230503</v>
      </c>
      <c r="T462" s="2">
        <v>1</v>
      </c>
      <c r="U462" s="2">
        <v>1</v>
      </c>
      <c r="V462" s="2">
        <v>-0.26479313994888398</v>
      </c>
      <c r="Y462" s="2">
        <f t="shared" si="187"/>
        <v>1</v>
      </c>
      <c r="Z462" s="2">
        <f t="shared" si="188"/>
        <v>0</v>
      </c>
      <c r="AA462" s="2" t="s">
        <v>58</v>
      </c>
      <c r="AB462" s="2">
        <v>0.81588919025124296</v>
      </c>
      <c r="AC462" s="2">
        <v>1</v>
      </c>
      <c r="AD462" s="2">
        <v>1</v>
      </c>
      <c r="AE462" s="2">
        <v>-0.479199003530487</v>
      </c>
      <c r="AH462" s="2">
        <f t="shared" si="189"/>
        <v>1</v>
      </c>
      <c r="AI462" s="2">
        <f t="shared" si="190"/>
        <v>0</v>
      </c>
      <c r="AJ462" s="2" t="s">
        <v>59</v>
      </c>
      <c r="AK462" s="2">
        <v>0.21038471279599</v>
      </c>
      <c r="AL462" s="2">
        <v>2</v>
      </c>
      <c r="AM462" s="2">
        <v>2</v>
      </c>
      <c r="AN462" s="2">
        <v>-2.02519028795369</v>
      </c>
      <c r="AO462" s="2">
        <v>0.25586637142426699</v>
      </c>
      <c r="AP462" s="2">
        <v>0.180924846311695</v>
      </c>
      <c r="AQ462" s="2">
        <f t="shared" si="191"/>
        <v>0.36488434054182484</v>
      </c>
      <c r="AR462" s="2">
        <f t="shared" si="192"/>
        <v>1.1628293022481937</v>
      </c>
      <c r="AS462" s="2" t="s">
        <v>60</v>
      </c>
      <c r="AT462" s="2">
        <v>-0.92437690897712799</v>
      </c>
      <c r="AU462" s="2">
        <v>2</v>
      </c>
      <c r="AV462" s="2">
        <v>2</v>
      </c>
      <c r="AW462" s="2">
        <v>-1.4526207551039201</v>
      </c>
      <c r="AX462" s="2">
        <v>1.89001153299997</v>
      </c>
      <c r="AY462" s="2">
        <v>1.3364399715050601</v>
      </c>
      <c r="AZ462" s="2">
        <f t="shared" si="193"/>
        <v>0.56064745088018908</v>
      </c>
      <c r="BA462" s="2">
        <f t="shared" si="194"/>
        <v>0.69167110284506184</v>
      </c>
      <c r="BB462" s="2" t="s">
        <v>61</v>
      </c>
      <c r="BC462" s="2">
        <v>0.31787381624614103</v>
      </c>
      <c r="BD462" s="2">
        <v>2</v>
      </c>
      <c r="BE462" s="2">
        <v>2</v>
      </c>
      <c r="BF462" s="2">
        <v>0.80930958456881297</v>
      </c>
      <c r="BG462" s="2">
        <v>0.28874116929256599</v>
      </c>
      <c r="BH462" s="2">
        <v>0.20417083881450601</v>
      </c>
      <c r="BI462" s="2">
        <f t="shared" si="195"/>
        <v>0.25978757898392257</v>
      </c>
      <c r="BJ462" s="2">
        <f t="shared" si="196"/>
        <v>1.5569011622415718</v>
      </c>
    </row>
    <row r="463" spans="1:62">
      <c r="A463" s="2" t="str">
        <f t="shared" si="198"/>
        <v>VIMSS209583</v>
      </c>
      <c r="B463" s="2" t="s">
        <v>1159</v>
      </c>
      <c r="C463" s="2" t="s">
        <v>1160</v>
      </c>
      <c r="D463" s="7">
        <f>IF(ISNA(VLOOKUP(B463,[1]energy_list!A$1:A$222,1,FALSE)), 0, 1)</f>
        <v>0</v>
      </c>
      <c r="E463" s="7">
        <f t="shared" si="177"/>
        <v>0</v>
      </c>
      <c r="F463" s="7">
        <f t="shared" si="178"/>
        <v>0</v>
      </c>
      <c r="G463" s="17">
        <f t="shared" si="197"/>
        <v>1.9696969696969699E-2</v>
      </c>
      <c r="H463" s="8">
        <f t="shared" si="179"/>
        <v>-6.8289165700536461E-2</v>
      </c>
      <c r="I463" s="8">
        <f t="shared" si="180"/>
        <v>0.29435709566609441</v>
      </c>
      <c r="J463" s="8">
        <f t="shared" si="181"/>
        <v>0.23199429096827565</v>
      </c>
      <c r="K463" s="9">
        <f t="shared" si="182"/>
        <v>0.11599714548413782</v>
      </c>
      <c r="L463" s="10">
        <f t="shared" si="183"/>
        <v>1.4247263745213934</v>
      </c>
      <c r="M463" s="2">
        <f t="shared" si="184"/>
        <v>3</v>
      </c>
      <c r="N463" s="16">
        <f t="shared" si="185"/>
        <v>6.2225378082376506E-2</v>
      </c>
      <c r="O463" s="16">
        <f t="shared" si="186"/>
        <v>1.2060324559312456</v>
      </c>
      <c r="P463" s="6">
        <v>481</v>
      </c>
      <c r="Q463" s="6"/>
      <c r="R463" s="2" t="s">
        <v>57</v>
      </c>
      <c r="S463" s="2">
        <v>0.109283954320204</v>
      </c>
      <c r="T463" s="2">
        <v>3</v>
      </c>
      <c r="U463" s="2">
        <v>3</v>
      </c>
      <c r="V463" s="2">
        <v>-0.73104684735098502</v>
      </c>
      <c r="W463" s="2">
        <v>0.74731115157678096</v>
      </c>
      <c r="X463" s="2">
        <v>0.431460294531264</v>
      </c>
      <c r="Y463" s="2">
        <f t="shared" si="187"/>
        <v>0.81641070314170017</v>
      </c>
      <c r="Z463" s="2">
        <f t="shared" si="188"/>
        <v>0.25328855448664045</v>
      </c>
      <c r="AH463" s="2">
        <f t="shared" si="189"/>
        <v>1</v>
      </c>
      <c r="AI463" s="2">
        <f t="shared" si="190"/>
        <v>0</v>
      </c>
      <c r="AQ463" s="2">
        <f t="shared" si="191"/>
        <v>1</v>
      </c>
      <c r="AR463" s="2">
        <f t="shared" si="192"/>
        <v>0</v>
      </c>
      <c r="AS463" s="2" t="s">
        <v>60</v>
      </c>
      <c r="AT463" s="2">
        <v>0.209680427150121</v>
      </c>
      <c r="AU463" s="2">
        <v>6</v>
      </c>
      <c r="AV463" s="2">
        <v>4</v>
      </c>
      <c r="AW463" s="2">
        <v>-0.31856341897667101</v>
      </c>
      <c r="AX463" s="2">
        <v>1.4140135562997</v>
      </c>
      <c r="AY463" s="2">
        <v>0.70700677814984803</v>
      </c>
      <c r="AZ463" s="2">
        <f t="shared" si="193"/>
        <v>0.78155281891533768</v>
      </c>
      <c r="BA463" s="2">
        <f t="shared" si="194"/>
        <v>0.29657484713064497</v>
      </c>
      <c r="BB463" s="2" t="s">
        <v>61</v>
      </c>
      <c r="BC463" s="2">
        <v>-0.174543817938591</v>
      </c>
      <c r="BD463" s="2">
        <v>4</v>
      </c>
      <c r="BE463" s="2">
        <v>3</v>
      </c>
      <c r="BF463" s="2">
        <v>0.31689195038408102</v>
      </c>
      <c r="BG463" s="2">
        <v>0.93936861109129099</v>
      </c>
      <c r="BH463" s="2">
        <v>0.54234472048184201</v>
      </c>
      <c r="BI463" s="2">
        <f t="shared" si="195"/>
        <v>0.76870122849936484</v>
      </c>
      <c r="BJ463" s="2">
        <f t="shared" si="196"/>
        <v>0.32183187435385907</v>
      </c>
    </row>
    <row r="464" spans="1:62">
      <c r="A464" s="2" t="str">
        <f t="shared" si="198"/>
        <v>VIMSS207845</v>
      </c>
      <c r="B464" s="2" t="s">
        <v>1119</v>
      </c>
      <c r="C464" s="2" t="s">
        <v>1120</v>
      </c>
      <c r="D464" s="7">
        <f>IF(ISNA(VLOOKUP(B464,[1]energy_list!A$1:A$222,1,FALSE)), 0, 1)</f>
        <v>0</v>
      </c>
      <c r="E464" s="7">
        <f t="shared" si="177"/>
        <v>0</v>
      </c>
      <c r="F464" s="7">
        <f t="shared" si="178"/>
        <v>0</v>
      </c>
      <c r="G464" s="17">
        <f t="shared" si="197"/>
        <v>1.887796887796888E-2</v>
      </c>
      <c r="H464" s="8">
        <f t="shared" si="179"/>
        <v>-6.2657948556538029E-2</v>
      </c>
      <c r="I464" s="8">
        <f t="shared" si="180"/>
        <v>2.4114448084109927</v>
      </c>
      <c r="J464" s="8">
        <f t="shared" si="181"/>
        <v>2.5983571482950968E-2</v>
      </c>
      <c r="K464" s="9">
        <f t="shared" si="182"/>
        <v>1.2991785741475484E-2</v>
      </c>
      <c r="L464" s="10">
        <f t="shared" si="183"/>
        <v>8.9753614772785912</v>
      </c>
      <c r="M464" s="2">
        <f t="shared" si="184"/>
        <v>3</v>
      </c>
      <c r="N464" s="16">
        <f t="shared" si="185"/>
        <v>5.6625093627602707E-2</v>
      </c>
      <c r="O464" s="16">
        <f t="shared" si="186"/>
        <v>1.2469910668878519</v>
      </c>
      <c r="P464" s="6">
        <v>461</v>
      </c>
      <c r="Q464" s="6"/>
      <c r="R464" s="2" t="s">
        <v>57</v>
      </c>
      <c r="S464" s="2">
        <v>-1.3559641349156499</v>
      </c>
      <c r="T464" s="2">
        <v>1</v>
      </c>
      <c r="U464" s="2">
        <v>1</v>
      </c>
      <c r="V464" s="2">
        <v>-2.1962949365868401</v>
      </c>
      <c r="Y464" s="2">
        <f t="shared" si="187"/>
        <v>1</v>
      </c>
      <c r="Z464" s="2">
        <f t="shared" si="188"/>
        <v>0</v>
      </c>
      <c r="AA464" s="2" t="s">
        <v>58</v>
      </c>
      <c r="AB464" s="2">
        <v>0.25887245652785001</v>
      </c>
      <c r="AC464" s="2">
        <v>2</v>
      </c>
      <c r="AD464" s="2">
        <v>1</v>
      </c>
      <c r="AE464" s="2">
        <v>-1.0362157372538801</v>
      </c>
      <c r="AF464" s="2">
        <v>0.23178978977116699</v>
      </c>
      <c r="AG464" s="2">
        <v>0.23178978977116699</v>
      </c>
      <c r="AH464" s="2">
        <f t="shared" si="189"/>
        <v>0.46489665966804383</v>
      </c>
      <c r="AI464" s="2">
        <f t="shared" si="190"/>
        <v>1.1168415001515823</v>
      </c>
      <c r="AJ464" s="2" t="s">
        <v>59</v>
      </c>
      <c r="AK464" s="2">
        <v>0.73583486979002</v>
      </c>
      <c r="AL464" s="2">
        <v>2</v>
      </c>
      <c r="AM464" s="2">
        <v>1</v>
      </c>
      <c r="AN464" s="2">
        <v>-1.4997401309596601</v>
      </c>
      <c r="AO464" s="2">
        <v>0.12748603854051099</v>
      </c>
      <c r="AP464" s="2">
        <v>0.12748603854051099</v>
      </c>
      <c r="AQ464" s="2">
        <f t="shared" si="191"/>
        <v>0.10921254052347287</v>
      </c>
      <c r="AR464" s="2">
        <f t="shared" si="192"/>
        <v>5.7718859116968728</v>
      </c>
      <c r="AS464" s="2" t="s">
        <v>60</v>
      </c>
      <c r="AT464" s="2">
        <v>0.62995141052249704</v>
      </c>
      <c r="AU464" s="2">
        <v>2</v>
      </c>
      <c r="AV464" s="2">
        <v>1</v>
      </c>
      <c r="AW464" s="2">
        <v>0.101707564395705</v>
      </c>
      <c r="AX464" s="2">
        <v>0.22848733039491601</v>
      </c>
      <c r="AY464" s="2">
        <v>0.22848733039491601</v>
      </c>
      <c r="AZ464" s="2">
        <f t="shared" si="193"/>
        <v>0.22151140057282453</v>
      </c>
      <c r="BA464" s="2">
        <f t="shared" si="194"/>
        <v>2.7570518217955153</v>
      </c>
      <c r="BB464" s="2" t="s">
        <v>61</v>
      </c>
      <c r="BC464" s="2">
        <v>-1.39208975031278</v>
      </c>
      <c r="BD464" s="2">
        <v>1</v>
      </c>
      <c r="BE464" s="2">
        <v>1</v>
      </c>
      <c r="BF464" s="2">
        <v>-0.90065398199010904</v>
      </c>
      <c r="BI464" s="2">
        <f t="shared" si="195"/>
        <v>1</v>
      </c>
      <c r="BJ464" s="2">
        <f t="shared" si="196"/>
        <v>0</v>
      </c>
    </row>
    <row r="465" spans="1:62">
      <c r="A465" s="2" t="str">
        <f t="shared" si="198"/>
        <v>VIMSS209019</v>
      </c>
      <c r="B465" s="2" t="s">
        <v>1622</v>
      </c>
      <c r="C465" s="2" t="s">
        <v>1623</v>
      </c>
      <c r="D465" s="7">
        <f>IF(ISNA(VLOOKUP(B465,[1]energy_list!A$1:A$222,1,FALSE)), 0, 1)</f>
        <v>0</v>
      </c>
      <c r="E465" s="7">
        <f t="shared" si="177"/>
        <v>0</v>
      </c>
      <c r="F465" s="7">
        <f t="shared" si="178"/>
        <v>0</v>
      </c>
      <c r="G465" s="17">
        <f t="shared" si="197"/>
        <v>2.8951678951678952E-2</v>
      </c>
      <c r="H465" s="8">
        <f t="shared" si="179"/>
        <v>-5.5055831606365145E-2</v>
      </c>
      <c r="I465" s="8">
        <f t="shared" si="180"/>
        <v>0.52237119751230321</v>
      </c>
      <c r="J465" s="8">
        <f t="shared" si="181"/>
        <v>0.10539599401452152</v>
      </c>
      <c r="K465" s="9">
        <f t="shared" si="182"/>
        <v>5.2697997007260758E-2</v>
      </c>
      <c r="L465" s="10">
        <f t="shared" si="183"/>
        <v>2.8281680419656174</v>
      </c>
      <c r="M465" s="2">
        <f t="shared" si="184"/>
        <v>3</v>
      </c>
      <c r="N465" s="16">
        <f t="shared" si="185"/>
        <v>0.12155184381750855</v>
      </c>
      <c r="O465" s="16">
        <f t="shared" si="186"/>
        <v>0.91523844896629569</v>
      </c>
      <c r="P465" s="6">
        <v>707</v>
      </c>
      <c r="Q465" s="6"/>
      <c r="R465" s="2" t="s">
        <v>57</v>
      </c>
      <c r="S465" s="2">
        <v>0.56034467264855503</v>
      </c>
      <c r="T465" s="2">
        <v>2</v>
      </c>
      <c r="U465" s="2">
        <v>2</v>
      </c>
      <c r="V465" s="2">
        <v>-0.27998612902263398</v>
      </c>
      <c r="W465" s="2">
        <v>1.03962853725779</v>
      </c>
      <c r="X465" s="2">
        <v>0.73512838861003504</v>
      </c>
      <c r="Y465" s="2">
        <f t="shared" si="187"/>
        <v>0.52554267793181675</v>
      </c>
      <c r="Z465" s="2">
        <f t="shared" si="188"/>
        <v>0.76224055733726004</v>
      </c>
      <c r="AH465" s="2">
        <f t="shared" si="189"/>
        <v>1</v>
      </c>
      <c r="AI465" s="2">
        <f t="shared" si="190"/>
        <v>0</v>
      </c>
      <c r="AJ465" s="2" t="s">
        <v>59</v>
      </c>
      <c r="AK465" s="2">
        <v>-0.58081486021272</v>
      </c>
      <c r="AL465" s="2">
        <v>2</v>
      </c>
      <c r="AM465" s="2">
        <v>2</v>
      </c>
      <c r="AN465" s="2">
        <v>-2.8163898609624001</v>
      </c>
      <c r="AO465" s="2">
        <v>1.1821155656895901</v>
      </c>
      <c r="AP465" s="2">
        <v>0.83588193264527999</v>
      </c>
      <c r="AQ465" s="2">
        <f t="shared" si="191"/>
        <v>0.55901874066117796</v>
      </c>
      <c r="AR465" s="2">
        <f t="shared" si="192"/>
        <v>0.69485275076426156</v>
      </c>
      <c r="AS465" s="2" t="s">
        <v>60</v>
      </c>
      <c r="AT465" s="2">
        <v>0.14211039879096199</v>
      </c>
      <c r="AU465" s="2">
        <v>3</v>
      </c>
      <c r="AV465" s="2">
        <v>2</v>
      </c>
      <c r="AW465" s="2">
        <v>-0.38613344733582999</v>
      </c>
      <c r="AX465" s="2">
        <v>0.81211449935746205</v>
      </c>
      <c r="AY465" s="2">
        <v>0.57425166959557905</v>
      </c>
      <c r="AZ465" s="2">
        <f t="shared" si="193"/>
        <v>0.82763101174168119</v>
      </c>
      <c r="BA465" s="2">
        <f t="shared" si="194"/>
        <v>0.2474705887943596</v>
      </c>
      <c r="BI465" s="2">
        <f t="shared" si="195"/>
        <v>1</v>
      </c>
      <c r="BJ465" s="2">
        <f t="shared" si="196"/>
        <v>0</v>
      </c>
    </row>
    <row r="466" spans="1:62">
      <c r="A466" s="2" t="str">
        <f t="shared" si="198"/>
        <v>VIMSS207068</v>
      </c>
      <c r="B466" s="2" t="s">
        <v>1007</v>
      </c>
      <c r="C466" s="2" t="s">
        <v>1008</v>
      </c>
      <c r="D466" s="7">
        <f>IF(ISNA(VLOOKUP(B466,[1]energy_list!A$1:A$222,1,FALSE)), 0, 1)</f>
        <v>1</v>
      </c>
      <c r="E466" s="7">
        <f t="shared" si="177"/>
        <v>1</v>
      </c>
      <c r="F466" s="7">
        <f t="shared" si="178"/>
        <v>0</v>
      </c>
      <c r="G466" s="31">
        <f>IF((Q466/(142)*0.0575&gt;N466),1,0)</f>
        <v>0</v>
      </c>
      <c r="H466" s="8">
        <f t="shared" si="179"/>
        <v>-5.0007112502760173E-2</v>
      </c>
      <c r="I466" s="8">
        <f t="shared" si="180"/>
        <v>5.669726057623512</v>
      </c>
      <c r="J466" s="8">
        <f t="shared" si="181"/>
        <v>8.8200226950155072E-3</v>
      </c>
      <c r="K466" s="9">
        <f t="shared" si="182"/>
        <v>4.4100113475077536E-3</v>
      </c>
      <c r="L466" s="10">
        <f t="shared" si="183"/>
        <v>9.767211613547417</v>
      </c>
      <c r="M466" s="7">
        <f t="shared" si="184"/>
        <v>3</v>
      </c>
      <c r="N466" s="16">
        <f t="shared" si="185"/>
        <v>4.5133411096922357E-2</v>
      </c>
      <c r="O466" s="16">
        <f t="shared" si="186"/>
        <v>1.3455018420928004</v>
      </c>
      <c r="P466" s="6">
        <v>405</v>
      </c>
      <c r="Q466" s="6">
        <v>66</v>
      </c>
      <c r="R466" s="2" t="s">
        <v>57</v>
      </c>
      <c r="S466" s="2">
        <v>-0.46277384219106099</v>
      </c>
      <c r="T466" s="2">
        <v>2</v>
      </c>
      <c r="U466" s="2">
        <v>1</v>
      </c>
      <c r="V466" s="2">
        <v>-1.30310464386225</v>
      </c>
      <c r="W466" s="2">
        <v>1.7825640882165001E-2</v>
      </c>
      <c r="X466" s="2">
        <v>1.7825640882165001E-2</v>
      </c>
      <c r="Y466" s="2">
        <f t="shared" si="187"/>
        <v>2.4509915844451509E-2</v>
      </c>
      <c r="Z466" s="2">
        <f t="shared" si="188"/>
        <v>25.961133473415689</v>
      </c>
      <c r="AA466" s="2" t="s">
        <v>58</v>
      </c>
      <c r="AB466" s="2">
        <v>-0.29977923250975003</v>
      </c>
      <c r="AC466" s="2">
        <v>4</v>
      </c>
      <c r="AD466" s="2">
        <v>2</v>
      </c>
      <c r="AE466" s="2">
        <v>-1.5948674262914799</v>
      </c>
      <c r="AF466" s="2">
        <v>0.74263712492945799</v>
      </c>
      <c r="AG466" s="2">
        <v>0.52512374699850095</v>
      </c>
      <c r="AH466" s="2">
        <f t="shared" si="189"/>
        <v>0.62567857339607702</v>
      </c>
      <c r="AI466" s="2">
        <f t="shared" si="190"/>
        <v>0.57087350214730581</v>
      </c>
      <c r="AJ466" s="2" t="s">
        <v>59</v>
      </c>
      <c r="AK466" s="2">
        <v>0.59263578911711001</v>
      </c>
      <c r="AL466" s="2">
        <v>1</v>
      </c>
      <c r="AM466" s="2">
        <v>1</v>
      </c>
      <c r="AN466" s="2">
        <v>-1.6429392116325701</v>
      </c>
      <c r="AQ466" s="2">
        <f t="shared" si="191"/>
        <v>1</v>
      </c>
      <c r="AR466" s="2">
        <f t="shared" si="192"/>
        <v>0</v>
      </c>
      <c r="AS466" s="2" t="s">
        <v>60</v>
      </c>
      <c r="AT466" s="2">
        <v>0.67736665011053798</v>
      </c>
      <c r="AU466" s="2">
        <v>3</v>
      </c>
      <c r="AV466" s="2">
        <v>2</v>
      </c>
      <c r="AW466" s="2">
        <v>0.149122803983746</v>
      </c>
      <c r="AX466" s="2">
        <v>1.1534512330839299</v>
      </c>
      <c r="AY466" s="2">
        <v>0.81561318868163302</v>
      </c>
      <c r="AZ466" s="2">
        <f t="shared" si="193"/>
        <v>0.49360987968110903</v>
      </c>
      <c r="BA466" s="2">
        <f t="shared" si="194"/>
        <v>0.83049987360484157</v>
      </c>
      <c r="BI466" s="2">
        <f t="shared" si="195"/>
        <v>1</v>
      </c>
      <c r="BJ466" s="2">
        <f t="shared" si="196"/>
        <v>0</v>
      </c>
    </row>
    <row r="467" spans="1:62">
      <c r="A467" s="2" t="str">
        <f t="shared" si="198"/>
        <v>VIMSS206630</v>
      </c>
      <c r="B467" s="2" t="s">
        <v>1660</v>
      </c>
      <c r="C467" s="2" t="s">
        <v>1661</v>
      </c>
      <c r="D467" s="7">
        <f>IF(ISNA(VLOOKUP(B467,[1]energy_list!A$1:A$222,1,FALSE)), 0, 1)</f>
        <v>0</v>
      </c>
      <c r="E467" s="7">
        <f t="shared" si="177"/>
        <v>0</v>
      </c>
      <c r="F467" s="7">
        <f t="shared" si="178"/>
        <v>0</v>
      </c>
      <c r="G467" s="17">
        <f t="shared" ref="G467:G474" si="199">(P467/(COUNT($P$2:$P$1222))*0.05)</f>
        <v>2.9729729729729731E-2</v>
      </c>
      <c r="H467" s="8">
        <f t="shared" si="179"/>
        <v>-4.0093705585442264E-2</v>
      </c>
      <c r="I467" s="8">
        <f t="shared" si="180"/>
        <v>0.94845544143636129</v>
      </c>
      <c r="J467" s="8">
        <f t="shared" si="181"/>
        <v>4.2272629618449437E-2</v>
      </c>
      <c r="K467" s="9">
        <f t="shared" si="182"/>
        <v>2.1136314809224718E-2</v>
      </c>
      <c r="L467" s="10">
        <f t="shared" si="183"/>
        <v>4.3638364021137512</v>
      </c>
      <c r="M467" s="2">
        <f t="shared" si="184"/>
        <v>3</v>
      </c>
      <c r="N467" s="16">
        <f t="shared" si="185"/>
        <v>0.13428326868265461</v>
      </c>
      <c r="O467" s="16">
        <f t="shared" si="186"/>
        <v>0.8719780958306198</v>
      </c>
      <c r="P467" s="6">
        <v>726</v>
      </c>
      <c r="Q467" s="6"/>
      <c r="R467" s="2" t="s">
        <v>57</v>
      </c>
      <c r="S467" s="2">
        <v>1.14140316969718</v>
      </c>
      <c r="T467" s="2">
        <v>1</v>
      </c>
      <c r="U467" s="2">
        <v>1</v>
      </c>
      <c r="V467" s="2">
        <v>0.30107236802598702</v>
      </c>
      <c r="Y467" s="2">
        <f t="shared" si="187"/>
        <v>1</v>
      </c>
      <c r="Z467" s="2">
        <f t="shared" si="188"/>
        <v>0</v>
      </c>
      <c r="AA467" s="2" t="s">
        <v>58</v>
      </c>
      <c r="AB467" s="2">
        <v>-0.73457641037039001</v>
      </c>
      <c r="AC467" s="2">
        <v>2</v>
      </c>
      <c r="AD467" s="2">
        <v>1</v>
      </c>
      <c r="AE467" s="2">
        <v>-2.0296646041521198</v>
      </c>
      <c r="AF467" s="2">
        <v>0.94189032898454506</v>
      </c>
      <c r="AG467" s="2">
        <v>0.94189032898454506</v>
      </c>
      <c r="AH467" s="2">
        <f t="shared" si="189"/>
        <v>0.57832752753361139</v>
      </c>
      <c r="AI467" s="2">
        <f t="shared" si="190"/>
        <v>0.77989590482613746</v>
      </c>
      <c r="AJ467" s="2" t="s">
        <v>59</v>
      </c>
      <c r="AK467" s="2">
        <v>-0.37699722330569002</v>
      </c>
      <c r="AL467" s="2">
        <v>2</v>
      </c>
      <c r="AM467" s="2">
        <v>2</v>
      </c>
      <c r="AN467" s="2">
        <v>-2.6125722240553699</v>
      </c>
      <c r="AO467" s="2">
        <v>1.1063022233076001</v>
      </c>
      <c r="AP467" s="2">
        <v>0.78227380414255498</v>
      </c>
      <c r="AQ467" s="2">
        <f t="shared" si="191"/>
        <v>0.67744201904270374</v>
      </c>
      <c r="AR467" s="2">
        <f t="shared" si="192"/>
        <v>0.4819248980462974</v>
      </c>
      <c r="AZ467" s="2">
        <f t="shared" si="193"/>
        <v>1</v>
      </c>
      <c r="BA467" s="2">
        <f t="shared" si="194"/>
        <v>0</v>
      </c>
      <c r="BB467" s="2" t="s">
        <v>61</v>
      </c>
      <c r="BC467" s="2">
        <v>0.68120001837653799</v>
      </c>
      <c r="BD467" s="2">
        <v>2</v>
      </c>
      <c r="BE467" s="2">
        <v>1</v>
      </c>
      <c r="BF467" s="2">
        <v>1.1726357866992101</v>
      </c>
      <c r="BG467" s="2">
        <v>0.331037455644631</v>
      </c>
      <c r="BH467" s="2">
        <v>0.331037455644631</v>
      </c>
      <c r="BI467" s="2">
        <f t="shared" si="195"/>
        <v>0.28797777376507361</v>
      </c>
      <c r="BJ467" s="2">
        <f t="shared" si="196"/>
        <v>2.0577732421548296</v>
      </c>
    </row>
    <row r="468" spans="1:62">
      <c r="A468" s="2" t="str">
        <f t="shared" si="198"/>
        <v>VIMSS208220</v>
      </c>
      <c r="B468" s="2" t="s">
        <v>1664</v>
      </c>
      <c r="C468" s="2" t="s">
        <v>1665</v>
      </c>
      <c r="D468" s="7">
        <f>IF(ISNA(VLOOKUP(B468,[1]energy_list!A$1:A$222,1,FALSE)), 0, 1)</f>
        <v>0</v>
      </c>
      <c r="E468" s="7">
        <f t="shared" si="177"/>
        <v>0</v>
      </c>
      <c r="F468" s="7">
        <f t="shared" si="178"/>
        <v>0</v>
      </c>
      <c r="G468" s="17">
        <f t="shared" si="199"/>
        <v>2.9811629811629815E-2</v>
      </c>
      <c r="H468" s="8">
        <f t="shared" si="179"/>
        <v>1.6261331583633791E-2</v>
      </c>
      <c r="I468" s="8">
        <f t="shared" si="180"/>
        <v>0.86975011840300809</v>
      </c>
      <c r="J468" s="8">
        <f t="shared" si="181"/>
        <v>1.8696555757292725E-2</v>
      </c>
      <c r="K468" s="9">
        <f t="shared" si="182"/>
        <v>9.3482778786463626E-3</v>
      </c>
      <c r="L468" s="10">
        <f t="shared" si="183"/>
        <v>4.2867935772152457</v>
      </c>
      <c r="M468" s="2">
        <f t="shared" si="184"/>
        <v>3</v>
      </c>
      <c r="N468" s="16">
        <f t="shared" si="185"/>
        <v>0.13467276047287846</v>
      </c>
      <c r="O468" s="16">
        <f t="shared" si="186"/>
        <v>0.8707202377783535</v>
      </c>
      <c r="P468" s="6">
        <v>728</v>
      </c>
      <c r="Q468" s="6"/>
      <c r="R468" s="2" t="s">
        <v>57</v>
      </c>
      <c r="S468" s="2">
        <v>0.331332850213024</v>
      </c>
      <c r="T468" s="2">
        <v>1</v>
      </c>
      <c r="U468" s="2">
        <v>1</v>
      </c>
      <c r="V468" s="2">
        <v>-0.50899795145816495</v>
      </c>
      <c r="Y468" s="2">
        <f t="shared" si="187"/>
        <v>1</v>
      </c>
      <c r="Z468" s="2">
        <f t="shared" si="188"/>
        <v>0</v>
      </c>
      <c r="AA468" s="2" t="s">
        <v>58</v>
      </c>
      <c r="AB468" s="2">
        <v>-1.6753845898489299</v>
      </c>
      <c r="AC468" s="2">
        <v>1</v>
      </c>
      <c r="AD468" s="2">
        <v>1</v>
      </c>
      <c r="AE468" s="2">
        <v>-2.9704727836306599</v>
      </c>
      <c r="AH468" s="2">
        <f t="shared" si="189"/>
        <v>1</v>
      </c>
      <c r="AI468" s="2">
        <f t="shared" si="190"/>
        <v>0</v>
      </c>
      <c r="AJ468" s="2" t="s">
        <v>59</v>
      </c>
      <c r="AK468" s="2">
        <v>0.64903737455171995</v>
      </c>
      <c r="AL468" s="2">
        <v>2</v>
      </c>
      <c r="AM468" s="2">
        <v>2</v>
      </c>
      <c r="AN468" s="2">
        <v>-1.58653762619796</v>
      </c>
      <c r="AO468" s="2">
        <v>1.7714486154578299</v>
      </c>
      <c r="AP468" s="2">
        <v>1.2526033285137499</v>
      </c>
      <c r="AQ468" s="2">
        <f t="shared" si="191"/>
        <v>0.65597607479341435</v>
      </c>
      <c r="AR468" s="2">
        <f t="shared" si="192"/>
        <v>0.51815076630989121</v>
      </c>
      <c r="AS468" s="2" t="s">
        <v>60</v>
      </c>
      <c r="AT468" s="2">
        <v>-0.74182794631599802</v>
      </c>
      <c r="AU468" s="2">
        <v>2</v>
      </c>
      <c r="AV468" s="2">
        <v>2</v>
      </c>
      <c r="AW468" s="2">
        <v>-1.27007179244279</v>
      </c>
      <c r="AX468" s="2">
        <v>1.47714376872578</v>
      </c>
      <c r="AY468" s="2">
        <v>1.0444983756534501</v>
      </c>
      <c r="AZ468" s="2">
        <f t="shared" si="193"/>
        <v>0.5512112247989287</v>
      </c>
      <c r="BA468" s="2">
        <f t="shared" si="194"/>
        <v>0.71022412634380794</v>
      </c>
      <c r="BB468" s="2" t="s">
        <v>61</v>
      </c>
      <c r="BC468" s="2">
        <v>0.46109363297058598</v>
      </c>
      <c r="BD468" s="2">
        <v>3</v>
      </c>
      <c r="BE468" s="2">
        <v>1</v>
      </c>
      <c r="BF468" s="2">
        <v>0.95252940129325803</v>
      </c>
      <c r="BG468" s="2">
        <v>0.25754618677533198</v>
      </c>
      <c r="BH468" s="2">
        <v>0.25754618677533198</v>
      </c>
      <c r="BI468" s="2">
        <f t="shared" si="195"/>
        <v>0.32428626109834408</v>
      </c>
      <c r="BJ468" s="2">
        <f t="shared" si="196"/>
        <v>1.7903337601065581</v>
      </c>
    </row>
    <row r="469" spans="1:62">
      <c r="A469" s="2" t="str">
        <f t="shared" si="198"/>
        <v>VIMSS207550</v>
      </c>
      <c r="B469" s="2" t="s">
        <v>1634</v>
      </c>
      <c r="C469" s="2" t="s">
        <v>1635</v>
      </c>
      <c r="D469" s="7">
        <f>IF(ISNA(VLOOKUP(B469,[1]energy_list!A$1:A$222,1,FALSE)), 0, 1)</f>
        <v>0</v>
      </c>
      <c r="E469" s="7">
        <f t="shared" si="177"/>
        <v>0</v>
      </c>
      <c r="F469" s="7">
        <f t="shared" si="178"/>
        <v>0</v>
      </c>
      <c r="G469" s="17">
        <f t="shared" si="199"/>
        <v>2.9197379197379199E-2</v>
      </c>
      <c r="H469" s="8">
        <f t="shared" si="179"/>
        <v>2.3692163339537557E-2</v>
      </c>
      <c r="I469" s="8">
        <f t="shared" si="180"/>
        <v>0.88120131981993799</v>
      </c>
      <c r="J469" s="8">
        <f t="shared" si="181"/>
        <v>2.6886209549003788E-2</v>
      </c>
      <c r="K469" s="9">
        <f t="shared" si="182"/>
        <v>1.3443104774501894E-2</v>
      </c>
      <c r="L469" s="10">
        <f t="shared" si="183"/>
        <v>5.242743678312678</v>
      </c>
      <c r="M469" s="2">
        <f t="shared" si="184"/>
        <v>3</v>
      </c>
      <c r="N469" s="16">
        <f t="shared" si="185"/>
        <v>0.12489640649372899</v>
      </c>
      <c r="O469" s="16">
        <f t="shared" si="186"/>
        <v>0.90345005692126279</v>
      </c>
      <c r="P469" s="6">
        <v>713</v>
      </c>
      <c r="Q469" s="6"/>
      <c r="R469" s="2" t="s">
        <v>57</v>
      </c>
      <c r="S469" s="2">
        <v>-0.17564617737893101</v>
      </c>
      <c r="T469" s="2">
        <v>4</v>
      </c>
      <c r="U469" s="2">
        <v>2</v>
      </c>
      <c r="V469" s="2">
        <v>-1.0159769790501201</v>
      </c>
      <c r="W469" s="2">
        <v>0.246195662258719</v>
      </c>
      <c r="X469" s="2">
        <v>0.17408662228185301</v>
      </c>
      <c r="Y469" s="2">
        <f t="shared" si="187"/>
        <v>0.41921701651981724</v>
      </c>
      <c r="Z469" s="2">
        <f t="shared" si="188"/>
        <v>1.0089585005248307</v>
      </c>
      <c r="AA469" s="2" t="s">
        <v>58</v>
      </c>
      <c r="AB469" s="2">
        <v>0.84227471062325299</v>
      </c>
      <c r="AC469" s="2">
        <v>1</v>
      </c>
      <c r="AD469" s="2">
        <v>1</v>
      </c>
      <c r="AE469" s="2">
        <v>-0.45281348315847703</v>
      </c>
      <c r="AH469" s="2">
        <f t="shared" si="189"/>
        <v>1</v>
      </c>
      <c r="AI469" s="2">
        <f t="shared" si="190"/>
        <v>0</v>
      </c>
      <c r="AJ469" s="2" t="s">
        <v>59</v>
      </c>
      <c r="AK469" s="2">
        <v>0.12729572779630999</v>
      </c>
      <c r="AL469" s="2">
        <v>1</v>
      </c>
      <c r="AM469" s="2">
        <v>1</v>
      </c>
      <c r="AN469" s="2">
        <v>-2.1082792729533701</v>
      </c>
      <c r="AQ469" s="2">
        <f t="shared" si="191"/>
        <v>1</v>
      </c>
      <c r="AR469" s="2">
        <f t="shared" si="192"/>
        <v>0</v>
      </c>
      <c r="AS469" s="2" t="s">
        <v>60</v>
      </c>
      <c r="AT469" s="2">
        <v>-0.89663671596599803</v>
      </c>
      <c r="AU469" s="2">
        <v>2</v>
      </c>
      <c r="AV469" s="2">
        <v>1</v>
      </c>
      <c r="AW469" s="2">
        <v>-1.42488056209279</v>
      </c>
      <c r="AX469" s="2">
        <v>0.510418995568659</v>
      </c>
      <c r="AY469" s="2">
        <v>0.510418995568659</v>
      </c>
      <c r="AZ469" s="2">
        <f t="shared" si="193"/>
        <v>0.32945675653355583</v>
      </c>
      <c r="BA469" s="2">
        <f t="shared" si="194"/>
        <v>1.7566679997225672</v>
      </c>
      <c r="BB469" s="2" t="s">
        <v>61</v>
      </c>
      <c r="BC469" s="2">
        <v>0.421891302097748</v>
      </c>
      <c r="BD469" s="2">
        <v>3</v>
      </c>
      <c r="BE469" s="2">
        <v>3</v>
      </c>
      <c r="BF469" s="2">
        <v>0.91332707042042005</v>
      </c>
      <c r="BG469" s="2">
        <v>1.0224654827216</v>
      </c>
      <c r="BH469" s="2">
        <v>0.59032072168641703</v>
      </c>
      <c r="BI469" s="2">
        <f t="shared" si="195"/>
        <v>0.52639936151846134</v>
      </c>
      <c r="BJ469" s="2">
        <f t="shared" si="196"/>
        <v>0.7146815054916198</v>
      </c>
    </row>
    <row r="470" spans="1:62">
      <c r="A470" s="2" t="str">
        <f t="shared" si="198"/>
        <v>VIMSS206473</v>
      </c>
      <c r="B470" s="2" t="s">
        <v>1376</v>
      </c>
      <c r="C470" s="2" t="s">
        <v>1377</v>
      </c>
      <c r="D470" s="7">
        <f>IF(ISNA(VLOOKUP(B470,[1]energy_list!A$1:A$222,1,FALSE)), 0, 1)</f>
        <v>0</v>
      </c>
      <c r="E470" s="7">
        <f t="shared" si="177"/>
        <v>0</v>
      </c>
      <c r="F470" s="7">
        <f t="shared" si="178"/>
        <v>0</v>
      </c>
      <c r="G470" s="17">
        <f t="shared" si="199"/>
        <v>2.395577395577396E-2</v>
      </c>
      <c r="H470" s="8">
        <f t="shared" si="179"/>
        <v>2.6344814599729999E-2</v>
      </c>
      <c r="I470" s="8">
        <f t="shared" si="180"/>
        <v>1.2287428642538081</v>
      </c>
      <c r="J470" s="8">
        <f t="shared" si="181"/>
        <v>2.1440461927507266E-2</v>
      </c>
      <c r="K470" s="9">
        <f t="shared" si="182"/>
        <v>1.0720230963753633E-2</v>
      </c>
      <c r="L470" s="10">
        <f t="shared" si="183"/>
        <v>7.1567870072939899</v>
      </c>
      <c r="M470" s="2">
        <f t="shared" si="184"/>
        <v>3</v>
      </c>
      <c r="N470" s="16">
        <f t="shared" si="185"/>
        <v>8.937985575057715E-2</v>
      </c>
      <c r="O470" s="16">
        <f t="shared" si="186"/>
        <v>1.0487603505794292</v>
      </c>
      <c r="P470" s="6">
        <v>585</v>
      </c>
      <c r="Q470" s="6"/>
      <c r="R470" s="2" t="s">
        <v>57</v>
      </c>
      <c r="S470" s="2">
        <v>0.14953664572717201</v>
      </c>
      <c r="T470" s="2">
        <v>2</v>
      </c>
      <c r="U470" s="2">
        <v>1</v>
      </c>
      <c r="V470" s="2">
        <v>-0.69079415594401705</v>
      </c>
      <c r="W470" s="2">
        <v>5.7036303145396601E-2</v>
      </c>
      <c r="X470" s="2">
        <v>5.7036303145396601E-2</v>
      </c>
      <c r="Y470" s="2">
        <f t="shared" si="187"/>
        <v>0.23197626057264634</v>
      </c>
      <c r="Z470" s="2">
        <f t="shared" si="188"/>
        <v>2.6217801203905888</v>
      </c>
      <c r="AA470" s="2" t="s">
        <v>58</v>
      </c>
      <c r="AB470" s="2">
        <v>-4.1761428261309901E-2</v>
      </c>
      <c r="AC470" s="2">
        <v>1</v>
      </c>
      <c r="AD470" s="2">
        <v>1</v>
      </c>
      <c r="AE470" s="2">
        <v>-1.3368496220430399</v>
      </c>
      <c r="AH470" s="2">
        <f t="shared" si="189"/>
        <v>1</v>
      </c>
      <c r="AI470" s="2">
        <f t="shared" si="190"/>
        <v>0</v>
      </c>
      <c r="AJ470" s="2" t="s">
        <v>59</v>
      </c>
      <c r="AK470" s="2">
        <v>-0.78483022324968998</v>
      </c>
      <c r="AL470" s="2">
        <v>1</v>
      </c>
      <c r="AM470" s="2">
        <v>1</v>
      </c>
      <c r="AN470" s="2">
        <v>-3.0204052239993699</v>
      </c>
      <c r="AQ470" s="2">
        <f t="shared" si="191"/>
        <v>1</v>
      </c>
      <c r="AR470" s="2">
        <f t="shared" si="192"/>
        <v>0</v>
      </c>
      <c r="AS470" s="2" t="s">
        <v>60</v>
      </c>
      <c r="AT470" s="2">
        <v>0.71507629196783595</v>
      </c>
      <c r="AU470" s="2">
        <v>4</v>
      </c>
      <c r="AV470" s="2">
        <v>3</v>
      </c>
      <c r="AW470" s="2">
        <v>0.186832445841044</v>
      </c>
      <c r="AX470" s="2">
        <v>1.3483928486366701</v>
      </c>
      <c r="AY470" s="2">
        <v>0.77849497413374602</v>
      </c>
      <c r="AZ470" s="2">
        <f t="shared" si="193"/>
        <v>0.42607642461256667</v>
      </c>
      <c r="BA470" s="2">
        <f t="shared" si="194"/>
        <v>0.91853681234554163</v>
      </c>
      <c r="BB470" s="2" t="s">
        <v>61</v>
      </c>
      <c r="BC470" s="2">
        <v>-0.66223114575286202</v>
      </c>
      <c r="BD470" s="2">
        <v>4</v>
      </c>
      <c r="BE470" s="2">
        <v>2</v>
      </c>
      <c r="BF470" s="2">
        <v>-0.17079537743018999</v>
      </c>
      <c r="BG470" s="2">
        <v>0.64287147300166603</v>
      </c>
      <c r="BH470" s="2">
        <v>0.45457877799086299</v>
      </c>
      <c r="BI470" s="2">
        <f t="shared" si="195"/>
        <v>0.2824830535372953</v>
      </c>
      <c r="BJ470" s="2">
        <f t="shared" si="196"/>
        <v>1.4568017202205881</v>
      </c>
    </row>
    <row r="471" spans="1:62">
      <c r="A471" s="2" t="str">
        <f t="shared" si="198"/>
        <v>VIMSS206222</v>
      </c>
      <c r="B471" s="2" t="s">
        <v>975</v>
      </c>
      <c r="C471" s="2" t="s">
        <v>976</v>
      </c>
      <c r="D471" s="7">
        <f>IF(ISNA(VLOOKUP(B471,[1]energy_list!A$1:A$222,1,FALSE)), 0, 1)</f>
        <v>0</v>
      </c>
      <c r="E471" s="7">
        <f t="shared" si="177"/>
        <v>1</v>
      </c>
      <c r="F471" s="7">
        <f t="shared" si="178"/>
        <v>0</v>
      </c>
      <c r="G471" s="17">
        <f t="shared" si="199"/>
        <v>1.5929565929565931E-2</v>
      </c>
      <c r="H471" s="8">
        <f t="shared" si="179"/>
        <v>3.2339375509091273E-2</v>
      </c>
      <c r="I471" s="8">
        <f t="shared" si="180"/>
        <v>1.7885602795312237</v>
      </c>
      <c r="J471" s="8">
        <f t="shared" si="181"/>
        <v>1.8081233201470474E-2</v>
      </c>
      <c r="K471" s="9">
        <f t="shared" si="182"/>
        <v>9.0406166007352372E-3</v>
      </c>
      <c r="L471" s="10">
        <f t="shared" si="183"/>
        <v>9.9549804237953374</v>
      </c>
      <c r="M471" s="2">
        <f t="shared" si="184"/>
        <v>3</v>
      </c>
      <c r="N471" s="16">
        <f t="shared" si="185"/>
        <v>4.2683920786238207E-2</v>
      </c>
      <c r="O471" s="16">
        <f t="shared" si="186"/>
        <v>1.3697356947391268</v>
      </c>
      <c r="P471" s="6">
        <v>389</v>
      </c>
      <c r="Q471" s="6"/>
      <c r="R471" s="2" t="s">
        <v>57</v>
      </c>
      <c r="S471" s="2">
        <v>-0.23759484621862101</v>
      </c>
      <c r="T471" s="2">
        <v>4</v>
      </c>
      <c r="U471" s="2">
        <v>3</v>
      </c>
      <c r="V471" s="2">
        <v>-1.07792564788981</v>
      </c>
      <c r="W471" s="2">
        <v>0.40146620147193601</v>
      </c>
      <c r="X471" s="2">
        <v>0.231786619490359</v>
      </c>
      <c r="Y471" s="2">
        <f t="shared" si="187"/>
        <v>0.38076988058670885</v>
      </c>
      <c r="Z471" s="2">
        <f t="shared" si="188"/>
        <v>1.0250585074368523</v>
      </c>
      <c r="AH471" s="2">
        <f t="shared" si="189"/>
        <v>1</v>
      </c>
      <c r="AI471" s="2">
        <f t="shared" si="190"/>
        <v>0</v>
      </c>
      <c r="AQ471" s="2">
        <f t="shared" si="191"/>
        <v>1</v>
      </c>
      <c r="AR471" s="2">
        <f t="shared" si="192"/>
        <v>0</v>
      </c>
      <c r="AS471" s="2" t="s">
        <v>60</v>
      </c>
      <c r="AT471" s="2">
        <v>-1.83549083673562</v>
      </c>
      <c r="AU471" s="2">
        <v>3</v>
      </c>
      <c r="AV471" s="2">
        <v>3</v>
      </c>
      <c r="AW471" s="2">
        <v>-2.3637346828624102</v>
      </c>
      <c r="AX471" s="2">
        <v>1.38883015996022</v>
      </c>
      <c r="AY471" s="2">
        <v>0.80184146671170398</v>
      </c>
      <c r="AZ471" s="2">
        <f t="shared" si="193"/>
        <v>0.10604460182362087</v>
      </c>
      <c r="BA471" s="2">
        <f t="shared" si="194"/>
        <v>2.2890944319241062</v>
      </c>
      <c r="BB471" s="2" t="s">
        <v>61</v>
      </c>
      <c r="BC471" s="2">
        <v>1.2137558777944499</v>
      </c>
      <c r="BD471" s="2">
        <v>5</v>
      </c>
      <c r="BE471" s="2">
        <v>2</v>
      </c>
      <c r="BF471" s="2">
        <v>1.7051916461171199</v>
      </c>
      <c r="BG471" s="2">
        <v>0.81775908880096904</v>
      </c>
      <c r="BH471" s="2">
        <v>0.57824299706809701</v>
      </c>
      <c r="BI471" s="2">
        <f t="shared" si="195"/>
        <v>0.17066808430718383</v>
      </c>
      <c r="BJ471" s="2">
        <f t="shared" si="196"/>
        <v>2.0990412057709911</v>
      </c>
    </row>
    <row r="472" spans="1:62">
      <c r="A472" s="2" t="s">
        <v>356</v>
      </c>
      <c r="B472" s="2" t="s">
        <v>357</v>
      </c>
      <c r="C472" s="2" t="s">
        <v>358</v>
      </c>
      <c r="D472" s="7">
        <f>IF(ISNA(VLOOKUP(B472,[1]energy_list!A$1:A$222,1,FALSE)), 0, 1)</f>
        <v>0</v>
      </c>
      <c r="E472" s="7">
        <f t="shared" si="177"/>
        <v>1</v>
      </c>
      <c r="F472" s="7">
        <f t="shared" si="178"/>
        <v>1</v>
      </c>
      <c r="G472" s="17">
        <f t="shared" si="199"/>
        <v>1.7608517608517608E-3</v>
      </c>
      <c r="H472" s="8">
        <f t="shared" si="179"/>
        <v>8.9601077458181966E-2</v>
      </c>
      <c r="I472" s="8">
        <f t="shared" si="180"/>
        <v>40.668930625248926</v>
      </c>
      <c r="J472" s="8">
        <f t="shared" si="181"/>
        <v>2.2031825297750508E-3</v>
      </c>
      <c r="K472" s="9">
        <f t="shared" si="182"/>
        <v>1.1015912648875254E-3</v>
      </c>
      <c r="L472" s="6">
        <f t="shared" si="183"/>
        <v>22.967999888317973</v>
      </c>
      <c r="M472" s="10">
        <f t="shared" si="184"/>
        <v>3</v>
      </c>
      <c r="N472" s="16">
        <f t="shared" si="185"/>
        <v>3.3938181362894301E-4</v>
      </c>
      <c r="O472" s="16">
        <f t="shared" si="186"/>
        <v>3.4693114338280444</v>
      </c>
      <c r="P472" s="6">
        <v>43</v>
      </c>
      <c r="Q472" s="2">
        <v>40</v>
      </c>
      <c r="R472" s="2" t="s">
        <v>57</v>
      </c>
      <c r="S472" s="2">
        <v>1.31719426374835</v>
      </c>
      <c r="T472" s="2">
        <v>2</v>
      </c>
      <c r="U472" s="2">
        <v>2</v>
      </c>
      <c r="V472" s="2">
        <v>0.47686346207716002</v>
      </c>
      <c r="W472" s="2">
        <v>9.2746171423624506E-3</v>
      </c>
      <c r="X472" s="2">
        <v>6.5581446742734896E-3</v>
      </c>
      <c r="Y472" s="2">
        <f t="shared" si="187"/>
        <v>2.4788267625721769E-5</v>
      </c>
      <c r="Z472" s="2">
        <f t="shared" si="188"/>
        <v>200.8486133152085</v>
      </c>
      <c r="AH472" s="2">
        <f t="shared" si="189"/>
        <v>1</v>
      </c>
      <c r="AI472" s="2">
        <f t="shared" si="190"/>
        <v>0</v>
      </c>
      <c r="AJ472" s="2" t="s">
        <v>59</v>
      </c>
      <c r="AK472" s="2">
        <v>-0.55244582013678001</v>
      </c>
      <c r="AL472" s="2">
        <v>1</v>
      </c>
      <c r="AM472" s="2">
        <v>1</v>
      </c>
      <c r="AN472" s="2">
        <v>-2.7880208208864601</v>
      </c>
      <c r="AQ472" s="2">
        <f t="shared" si="191"/>
        <v>1</v>
      </c>
      <c r="AR472" s="2">
        <f t="shared" si="192"/>
        <v>0</v>
      </c>
      <c r="AS472" s="2" t="s">
        <v>60</v>
      </c>
      <c r="AT472" s="2">
        <v>-0.57844801461241802</v>
      </c>
      <c r="AU472" s="2">
        <v>5</v>
      </c>
      <c r="AV472" s="2">
        <v>2</v>
      </c>
      <c r="AW472" s="2">
        <v>-1.10669186073921</v>
      </c>
      <c r="AX472" s="2">
        <v>0.837353046385237</v>
      </c>
      <c r="AY472" s="2">
        <v>0.59209801734621503</v>
      </c>
      <c r="AZ472" s="2">
        <f t="shared" si="193"/>
        <v>0.43162587346061476</v>
      </c>
      <c r="BA472" s="2">
        <f t="shared" si="194"/>
        <v>0.97694637993388933</v>
      </c>
      <c r="BB472" s="2" t="s">
        <v>61</v>
      </c>
      <c r="BC472" s="2">
        <v>-4.2856704439824998E-2</v>
      </c>
      <c r="BD472" s="2">
        <v>2</v>
      </c>
      <c r="BE472" s="2">
        <v>2</v>
      </c>
      <c r="BF472" s="2">
        <v>0.44857906388284702</v>
      </c>
      <c r="BG472" s="2">
        <v>1.1292001600185499</v>
      </c>
      <c r="BH472" s="2">
        <v>0.79846509046605196</v>
      </c>
      <c r="BI472" s="2">
        <f t="shared" si="195"/>
        <v>0.96207415392757456</v>
      </c>
      <c r="BJ472" s="2">
        <f t="shared" si="196"/>
        <v>5.3673861201383503E-2</v>
      </c>
    </row>
    <row r="473" spans="1:62">
      <c r="A473" s="2" t="str">
        <f>B473</f>
        <v>VIMSS207456</v>
      </c>
      <c r="B473" s="2" t="s">
        <v>1583</v>
      </c>
      <c r="C473" s="2" t="s">
        <v>1584</v>
      </c>
      <c r="D473" s="7">
        <f>IF(ISNA(VLOOKUP(B473,[1]energy_list!A$1:A$222,1,FALSE)), 0, 1)</f>
        <v>0</v>
      </c>
      <c r="E473" s="7">
        <f t="shared" si="177"/>
        <v>0</v>
      </c>
      <c r="F473" s="7">
        <f t="shared" si="178"/>
        <v>0</v>
      </c>
      <c r="G473" s="17">
        <f t="shared" si="199"/>
        <v>2.8132678132678137E-2</v>
      </c>
      <c r="H473" s="8">
        <f t="shared" si="179"/>
        <v>9.2347667119478782E-2</v>
      </c>
      <c r="I473" s="8">
        <f t="shared" si="180"/>
        <v>1.5153594128577303</v>
      </c>
      <c r="J473" s="8">
        <f t="shared" si="181"/>
        <v>6.0941098419236103E-2</v>
      </c>
      <c r="K473" s="9">
        <f t="shared" si="182"/>
        <v>3.0470549209618052E-2</v>
      </c>
      <c r="L473" s="10">
        <f t="shared" si="183"/>
        <v>6.075317518586477</v>
      </c>
      <c r="M473" s="2">
        <f t="shared" si="184"/>
        <v>3</v>
      </c>
      <c r="N473" s="16">
        <f t="shared" si="185"/>
        <v>0.11060621776948443</v>
      </c>
      <c r="O473" s="16">
        <f t="shared" si="186"/>
        <v>0.95622045831997315</v>
      </c>
      <c r="P473" s="6">
        <v>687</v>
      </c>
      <c r="Q473" s="6"/>
      <c r="R473" s="2" t="s">
        <v>57</v>
      </c>
      <c r="S473" s="2">
        <v>0.22576329115496299</v>
      </c>
      <c r="T473" s="2">
        <v>2</v>
      </c>
      <c r="U473" s="2">
        <v>2</v>
      </c>
      <c r="V473" s="2">
        <v>-0.61456751051622605</v>
      </c>
      <c r="W473" s="2">
        <v>1.10094451763541</v>
      </c>
      <c r="X473" s="2">
        <v>0.77848533413015297</v>
      </c>
      <c r="Y473" s="2">
        <f t="shared" si="187"/>
        <v>0.79911689250083451</v>
      </c>
      <c r="Z473" s="2">
        <f t="shared" si="188"/>
        <v>0.29000326821470757</v>
      </c>
      <c r="AH473" s="2">
        <f t="shared" si="189"/>
        <v>1</v>
      </c>
      <c r="AI473" s="2">
        <f t="shared" si="190"/>
        <v>0</v>
      </c>
      <c r="AJ473" s="2" t="s">
        <v>59</v>
      </c>
      <c r="AK473" s="2">
        <v>-0.62870275208721005</v>
      </c>
      <c r="AL473" s="2">
        <v>2</v>
      </c>
      <c r="AM473" s="2">
        <v>1</v>
      </c>
      <c r="AN473" s="2">
        <v>-2.8642777528368901</v>
      </c>
      <c r="AO473" s="2">
        <v>0.15005516921745901</v>
      </c>
      <c r="AP473" s="2">
        <v>0.15005516921745901</v>
      </c>
      <c r="AQ473" s="2">
        <f t="shared" si="191"/>
        <v>0.14915433115926277</v>
      </c>
      <c r="AR473" s="2">
        <f t="shared" si="192"/>
        <v>4.189810690067584</v>
      </c>
      <c r="AS473" s="2" t="s">
        <v>60</v>
      </c>
      <c r="AT473" s="2">
        <v>-1.75082958286058</v>
      </c>
      <c r="AU473" s="2">
        <v>1</v>
      </c>
      <c r="AV473" s="2">
        <v>1</v>
      </c>
      <c r="AW473" s="2">
        <v>-2.27907342898737</v>
      </c>
      <c r="AZ473" s="2">
        <f t="shared" si="193"/>
        <v>1</v>
      </c>
      <c r="BA473" s="2">
        <f t="shared" si="194"/>
        <v>0</v>
      </c>
      <c r="BB473" s="2" t="s">
        <v>61</v>
      </c>
      <c r="BC473" s="2">
        <v>0.60597572258974797</v>
      </c>
      <c r="BD473" s="2">
        <v>3</v>
      </c>
      <c r="BE473" s="2">
        <v>2</v>
      </c>
      <c r="BF473" s="2">
        <v>1.09741149091242</v>
      </c>
      <c r="BG473" s="2">
        <v>0.81275251098055401</v>
      </c>
      <c r="BH473" s="2">
        <v>0.57470281194074402</v>
      </c>
      <c r="BI473" s="2">
        <f t="shared" si="195"/>
        <v>0.40226790403409873</v>
      </c>
      <c r="BJ473" s="2">
        <f t="shared" si="196"/>
        <v>1.0544157954324198</v>
      </c>
    </row>
    <row r="474" spans="1:62">
      <c r="A474" s="2" t="str">
        <f>B474</f>
        <v>VIMSS207308</v>
      </c>
      <c r="B474" s="2" t="s">
        <v>1393</v>
      </c>
      <c r="C474" s="2" t="s">
        <v>1394</v>
      </c>
      <c r="D474" s="7">
        <f>IF(ISNA(VLOOKUP(B474,[1]energy_list!A$1:A$222,1,FALSE)), 0, 1)</f>
        <v>0</v>
      </c>
      <c r="E474" s="7">
        <f t="shared" si="177"/>
        <v>0</v>
      </c>
      <c r="F474" s="7">
        <f t="shared" si="178"/>
        <v>0</v>
      </c>
      <c r="G474" s="17">
        <f t="shared" si="199"/>
        <v>2.4283374283374286E-2</v>
      </c>
      <c r="H474" s="8">
        <f t="shared" si="179"/>
        <v>0.1070881077528103</v>
      </c>
      <c r="I474" s="8">
        <f t="shared" si="180"/>
        <v>0.43068380558299812</v>
      </c>
      <c r="J474" s="8">
        <f t="shared" si="181"/>
        <v>0.24864670174410144</v>
      </c>
      <c r="K474" s="9">
        <f t="shared" si="182"/>
        <v>0.12432335087205072</v>
      </c>
      <c r="L474" s="10">
        <f t="shared" si="183"/>
        <v>1.9977083097429895</v>
      </c>
      <c r="M474" s="2">
        <f t="shared" si="184"/>
        <v>3</v>
      </c>
      <c r="N474" s="16">
        <f t="shared" si="185"/>
        <v>9.1864416723145853E-2</v>
      </c>
      <c r="O474" s="16">
        <f t="shared" si="186"/>
        <v>1.03685267809534</v>
      </c>
      <c r="P474" s="6">
        <v>593</v>
      </c>
      <c r="Q474" s="6"/>
      <c r="R474" s="2" t="s">
        <v>57</v>
      </c>
      <c r="S474" s="2">
        <v>0.820655938761776</v>
      </c>
      <c r="T474" s="2">
        <v>1</v>
      </c>
      <c r="U474" s="2">
        <v>1</v>
      </c>
      <c r="V474" s="2">
        <v>-1.9674862909413199E-2</v>
      </c>
      <c r="Y474" s="2">
        <f t="shared" si="187"/>
        <v>1</v>
      </c>
      <c r="Z474" s="2">
        <f t="shared" si="188"/>
        <v>0</v>
      </c>
      <c r="AH474" s="2">
        <f t="shared" si="189"/>
        <v>1</v>
      </c>
      <c r="AI474" s="2">
        <f t="shared" si="190"/>
        <v>0</v>
      </c>
      <c r="AJ474" s="2" t="s">
        <v>59</v>
      </c>
      <c r="AK474" s="2">
        <v>-3.43290803573E-2</v>
      </c>
      <c r="AL474" s="2">
        <v>3</v>
      </c>
      <c r="AM474" s="2">
        <v>1</v>
      </c>
      <c r="AN474" s="2">
        <v>-2.2699040811069802</v>
      </c>
      <c r="AO474" s="2">
        <v>0.233479559038131</v>
      </c>
      <c r="AP474" s="2">
        <v>0.233479559038131</v>
      </c>
      <c r="AQ474" s="2">
        <f t="shared" si="191"/>
        <v>0.90706212088960636</v>
      </c>
      <c r="AR474" s="2">
        <f t="shared" si="192"/>
        <v>0.14703248754934262</v>
      </c>
      <c r="AS474" s="2" t="s">
        <v>60</v>
      </c>
      <c r="AT474" s="2">
        <v>-0.35164458826553502</v>
      </c>
      <c r="AU474" s="2">
        <v>3</v>
      </c>
      <c r="AV474" s="2">
        <v>1</v>
      </c>
      <c r="AW474" s="2">
        <v>-0.879888434392327</v>
      </c>
      <c r="AX474" s="2">
        <v>0.42189251029014802</v>
      </c>
      <c r="AY474" s="2">
        <v>0.42189251029014802</v>
      </c>
      <c r="AZ474" s="2">
        <f t="shared" si="193"/>
        <v>0.55765577361614127</v>
      </c>
      <c r="BA474" s="2">
        <f t="shared" si="194"/>
        <v>0.83349331805795412</v>
      </c>
      <c r="BB474" s="2" t="s">
        <v>61</v>
      </c>
      <c r="BC474" s="2">
        <v>-0.24453867014045799</v>
      </c>
      <c r="BD474" s="2">
        <v>3</v>
      </c>
      <c r="BE474" s="2">
        <v>1</v>
      </c>
      <c r="BF474" s="2">
        <v>0.246897098182214</v>
      </c>
      <c r="BG474" s="2">
        <v>0.53734502369772497</v>
      </c>
      <c r="BH474" s="2">
        <v>0.53734502369772497</v>
      </c>
      <c r="BI474" s="2">
        <f t="shared" si="195"/>
        <v>0.72811489965181131</v>
      </c>
      <c r="BJ474" s="2">
        <f t="shared" si="196"/>
        <v>0.45508687966936379</v>
      </c>
    </row>
    <row r="475" spans="1:62">
      <c r="A475" s="2" t="s">
        <v>362</v>
      </c>
      <c r="B475" s="2" t="s">
        <v>363</v>
      </c>
      <c r="C475" s="2" t="s">
        <v>364</v>
      </c>
      <c r="D475" s="7">
        <f>IF(ISNA(VLOOKUP(B475,[1]energy_list!A$1:A$222,1,FALSE)), 0, 1)</f>
        <v>1</v>
      </c>
      <c r="E475" s="7">
        <f t="shared" si="177"/>
        <v>1</v>
      </c>
      <c r="F475" s="7">
        <f t="shared" si="178"/>
        <v>1</v>
      </c>
      <c r="G475" s="31">
        <f>IF((Q475/(142)*0.0575&gt;N475),1,0)</f>
        <v>1</v>
      </c>
      <c r="H475" s="8">
        <f t="shared" si="179"/>
        <v>0.11426091265528232</v>
      </c>
      <c r="I475" s="8">
        <f t="shared" si="180"/>
        <v>4.330478423479537</v>
      </c>
      <c r="J475" s="8">
        <f t="shared" si="181"/>
        <v>2.6385286215898921E-2</v>
      </c>
      <c r="K475" s="9">
        <f t="shared" si="182"/>
        <v>1.3192643107949461E-2</v>
      </c>
      <c r="L475" s="6">
        <f t="shared" si="183"/>
        <v>24.622881855545227</v>
      </c>
      <c r="M475" s="10">
        <f t="shared" si="184"/>
        <v>3</v>
      </c>
      <c r="N475" s="16">
        <f t="shared" si="185"/>
        <v>1.7051670059526283E-4</v>
      </c>
      <c r="O475" s="16">
        <f t="shared" si="186"/>
        <v>3.7682330793038985</v>
      </c>
      <c r="P475" s="6">
        <v>31</v>
      </c>
      <c r="Q475" s="7">
        <v>10</v>
      </c>
      <c r="R475" s="2" t="s">
        <v>57</v>
      </c>
      <c r="S475" s="2">
        <v>0.953351670602683</v>
      </c>
      <c r="T475" s="2">
        <v>4</v>
      </c>
      <c r="U475" s="2">
        <v>3</v>
      </c>
      <c r="V475" s="2">
        <v>0.113020868931494</v>
      </c>
      <c r="W475" s="2">
        <v>0.22507566199017301</v>
      </c>
      <c r="X475" s="2">
        <v>0.12994749403806</v>
      </c>
      <c r="Y475" s="2">
        <f t="shared" si="187"/>
        <v>5.2324353476422072E-3</v>
      </c>
      <c r="Z475" s="2">
        <f t="shared" si="188"/>
        <v>7.336437517782822</v>
      </c>
      <c r="AA475" s="2" t="s">
        <v>58</v>
      </c>
      <c r="AB475" s="2">
        <v>0.572014779563773</v>
      </c>
      <c r="AC475" s="2">
        <v>1</v>
      </c>
      <c r="AD475" s="2">
        <v>1</v>
      </c>
      <c r="AE475" s="2">
        <v>-0.72307341421795701</v>
      </c>
      <c r="AH475" s="2">
        <f t="shared" si="189"/>
        <v>1</v>
      </c>
      <c r="AI475" s="2">
        <f t="shared" si="190"/>
        <v>0</v>
      </c>
      <c r="AJ475" s="2" t="s">
        <v>59</v>
      </c>
      <c r="AK475" s="2">
        <v>1.11341017283123</v>
      </c>
      <c r="AL475" s="2">
        <v>1</v>
      </c>
      <c r="AM475" s="2">
        <v>1</v>
      </c>
      <c r="AN475" s="2">
        <v>-1.12216482791845</v>
      </c>
      <c r="AQ475" s="2">
        <f t="shared" si="191"/>
        <v>1</v>
      </c>
      <c r="AR475" s="2">
        <f t="shared" si="192"/>
        <v>0</v>
      </c>
      <c r="AS475" s="2" t="s">
        <v>60</v>
      </c>
      <c r="AT475" s="2">
        <v>-1.1784519960809201</v>
      </c>
      <c r="AU475" s="2">
        <v>8</v>
      </c>
      <c r="AV475" s="2">
        <v>4</v>
      </c>
      <c r="AW475" s="2">
        <v>-1.7066958422077101</v>
      </c>
      <c r="AX475" s="2">
        <v>0.59669787147559905</v>
      </c>
      <c r="AY475" s="2">
        <v>0.29834893573780003</v>
      </c>
      <c r="AZ475" s="2">
        <f t="shared" si="193"/>
        <v>1.6819251056430153E-2</v>
      </c>
      <c r="BA475" s="2">
        <f t="shared" si="194"/>
        <v>3.9499118479061273</v>
      </c>
      <c r="BB475" s="2" t="s">
        <v>61</v>
      </c>
      <c r="BC475" s="2">
        <v>0.46802197651163602</v>
      </c>
      <c r="BD475" s="2">
        <v>4</v>
      </c>
      <c r="BE475" s="2">
        <v>2</v>
      </c>
      <c r="BF475" s="2">
        <v>0.95945774483430801</v>
      </c>
      <c r="BG475" s="2">
        <v>0.15570451439806501</v>
      </c>
      <c r="BH475" s="2">
        <v>0.11009971799223101</v>
      </c>
      <c r="BI475" s="2">
        <f t="shared" si="195"/>
        <v>5.1132687164508528E-2</v>
      </c>
      <c r="BJ475" s="2">
        <f t="shared" si="196"/>
        <v>4.2508916920628366</v>
      </c>
    </row>
    <row r="476" spans="1:62">
      <c r="A476" s="2" t="str">
        <f>B476</f>
        <v>VIMSS206191</v>
      </c>
      <c r="B476" s="2" t="s">
        <v>1163</v>
      </c>
      <c r="C476" s="2" t="s">
        <v>1164</v>
      </c>
      <c r="D476" s="7">
        <f>IF(ISNA(VLOOKUP(B476,[1]energy_list!A$1:A$222,1,FALSE)), 0, 1)</f>
        <v>0</v>
      </c>
      <c r="E476" s="7">
        <f t="shared" si="177"/>
        <v>0</v>
      </c>
      <c r="F476" s="7">
        <f t="shared" si="178"/>
        <v>0</v>
      </c>
      <c r="G476" s="17">
        <f t="shared" ref="G476:G500" si="200">(P476/(COUNT($P$2:$P$1222))*0.05)</f>
        <v>1.9778869778869779E-2</v>
      </c>
      <c r="H476" s="8">
        <f t="shared" si="179"/>
        <v>0.11869878746820141</v>
      </c>
      <c r="I476" s="8">
        <f t="shared" si="180"/>
        <v>1.6281975510760536</v>
      </c>
      <c r="J476" s="8">
        <f t="shared" si="181"/>
        <v>7.2901956761791592E-2</v>
      </c>
      <c r="K476" s="9">
        <f t="shared" si="182"/>
        <v>3.6450978380895796E-2</v>
      </c>
      <c r="L476" s="10">
        <f t="shared" si="183"/>
        <v>8.5720836392251556</v>
      </c>
      <c r="M476" s="2">
        <f t="shared" si="184"/>
        <v>3</v>
      </c>
      <c r="N476" s="16">
        <f t="shared" si="185"/>
        <v>6.3190021863118631E-2</v>
      </c>
      <c r="O476" s="16">
        <f t="shared" si="186"/>
        <v>1.1993514943744177</v>
      </c>
      <c r="P476" s="6">
        <v>483</v>
      </c>
      <c r="Q476" s="6"/>
      <c r="Y476" s="2">
        <f t="shared" si="187"/>
        <v>1</v>
      </c>
      <c r="Z476" s="2">
        <f t="shared" si="188"/>
        <v>0</v>
      </c>
      <c r="AA476" s="2" t="s">
        <v>58</v>
      </c>
      <c r="AB476" s="2">
        <v>-0.36252246726018</v>
      </c>
      <c r="AC476" s="2">
        <v>2</v>
      </c>
      <c r="AD476" s="2">
        <v>2</v>
      </c>
      <c r="AE476" s="2">
        <v>-1.6576106610419099</v>
      </c>
      <c r="AF476" s="2">
        <v>0.12658528160798499</v>
      </c>
      <c r="AG476" s="2">
        <v>8.9509311023415097E-2</v>
      </c>
      <c r="AH476" s="2">
        <f t="shared" si="189"/>
        <v>5.5900254813635475E-2</v>
      </c>
      <c r="AI476" s="2">
        <f t="shared" si="190"/>
        <v>4.0501090122942216</v>
      </c>
      <c r="AJ476" s="2" t="s">
        <v>59</v>
      </c>
      <c r="AK476" s="2">
        <v>0.11571119586964999</v>
      </c>
      <c r="AL476" s="2">
        <v>2</v>
      </c>
      <c r="AM476" s="2">
        <v>2</v>
      </c>
      <c r="AN476" s="2">
        <v>-2.1198638048800298</v>
      </c>
      <c r="AO476" s="2">
        <v>0.404072124985492</v>
      </c>
      <c r="AP476" s="2">
        <v>0.28572213966569998</v>
      </c>
      <c r="AQ476" s="2">
        <f t="shared" si="191"/>
        <v>0.72470258387888897</v>
      </c>
      <c r="AR476" s="2">
        <f t="shared" si="192"/>
        <v>0.40497805317093788</v>
      </c>
      <c r="AS476" s="2" t="s">
        <v>60</v>
      </c>
      <c r="AT476" s="2">
        <v>0.37573859278476501</v>
      </c>
      <c r="AU476" s="2">
        <v>2</v>
      </c>
      <c r="AV476" s="2">
        <v>2</v>
      </c>
      <c r="AW476" s="2">
        <v>-0.152505253342027</v>
      </c>
      <c r="AX476" s="2">
        <v>0.42728590338225703</v>
      </c>
      <c r="AY476" s="2">
        <v>0.30213675978701399</v>
      </c>
      <c r="AZ476" s="2">
        <f t="shared" si="193"/>
        <v>0.33964254870664734</v>
      </c>
      <c r="BA476" s="2">
        <f t="shared" si="194"/>
        <v>1.2436043633010274</v>
      </c>
      <c r="BB476" s="2" t="s">
        <v>61</v>
      </c>
      <c r="BC476" s="2">
        <v>-1.0887461550658799</v>
      </c>
      <c r="BD476" s="2">
        <v>1</v>
      </c>
      <c r="BE476" s="2">
        <v>1</v>
      </c>
      <c r="BF476" s="2">
        <v>-0.59731038674320802</v>
      </c>
      <c r="BI476" s="2">
        <f t="shared" si="195"/>
        <v>1</v>
      </c>
      <c r="BJ476" s="2">
        <f t="shared" si="196"/>
        <v>0</v>
      </c>
    </row>
    <row r="477" spans="1:62">
      <c r="A477" s="2" t="str">
        <f>B477</f>
        <v>VIMSS206988</v>
      </c>
      <c r="B477" s="2" t="s">
        <v>1046</v>
      </c>
      <c r="C477" s="2" t="s">
        <v>1047</v>
      </c>
      <c r="D477" s="7">
        <f>IF(ISNA(VLOOKUP(B477,[1]energy_list!A$1:A$222,1,FALSE)), 0, 1)</f>
        <v>0</v>
      </c>
      <c r="E477" s="7">
        <f t="shared" si="177"/>
        <v>0</v>
      </c>
      <c r="F477" s="7">
        <f t="shared" si="178"/>
        <v>0</v>
      </c>
      <c r="G477" s="17">
        <f t="shared" si="200"/>
        <v>1.7362817362817362E-2</v>
      </c>
      <c r="H477" s="8">
        <f t="shared" si="179"/>
        <v>0.13853706482763969</v>
      </c>
      <c r="I477" s="8">
        <f t="shared" si="180"/>
        <v>2.6032008421704842</v>
      </c>
      <c r="J477" s="8">
        <f t="shared" si="181"/>
        <v>5.3217970194005829E-2</v>
      </c>
      <c r="K477" s="9">
        <f t="shared" si="182"/>
        <v>2.6608985097002914E-2</v>
      </c>
      <c r="L477" s="10">
        <f t="shared" si="183"/>
        <v>9.403785869257824</v>
      </c>
      <c r="M477" s="2">
        <f t="shared" si="184"/>
        <v>3</v>
      </c>
      <c r="N477" s="16">
        <f t="shared" si="185"/>
        <v>5.0174069157754408E-2</v>
      </c>
      <c r="O477" s="16">
        <f t="shared" si="186"/>
        <v>1.2995206759087523</v>
      </c>
      <c r="P477" s="6">
        <v>424</v>
      </c>
      <c r="Q477" s="6"/>
      <c r="R477" s="2" t="s">
        <v>57</v>
      </c>
      <c r="S477" s="2">
        <v>0.36877414028561001</v>
      </c>
      <c r="T477" s="2">
        <v>2</v>
      </c>
      <c r="U477" s="2">
        <v>2</v>
      </c>
      <c r="V477" s="2">
        <v>-0.471556661385579</v>
      </c>
      <c r="W477" s="2">
        <v>0.45159895382841198</v>
      </c>
      <c r="X477" s="2">
        <v>0.31932868262882103</v>
      </c>
      <c r="Y477" s="2">
        <f t="shared" si="187"/>
        <v>0.36749801756170952</v>
      </c>
      <c r="Z477" s="2">
        <f t="shared" si="188"/>
        <v>1.154841892841374</v>
      </c>
      <c r="AA477" s="2" t="s">
        <v>58</v>
      </c>
      <c r="AB477" s="2">
        <v>-0.45424680463791001</v>
      </c>
      <c r="AC477" s="2">
        <v>2</v>
      </c>
      <c r="AD477" s="2">
        <v>1</v>
      </c>
      <c r="AE477" s="2">
        <v>-1.74933499841964</v>
      </c>
      <c r="AF477" s="2">
        <v>7.1604027059906594E-2</v>
      </c>
      <c r="AG477" s="2">
        <v>7.1604027059906594E-2</v>
      </c>
      <c r="AH477" s="2">
        <f t="shared" si="189"/>
        <v>9.953291609996405E-2</v>
      </c>
      <c r="AI477" s="2">
        <f t="shared" si="190"/>
        <v>6.3438723112300686</v>
      </c>
      <c r="AJ477" s="2" t="s">
        <v>59</v>
      </c>
      <c r="AK477" s="2">
        <v>-0.21844068733632999</v>
      </c>
      <c r="AL477" s="2">
        <v>1</v>
      </c>
      <c r="AM477" s="2">
        <v>1</v>
      </c>
      <c r="AN477" s="2">
        <v>-2.45401568808601</v>
      </c>
      <c r="AQ477" s="2">
        <f t="shared" si="191"/>
        <v>1</v>
      </c>
      <c r="AR477" s="2">
        <f t="shared" si="192"/>
        <v>0</v>
      </c>
      <c r="AS477" s="2" t="s">
        <v>60</v>
      </c>
      <c r="AT477" s="2">
        <v>-0.29018671887627401</v>
      </c>
      <c r="AU477" s="2">
        <v>2</v>
      </c>
      <c r="AV477" s="2">
        <v>2</v>
      </c>
      <c r="AW477" s="2">
        <v>-0.81843056500306599</v>
      </c>
      <c r="AX477" s="2">
        <v>0.25450471831399102</v>
      </c>
      <c r="AY477" s="2">
        <v>0.17996201216379501</v>
      </c>
      <c r="AZ477" s="2">
        <f t="shared" si="193"/>
        <v>0.24818304870906649</v>
      </c>
      <c r="BA477" s="2">
        <f t="shared" si="194"/>
        <v>1.6124887435252524</v>
      </c>
      <c r="BI477" s="2">
        <f t="shared" si="195"/>
        <v>1</v>
      </c>
      <c r="BJ477" s="2">
        <f t="shared" si="196"/>
        <v>0</v>
      </c>
    </row>
    <row r="478" spans="1:62">
      <c r="A478" s="2" t="str">
        <f>B478</f>
        <v>VIMSS206911</v>
      </c>
      <c r="B478" s="2" t="s">
        <v>881</v>
      </c>
      <c r="C478" s="2" t="s">
        <v>882</v>
      </c>
      <c r="D478" s="7">
        <f>IF(ISNA(VLOOKUP(B478,[1]energy_list!A$1:A$222,1,FALSE)), 0, 1)</f>
        <v>0</v>
      </c>
      <c r="E478" s="7">
        <f t="shared" si="177"/>
        <v>1</v>
      </c>
      <c r="F478" s="7">
        <f t="shared" si="178"/>
        <v>0</v>
      </c>
      <c r="G478" s="17">
        <f t="shared" si="200"/>
        <v>1.4004914004914005E-2</v>
      </c>
      <c r="H478" s="8">
        <f t="shared" si="179"/>
        <v>0.15399511575998714</v>
      </c>
      <c r="I478" s="8">
        <f t="shared" si="180"/>
        <v>2.1820470623733517</v>
      </c>
      <c r="J478" s="8">
        <f t="shared" si="181"/>
        <v>7.0573691289907814E-2</v>
      </c>
      <c r="K478" s="9">
        <f t="shared" si="182"/>
        <v>3.5286845644953907E-2</v>
      </c>
      <c r="L478" s="10">
        <f t="shared" si="183"/>
        <v>10.642275692310307</v>
      </c>
      <c r="M478" s="2">
        <f t="shared" si="184"/>
        <v>3</v>
      </c>
      <c r="N478" s="16">
        <f t="shared" si="185"/>
        <v>3.4594592868972159E-2</v>
      </c>
      <c r="O478" s="16">
        <f t="shared" si="186"/>
        <v>1.460991776082289</v>
      </c>
      <c r="P478" s="6">
        <v>342</v>
      </c>
      <c r="Q478" s="6"/>
      <c r="R478" s="2" t="s">
        <v>57</v>
      </c>
      <c r="S478" s="2">
        <v>0.68350346994845501</v>
      </c>
      <c r="T478" s="2">
        <v>7</v>
      </c>
      <c r="U478" s="2">
        <v>3</v>
      </c>
      <c r="V478" s="2">
        <v>-0.156827331722734</v>
      </c>
      <c r="W478" s="2">
        <v>0.283156910572473</v>
      </c>
      <c r="X478" s="2">
        <v>0.16348071854192001</v>
      </c>
      <c r="Y478" s="2">
        <f t="shared" si="187"/>
        <v>2.4930353198067468E-2</v>
      </c>
      <c r="Z478" s="2">
        <f t="shared" si="188"/>
        <v>4.1809424135433435</v>
      </c>
      <c r="AA478" s="2" t="s">
        <v>58</v>
      </c>
      <c r="AB478" s="2">
        <v>-1.13634934271775</v>
      </c>
      <c r="AC478" s="2">
        <v>1</v>
      </c>
      <c r="AD478" s="2">
        <v>1</v>
      </c>
      <c r="AE478" s="2">
        <v>-2.4314375364994798</v>
      </c>
      <c r="AH478" s="2">
        <f t="shared" si="189"/>
        <v>1</v>
      </c>
      <c r="AI478" s="2">
        <f t="shared" si="190"/>
        <v>0</v>
      </c>
      <c r="AQ478" s="2">
        <f t="shared" si="191"/>
        <v>1</v>
      </c>
      <c r="AR478" s="2">
        <f t="shared" si="192"/>
        <v>0</v>
      </c>
      <c r="AS478" s="2" t="s">
        <v>60</v>
      </c>
      <c r="AT478" s="2">
        <v>0.17012690047030199</v>
      </c>
      <c r="AU478" s="2">
        <v>3</v>
      </c>
      <c r="AV478" s="2">
        <v>2</v>
      </c>
      <c r="AW478" s="2">
        <v>-0.35811694565648999</v>
      </c>
      <c r="AX478" s="2">
        <v>2.2606368218272599</v>
      </c>
      <c r="AY478" s="2">
        <v>1.59851162651406</v>
      </c>
      <c r="AZ478" s="2">
        <f t="shared" si="193"/>
        <v>0.92495602156613277</v>
      </c>
      <c r="BA478" s="2">
        <f t="shared" si="194"/>
        <v>0.10642831597121674</v>
      </c>
      <c r="BB478" s="2" t="s">
        <v>61</v>
      </c>
      <c r="BC478" s="2">
        <v>-0.88555785597151204</v>
      </c>
      <c r="BD478" s="2">
        <v>8</v>
      </c>
      <c r="BE478" s="2">
        <v>4</v>
      </c>
      <c r="BF478" s="2">
        <v>-0.39412208764883999</v>
      </c>
      <c r="BG478" s="2">
        <v>1.19337243885219</v>
      </c>
      <c r="BH478" s="2">
        <v>0.59668621942609701</v>
      </c>
      <c r="BI478" s="2">
        <f t="shared" si="195"/>
        <v>0.21193841424715168</v>
      </c>
      <c r="BJ478" s="2">
        <f t="shared" si="196"/>
        <v>1.484126542797078</v>
      </c>
    </row>
    <row r="479" spans="1:62">
      <c r="A479" s="2" t="s">
        <v>371</v>
      </c>
      <c r="B479" s="2" t="s">
        <v>372</v>
      </c>
      <c r="C479" s="2" t="s">
        <v>373</v>
      </c>
      <c r="D479" s="7">
        <f>IF(ISNA(VLOOKUP(B479,[1]energy_list!A$1:A$222,1,FALSE)), 0, 1)</f>
        <v>0</v>
      </c>
      <c r="E479" s="7">
        <f t="shared" si="177"/>
        <v>1</v>
      </c>
      <c r="F479" s="7">
        <f t="shared" si="178"/>
        <v>1</v>
      </c>
      <c r="G479" s="17">
        <f t="shared" si="200"/>
        <v>4.2997542997542998E-3</v>
      </c>
      <c r="H479" s="8">
        <f t="shared" si="179"/>
        <v>0.17968914277791209</v>
      </c>
      <c r="I479" s="8">
        <f t="shared" si="180"/>
        <v>3.7140380306910417</v>
      </c>
      <c r="J479" s="8">
        <f t="shared" si="181"/>
        <v>4.8381072378108833E-2</v>
      </c>
      <c r="K479" s="9">
        <f t="shared" si="182"/>
        <v>2.4190536189054417E-2</v>
      </c>
      <c r="L479" s="6">
        <f t="shared" si="183"/>
        <v>17.516823510083441</v>
      </c>
      <c r="M479" s="10">
        <f t="shared" si="184"/>
        <v>3</v>
      </c>
      <c r="N479" s="16">
        <f t="shared" si="185"/>
        <v>3.0134280773403007E-3</v>
      </c>
      <c r="O479" s="16">
        <f t="shared" si="186"/>
        <v>2.5209391695476491</v>
      </c>
      <c r="P479" s="6">
        <v>105</v>
      </c>
      <c r="Q479" s="2">
        <v>102</v>
      </c>
      <c r="R479" s="2" t="s">
        <v>57</v>
      </c>
      <c r="S479" s="2">
        <v>-0.93795841592925999</v>
      </c>
      <c r="T479" s="2">
        <v>1</v>
      </c>
      <c r="U479" s="2">
        <v>1</v>
      </c>
      <c r="V479" s="2">
        <v>-1.7782892176004499</v>
      </c>
      <c r="Y479" s="2">
        <f t="shared" si="187"/>
        <v>1</v>
      </c>
      <c r="Z479" s="2">
        <f t="shared" si="188"/>
        <v>0</v>
      </c>
      <c r="AH479" s="2">
        <f t="shared" si="189"/>
        <v>1</v>
      </c>
      <c r="AI479" s="2">
        <f t="shared" si="190"/>
        <v>0</v>
      </c>
      <c r="AJ479" s="2" t="s">
        <v>59</v>
      </c>
      <c r="AK479" s="2">
        <v>-0.75295569123742001</v>
      </c>
      <c r="AL479" s="2">
        <v>2</v>
      </c>
      <c r="AM479" s="2">
        <v>2</v>
      </c>
      <c r="AN479" s="2">
        <v>-2.9885306919871</v>
      </c>
      <c r="AO479" s="2">
        <v>0.23563046558350501</v>
      </c>
      <c r="AP479" s="2">
        <v>0.16661590006824001</v>
      </c>
      <c r="AQ479" s="2">
        <f t="shared" si="191"/>
        <v>4.5639833209937884E-2</v>
      </c>
      <c r="AR479" s="2">
        <f t="shared" si="192"/>
        <v>4.5191106666832868</v>
      </c>
      <c r="AS479" s="2" t="s">
        <v>60</v>
      </c>
      <c r="AT479" s="2">
        <v>-1.10006881842557</v>
      </c>
      <c r="AU479" s="2">
        <v>4</v>
      </c>
      <c r="AV479" s="2">
        <v>2</v>
      </c>
      <c r="AW479" s="2">
        <v>-1.62831266455236</v>
      </c>
      <c r="AX479" s="2">
        <v>0.62973762342704998</v>
      </c>
      <c r="AY479" s="2">
        <v>0.44529174389356702</v>
      </c>
      <c r="AZ479" s="2">
        <f t="shared" si="193"/>
        <v>0.1321400719991932</v>
      </c>
      <c r="BA479" s="2">
        <f t="shared" si="194"/>
        <v>2.4704451261699272</v>
      </c>
      <c r="BB479" s="2" t="s">
        <v>61</v>
      </c>
      <c r="BC479" s="2">
        <v>1.68241788144242</v>
      </c>
      <c r="BD479" s="2">
        <v>3</v>
      </c>
      <c r="BE479" s="2">
        <v>2</v>
      </c>
      <c r="BF479" s="2">
        <v>2.17385364976509</v>
      </c>
      <c r="BG479" s="2">
        <v>0.39175336389099902</v>
      </c>
      <c r="BH479" s="2">
        <v>0.27701146015996603</v>
      </c>
      <c r="BI479" s="2">
        <f t="shared" si="195"/>
        <v>2.605502635608687E-2</v>
      </c>
      <c r="BJ479" s="2">
        <f t="shared" si="196"/>
        <v>6.0734594896213778</v>
      </c>
    </row>
    <row r="480" spans="1:62">
      <c r="A480" s="2" t="str">
        <f t="shared" ref="A480:A485" si="201">B480</f>
        <v>VIMSS208598</v>
      </c>
      <c r="B480" s="2" t="s">
        <v>374</v>
      </c>
      <c r="C480" s="2" t="s">
        <v>375</v>
      </c>
      <c r="D480" s="7">
        <f>IF(ISNA(VLOOKUP(B480,[1]energy_list!A$1:A$222,1,FALSE)), 0, 1)</f>
        <v>0</v>
      </c>
      <c r="E480" s="7">
        <f t="shared" si="177"/>
        <v>1</v>
      </c>
      <c r="F480" s="7">
        <f t="shared" si="178"/>
        <v>1</v>
      </c>
      <c r="G480" s="17">
        <f t="shared" si="200"/>
        <v>7.4938574938574936E-3</v>
      </c>
      <c r="H480" s="8">
        <f t="shared" si="179"/>
        <v>0.18256388326725823</v>
      </c>
      <c r="I480" s="8">
        <f t="shared" si="180"/>
        <v>2.6729807336504767</v>
      </c>
      <c r="J480" s="18">
        <f t="shared" si="181"/>
        <v>6.8299737805416816E-2</v>
      </c>
      <c r="K480" s="9">
        <f t="shared" si="182"/>
        <v>3.4149868902708408E-2</v>
      </c>
      <c r="L480" s="10">
        <f t="shared" si="183"/>
        <v>14.852177943682682</v>
      </c>
      <c r="M480" s="2">
        <f t="shared" si="184"/>
        <v>3</v>
      </c>
      <c r="N480" s="16">
        <f t="shared" si="185"/>
        <v>8.2101452868798708E-3</v>
      </c>
      <c r="O480" s="16">
        <f t="shared" si="186"/>
        <v>2.0856491575295322</v>
      </c>
      <c r="P480" s="6">
        <v>183</v>
      </c>
      <c r="Q480" s="6"/>
      <c r="R480" s="2" t="s">
        <v>57</v>
      </c>
      <c r="S480" s="2">
        <v>0.33306212094623999</v>
      </c>
      <c r="T480" s="2">
        <v>3</v>
      </c>
      <c r="U480" s="2">
        <v>2</v>
      </c>
      <c r="V480" s="2">
        <v>-0.50726868072494902</v>
      </c>
      <c r="W480" s="2">
        <v>0.89539625057174499</v>
      </c>
      <c r="X480" s="2">
        <v>0.63314076062828994</v>
      </c>
      <c r="Y480" s="2">
        <f t="shared" si="187"/>
        <v>0.6513661212639601</v>
      </c>
      <c r="Z480" s="2">
        <f t="shared" si="188"/>
        <v>0.52604751053419718</v>
      </c>
      <c r="AA480" s="2" t="s">
        <v>58</v>
      </c>
      <c r="AB480" s="2">
        <v>-0.58555597291521999</v>
      </c>
      <c r="AC480" s="2">
        <v>1</v>
      </c>
      <c r="AD480" s="2">
        <v>1</v>
      </c>
      <c r="AE480" s="2">
        <v>-1.88064416669695</v>
      </c>
      <c r="AH480" s="2">
        <f t="shared" si="189"/>
        <v>1</v>
      </c>
      <c r="AI480" s="2">
        <f t="shared" si="190"/>
        <v>0</v>
      </c>
      <c r="AJ480" s="2" t="s">
        <v>59</v>
      </c>
      <c r="AK480" s="2">
        <v>-1.1062424850119299</v>
      </c>
      <c r="AL480" s="2">
        <v>1</v>
      </c>
      <c r="AM480" s="2">
        <v>1</v>
      </c>
      <c r="AN480" s="2">
        <v>-3.3418174857616099</v>
      </c>
      <c r="AQ480" s="2">
        <f t="shared" si="191"/>
        <v>1</v>
      </c>
      <c r="AR480" s="2">
        <f t="shared" si="192"/>
        <v>0</v>
      </c>
      <c r="AS480" s="2" t="s">
        <v>60</v>
      </c>
      <c r="AT480" s="2">
        <v>-5.2468002587344E-2</v>
      </c>
      <c r="AU480" s="2">
        <v>2</v>
      </c>
      <c r="AV480" s="2">
        <v>2</v>
      </c>
      <c r="AW480" s="2">
        <v>-0.58071184871413595</v>
      </c>
      <c r="AX480" s="2">
        <v>1.3259346279614399E-2</v>
      </c>
      <c r="AY480" s="2">
        <v>9.3757736684159706E-3</v>
      </c>
      <c r="AZ480" s="2">
        <f t="shared" si="193"/>
        <v>3.0479554399231716E-2</v>
      </c>
      <c r="BA480" s="2">
        <f t="shared" si="194"/>
        <v>5.5961251244888919</v>
      </c>
      <c r="BB480" s="2" t="s">
        <v>61</v>
      </c>
      <c r="BC480" s="2">
        <v>-0.422763424571103</v>
      </c>
      <c r="BD480" s="2">
        <v>2</v>
      </c>
      <c r="BE480" s="2">
        <v>2</v>
      </c>
      <c r="BF480" s="2">
        <v>6.8672343751569095E-2</v>
      </c>
      <c r="BG480" s="2">
        <v>0.105946267548892</v>
      </c>
      <c r="BH480" s="2">
        <v>7.4915324225225899E-2</v>
      </c>
      <c r="BI480" s="2">
        <f t="shared" si="195"/>
        <v>2.9995545024880069E-2</v>
      </c>
      <c r="BJ480" s="2">
        <f t="shared" si="196"/>
        <v>5.6432169111369577</v>
      </c>
    </row>
    <row r="481" spans="1:62">
      <c r="A481" s="2" t="str">
        <f t="shared" si="201"/>
        <v>VIMSS207656</v>
      </c>
      <c r="B481" s="2" t="s">
        <v>1626</v>
      </c>
      <c r="C481" s="2" t="s">
        <v>1627</v>
      </c>
      <c r="D481" s="7">
        <f>IF(ISNA(VLOOKUP(B481,[1]energy_list!A$1:A$222,1,FALSE)), 0, 1)</f>
        <v>0</v>
      </c>
      <c r="E481" s="7">
        <f t="shared" si="177"/>
        <v>0</v>
      </c>
      <c r="F481" s="7">
        <f t="shared" si="178"/>
        <v>0</v>
      </c>
      <c r="G481" s="17">
        <f t="shared" si="200"/>
        <v>2.9033579033579032E-2</v>
      </c>
      <c r="H481" s="8">
        <f t="shared" si="179"/>
        <v>0.20228020119669621</v>
      </c>
      <c r="I481" s="8">
        <f t="shared" si="180"/>
        <v>0.86313299402228127</v>
      </c>
      <c r="J481" s="8">
        <f t="shared" si="181"/>
        <v>0.23435577436803959</v>
      </c>
      <c r="K481" s="9">
        <f t="shared" si="182"/>
        <v>0.11717788718401979</v>
      </c>
      <c r="L481" s="10">
        <f t="shared" si="183"/>
        <v>5.4031289691940474</v>
      </c>
      <c r="M481" s="2">
        <f t="shared" si="184"/>
        <v>3</v>
      </c>
      <c r="N481" s="16">
        <f t="shared" si="185"/>
        <v>0.12243233636128296</v>
      </c>
      <c r="O481" s="16">
        <f t="shared" si="186"/>
        <v>0.91210386283957123</v>
      </c>
      <c r="P481" s="6">
        <v>709</v>
      </c>
      <c r="Q481" s="6"/>
      <c r="R481" s="2" t="s">
        <v>57</v>
      </c>
      <c r="S481" s="2">
        <v>-0.14867258365075101</v>
      </c>
      <c r="T481" s="2">
        <v>3</v>
      </c>
      <c r="U481" s="2">
        <v>3</v>
      </c>
      <c r="V481" s="2">
        <v>-0.98900338532193999</v>
      </c>
      <c r="W481" s="2">
        <v>0.60519790526985195</v>
      </c>
      <c r="X481" s="2">
        <v>0.34941117352054601</v>
      </c>
      <c r="Y481" s="2">
        <f t="shared" si="187"/>
        <v>0.69915431467797773</v>
      </c>
      <c r="Z481" s="2">
        <f t="shared" si="188"/>
        <v>0.42549464618654731</v>
      </c>
      <c r="AH481" s="2">
        <f t="shared" si="189"/>
        <v>1</v>
      </c>
      <c r="AI481" s="2">
        <f t="shared" si="190"/>
        <v>0</v>
      </c>
      <c r="AJ481" s="2" t="s">
        <v>59</v>
      </c>
      <c r="AK481" s="2">
        <v>-0.63418693045689001</v>
      </c>
      <c r="AL481" s="2">
        <v>3</v>
      </c>
      <c r="AM481" s="2">
        <v>3</v>
      </c>
      <c r="AN481" s="2">
        <v>-2.8697619312065701</v>
      </c>
      <c r="AO481" s="2">
        <v>0.52169623985409397</v>
      </c>
      <c r="AP481" s="2">
        <v>0.30120146451497698</v>
      </c>
      <c r="AQ481" s="2">
        <f t="shared" si="191"/>
        <v>0.12590168087230291</v>
      </c>
      <c r="AR481" s="2">
        <f t="shared" si="192"/>
        <v>2.1055240600443881</v>
      </c>
      <c r="AS481" s="2" t="s">
        <v>60</v>
      </c>
      <c r="AT481" s="2">
        <v>1.1196789962560301</v>
      </c>
      <c r="AU481" s="2">
        <v>1</v>
      </c>
      <c r="AV481" s="2">
        <v>1</v>
      </c>
      <c r="AW481" s="2">
        <v>0.59143515012923897</v>
      </c>
      <c r="AZ481" s="2">
        <f t="shared" si="193"/>
        <v>1</v>
      </c>
      <c r="BA481" s="2">
        <f t="shared" si="194"/>
        <v>0</v>
      </c>
      <c r="BB481" s="2" t="s">
        <v>61</v>
      </c>
      <c r="BC481" s="2">
        <v>-0.26463415530002299</v>
      </c>
      <c r="BD481" s="2">
        <v>3</v>
      </c>
      <c r="BE481" s="2">
        <v>2</v>
      </c>
      <c r="BF481" s="2">
        <v>0.22680161302264901</v>
      </c>
      <c r="BG481" s="2">
        <v>1.0813598601791099</v>
      </c>
      <c r="BH481" s="2">
        <v>0.76463689003558699</v>
      </c>
      <c r="BI481" s="2">
        <f t="shared" si="195"/>
        <v>0.76229115642181444</v>
      </c>
      <c r="BJ481" s="2">
        <f t="shared" si="196"/>
        <v>0.34609127384333582</v>
      </c>
    </row>
    <row r="482" spans="1:62">
      <c r="A482" s="2" t="str">
        <f t="shared" si="201"/>
        <v>VIMSS209196</v>
      </c>
      <c r="B482" s="2" t="s">
        <v>1406</v>
      </c>
      <c r="C482" s="2" t="s">
        <v>1407</v>
      </c>
      <c r="D482" s="7">
        <f>IF(ISNA(VLOOKUP(B482,[1]energy_list!A$1:A$222,1,FALSE)), 0, 1)</f>
        <v>0</v>
      </c>
      <c r="E482" s="7">
        <f t="shared" si="177"/>
        <v>0</v>
      </c>
      <c r="F482" s="7">
        <f t="shared" si="178"/>
        <v>0</v>
      </c>
      <c r="G482" s="17">
        <f t="shared" si="200"/>
        <v>2.4529074529074532E-2</v>
      </c>
      <c r="H482" s="8">
        <f t="shared" si="179"/>
        <v>0.22252235408847837</v>
      </c>
      <c r="I482" s="8">
        <f t="shared" si="180"/>
        <v>1.6085545885299855</v>
      </c>
      <c r="J482" s="8">
        <f t="shared" si="181"/>
        <v>0.13833683710531425</v>
      </c>
      <c r="K482" s="9">
        <f t="shared" si="182"/>
        <v>6.9168418552657124E-2</v>
      </c>
      <c r="L482" s="10">
        <f t="shared" si="183"/>
        <v>6.9962645542987012</v>
      </c>
      <c r="M482" s="2">
        <f t="shared" si="184"/>
        <v>3</v>
      </c>
      <c r="N482" s="16">
        <f t="shared" si="185"/>
        <v>9.2553515450423854E-2</v>
      </c>
      <c r="O482" s="16">
        <f t="shared" si="186"/>
        <v>1.0336070808362516</v>
      </c>
      <c r="P482" s="6">
        <v>599</v>
      </c>
      <c r="Q482" s="6"/>
      <c r="R482" s="2" t="s">
        <v>57</v>
      </c>
      <c r="S482" s="2">
        <v>-0.51458342897589104</v>
      </c>
      <c r="T482" s="2">
        <v>2</v>
      </c>
      <c r="U482" s="2">
        <v>1</v>
      </c>
      <c r="V482" s="2">
        <v>-1.3549142306470801</v>
      </c>
      <c r="W482" s="2">
        <v>0.12634414231719199</v>
      </c>
      <c r="X482" s="2">
        <v>0.12634414231719199</v>
      </c>
      <c r="Y482" s="2">
        <f t="shared" si="187"/>
        <v>0.15327537814568493</v>
      </c>
      <c r="Z482" s="2">
        <f t="shared" si="188"/>
        <v>4.0728712826591433</v>
      </c>
      <c r="AA482" s="2" t="s">
        <v>58</v>
      </c>
      <c r="AB482" s="2">
        <v>0.387431959648457</v>
      </c>
      <c r="AC482" s="2">
        <v>1</v>
      </c>
      <c r="AD482" s="2">
        <v>1</v>
      </c>
      <c r="AE482" s="2">
        <v>-0.90765623413327301</v>
      </c>
      <c r="AH482" s="2">
        <f t="shared" si="189"/>
        <v>1</v>
      </c>
      <c r="AI482" s="2">
        <f t="shared" si="190"/>
        <v>0</v>
      </c>
      <c r="AJ482" s="2" t="s">
        <v>59</v>
      </c>
      <c r="AK482" s="2">
        <v>0.48240739683792</v>
      </c>
      <c r="AL482" s="2">
        <v>1</v>
      </c>
      <c r="AM482" s="2">
        <v>1</v>
      </c>
      <c r="AN482" s="2">
        <v>-1.7531676039117601</v>
      </c>
      <c r="AQ482" s="2">
        <f t="shared" si="191"/>
        <v>1</v>
      </c>
      <c r="AR482" s="2">
        <f t="shared" si="192"/>
        <v>0</v>
      </c>
      <c r="AS482" s="2" t="s">
        <v>60</v>
      </c>
      <c r="AT482" s="2">
        <v>0.14199656108575701</v>
      </c>
      <c r="AU482" s="2">
        <v>3</v>
      </c>
      <c r="AV482" s="2">
        <v>2</v>
      </c>
      <c r="AW482" s="2">
        <v>-0.386247285041035</v>
      </c>
      <c r="AX482" s="2">
        <v>0.55231064004781305</v>
      </c>
      <c r="AY482" s="2">
        <v>0.39054259889929099</v>
      </c>
      <c r="AZ482" s="2">
        <f t="shared" si="193"/>
        <v>0.75100201273893563</v>
      </c>
      <c r="BA482" s="2">
        <f t="shared" si="194"/>
        <v>0.36358789408879205</v>
      </c>
      <c r="BB482" s="2" t="s">
        <v>61</v>
      </c>
      <c r="BC482" s="2">
        <v>-0.83062857422555003</v>
      </c>
      <c r="BD482" s="2">
        <v>3</v>
      </c>
      <c r="BE482" s="2">
        <v>1</v>
      </c>
      <c r="BF482" s="2">
        <v>-0.33919280590287798</v>
      </c>
      <c r="BG482" s="2">
        <v>0.36382994616569803</v>
      </c>
      <c r="BH482" s="2">
        <v>0.36382994616569803</v>
      </c>
      <c r="BI482" s="2">
        <f t="shared" si="195"/>
        <v>0.2628251723460665</v>
      </c>
      <c r="BJ482" s="2">
        <f t="shared" si="196"/>
        <v>2.2830132125717304</v>
      </c>
    </row>
    <row r="483" spans="1:62">
      <c r="A483" s="2" t="str">
        <f t="shared" si="201"/>
        <v>VIMSS206688</v>
      </c>
      <c r="B483" s="2" t="s">
        <v>1296</v>
      </c>
      <c r="C483" s="2" t="s">
        <v>1297</v>
      </c>
      <c r="D483" s="7">
        <f>IF(ISNA(VLOOKUP(B483,[1]energy_list!A$1:A$222,1,FALSE)), 0, 1)</f>
        <v>0</v>
      </c>
      <c r="E483" s="7">
        <f t="shared" si="177"/>
        <v>0</v>
      </c>
      <c r="F483" s="7">
        <f t="shared" si="178"/>
        <v>0</v>
      </c>
      <c r="G483" s="17">
        <f t="shared" si="200"/>
        <v>2.2399672399672402E-2</v>
      </c>
      <c r="H483" s="8">
        <f t="shared" si="179"/>
        <v>0.22320989025233504</v>
      </c>
      <c r="I483" s="8">
        <f t="shared" si="180"/>
        <v>1.2052560454443908</v>
      </c>
      <c r="J483" s="8">
        <f t="shared" si="181"/>
        <v>0.18519707168947255</v>
      </c>
      <c r="K483" s="9">
        <f t="shared" si="182"/>
        <v>9.2598535844736277E-2</v>
      </c>
      <c r="L483" s="10">
        <f t="shared" si="183"/>
        <v>7.6661212110559109</v>
      </c>
      <c r="M483" s="2">
        <f t="shared" si="184"/>
        <v>3</v>
      </c>
      <c r="N483" s="16">
        <f t="shared" si="185"/>
        <v>7.9497653691191134E-2</v>
      </c>
      <c r="O483" s="16">
        <f t="shared" si="186"/>
        <v>1.0996456890039787</v>
      </c>
      <c r="P483" s="6">
        <v>547</v>
      </c>
      <c r="Q483" s="6"/>
      <c r="R483" s="2" t="s">
        <v>57</v>
      </c>
      <c r="S483" s="2">
        <v>-0.512277734494891</v>
      </c>
      <c r="T483" s="2">
        <v>2</v>
      </c>
      <c r="U483" s="2">
        <v>2</v>
      </c>
      <c r="V483" s="2">
        <v>-1.35260853616608</v>
      </c>
      <c r="W483" s="2">
        <v>0.46045545457704801</v>
      </c>
      <c r="X483" s="2">
        <v>0.32559117436576501</v>
      </c>
      <c r="Y483" s="2">
        <f t="shared" si="187"/>
        <v>0.25627683968850568</v>
      </c>
      <c r="Z483" s="2">
        <f t="shared" si="188"/>
        <v>1.5733772129812238</v>
      </c>
      <c r="AA483" s="2" t="s">
        <v>58</v>
      </c>
      <c r="AB483" s="2">
        <v>1.07496761429078</v>
      </c>
      <c r="AC483" s="2">
        <v>1</v>
      </c>
      <c r="AD483" s="2">
        <v>1</v>
      </c>
      <c r="AE483" s="2">
        <v>-0.22012057949095301</v>
      </c>
      <c r="AH483" s="2">
        <f t="shared" si="189"/>
        <v>1</v>
      </c>
      <c r="AI483" s="2">
        <f t="shared" si="190"/>
        <v>0</v>
      </c>
      <c r="AJ483" s="2" t="s">
        <v>59</v>
      </c>
      <c r="AK483" s="2">
        <v>7.4974594915699902E-3</v>
      </c>
      <c r="AL483" s="2">
        <v>1</v>
      </c>
      <c r="AM483" s="2">
        <v>1</v>
      </c>
      <c r="AN483" s="2">
        <v>-2.2280775412581102</v>
      </c>
      <c r="AQ483" s="2">
        <f t="shared" si="191"/>
        <v>1</v>
      </c>
      <c r="AR483" s="2">
        <f t="shared" si="192"/>
        <v>0</v>
      </c>
      <c r="AS483" s="2" t="s">
        <v>60</v>
      </c>
      <c r="AT483" s="2">
        <v>0.38420042168344398</v>
      </c>
      <c r="AU483" s="2">
        <v>3</v>
      </c>
      <c r="AV483" s="2">
        <v>2</v>
      </c>
      <c r="AW483" s="2">
        <v>-0.144043424443348</v>
      </c>
      <c r="AX483" s="2">
        <v>0.59260343352062705</v>
      </c>
      <c r="AY483" s="2">
        <v>0.419033906396867</v>
      </c>
      <c r="AZ483" s="2">
        <f t="shared" si="193"/>
        <v>0.45599925620307435</v>
      </c>
      <c r="BA483" s="2">
        <f t="shared" si="194"/>
        <v>0.91687191852099859</v>
      </c>
      <c r="BB483" s="2" t="s">
        <v>61</v>
      </c>
      <c r="BC483" s="2">
        <v>-0.77780591057418402</v>
      </c>
      <c r="BD483" s="2">
        <v>5</v>
      </c>
      <c r="BE483" s="2">
        <v>3</v>
      </c>
      <c r="BF483" s="2">
        <v>-0.28637014225151203</v>
      </c>
      <c r="BG483" s="2">
        <v>0.78639164561343899</v>
      </c>
      <c r="BH483" s="2">
        <v>0.45402342828339198</v>
      </c>
      <c r="BI483" s="2">
        <f t="shared" si="195"/>
        <v>0.18520360506631148</v>
      </c>
      <c r="BJ483" s="2">
        <f t="shared" si="196"/>
        <v>1.7131404727614492</v>
      </c>
    </row>
    <row r="484" spans="1:62">
      <c r="A484" s="2" t="str">
        <f t="shared" si="201"/>
        <v>VIMSS208034</v>
      </c>
      <c r="B484" s="2" t="s">
        <v>1642</v>
      </c>
      <c r="C484" s="2" t="s">
        <v>1643</v>
      </c>
      <c r="D484" s="7">
        <f>IF(ISNA(VLOOKUP(B484,[1]energy_list!A$1:A$222,1,FALSE)), 0, 1)</f>
        <v>0</v>
      </c>
      <c r="E484" s="7">
        <f t="shared" si="177"/>
        <v>0</v>
      </c>
      <c r="F484" s="7">
        <f t="shared" si="178"/>
        <v>0</v>
      </c>
      <c r="G484" s="17">
        <f t="shared" si="200"/>
        <v>2.9361179361179365E-2</v>
      </c>
      <c r="H484" s="8">
        <f t="shared" si="179"/>
        <v>0.22746877110135272</v>
      </c>
      <c r="I484" s="8">
        <f t="shared" si="180"/>
        <v>0.704033356900993</v>
      </c>
      <c r="J484" s="8">
        <f t="shared" si="181"/>
        <v>0.32309374104463245</v>
      </c>
      <c r="K484" s="9">
        <f t="shared" si="182"/>
        <v>0.16154687052231623</v>
      </c>
      <c r="L484" s="10">
        <f t="shared" si="183"/>
        <v>3.0889423982480704</v>
      </c>
      <c r="M484" s="2">
        <f t="shared" si="184"/>
        <v>3</v>
      </c>
      <c r="N484" s="16">
        <f t="shared" si="185"/>
        <v>0.12727535517388755</v>
      </c>
      <c r="O484" s="16">
        <f t="shared" si="186"/>
        <v>0.89525568234920394</v>
      </c>
      <c r="P484" s="6">
        <v>717</v>
      </c>
      <c r="Q484" s="6"/>
      <c r="Y484" s="2">
        <f t="shared" si="187"/>
        <v>1</v>
      </c>
      <c r="Z484" s="2">
        <f t="shared" si="188"/>
        <v>0</v>
      </c>
      <c r="AA484" s="2" t="s">
        <v>58</v>
      </c>
      <c r="AB484" s="2">
        <v>-3.8982433104169899E-2</v>
      </c>
      <c r="AC484" s="2">
        <v>2</v>
      </c>
      <c r="AD484" s="2">
        <v>2</v>
      </c>
      <c r="AE484" s="2">
        <v>-1.3340706268858999</v>
      </c>
      <c r="AF484" s="2">
        <v>1.9611718955366</v>
      </c>
      <c r="AG484" s="2">
        <v>1.3867579464064099</v>
      </c>
      <c r="AH484" s="2">
        <f t="shared" si="189"/>
        <v>0.98012681371646659</v>
      </c>
      <c r="AI484" s="2">
        <f t="shared" si="190"/>
        <v>2.8110481144303118E-2</v>
      </c>
      <c r="AQ484" s="2">
        <f t="shared" si="191"/>
        <v>1</v>
      </c>
      <c r="AR484" s="2">
        <f t="shared" si="192"/>
        <v>0</v>
      </c>
      <c r="AS484" s="2" t="s">
        <v>60</v>
      </c>
      <c r="AT484" s="2">
        <v>-0.15366554237399799</v>
      </c>
      <c r="AU484" s="2">
        <v>4</v>
      </c>
      <c r="AV484" s="2">
        <v>2</v>
      </c>
      <c r="AW484" s="2">
        <v>-0.68190938850078997</v>
      </c>
      <c r="AX484" s="2">
        <v>1.56383171606744</v>
      </c>
      <c r="AY484" s="2">
        <v>1.10579601106588</v>
      </c>
      <c r="AZ484" s="2">
        <f t="shared" si="193"/>
        <v>0.90220877704666125</v>
      </c>
      <c r="BA484" s="2">
        <f t="shared" si="194"/>
        <v>0.13896373366899681</v>
      </c>
      <c r="BB484" s="2" t="s">
        <v>61</v>
      </c>
      <c r="BC484" s="2">
        <v>-0.56356156655324496</v>
      </c>
      <c r="BD484" s="2">
        <v>2</v>
      </c>
      <c r="BE484" s="2">
        <v>1</v>
      </c>
      <c r="BF484" s="2">
        <v>-7.2125798230573093E-2</v>
      </c>
      <c r="BG484" s="2">
        <v>0.22451797998952799</v>
      </c>
      <c r="BH484" s="2">
        <v>0.22451797998952799</v>
      </c>
      <c r="BI484" s="2">
        <f t="shared" si="195"/>
        <v>0.24135447883412561</v>
      </c>
      <c r="BJ484" s="2">
        <f t="shared" si="196"/>
        <v>2.5100954791216754</v>
      </c>
    </row>
    <row r="485" spans="1:62">
      <c r="A485" s="2" t="str">
        <f t="shared" si="201"/>
        <v>VIMSS207060</v>
      </c>
      <c r="B485" s="2" t="s">
        <v>1336</v>
      </c>
      <c r="C485" s="2" t="s">
        <v>1337</v>
      </c>
      <c r="D485" s="7">
        <f>IF(ISNA(VLOOKUP(B485,[1]energy_list!A$1:A$222,1,FALSE)), 0, 1)</f>
        <v>0</v>
      </c>
      <c r="E485" s="7">
        <f t="shared" si="177"/>
        <v>0</v>
      </c>
      <c r="F485" s="7">
        <f t="shared" si="178"/>
        <v>0</v>
      </c>
      <c r="G485" s="17">
        <f t="shared" si="200"/>
        <v>2.3177723177723181E-2</v>
      </c>
      <c r="H485" s="8">
        <f t="shared" si="179"/>
        <v>0.26813699280620734</v>
      </c>
      <c r="I485" s="8">
        <f t="shared" si="180"/>
        <v>2.8342103780215404</v>
      </c>
      <c r="J485" s="8">
        <f t="shared" si="181"/>
        <v>9.4607300462072288E-2</v>
      </c>
      <c r="K485" s="9">
        <f t="shared" si="182"/>
        <v>4.7303650231036144E-2</v>
      </c>
      <c r="L485" s="10">
        <f t="shared" si="183"/>
        <v>7.425441386034227</v>
      </c>
      <c r="M485" s="2">
        <f t="shared" si="184"/>
        <v>3</v>
      </c>
      <c r="N485" s="16">
        <f t="shared" si="185"/>
        <v>8.4122167850440424E-2</v>
      </c>
      <c r="O485" s="16">
        <f t="shared" si="186"/>
        <v>1.0750895439582249</v>
      </c>
      <c r="P485" s="6">
        <v>566</v>
      </c>
      <c r="Q485" s="6"/>
      <c r="R485" s="2" t="s">
        <v>57</v>
      </c>
      <c r="S485" s="2">
        <v>-8.5366020010443605E-2</v>
      </c>
      <c r="T485" s="2">
        <v>3</v>
      </c>
      <c r="U485" s="2">
        <v>2</v>
      </c>
      <c r="V485" s="2">
        <v>-0.92569682168163303</v>
      </c>
      <c r="W485" s="2">
        <v>0.25941330930914802</v>
      </c>
      <c r="X485" s="2">
        <v>0.18343291014254201</v>
      </c>
      <c r="Y485" s="2">
        <f t="shared" si="187"/>
        <v>0.68741638523316961</v>
      </c>
      <c r="Z485" s="2">
        <f t="shared" si="188"/>
        <v>0.46538006699074552</v>
      </c>
      <c r="AH485" s="2">
        <f t="shared" si="189"/>
        <v>1</v>
      </c>
      <c r="AI485" s="2">
        <f t="shared" si="190"/>
        <v>0</v>
      </c>
      <c r="AJ485" s="2" t="s">
        <v>59</v>
      </c>
      <c r="AK485" s="2">
        <v>-0.24745358136562001</v>
      </c>
      <c r="AL485" s="2">
        <v>4</v>
      </c>
      <c r="AM485" s="2">
        <v>3</v>
      </c>
      <c r="AN485" s="2">
        <v>-2.4830285821153</v>
      </c>
      <c r="AO485" s="2">
        <v>0.55854165851368598</v>
      </c>
      <c r="AP485" s="2">
        <v>0.32247417689649699</v>
      </c>
      <c r="AQ485" s="2">
        <f t="shared" si="191"/>
        <v>0.49873141904215557</v>
      </c>
      <c r="AR485" s="2">
        <f t="shared" si="192"/>
        <v>0.76735937043741653</v>
      </c>
      <c r="AS485" s="2" t="s">
        <v>60</v>
      </c>
      <c r="AT485" s="2">
        <v>-1.5431847179723299</v>
      </c>
      <c r="AU485" s="2">
        <v>3</v>
      </c>
      <c r="AV485" s="2">
        <v>1</v>
      </c>
      <c r="AW485" s="2">
        <v>-2.0714285640991199</v>
      </c>
      <c r="AX485" s="2">
        <v>0.173321845998547</v>
      </c>
      <c r="AY485" s="2">
        <v>0.173321845998547</v>
      </c>
      <c r="AZ485" s="2">
        <f t="shared" si="193"/>
        <v>7.1203162232345532E-2</v>
      </c>
      <c r="BA485" s="2">
        <f t="shared" si="194"/>
        <v>8.9035788251716799</v>
      </c>
      <c r="BB485" s="2" t="s">
        <v>61</v>
      </c>
      <c r="BC485" s="2">
        <v>2.9259596185425201</v>
      </c>
      <c r="BD485" s="2">
        <v>1</v>
      </c>
      <c r="BE485" s="2">
        <v>1</v>
      </c>
      <c r="BF485" s="2">
        <v>3.4173953868651901</v>
      </c>
      <c r="BI485" s="2">
        <f t="shared" si="195"/>
        <v>1</v>
      </c>
      <c r="BJ485" s="2">
        <f t="shared" si="196"/>
        <v>0</v>
      </c>
    </row>
    <row r="486" spans="1:62">
      <c r="A486" s="2" t="s">
        <v>394</v>
      </c>
      <c r="B486" s="2" t="s">
        <v>395</v>
      </c>
      <c r="C486" s="2" t="s">
        <v>396</v>
      </c>
      <c r="D486" s="7">
        <f>IF(ISNA(VLOOKUP(B486,[1]energy_list!A$1:A$222,1,FALSE)), 0, 1)</f>
        <v>0</v>
      </c>
      <c r="E486" s="7">
        <f t="shared" si="177"/>
        <v>1</v>
      </c>
      <c r="F486" s="7">
        <f t="shared" si="178"/>
        <v>1</v>
      </c>
      <c r="G486" s="17">
        <f t="shared" si="200"/>
        <v>6.6748566748566747E-3</v>
      </c>
      <c r="H486" s="8">
        <f t="shared" si="179"/>
        <v>0.27470224031974555</v>
      </c>
      <c r="I486" s="8">
        <f t="shared" si="180"/>
        <v>4.5788321997569934</v>
      </c>
      <c r="J486" s="8">
        <f t="shared" si="181"/>
        <v>5.9993952242740949E-2</v>
      </c>
      <c r="K486" s="9">
        <f t="shared" si="182"/>
        <v>2.9996976121370474E-2</v>
      </c>
      <c r="L486" s="6">
        <f t="shared" si="183"/>
        <v>15.528820011336212</v>
      </c>
      <c r="M486" s="10">
        <f t="shared" si="184"/>
        <v>3</v>
      </c>
      <c r="N486" s="16">
        <f t="shared" si="185"/>
        <v>6.3990648156957769E-3</v>
      </c>
      <c r="O486" s="16">
        <f t="shared" si="186"/>
        <v>2.1938834908691249</v>
      </c>
      <c r="P486" s="6">
        <v>163</v>
      </c>
      <c r="Q486" s="6"/>
      <c r="R486" s="2" t="s">
        <v>57</v>
      </c>
      <c r="S486" s="2">
        <v>-0.98251678526863095</v>
      </c>
      <c r="T486" s="2">
        <v>2</v>
      </c>
      <c r="U486" s="2">
        <v>2</v>
      </c>
      <c r="V486" s="2">
        <v>-1.82284758693982</v>
      </c>
      <c r="W486" s="2">
        <v>9.6329971577326604E-2</v>
      </c>
      <c r="X486" s="2">
        <v>6.8115576133834996E-2</v>
      </c>
      <c r="Y486" s="2">
        <f t="shared" si="187"/>
        <v>4.7719466908060122E-3</v>
      </c>
      <c r="Z486" s="2">
        <f t="shared" si="188"/>
        <v>14.424260074350103</v>
      </c>
      <c r="AA486" s="2" t="s">
        <v>58</v>
      </c>
      <c r="AB486" s="2">
        <v>-0.38455509055779002</v>
      </c>
      <c r="AC486" s="2">
        <v>2</v>
      </c>
      <c r="AD486" s="2">
        <v>1</v>
      </c>
      <c r="AE486" s="2">
        <v>-1.6796432843395199</v>
      </c>
      <c r="AF486" s="2">
        <v>6.9187099608295693E-2</v>
      </c>
      <c r="AG486" s="2">
        <v>6.9187099608295693E-2</v>
      </c>
      <c r="AH486" s="2">
        <f t="shared" si="189"/>
        <v>0.11332486289125589</v>
      </c>
      <c r="AI486" s="2">
        <f t="shared" si="190"/>
        <v>5.5581906559887209</v>
      </c>
      <c r="AJ486" s="2" t="s">
        <v>59</v>
      </c>
      <c r="AK486" s="2">
        <v>0.56709018857259996</v>
      </c>
      <c r="AL486" s="2">
        <v>1</v>
      </c>
      <c r="AM486" s="2">
        <v>1</v>
      </c>
      <c r="AN486" s="2">
        <v>-1.6684848121770799</v>
      </c>
      <c r="AQ486" s="2">
        <f t="shared" si="191"/>
        <v>1</v>
      </c>
      <c r="AR486" s="2">
        <f t="shared" si="192"/>
        <v>0</v>
      </c>
      <c r="AS486" s="2" t="s">
        <v>60</v>
      </c>
      <c r="AT486" s="2">
        <v>-7.6316649949367002E-2</v>
      </c>
      <c r="AU486" s="2">
        <v>4</v>
      </c>
      <c r="AV486" s="2">
        <v>2</v>
      </c>
      <c r="AW486" s="2">
        <v>-0.60456049607615903</v>
      </c>
      <c r="AX486" s="2">
        <v>0.34687145354968102</v>
      </c>
      <c r="AY486" s="2">
        <v>0.24527515700501401</v>
      </c>
      <c r="AZ486" s="2">
        <f t="shared" si="193"/>
        <v>0.78512497693616656</v>
      </c>
      <c r="BA486" s="2">
        <f t="shared" si="194"/>
        <v>0.31114708428382293</v>
      </c>
      <c r="BI486" s="2">
        <f t="shared" si="195"/>
        <v>1</v>
      </c>
      <c r="BJ486" s="2">
        <f t="shared" si="196"/>
        <v>0</v>
      </c>
    </row>
    <row r="487" spans="1:62">
      <c r="A487" s="2" t="str">
        <f t="shared" ref="A487:A494" si="202">B487</f>
        <v>VIMSS208393</v>
      </c>
      <c r="B487" s="2" t="s">
        <v>1497</v>
      </c>
      <c r="C487" s="2" t="s">
        <v>1498</v>
      </c>
      <c r="D487" s="7">
        <f>IF(ISNA(VLOOKUP(B487,[1]energy_list!A$1:A$222,1,FALSE)), 0, 1)</f>
        <v>0</v>
      </c>
      <c r="E487" s="7">
        <f t="shared" si="177"/>
        <v>0</v>
      </c>
      <c r="F487" s="7">
        <f t="shared" si="178"/>
        <v>0</v>
      </c>
      <c r="G487" s="17">
        <f t="shared" si="200"/>
        <v>2.6371826371826376E-2</v>
      </c>
      <c r="H487" s="8">
        <f t="shared" si="179"/>
        <v>0.29940506334317718</v>
      </c>
      <c r="I487" s="8">
        <f t="shared" si="180"/>
        <v>1.1765987454387581</v>
      </c>
      <c r="J487" s="8">
        <f t="shared" si="181"/>
        <v>0.25446658387480087</v>
      </c>
      <c r="K487" s="9">
        <f t="shared" si="182"/>
        <v>0.12723329193740043</v>
      </c>
      <c r="L487" s="10">
        <f t="shared" si="183"/>
        <v>6.6996295527972283</v>
      </c>
      <c r="M487" s="2">
        <f t="shared" si="184"/>
        <v>3</v>
      </c>
      <c r="N487" s="16">
        <f t="shared" si="185"/>
        <v>9.8440888257955078E-2</v>
      </c>
      <c r="O487" s="16">
        <f t="shared" si="186"/>
        <v>1.0068244761985325</v>
      </c>
      <c r="P487" s="6">
        <v>644</v>
      </c>
      <c r="Q487" s="6"/>
      <c r="R487" s="2" t="s">
        <v>57</v>
      </c>
      <c r="S487" s="2">
        <v>-0.59415981763251002</v>
      </c>
      <c r="T487" s="2">
        <v>5</v>
      </c>
      <c r="U487" s="2">
        <v>3</v>
      </c>
      <c r="V487" s="2">
        <v>-1.4344906193036999</v>
      </c>
      <c r="W487" s="2">
        <v>0.455170259796289</v>
      </c>
      <c r="X487" s="2">
        <v>0.262792672020499</v>
      </c>
      <c r="Y487" s="2">
        <f t="shared" si="187"/>
        <v>0.10883089901511804</v>
      </c>
      <c r="Z487" s="2">
        <f t="shared" si="188"/>
        <v>2.2609451514164096</v>
      </c>
      <c r="AA487" s="2" t="s">
        <v>58</v>
      </c>
      <c r="AB487" s="2">
        <v>-0.54494788827480001</v>
      </c>
      <c r="AC487" s="2">
        <v>2</v>
      </c>
      <c r="AD487" s="2">
        <v>2</v>
      </c>
      <c r="AE487" s="2">
        <v>-1.84003608205653</v>
      </c>
      <c r="AF487" s="2">
        <v>1.3465527043816701</v>
      </c>
      <c r="AG487" s="2">
        <v>0.95215654849336295</v>
      </c>
      <c r="AH487" s="2">
        <f t="shared" si="189"/>
        <v>0.62485772640785853</v>
      </c>
      <c r="AI487" s="2">
        <f t="shared" si="190"/>
        <v>0.5723301374517602</v>
      </c>
      <c r="AJ487" s="2" t="s">
        <v>59</v>
      </c>
      <c r="AK487" s="2">
        <v>0.17745597622251999</v>
      </c>
      <c r="AL487" s="2">
        <v>4</v>
      </c>
      <c r="AM487" s="2">
        <v>4</v>
      </c>
      <c r="AN487" s="2">
        <v>-2.0581190245271599</v>
      </c>
      <c r="AO487" s="2">
        <v>0.498752451342101</v>
      </c>
      <c r="AP487" s="2">
        <v>0.24937622567105</v>
      </c>
      <c r="AQ487" s="2">
        <f t="shared" si="191"/>
        <v>0.51601290872086736</v>
      </c>
      <c r="AR487" s="2">
        <f t="shared" si="192"/>
        <v>0.71159941467957177</v>
      </c>
      <c r="AS487" s="2" t="s">
        <v>60</v>
      </c>
      <c r="AT487" s="2">
        <v>0.35742448656276099</v>
      </c>
      <c r="AU487" s="2">
        <v>1</v>
      </c>
      <c r="AV487" s="2">
        <v>1</v>
      </c>
      <c r="AW487" s="2">
        <v>-0.17081935956403099</v>
      </c>
      <c r="AZ487" s="2">
        <f t="shared" si="193"/>
        <v>1</v>
      </c>
      <c r="BA487" s="2">
        <f t="shared" si="194"/>
        <v>0</v>
      </c>
      <c r="BB487" s="2" t="s">
        <v>61</v>
      </c>
      <c r="BC487" s="2">
        <v>-0.89881935020199399</v>
      </c>
      <c r="BD487" s="2">
        <v>1</v>
      </c>
      <c r="BE487" s="2">
        <v>1</v>
      </c>
      <c r="BF487" s="2">
        <v>-0.407383581879322</v>
      </c>
      <c r="BI487" s="2">
        <f t="shared" si="195"/>
        <v>1</v>
      </c>
      <c r="BJ487" s="2">
        <f t="shared" si="196"/>
        <v>0</v>
      </c>
    </row>
    <row r="488" spans="1:62">
      <c r="A488" s="2" t="str">
        <f t="shared" si="202"/>
        <v>VIMSS207353</v>
      </c>
      <c r="B488" s="2" t="s">
        <v>1654</v>
      </c>
      <c r="C488" s="2" t="s">
        <v>1655</v>
      </c>
      <c r="D488" s="7">
        <f>IF(ISNA(VLOOKUP(B488,[1]energy_list!A$1:A$222,1,FALSE)), 0, 1)</f>
        <v>0</v>
      </c>
      <c r="E488" s="7">
        <f t="shared" si="177"/>
        <v>0</v>
      </c>
      <c r="F488" s="7">
        <f t="shared" si="178"/>
        <v>0</v>
      </c>
      <c r="G488" s="17">
        <f t="shared" si="200"/>
        <v>2.9606879606879605E-2</v>
      </c>
      <c r="H488" s="8">
        <f t="shared" si="179"/>
        <v>0.32180774225280939</v>
      </c>
      <c r="I488" s="8">
        <f t="shared" si="180"/>
        <v>0.87134052830713893</v>
      </c>
      <c r="J488" s="8">
        <f t="shared" si="181"/>
        <v>0.36932488711161537</v>
      </c>
      <c r="K488" s="9">
        <f t="shared" si="182"/>
        <v>0.18466244355580769</v>
      </c>
      <c r="L488" s="10">
        <f t="shared" si="183"/>
        <v>4.546113910534646</v>
      </c>
      <c r="M488" s="2">
        <f t="shared" si="184"/>
        <v>3</v>
      </c>
      <c r="N488" s="16">
        <f t="shared" si="185"/>
        <v>0.133040709297293</v>
      </c>
      <c r="O488" s="16">
        <f t="shared" si="186"/>
        <v>0.87601544837152556</v>
      </c>
      <c r="P488" s="6">
        <v>723</v>
      </c>
      <c r="Q488" s="6"/>
      <c r="R488" s="2" t="s">
        <v>57</v>
      </c>
      <c r="S488" s="2">
        <v>-0.99932054018550098</v>
      </c>
      <c r="T488" s="2">
        <v>1</v>
      </c>
      <c r="U488" s="2">
        <v>1</v>
      </c>
      <c r="V488" s="2">
        <v>-1.83965134185669</v>
      </c>
      <c r="Y488" s="2">
        <f t="shared" si="187"/>
        <v>1</v>
      </c>
      <c r="Z488" s="2">
        <f t="shared" si="188"/>
        <v>0</v>
      </c>
      <c r="AA488" s="2" t="s">
        <v>58</v>
      </c>
      <c r="AB488" s="2">
        <v>1.10701752401244</v>
      </c>
      <c r="AC488" s="2">
        <v>1</v>
      </c>
      <c r="AD488" s="2">
        <v>1</v>
      </c>
      <c r="AE488" s="2">
        <v>-0.18807066976928899</v>
      </c>
      <c r="AH488" s="2">
        <f t="shared" si="189"/>
        <v>1</v>
      </c>
      <c r="AI488" s="2">
        <f t="shared" si="190"/>
        <v>0</v>
      </c>
      <c r="AJ488" s="2" t="s">
        <v>59</v>
      </c>
      <c r="AK488" s="2">
        <v>-1.2068921805315</v>
      </c>
      <c r="AL488" s="2">
        <v>2</v>
      </c>
      <c r="AM488" s="2">
        <v>1</v>
      </c>
      <c r="AN488" s="2">
        <v>-3.44246718128118</v>
      </c>
      <c r="AO488" s="2">
        <v>0.76228619034140199</v>
      </c>
      <c r="AP488" s="2">
        <v>0.76228619034140199</v>
      </c>
      <c r="AQ488" s="2">
        <f t="shared" si="191"/>
        <v>0.35863278634136397</v>
      </c>
      <c r="AR488" s="2">
        <f t="shared" si="192"/>
        <v>1.5832533710088257</v>
      </c>
      <c r="AS488" s="2" t="s">
        <v>60</v>
      </c>
      <c r="AT488" s="2">
        <v>-0.19539322937926501</v>
      </c>
      <c r="AU488" s="2">
        <v>2</v>
      </c>
      <c r="AV488" s="2">
        <v>1</v>
      </c>
      <c r="AW488" s="2">
        <v>-0.72363707550605705</v>
      </c>
      <c r="AX488" s="2">
        <v>0.117501608960861</v>
      </c>
      <c r="AY488" s="2">
        <v>0.117501608960861</v>
      </c>
      <c r="AZ488" s="2">
        <f t="shared" si="193"/>
        <v>0.34467782521774354</v>
      </c>
      <c r="BA488" s="2">
        <f t="shared" si="194"/>
        <v>1.6628983305611518</v>
      </c>
      <c r="BB488" s="2" t="s">
        <v>61</v>
      </c>
      <c r="BC488" s="2">
        <v>6.1205948986058002E-2</v>
      </c>
      <c r="BD488" s="2">
        <v>2</v>
      </c>
      <c r="BE488" s="2">
        <v>2</v>
      </c>
      <c r="BF488" s="2">
        <v>0.55264171730873002</v>
      </c>
      <c r="BG488" s="2">
        <v>0.36184998200472401</v>
      </c>
      <c r="BH488" s="2">
        <v>0.25586657604777002</v>
      </c>
      <c r="BI488" s="2">
        <f t="shared" si="195"/>
        <v>0.83322170163597309</v>
      </c>
      <c r="BJ488" s="2">
        <f t="shared" si="196"/>
        <v>0.23921041165857831</v>
      </c>
    </row>
    <row r="489" spans="1:62">
      <c r="A489" s="2" t="str">
        <f t="shared" si="202"/>
        <v>VIMSS206167</v>
      </c>
      <c r="B489" s="2" t="s">
        <v>811</v>
      </c>
      <c r="C489" s="2" t="s">
        <v>812</v>
      </c>
      <c r="D489" s="7">
        <f>IF(ISNA(VLOOKUP(B489,[1]energy_list!A$1:A$222,1,FALSE)), 0, 1)</f>
        <v>0</v>
      </c>
      <c r="E489" s="7">
        <f t="shared" si="177"/>
        <v>1</v>
      </c>
      <c r="F489" s="7">
        <f t="shared" si="178"/>
        <v>0</v>
      </c>
      <c r="G489" s="17">
        <f t="shared" si="200"/>
        <v>1.2612612612612612E-2</v>
      </c>
      <c r="H489" s="8">
        <f t="shared" si="179"/>
        <v>0.32779639720652032</v>
      </c>
      <c r="I489" s="8">
        <f t="shared" si="180"/>
        <v>2.9619767236508134</v>
      </c>
      <c r="J489" s="8">
        <f t="shared" si="181"/>
        <v>0.11066812057945265</v>
      </c>
      <c r="K489" s="9">
        <f t="shared" si="182"/>
        <v>5.5334060289726324E-2</v>
      </c>
      <c r="L489" s="10">
        <f t="shared" si="183"/>
        <v>11.335091515713344</v>
      </c>
      <c r="M489" s="2">
        <f t="shared" si="184"/>
        <v>3</v>
      </c>
      <c r="N489" s="16">
        <f t="shared" si="185"/>
        <v>2.7755319463401155E-2</v>
      </c>
      <c r="O489" s="16">
        <f t="shared" si="186"/>
        <v>1.5566537695789651</v>
      </c>
      <c r="P489" s="6">
        <v>308</v>
      </c>
      <c r="Q489" s="6"/>
      <c r="R489" s="2" t="s">
        <v>57</v>
      </c>
      <c r="S489" s="2">
        <v>0.33416466791046601</v>
      </c>
      <c r="T489" s="2">
        <v>2</v>
      </c>
      <c r="U489" s="2">
        <v>1</v>
      </c>
      <c r="V489" s="2">
        <v>-0.50616613376072395</v>
      </c>
      <c r="W489" s="2">
        <v>6.5355291412423397E-2</v>
      </c>
      <c r="X489" s="2">
        <v>6.5355291412423397E-2</v>
      </c>
      <c r="Y489" s="2">
        <f t="shared" si="187"/>
        <v>0.12295683297297091</v>
      </c>
      <c r="Z489" s="2">
        <f t="shared" si="188"/>
        <v>5.1130468656581431</v>
      </c>
      <c r="AA489" s="2" t="s">
        <v>58</v>
      </c>
      <c r="AB489" s="2">
        <v>0.58999889775745196</v>
      </c>
      <c r="AC489" s="2">
        <v>1</v>
      </c>
      <c r="AD489" s="2">
        <v>1</v>
      </c>
      <c r="AE489" s="2">
        <v>-0.70508929602427795</v>
      </c>
      <c r="AH489" s="2">
        <f t="shared" si="189"/>
        <v>1</v>
      </c>
      <c r="AI489" s="2">
        <f t="shared" si="190"/>
        <v>0</v>
      </c>
      <c r="AJ489" s="2" t="s">
        <v>59</v>
      </c>
      <c r="AK489" s="2">
        <v>-1.1034149536967299</v>
      </c>
      <c r="AL489" s="2">
        <v>1</v>
      </c>
      <c r="AM489" s="2">
        <v>1</v>
      </c>
      <c r="AN489" s="2">
        <v>-3.3389899544464101</v>
      </c>
      <c r="AQ489" s="2">
        <f t="shared" si="191"/>
        <v>1</v>
      </c>
      <c r="AR489" s="2">
        <f t="shared" si="192"/>
        <v>0</v>
      </c>
      <c r="AS489" s="2" t="s">
        <v>60</v>
      </c>
      <c r="AT489" s="2">
        <v>-0.76720607753740799</v>
      </c>
      <c r="AU489" s="2">
        <v>6</v>
      </c>
      <c r="AV489" s="2">
        <v>1</v>
      </c>
      <c r="AW489" s="2">
        <v>-1.2954499236642001</v>
      </c>
      <c r="AX489" s="2">
        <v>0.363516849796236</v>
      </c>
      <c r="AY489" s="2">
        <v>0.363516849796236</v>
      </c>
      <c r="AZ489" s="2">
        <f t="shared" si="193"/>
        <v>0.28169428042061662</v>
      </c>
      <c r="BA489" s="2">
        <f t="shared" si="194"/>
        <v>2.1105103600216992</v>
      </c>
      <c r="BB489" s="2" t="s">
        <v>61</v>
      </c>
      <c r="BC489" s="2">
        <v>0.257383209432275</v>
      </c>
      <c r="BD489" s="2">
        <v>2</v>
      </c>
      <c r="BE489" s="2">
        <v>1</v>
      </c>
      <c r="BF489" s="2">
        <v>0.74881897775494699</v>
      </c>
      <c r="BG489" s="2">
        <v>4.0678318639231201E-2</v>
      </c>
      <c r="BH489" s="2">
        <v>4.0678318639231201E-2</v>
      </c>
      <c r="BI489" s="2">
        <f t="shared" si="195"/>
        <v>9.9789639556996101E-2</v>
      </c>
      <c r="BJ489" s="2">
        <f t="shared" si="196"/>
        <v>6.327282396181638</v>
      </c>
    </row>
    <row r="490" spans="1:62">
      <c r="A490" s="2" t="str">
        <f t="shared" si="202"/>
        <v>VIMSS207025</v>
      </c>
      <c r="B490" s="2" t="s">
        <v>1551</v>
      </c>
      <c r="C490" s="2" t="s">
        <v>1552</v>
      </c>
      <c r="D490" s="7">
        <f>IF(ISNA(VLOOKUP(B490,[1]energy_list!A$1:A$222,1,FALSE)), 0, 1)</f>
        <v>0</v>
      </c>
      <c r="E490" s="7">
        <f t="shared" si="177"/>
        <v>0</v>
      </c>
      <c r="F490" s="7">
        <f t="shared" si="178"/>
        <v>0</v>
      </c>
      <c r="G490" s="17">
        <f t="shared" si="200"/>
        <v>2.7477477477477481E-2</v>
      </c>
      <c r="H490" s="8">
        <f t="shared" si="179"/>
        <v>0.33397870854800582</v>
      </c>
      <c r="I490" s="8">
        <f t="shared" si="180"/>
        <v>2.6168284198253629</v>
      </c>
      <c r="J490" s="8">
        <f t="shared" si="181"/>
        <v>0.12762728576996052</v>
      </c>
      <c r="K490" s="9">
        <f t="shared" si="182"/>
        <v>6.3813642884980259E-2</v>
      </c>
      <c r="L490" s="10">
        <f t="shared" si="183"/>
        <v>6.2593353880969138</v>
      </c>
      <c r="M490" s="2">
        <f t="shared" si="184"/>
        <v>3</v>
      </c>
      <c r="N490" s="16">
        <f t="shared" si="185"/>
        <v>0.10708756728138698</v>
      </c>
      <c r="O490" s="16">
        <f t="shared" si="186"/>
        <v>0.97026094723081058</v>
      </c>
      <c r="P490" s="6">
        <v>671</v>
      </c>
      <c r="Q490" s="6"/>
      <c r="R490" s="2" t="s">
        <v>57</v>
      </c>
      <c r="S490" s="2">
        <v>-0.180960873647521</v>
      </c>
      <c r="T490" s="2">
        <v>2</v>
      </c>
      <c r="U490" s="2">
        <v>2</v>
      </c>
      <c r="V490" s="2">
        <v>-1.02129167531871</v>
      </c>
      <c r="W490" s="2">
        <v>1.17339540905781</v>
      </c>
      <c r="X490" s="2">
        <v>0.82971585075794096</v>
      </c>
      <c r="Y490" s="2">
        <f t="shared" si="187"/>
        <v>0.84758202740534261</v>
      </c>
      <c r="Z490" s="2">
        <f t="shared" si="188"/>
        <v>0.21809981511407095</v>
      </c>
      <c r="AA490" s="2" t="s">
        <v>58</v>
      </c>
      <c r="AB490" s="2">
        <v>0.59985954668318797</v>
      </c>
      <c r="AC490" s="2">
        <v>1</v>
      </c>
      <c r="AD490" s="2">
        <v>1</v>
      </c>
      <c r="AE490" s="2">
        <v>-0.69522864709854204</v>
      </c>
      <c r="AH490" s="2">
        <f t="shared" si="189"/>
        <v>1</v>
      </c>
      <c r="AI490" s="2">
        <f t="shared" si="190"/>
        <v>0</v>
      </c>
      <c r="AJ490" s="2" t="s">
        <v>59</v>
      </c>
      <c r="AK490" s="2">
        <v>-0.34627685676252001</v>
      </c>
      <c r="AL490" s="2">
        <v>1</v>
      </c>
      <c r="AM490" s="2">
        <v>1</v>
      </c>
      <c r="AN490" s="2">
        <v>-2.5818518575121998</v>
      </c>
      <c r="AQ490" s="2">
        <f t="shared" si="191"/>
        <v>1</v>
      </c>
      <c r="AR490" s="2">
        <f t="shared" si="192"/>
        <v>0</v>
      </c>
      <c r="AS490" s="2" t="s">
        <v>60</v>
      </c>
      <c r="AT490" s="2">
        <v>-1.5057678404202599</v>
      </c>
      <c r="AU490" s="2">
        <v>3</v>
      </c>
      <c r="AV490" s="2">
        <v>1</v>
      </c>
      <c r="AW490" s="2">
        <v>-2.0340116865470499</v>
      </c>
      <c r="AX490" s="2">
        <v>0.18614347924095001</v>
      </c>
      <c r="AY490" s="2">
        <v>0.18614347924095001</v>
      </c>
      <c r="AZ490" s="2">
        <f t="shared" si="193"/>
        <v>7.8301873608798228E-2</v>
      </c>
      <c r="BA490" s="2">
        <f t="shared" si="194"/>
        <v>8.0892859989532386</v>
      </c>
      <c r="BB490" s="2" t="s">
        <v>61</v>
      </c>
      <c r="BC490" s="2">
        <v>0.42861849771836502</v>
      </c>
      <c r="BD490" s="2">
        <v>3</v>
      </c>
      <c r="BE490" s="2">
        <v>3</v>
      </c>
      <c r="BF490" s="2">
        <v>0.92005426604103702</v>
      </c>
      <c r="BG490" s="2">
        <v>1.5210535645197001</v>
      </c>
      <c r="BH490" s="2">
        <v>0.87818068492728996</v>
      </c>
      <c r="BI490" s="2">
        <f t="shared" si="195"/>
        <v>0.65894428721496356</v>
      </c>
      <c r="BJ490" s="2">
        <f t="shared" si="196"/>
        <v>0.48807552372192403</v>
      </c>
    </row>
    <row r="491" spans="1:62">
      <c r="A491" s="2" t="str">
        <f t="shared" si="202"/>
        <v>VIMSS408342</v>
      </c>
      <c r="B491" s="2" t="s">
        <v>1434</v>
      </c>
      <c r="C491" s="2" t="s">
        <v>1435</v>
      </c>
      <c r="D491" s="7">
        <f>IF(ISNA(VLOOKUP(B491,[1]energy_list!A$1:A$222,1,FALSE)), 0, 1)</f>
        <v>0</v>
      </c>
      <c r="E491" s="7">
        <f t="shared" si="177"/>
        <v>0</v>
      </c>
      <c r="F491" s="7">
        <f t="shared" si="178"/>
        <v>0</v>
      </c>
      <c r="G491" s="17">
        <f t="shared" si="200"/>
        <v>2.5102375102375105E-2</v>
      </c>
      <c r="H491" s="8">
        <f t="shared" si="179"/>
        <v>0.36227458512544303</v>
      </c>
      <c r="I491" s="8">
        <f t="shared" si="180"/>
        <v>1.6962867065710494</v>
      </c>
      <c r="J491" s="8">
        <f t="shared" si="181"/>
        <v>0.21356919424179255</v>
      </c>
      <c r="K491" s="9">
        <f t="shared" si="182"/>
        <v>0.10678459712089627</v>
      </c>
      <c r="L491" s="10">
        <f t="shared" si="183"/>
        <v>6.9081985169511153</v>
      </c>
      <c r="M491" s="2">
        <f t="shared" si="184"/>
        <v>3</v>
      </c>
      <c r="N491" s="16">
        <f t="shared" si="185"/>
        <v>9.4300368042168001E-2</v>
      </c>
      <c r="O491" s="16">
        <f t="shared" si="186"/>
        <v>1.0254866122640423</v>
      </c>
      <c r="P491" s="6">
        <v>613</v>
      </c>
      <c r="Q491" s="6"/>
      <c r="R491" s="2" t="s">
        <v>57</v>
      </c>
      <c r="S491" s="2">
        <v>-0.69684931299452102</v>
      </c>
      <c r="T491" s="2">
        <v>3</v>
      </c>
      <c r="U491" s="2">
        <v>2</v>
      </c>
      <c r="V491" s="2">
        <v>-1.53718011466571</v>
      </c>
      <c r="W491" s="2">
        <v>0.202836695883576</v>
      </c>
      <c r="X491" s="2">
        <v>0.14342720313275001</v>
      </c>
      <c r="Y491" s="2">
        <f t="shared" si="187"/>
        <v>3.98479141363898E-2</v>
      </c>
      <c r="Z491" s="2">
        <f t="shared" si="188"/>
        <v>4.8585574965827609</v>
      </c>
      <c r="AA491" s="2" t="s">
        <v>58</v>
      </c>
      <c r="AB491" s="2">
        <v>0.13563475759134999</v>
      </c>
      <c r="AC491" s="2">
        <v>2</v>
      </c>
      <c r="AD491" s="2">
        <v>1</v>
      </c>
      <c r="AE491" s="2">
        <v>-1.1594534361903801</v>
      </c>
      <c r="AF491" s="2">
        <v>0.58694501658702902</v>
      </c>
      <c r="AG491" s="2">
        <v>0.58694501658702902</v>
      </c>
      <c r="AH491" s="2">
        <f t="shared" si="189"/>
        <v>0.85542393614782974</v>
      </c>
      <c r="AI491" s="2">
        <f t="shared" si="190"/>
        <v>0.23108596846096369</v>
      </c>
      <c r="AJ491" s="2" t="s">
        <v>59</v>
      </c>
      <c r="AK491" s="2">
        <v>-0.10126667154191001</v>
      </c>
      <c r="AL491" s="2">
        <v>2</v>
      </c>
      <c r="AM491" s="2">
        <v>1</v>
      </c>
      <c r="AN491" s="2">
        <v>-2.3368416722915901</v>
      </c>
      <c r="AO491" s="2">
        <v>0.88544611639040005</v>
      </c>
      <c r="AP491" s="2">
        <v>0.88544611639040005</v>
      </c>
      <c r="AQ491" s="2">
        <f t="shared" si="191"/>
        <v>0.9275060706876288</v>
      </c>
      <c r="AR491" s="2">
        <f t="shared" si="192"/>
        <v>0.11436796623461698</v>
      </c>
      <c r="AS491" s="2" t="s">
        <v>60</v>
      </c>
      <c r="AT491" s="2">
        <v>0.10684797477916599</v>
      </c>
      <c r="AU491" s="2">
        <v>1</v>
      </c>
      <c r="AV491" s="2">
        <v>1</v>
      </c>
      <c r="AW491" s="2">
        <v>-0.42139587134762602</v>
      </c>
      <c r="AZ491" s="2">
        <f t="shared" si="193"/>
        <v>1</v>
      </c>
      <c r="BA491" s="2">
        <f t="shared" si="194"/>
        <v>0</v>
      </c>
      <c r="BB491" s="2" t="s">
        <v>61</v>
      </c>
      <c r="BC491" s="2">
        <v>-1.34550747402347</v>
      </c>
      <c r="BD491" s="2">
        <v>1</v>
      </c>
      <c r="BE491" s="2">
        <v>1</v>
      </c>
      <c r="BF491" s="2">
        <v>-0.85407170570080104</v>
      </c>
      <c r="BI491" s="2">
        <f t="shared" si="195"/>
        <v>1</v>
      </c>
      <c r="BJ491" s="2">
        <f t="shared" si="196"/>
        <v>0</v>
      </c>
    </row>
    <row r="492" spans="1:62">
      <c r="A492" s="2" t="str">
        <f t="shared" si="202"/>
        <v>VIMSS206635</v>
      </c>
      <c r="B492" s="2" t="s">
        <v>630</v>
      </c>
      <c r="C492" s="2" t="s">
        <v>631</v>
      </c>
      <c r="D492" s="7">
        <f>IF(ISNA(VLOOKUP(B492,[1]energy_list!A$1:A$222,1,FALSE)), 0, 1)</f>
        <v>0</v>
      </c>
      <c r="E492" s="7">
        <f t="shared" si="177"/>
        <v>1</v>
      </c>
      <c r="F492" s="7">
        <f t="shared" si="178"/>
        <v>0</v>
      </c>
      <c r="G492" s="17">
        <f t="shared" si="200"/>
        <v>9.1318591318591321E-3</v>
      </c>
      <c r="H492" s="8">
        <f t="shared" si="179"/>
        <v>0.37478816566975842</v>
      </c>
      <c r="I492" s="8">
        <f t="shared" si="180"/>
        <v>2.8108186670425255</v>
      </c>
      <c r="J492" s="8">
        <f t="shared" si="181"/>
        <v>0.13333772472206518</v>
      </c>
      <c r="K492" s="9">
        <f t="shared" si="182"/>
        <v>6.6668862361032588E-2</v>
      </c>
      <c r="L492" s="10">
        <f t="shared" si="183"/>
        <v>13.678487176592233</v>
      </c>
      <c r="M492" s="2">
        <f t="shared" si="184"/>
        <v>3</v>
      </c>
      <c r="N492" s="16">
        <f t="shared" si="185"/>
        <v>1.2523058282303405E-2</v>
      </c>
      <c r="O492" s="16">
        <f t="shared" si="186"/>
        <v>1.9022895982074892</v>
      </c>
      <c r="P492" s="6">
        <v>223</v>
      </c>
      <c r="Q492" s="6"/>
      <c r="R492" s="2" t="s">
        <v>57</v>
      </c>
      <c r="S492" s="2">
        <v>-0.36965840333967098</v>
      </c>
      <c r="T492" s="2">
        <v>7</v>
      </c>
      <c r="U492" s="2">
        <v>4</v>
      </c>
      <c r="V492" s="2">
        <v>-1.20998920501086</v>
      </c>
      <c r="W492" s="2">
        <v>0.47892504597084401</v>
      </c>
      <c r="X492" s="2">
        <v>0.239462522985422</v>
      </c>
      <c r="Y492" s="2">
        <f t="shared" si="187"/>
        <v>0.19753763592662327</v>
      </c>
      <c r="Z492" s="2">
        <f t="shared" si="188"/>
        <v>1.5437004451931504</v>
      </c>
      <c r="AA492" s="2" t="s">
        <v>58</v>
      </c>
      <c r="AB492" s="2">
        <v>0.31750794293826301</v>
      </c>
      <c r="AC492" s="2">
        <v>1</v>
      </c>
      <c r="AD492" s="2">
        <v>1</v>
      </c>
      <c r="AE492" s="2">
        <v>-0.977580250843467</v>
      </c>
      <c r="AH492" s="2">
        <f t="shared" si="189"/>
        <v>1</v>
      </c>
      <c r="AI492" s="2">
        <f t="shared" si="190"/>
        <v>0</v>
      </c>
      <c r="AJ492" s="2" t="s">
        <v>59</v>
      </c>
      <c r="AK492" s="2">
        <v>-7.0854005988998398E-3</v>
      </c>
      <c r="AL492" s="2">
        <v>1</v>
      </c>
      <c r="AM492" s="2">
        <v>1</v>
      </c>
      <c r="AN492" s="2">
        <v>-2.24266040134858</v>
      </c>
      <c r="AQ492" s="2">
        <f t="shared" si="191"/>
        <v>1</v>
      </c>
      <c r="AR492" s="2">
        <f t="shared" si="192"/>
        <v>0</v>
      </c>
      <c r="AS492" s="2" t="s">
        <v>60</v>
      </c>
      <c r="AT492" s="2">
        <v>-0.688856565892488</v>
      </c>
      <c r="AU492" s="2">
        <v>4</v>
      </c>
      <c r="AV492" s="2">
        <v>2</v>
      </c>
      <c r="AW492" s="2">
        <v>-1.2171004120192801</v>
      </c>
      <c r="AX492" s="2">
        <v>0.28370666115882698</v>
      </c>
      <c r="AY492" s="2">
        <v>0.2006109039732</v>
      </c>
      <c r="AZ492" s="2">
        <f t="shared" si="193"/>
        <v>7.5350183441900698E-2</v>
      </c>
      <c r="BA492" s="2">
        <f t="shared" si="194"/>
        <v>3.4337942367505292</v>
      </c>
      <c r="BB492" s="2" t="s">
        <v>61</v>
      </c>
      <c r="BC492" s="2">
        <v>-0.29460497021904503</v>
      </c>
      <c r="BD492" s="2">
        <v>2</v>
      </c>
      <c r="BE492" s="2">
        <v>1</v>
      </c>
      <c r="BF492" s="2">
        <v>0.196830798103627</v>
      </c>
      <c r="BG492" s="2">
        <v>3.3437560572945203E-2</v>
      </c>
      <c r="BH492" s="2">
        <v>3.3437560572945203E-2</v>
      </c>
      <c r="BI492" s="2">
        <f t="shared" si="195"/>
        <v>7.1948224862584551E-2</v>
      </c>
      <c r="BJ492" s="2">
        <f t="shared" si="196"/>
        <v>8.8105999711418548</v>
      </c>
    </row>
    <row r="493" spans="1:62">
      <c r="A493" s="2" t="str">
        <f t="shared" si="202"/>
        <v>VIMSS208928</v>
      </c>
      <c r="B493" s="2" t="s">
        <v>1547</v>
      </c>
      <c r="C493" s="2" t="s">
        <v>1548</v>
      </c>
      <c r="D493" s="7">
        <f>IF(ISNA(VLOOKUP(B493,[1]energy_list!A$1:A$222,1,FALSE)), 0, 1)</f>
        <v>0</v>
      </c>
      <c r="E493" s="7">
        <f t="shared" si="177"/>
        <v>0</v>
      </c>
      <c r="F493" s="7">
        <f t="shared" si="178"/>
        <v>0</v>
      </c>
      <c r="G493" s="17">
        <f t="shared" si="200"/>
        <v>2.7395577395577398E-2</v>
      </c>
      <c r="H493" s="8">
        <f t="shared" si="179"/>
        <v>0.38428676404283979</v>
      </c>
      <c r="I493" s="8">
        <f t="shared" si="180"/>
        <v>1.0563366272255938</v>
      </c>
      <c r="J493" s="8">
        <f t="shared" si="181"/>
        <v>0.36379195243106016</v>
      </c>
      <c r="K493" s="9">
        <f t="shared" si="182"/>
        <v>0.18189597621553008</v>
      </c>
      <c r="L493" s="10">
        <f t="shared" si="183"/>
        <v>6.2675537652563271</v>
      </c>
      <c r="M493" s="2">
        <f t="shared" si="184"/>
        <v>3</v>
      </c>
      <c r="N493" s="16">
        <f t="shared" si="185"/>
        <v>0.1069286653311157</v>
      </c>
      <c r="O493" s="16">
        <f t="shared" si="186"/>
        <v>0.97090585394657869</v>
      </c>
      <c r="P493" s="6">
        <v>669</v>
      </c>
      <c r="Q493" s="6"/>
      <c r="R493" s="2" t="s">
        <v>57</v>
      </c>
      <c r="S493" s="2">
        <v>-0.50827342384089103</v>
      </c>
      <c r="T493" s="2">
        <v>4</v>
      </c>
      <c r="U493" s="2">
        <v>3</v>
      </c>
      <c r="V493" s="2">
        <v>-1.34860422551208</v>
      </c>
      <c r="W493" s="2">
        <v>0.565759934267834</v>
      </c>
      <c r="X493" s="2">
        <v>0.32664165034623899</v>
      </c>
      <c r="Y493" s="2">
        <f t="shared" si="187"/>
        <v>0.21755062413949258</v>
      </c>
      <c r="Z493" s="2">
        <f t="shared" si="188"/>
        <v>1.5560582164035817</v>
      </c>
      <c r="AA493" s="2" t="s">
        <v>58</v>
      </c>
      <c r="AB493" s="2">
        <v>0.84183937387978003</v>
      </c>
      <c r="AC493" s="2">
        <v>1</v>
      </c>
      <c r="AD493" s="2">
        <v>1</v>
      </c>
      <c r="AE493" s="2">
        <v>-0.45324881990194998</v>
      </c>
      <c r="AH493" s="2">
        <f t="shared" si="189"/>
        <v>1</v>
      </c>
      <c r="AI493" s="2">
        <f t="shared" si="190"/>
        <v>0</v>
      </c>
      <c r="AJ493" s="2" t="s">
        <v>59</v>
      </c>
      <c r="AK493" s="2">
        <v>-0.57837319265882003</v>
      </c>
      <c r="AL493" s="2">
        <v>1</v>
      </c>
      <c r="AM493" s="2">
        <v>1</v>
      </c>
      <c r="AN493" s="2">
        <v>-2.8139481934085002</v>
      </c>
      <c r="AQ493" s="2">
        <f t="shared" si="191"/>
        <v>1</v>
      </c>
      <c r="AR493" s="2">
        <f t="shared" si="192"/>
        <v>0</v>
      </c>
      <c r="AS493" s="2" t="s">
        <v>60</v>
      </c>
      <c r="AT493" s="2">
        <v>-0.30476094285805999</v>
      </c>
      <c r="AU493" s="2">
        <v>2</v>
      </c>
      <c r="AV493" s="2">
        <v>1</v>
      </c>
      <c r="AW493" s="2">
        <v>-0.83300478898485197</v>
      </c>
      <c r="AX493" s="2">
        <v>0.71943980393192997</v>
      </c>
      <c r="AY493" s="2">
        <v>0.71943980393192997</v>
      </c>
      <c r="AZ493" s="2">
        <f t="shared" si="193"/>
        <v>0.74491180890950548</v>
      </c>
      <c r="BA493" s="2">
        <f t="shared" si="194"/>
        <v>0.42360867607332864</v>
      </c>
      <c r="BB493" s="2" t="s">
        <v>61</v>
      </c>
      <c r="BC493" s="2">
        <v>-0.61600166820417102</v>
      </c>
      <c r="BD493" s="2">
        <v>3</v>
      </c>
      <c r="BE493" s="2">
        <v>2</v>
      </c>
      <c r="BF493" s="2">
        <v>-0.12456589988149901</v>
      </c>
      <c r="BG493" s="2">
        <v>0.57461049852395696</v>
      </c>
      <c r="BH493" s="2">
        <v>0.40631098004727301</v>
      </c>
      <c r="BI493" s="2">
        <f t="shared" si="195"/>
        <v>0.26875267748808385</v>
      </c>
      <c r="BJ493" s="2">
        <f t="shared" si="196"/>
        <v>1.5160842272401822</v>
      </c>
    </row>
    <row r="494" spans="1:62">
      <c r="A494" s="2" t="str">
        <f t="shared" si="202"/>
        <v>VIMSS206513</v>
      </c>
      <c r="B494" s="2" t="s">
        <v>1225</v>
      </c>
      <c r="C494" s="2" t="s">
        <v>1226</v>
      </c>
      <c r="D494" s="7">
        <f>IF(ISNA(VLOOKUP(B494,[1]energy_list!A$1:A$222,1,FALSE)), 0, 1)</f>
        <v>0</v>
      </c>
      <c r="E494" s="7">
        <f t="shared" si="177"/>
        <v>0</v>
      </c>
      <c r="F494" s="7">
        <f t="shared" si="178"/>
        <v>0</v>
      </c>
      <c r="G494" s="17">
        <f t="shared" si="200"/>
        <v>2.1007371007371007E-2</v>
      </c>
      <c r="H494" s="8">
        <f t="shared" si="179"/>
        <v>0.38491570714869605</v>
      </c>
      <c r="I494" s="8">
        <f t="shared" si="180"/>
        <v>1.4246826206058456</v>
      </c>
      <c r="J494" s="8">
        <f t="shared" si="181"/>
        <v>0.27017646006309171</v>
      </c>
      <c r="K494" s="9">
        <f t="shared" si="182"/>
        <v>0.13508823003154585</v>
      </c>
      <c r="L494" s="10">
        <f t="shared" si="183"/>
        <v>8.1572106033020191</v>
      </c>
      <c r="M494" s="2">
        <f t="shared" si="184"/>
        <v>3</v>
      </c>
      <c r="N494" s="16">
        <f t="shared" si="185"/>
        <v>7.041214767655514E-2</v>
      </c>
      <c r="O494" s="16">
        <f t="shared" si="186"/>
        <v>1.1523524088439105</v>
      </c>
      <c r="P494" s="6">
        <v>513</v>
      </c>
      <c r="Q494" s="6"/>
      <c r="R494" s="2" t="s">
        <v>57</v>
      </c>
      <c r="S494" s="2">
        <v>-0.40652769725087001</v>
      </c>
      <c r="T494" s="2">
        <v>3</v>
      </c>
      <c r="U494" s="2">
        <v>2</v>
      </c>
      <c r="V494" s="2">
        <v>-1.2468584989220599</v>
      </c>
      <c r="W494" s="2">
        <v>0.41943123697742801</v>
      </c>
      <c r="X494" s="2">
        <v>0.29658267190820098</v>
      </c>
      <c r="Y494" s="2">
        <f t="shared" si="187"/>
        <v>0.3040249167959711</v>
      </c>
      <c r="Z494" s="2">
        <f t="shared" si="188"/>
        <v>1.3707061664637625</v>
      </c>
      <c r="AA494" s="2" t="s">
        <v>58</v>
      </c>
      <c r="AB494" s="2">
        <v>-0.62060660722892003</v>
      </c>
      <c r="AC494" s="2">
        <v>2</v>
      </c>
      <c r="AD494" s="2">
        <v>1</v>
      </c>
      <c r="AE494" s="2">
        <v>-1.91569480101065</v>
      </c>
      <c r="AF494" s="2">
        <v>0.20058104949795</v>
      </c>
      <c r="AG494" s="2">
        <v>0.20058104949795</v>
      </c>
      <c r="AH494" s="2">
        <f t="shared" si="189"/>
        <v>0.19901017408630228</v>
      </c>
      <c r="AI494" s="2">
        <f t="shared" si="190"/>
        <v>3.094044072370171</v>
      </c>
      <c r="AJ494" s="2" t="s">
        <v>59</v>
      </c>
      <c r="AK494" s="2">
        <v>-0.30299433096685002</v>
      </c>
      <c r="AL494" s="2">
        <v>3</v>
      </c>
      <c r="AM494" s="2">
        <v>3</v>
      </c>
      <c r="AN494" s="2">
        <v>-2.5385693317165301</v>
      </c>
      <c r="AO494" s="2">
        <v>0.39892487791529402</v>
      </c>
      <c r="AP494" s="2">
        <v>0.23031938565083401</v>
      </c>
      <c r="AQ494" s="2">
        <f t="shared" si="191"/>
        <v>0.27983353950745321</v>
      </c>
      <c r="AR494" s="2">
        <f t="shared" si="192"/>
        <v>1.3155398539756085</v>
      </c>
      <c r="AS494" s="2" t="s">
        <v>60</v>
      </c>
      <c r="AT494" s="2">
        <v>0.81107758766394999</v>
      </c>
      <c r="AU494" s="2">
        <v>1</v>
      </c>
      <c r="AV494" s="2">
        <v>1</v>
      </c>
      <c r="AW494" s="2">
        <v>0.28283374153715801</v>
      </c>
      <c r="AZ494" s="2">
        <f t="shared" si="193"/>
        <v>1</v>
      </c>
      <c r="BA494" s="2">
        <f t="shared" si="194"/>
        <v>0</v>
      </c>
      <c r="BB494" s="2" t="s">
        <v>61</v>
      </c>
      <c r="BC494" s="2">
        <v>-1.29045536003991</v>
      </c>
      <c r="BD494" s="2">
        <v>1</v>
      </c>
      <c r="BE494" s="2">
        <v>1</v>
      </c>
      <c r="BF494" s="2">
        <v>-0.79901959171723802</v>
      </c>
      <c r="BI494" s="2">
        <f t="shared" si="195"/>
        <v>1</v>
      </c>
      <c r="BJ494" s="2">
        <f t="shared" si="196"/>
        <v>0</v>
      </c>
    </row>
    <row r="495" spans="1:62">
      <c r="A495" s="2" t="s">
        <v>418</v>
      </c>
      <c r="B495" s="2" t="s">
        <v>419</v>
      </c>
      <c r="C495" s="2" t="s">
        <v>420</v>
      </c>
      <c r="D495" s="7">
        <f>IF(ISNA(VLOOKUP(B495,[1]energy_list!A$1:A$222,1,FALSE)), 0, 1)</f>
        <v>0</v>
      </c>
      <c r="E495" s="7">
        <f t="shared" si="177"/>
        <v>1</v>
      </c>
      <c r="F495" s="7">
        <f t="shared" si="178"/>
        <v>1</v>
      </c>
      <c r="G495" s="17">
        <f t="shared" si="200"/>
        <v>3.3579033579033582E-3</v>
      </c>
      <c r="H495" s="8">
        <f t="shared" si="179"/>
        <v>0.42812946414129377</v>
      </c>
      <c r="I495" s="8">
        <f t="shared" si="180"/>
        <v>413.28208522439439</v>
      </c>
      <c r="J495" s="8">
        <f t="shared" si="181"/>
        <v>1.0359255323366796E-3</v>
      </c>
      <c r="K495" s="9">
        <f t="shared" si="182"/>
        <v>5.1796276616833978E-4</v>
      </c>
      <c r="L495" s="6">
        <f t="shared" si="183"/>
        <v>18.979974233055174</v>
      </c>
      <c r="M495" s="10">
        <f t="shared" si="184"/>
        <v>3</v>
      </c>
      <c r="N495" s="16">
        <f t="shared" si="185"/>
        <v>1.7022455844160336E-3</v>
      </c>
      <c r="O495" s="16">
        <f t="shared" si="186"/>
        <v>2.7689777836975638</v>
      </c>
      <c r="P495" s="6">
        <v>82</v>
      </c>
      <c r="Q495" s="2">
        <v>79</v>
      </c>
      <c r="R495" s="2" t="s">
        <v>57</v>
      </c>
      <c r="S495" s="2">
        <v>-0.66744308099310001</v>
      </c>
      <c r="T495" s="2">
        <v>2</v>
      </c>
      <c r="U495" s="2">
        <v>1</v>
      </c>
      <c r="V495" s="2">
        <v>-1.5077738826642899</v>
      </c>
      <c r="W495" s="2">
        <v>4.0445375545704201E-4</v>
      </c>
      <c r="X495" s="2">
        <v>4.0445375545704201E-4</v>
      </c>
      <c r="Y495" s="2">
        <f t="shared" si="187"/>
        <v>3.8577555682012455E-4</v>
      </c>
      <c r="Z495" s="2">
        <f t="shared" si="188"/>
        <v>1650.2333628695671</v>
      </c>
      <c r="AA495" s="2" t="s">
        <v>58</v>
      </c>
      <c r="AB495" s="2">
        <v>-0.83599785148730998</v>
      </c>
      <c r="AC495" s="2">
        <v>2</v>
      </c>
      <c r="AD495" s="2">
        <v>1</v>
      </c>
      <c r="AE495" s="2">
        <v>-2.1310860452690399</v>
      </c>
      <c r="AF495" s="2">
        <v>0.34150986342369299</v>
      </c>
      <c r="AG495" s="2">
        <v>0.34150986342369299</v>
      </c>
      <c r="AH495" s="2">
        <f t="shared" si="189"/>
        <v>0.24689214776466342</v>
      </c>
      <c r="AI495" s="2">
        <f t="shared" si="190"/>
        <v>2.447946431491884</v>
      </c>
      <c r="AJ495" s="2" t="s">
        <v>59</v>
      </c>
      <c r="AK495" s="2">
        <v>0.31618533287265999</v>
      </c>
      <c r="AL495" s="2">
        <v>3</v>
      </c>
      <c r="AM495" s="2">
        <v>2</v>
      </c>
      <c r="AN495" s="2">
        <v>-1.9193896678770199</v>
      </c>
      <c r="AO495" s="2">
        <v>1.5004093316476601</v>
      </c>
      <c r="AP495" s="2">
        <v>1.06094961296364</v>
      </c>
      <c r="AQ495" s="2">
        <f t="shared" si="191"/>
        <v>0.79379613037107288</v>
      </c>
      <c r="AR495" s="2">
        <f t="shared" si="192"/>
        <v>0.29802106434577308</v>
      </c>
      <c r="AZ495" s="2">
        <f t="shared" si="193"/>
        <v>1</v>
      </c>
      <c r="BA495" s="2">
        <f t="shared" si="194"/>
        <v>0</v>
      </c>
      <c r="BB495" s="2" t="s">
        <v>61</v>
      </c>
      <c r="BC495" s="2">
        <v>-1.3667098467875101</v>
      </c>
      <c r="BD495" s="2">
        <v>1</v>
      </c>
      <c r="BE495" s="2">
        <v>1</v>
      </c>
      <c r="BF495" s="2">
        <v>-0.87527407846483596</v>
      </c>
      <c r="BI495" s="2">
        <f t="shared" si="195"/>
        <v>1</v>
      </c>
      <c r="BJ495" s="2">
        <f t="shared" si="196"/>
        <v>0</v>
      </c>
    </row>
    <row r="496" spans="1:62">
      <c r="A496" s="2" t="str">
        <f>B496</f>
        <v>VIMSS206250</v>
      </c>
      <c r="B496" s="2" t="s">
        <v>1182</v>
      </c>
      <c r="C496" s="2" t="s">
        <v>1183</v>
      </c>
      <c r="D496" s="7">
        <f>IF(ISNA(VLOOKUP(B496,[1]energy_list!A$1:A$222,1,FALSE)), 0, 1)</f>
        <v>0</v>
      </c>
      <c r="E496" s="7">
        <f t="shared" si="177"/>
        <v>0</v>
      </c>
      <c r="F496" s="7">
        <f t="shared" si="178"/>
        <v>0</v>
      </c>
      <c r="G496" s="17">
        <f t="shared" si="200"/>
        <v>2.0147420147420148E-2</v>
      </c>
      <c r="H496" s="8">
        <f t="shared" si="179"/>
        <v>0.47597466779220682</v>
      </c>
      <c r="I496" s="8">
        <f t="shared" si="180"/>
        <v>1.2157329624871787</v>
      </c>
      <c r="J496" s="8">
        <f t="shared" si="181"/>
        <v>0.39151251342107668</v>
      </c>
      <c r="K496" s="9">
        <f t="shared" si="182"/>
        <v>0.19575625671053834</v>
      </c>
      <c r="L496" s="10">
        <f t="shared" si="183"/>
        <v>8.4870222828357882</v>
      </c>
      <c r="M496" s="2">
        <f t="shared" si="184"/>
        <v>3</v>
      </c>
      <c r="N496" s="16">
        <f t="shared" si="185"/>
        <v>6.4633433822949726E-2</v>
      </c>
      <c r="O496" s="16">
        <f t="shared" si="186"/>
        <v>1.1895427704158106</v>
      </c>
      <c r="P496" s="6">
        <v>492</v>
      </c>
      <c r="Q496" s="6"/>
      <c r="R496" s="2" t="s">
        <v>57</v>
      </c>
      <c r="S496" s="2">
        <v>-0.74258057013693102</v>
      </c>
      <c r="T496" s="2">
        <v>3</v>
      </c>
      <c r="U496" s="2">
        <v>3</v>
      </c>
      <c r="V496" s="2">
        <v>-1.58291137180812</v>
      </c>
      <c r="W496" s="2">
        <v>0.62416416906586303</v>
      </c>
      <c r="X496" s="2">
        <v>0.36036135102869499</v>
      </c>
      <c r="Y496" s="2">
        <f t="shared" si="187"/>
        <v>0.13141331812311829</v>
      </c>
      <c r="Z496" s="2">
        <f t="shared" si="188"/>
        <v>2.0606554171726383</v>
      </c>
      <c r="AA496" s="2" t="s">
        <v>58</v>
      </c>
      <c r="AB496" s="2">
        <v>7.0637387240320093E-2</v>
      </c>
      <c r="AC496" s="2">
        <v>1</v>
      </c>
      <c r="AD496" s="2">
        <v>1</v>
      </c>
      <c r="AE496" s="2">
        <v>-1.2244508065414099</v>
      </c>
      <c r="AH496" s="2">
        <f t="shared" si="189"/>
        <v>1</v>
      </c>
      <c r="AI496" s="2">
        <f t="shared" si="190"/>
        <v>0</v>
      </c>
      <c r="AJ496" s="2" t="s">
        <v>59</v>
      </c>
      <c r="AK496" s="2">
        <v>0.23071493986541999</v>
      </c>
      <c r="AL496" s="2">
        <v>4</v>
      </c>
      <c r="AM496" s="2">
        <v>3</v>
      </c>
      <c r="AN496" s="2">
        <v>-2.0048600608842602</v>
      </c>
      <c r="AO496" s="2">
        <v>0.34339409585722702</v>
      </c>
      <c r="AP496" s="2">
        <v>0.19825867368129799</v>
      </c>
      <c r="AQ496" s="2">
        <f t="shared" si="191"/>
        <v>0.32868348737292535</v>
      </c>
      <c r="AR496" s="2">
        <f t="shared" si="192"/>
        <v>1.163706664538146</v>
      </c>
      <c r="AS496" s="2" t="s">
        <v>60</v>
      </c>
      <c r="AT496" s="2">
        <v>-2.5869661447840402</v>
      </c>
      <c r="AU496" s="2">
        <v>1</v>
      </c>
      <c r="AV496" s="2">
        <v>1</v>
      </c>
      <c r="AW496" s="2">
        <v>-3.11520999091083</v>
      </c>
      <c r="AZ496" s="2">
        <f t="shared" si="193"/>
        <v>1</v>
      </c>
      <c r="BA496" s="2">
        <f t="shared" si="194"/>
        <v>0</v>
      </c>
      <c r="BB496" s="2" t="s">
        <v>61</v>
      </c>
      <c r="BC496" s="2">
        <v>-0.707255318610721</v>
      </c>
      <c r="BD496" s="2">
        <v>2</v>
      </c>
      <c r="BE496" s="2">
        <v>2</v>
      </c>
      <c r="BF496" s="2">
        <v>-0.215819550288049</v>
      </c>
      <c r="BG496" s="2">
        <v>0.78872532557450303</v>
      </c>
      <c r="BH496" s="2">
        <v>0.55771302620729801</v>
      </c>
      <c r="BI496" s="2">
        <f t="shared" si="195"/>
        <v>0.33239100298752822</v>
      </c>
      <c r="BJ496" s="2">
        <f t="shared" si="196"/>
        <v>1.2681348388442324</v>
      </c>
    </row>
    <row r="497" spans="1:62">
      <c r="A497" s="2" t="str">
        <f>B497</f>
        <v>VIMSS207858</v>
      </c>
      <c r="B497" s="2" t="s">
        <v>941</v>
      </c>
      <c r="C497" s="2" t="s">
        <v>942</v>
      </c>
      <c r="D497" s="7">
        <f>IF(ISNA(VLOOKUP(B497,[1]energy_list!A$1:A$222,1,FALSE)), 0, 1)</f>
        <v>0</v>
      </c>
      <c r="E497" s="7">
        <f t="shared" si="177"/>
        <v>1</v>
      </c>
      <c r="F497" s="7">
        <f t="shared" si="178"/>
        <v>0</v>
      </c>
      <c r="G497" s="17">
        <f t="shared" si="200"/>
        <v>1.5233415233415235E-2</v>
      </c>
      <c r="H497" s="8">
        <f t="shared" si="179"/>
        <v>0.50225438227274255</v>
      </c>
      <c r="I497" s="8">
        <f t="shared" si="180"/>
        <v>2.1361259733394991</v>
      </c>
      <c r="J497" s="8">
        <f t="shared" si="181"/>
        <v>0.23512395267941352</v>
      </c>
      <c r="K497" s="9">
        <f t="shared" si="182"/>
        <v>0.11756197633970676</v>
      </c>
      <c r="L497" s="10">
        <f t="shared" si="183"/>
        <v>10.227024433184482</v>
      </c>
      <c r="M497" s="2">
        <f t="shared" si="184"/>
        <v>3</v>
      </c>
      <c r="N497" s="16">
        <f t="shared" si="185"/>
        <v>3.9319543367128361E-2</v>
      </c>
      <c r="O497" s="16">
        <f t="shared" si="186"/>
        <v>1.405391534438273</v>
      </c>
      <c r="P497" s="6">
        <v>372</v>
      </c>
      <c r="Q497" s="6"/>
      <c r="R497" s="2" t="s">
        <v>57</v>
      </c>
      <c r="S497" s="2">
        <v>1.4606170413263</v>
      </c>
      <c r="T497" s="2">
        <v>10</v>
      </c>
      <c r="U497" s="2">
        <v>2</v>
      </c>
      <c r="V497" s="2">
        <v>0.62028623965511498</v>
      </c>
      <c r="W497" s="2">
        <v>1.39184426243924</v>
      </c>
      <c r="X497" s="2">
        <v>0.98418251632637699</v>
      </c>
      <c r="Y497" s="2">
        <f t="shared" si="187"/>
        <v>0.27605527069364166</v>
      </c>
      <c r="Z497" s="2">
        <f t="shared" si="188"/>
        <v>1.4840916365577121</v>
      </c>
      <c r="AH497" s="2">
        <f t="shared" si="189"/>
        <v>1</v>
      </c>
      <c r="AI497" s="2">
        <f t="shared" si="190"/>
        <v>0</v>
      </c>
      <c r="AQ497" s="2">
        <f t="shared" si="191"/>
        <v>1</v>
      </c>
      <c r="AR497" s="2">
        <f t="shared" si="192"/>
        <v>0</v>
      </c>
      <c r="AS497" s="2" t="s">
        <v>60</v>
      </c>
      <c r="AT497" s="2">
        <v>-1.85693089234125</v>
      </c>
      <c r="AU497" s="2">
        <v>8</v>
      </c>
      <c r="AV497" s="2">
        <v>2</v>
      </c>
      <c r="AW497" s="2">
        <v>-2.3851747384680402</v>
      </c>
      <c r="AX497" s="2">
        <v>1.9321745462509901</v>
      </c>
      <c r="AY497" s="2">
        <v>1.36625372409012</v>
      </c>
      <c r="AZ497" s="2">
        <f t="shared" si="193"/>
        <v>0.30707148012268726</v>
      </c>
      <c r="BA497" s="2">
        <f t="shared" si="194"/>
        <v>1.3591405897743516</v>
      </c>
      <c r="BB497" s="2" t="s">
        <v>61</v>
      </c>
      <c r="BC497" s="2">
        <v>-1.4790657328774499</v>
      </c>
      <c r="BD497" s="2">
        <v>9</v>
      </c>
      <c r="BE497" s="2">
        <v>2</v>
      </c>
      <c r="BF497" s="2">
        <v>-0.98762996455478202</v>
      </c>
      <c r="BG497" s="2">
        <v>0.58900601401228703</v>
      </c>
      <c r="BH497" s="2">
        <v>0.41649014666774697</v>
      </c>
      <c r="BI497" s="2">
        <f t="shared" si="195"/>
        <v>7.0956851275674415E-2</v>
      </c>
      <c r="BJ497" s="2">
        <f t="shared" si="196"/>
        <v>3.5512622440438371</v>
      </c>
    </row>
    <row r="498" spans="1:62">
      <c r="A498" s="2" t="s">
        <v>376</v>
      </c>
      <c r="B498" s="2" t="s">
        <v>440</v>
      </c>
      <c r="C498" s="2" t="s">
        <v>441</v>
      </c>
      <c r="D498" s="7">
        <f>IF(ISNA(VLOOKUP(B498,[1]energy_list!A$1:A$222,1,FALSE)), 0, 1)</f>
        <v>0</v>
      </c>
      <c r="E498" s="7">
        <f t="shared" si="177"/>
        <v>1</v>
      </c>
      <c r="F498" s="7">
        <f t="shared" si="178"/>
        <v>1</v>
      </c>
      <c r="G498" s="17">
        <f t="shared" si="200"/>
        <v>4.9140049140049139E-3</v>
      </c>
      <c r="H498" s="8">
        <f t="shared" si="179"/>
        <v>0.54217007380633941</v>
      </c>
      <c r="I498" s="8">
        <f t="shared" si="180"/>
        <v>8.4784270195409146</v>
      </c>
      <c r="J498" s="8">
        <f t="shared" si="181"/>
        <v>6.3947011934732276E-2</v>
      </c>
      <c r="K498" s="9">
        <f t="shared" si="182"/>
        <v>3.1973505967366138E-2</v>
      </c>
      <c r="L498" s="6">
        <f t="shared" si="183"/>
        <v>17.006217675565388</v>
      </c>
      <c r="M498" s="10">
        <f t="shared" si="184"/>
        <v>3</v>
      </c>
      <c r="N498" s="16">
        <f t="shared" si="185"/>
        <v>3.666420203258091E-3</v>
      </c>
      <c r="O498" s="16">
        <f t="shared" si="186"/>
        <v>2.4357577626421345</v>
      </c>
      <c r="P498" s="6">
        <v>120</v>
      </c>
      <c r="Q498" s="2">
        <v>117</v>
      </c>
      <c r="Y498" s="2">
        <f t="shared" si="187"/>
        <v>1</v>
      </c>
      <c r="Z498" s="2">
        <f t="shared" si="188"/>
        <v>0</v>
      </c>
      <c r="AA498" s="2" t="s">
        <v>58</v>
      </c>
      <c r="AB498" s="2">
        <v>-0.49908462816174998</v>
      </c>
      <c r="AC498" s="2">
        <v>2</v>
      </c>
      <c r="AD498" s="2">
        <v>1</v>
      </c>
      <c r="AE498" s="2">
        <v>-1.79417282194348</v>
      </c>
      <c r="AF498" s="2">
        <v>1.4905973779749801E-2</v>
      </c>
      <c r="AG498" s="2">
        <v>1.4905973779749801E-2</v>
      </c>
      <c r="AH498" s="2">
        <f t="shared" si="189"/>
        <v>1.9008033976278461E-2</v>
      </c>
      <c r="AI498" s="2">
        <f t="shared" si="190"/>
        <v>33.48218878794561</v>
      </c>
      <c r="AQ498" s="2">
        <f t="shared" si="191"/>
        <v>1</v>
      </c>
      <c r="AR498" s="2">
        <f t="shared" si="192"/>
        <v>0</v>
      </c>
      <c r="AS498" s="2" t="s">
        <v>60</v>
      </c>
      <c r="AT498" s="2">
        <v>-0.37392421875013898</v>
      </c>
      <c r="AU498" s="2">
        <v>6</v>
      </c>
      <c r="AV498" s="2">
        <v>3</v>
      </c>
      <c r="AW498" s="2">
        <v>-0.90216806487693102</v>
      </c>
      <c r="AX498" s="2">
        <v>0.59163090257027096</v>
      </c>
      <c r="AY498" s="2">
        <v>0.34157826085984699</v>
      </c>
      <c r="AZ498" s="2">
        <f t="shared" si="193"/>
        <v>0.35366868508435739</v>
      </c>
      <c r="BA498" s="2">
        <f t="shared" si="194"/>
        <v>1.0946955986275833</v>
      </c>
      <c r="BB498" s="2" t="s">
        <v>61</v>
      </c>
      <c r="BC498" s="2">
        <v>-1.08999308461953</v>
      </c>
      <c r="BD498" s="2">
        <v>2</v>
      </c>
      <c r="BE498" s="2">
        <v>2</v>
      </c>
      <c r="BF498" s="2">
        <v>-0.59855731629685704</v>
      </c>
      <c r="BG498" s="2">
        <v>0.273999554976399</v>
      </c>
      <c r="BH498" s="2">
        <v>0.193746943365908</v>
      </c>
      <c r="BI498" s="2">
        <f t="shared" si="195"/>
        <v>3.0172614593990444E-2</v>
      </c>
      <c r="BJ498" s="2">
        <f t="shared" si="196"/>
        <v>5.6258595138762164</v>
      </c>
    </row>
    <row r="499" spans="1:62">
      <c r="A499" s="2" t="str">
        <f>B499</f>
        <v>VIMSS207615</v>
      </c>
      <c r="B499" s="2" t="s">
        <v>1055</v>
      </c>
      <c r="C499" s="2" t="s">
        <v>1056</v>
      </c>
      <c r="D499" s="7">
        <f>IF(ISNA(VLOOKUP(B499,[1]energy_list!A$1:A$222,1,FALSE)), 0, 1)</f>
        <v>0</v>
      </c>
      <c r="E499" s="7">
        <f t="shared" si="177"/>
        <v>0</v>
      </c>
      <c r="F499" s="7">
        <f t="shared" si="178"/>
        <v>0</v>
      </c>
      <c r="G499" s="17">
        <f t="shared" si="200"/>
        <v>1.7567567567567569E-2</v>
      </c>
      <c r="H499" s="8">
        <f t="shared" si="179"/>
        <v>0.55397676596956991</v>
      </c>
      <c r="I499" s="8">
        <f t="shared" si="180"/>
        <v>2.3911136232489607</v>
      </c>
      <c r="J499" s="8">
        <f t="shared" si="181"/>
        <v>0.2316814895717276</v>
      </c>
      <c r="K499" s="9">
        <f t="shared" si="182"/>
        <v>0.1158407447858638</v>
      </c>
      <c r="L499" s="10">
        <f t="shared" si="183"/>
        <v>9.3602025776664206</v>
      </c>
      <c r="M499" s="2">
        <f t="shared" si="184"/>
        <v>3</v>
      </c>
      <c r="N499" s="16">
        <f t="shared" si="185"/>
        <v>5.0805221475128309E-2</v>
      </c>
      <c r="O499" s="16">
        <f t="shared" si="186"/>
        <v>1.2940916510762566</v>
      </c>
      <c r="P499" s="6">
        <v>429</v>
      </c>
      <c r="Q499" s="6"/>
      <c r="R499" s="2" t="s">
        <v>57</v>
      </c>
      <c r="S499" s="2">
        <v>-0.31066150955972999</v>
      </c>
      <c r="T499" s="2">
        <v>5</v>
      </c>
      <c r="U499" s="2">
        <v>4</v>
      </c>
      <c r="V499" s="2">
        <v>-1.1509923112309199</v>
      </c>
      <c r="W499" s="2">
        <v>0.59528463612208005</v>
      </c>
      <c r="X499" s="2">
        <v>0.29764231806104002</v>
      </c>
      <c r="Y499" s="2">
        <f t="shared" si="187"/>
        <v>0.35553003939184352</v>
      </c>
      <c r="Z499" s="2">
        <f t="shared" si="188"/>
        <v>1.043741063379368</v>
      </c>
      <c r="AH499" s="2">
        <f t="shared" si="189"/>
        <v>1</v>
      </c>
      <c r="AI499" s="2">
        <f t="shared" si="190"/>
        <v>0</v>
      </c>
      <c r="AJ499" s="2" t="s">
        <v>59</v>
      </c>
      <c r="AK499" s="2">
        <v>-0.17741561339209</v>
      </c>
      <c r="AL499" s="2">
        <v>2</v>
      </c>
      <c r="AM499" s="2">
        <v>2</v>
      </c>
      <c r="AN499" s="2">
        <v>-2.4129906141417701</v>
      </c>
      <c r="AO499" s="2">
        <v>2.22675530031057</v>
      </c>
      <c r="AP499" s="2">
        <v>1.5745537728926899</v>
      </c>
      <c r="AQ499" s="2">
        <f t="shared" si="191"/>
        <v>0.9205771910195516</v>
      </c>
      <c r="AR499" s="2">
        <f t="shared" si="192"/>
        <v>0.11267675734322562</v>
      </c>
      <c r="AS499" s="2" t="s">
        <v>60</v>
      </c>
      <c r="AT499" s="2">
        <v>-1.2360243272432501</v>
      </c>
      <c r="AU499" s="2">
        <v>4</v>
      </c>
      <c r="AV499" s="2">
        <v>2</v>
      </c>
      <c r="AW499" s="2">
        <v>-1.76426817337004</v>
      </c>
      <c r="AX499" s="2">
        <v>0.30074058446399898</v>
      </c>
      <c r="AY499" s="2">
        <v>0.2126557066525</v>
      </c>
      <c r="AZ499" s="2">
        <f t="shared" si="193"/>
        <v>2.8347928212598097E-2</v>
      </c>
      <c r="BA499" s="2">
        <f t="shared" si="194"/>
        <v>5.8123261618510593</v>
      </c>
      <c r="BB499" s="2" t="s">
        <v>61</v>
      </c>
      <c r="BC499" s="2">
        <v>0.20451489192099101</v>
      </c>
      <c r="BD499" s="2">
        <v>1</v>
      </c>
      <c r="BE499" s="2">
        <v>1</v>
      </c>
      <c r="BF499" s="2">
        <v>0.69595066024366303</v>
      </c>
      <c r="BI499" s="2">
        <f t="shared" si="195"/>
        <v>1</v>
      </c>
      <c r="BJ499" s="2">
        <f t="shared" si="196"/>
        <v>0</v>
      </c>
    </row>
    <row r="500" spans="1:62">
      <c r="A500" s="2" t="str">
        <f>B500</f>
        <v>VIMSS209438</v>
      </c>
      <c r="B500" s="2" t="s">
        <v>1640</v>
      </c>
      <c r="C500" s="2" t="s">
        <v>1641</v>
      </c>
      <c r="D500" s="7">
        <f>IF(ISNA(VLOOKUP(B500,[1]energy_list!A$1:A$222,1,FALSE)), 0, 1)</f>
        <v>0</v>
      </c>
      <c r="E500" s="7">
        <f t="shared" si="177"/>
        <v>0</v>
      </c>
      <c r="F500" s="7">
        <f t="shared" si="178"/>
        <v>0</v>
      </c>
      <c r="G500" s="17">
        <f t="shared" si="200"/>
        <v>2.9320229320229318E-2</v>
      </c>
      <c r="H500" s="8">
        <f t="shared" si="179"/>
        <v>0.55991538062318924</v>
      </c>
      <c r="I500" s="8">
        <f t="shared" si="180"/>
        <v>0.81165188944772126</v>
      </c>
      <c r="J500" s="8">
        <f t="shared" si="181"/>
        <v>0.6898467038673155</v>
      </c>
      <c r="K500" s="9">
        <f t="shared" si="182"/>
        <v>0.34492335193365775</v>
      </c>
      <c r="L500" s="10">
        <f t="shared" si="183"/>
        <v>5.0973832105489958</v>
      </c>
      <c r="M500" s="2">
        <f t="shared" si="184"/>
        <v>3</v>
      </c>
      <c r="N500" s="16">
        <f t="shared" si="185"/>
        <v>0.12696730033511755</v>
      </c>
      <c r="O500" s="16">
        <f t="shared" si="186"/>
        <v>0.89630811457624171</v>
      </c>
      <c r="P500" s="6">
        <v>716</v>
      </c>
      <c r="Q500" s="6"/>
      <c r="R500" s="2" t="s">
        <v>57</v>
      </c>
      <c r="S500" s="2">
        <v>-0.18778905908232099</v>
      </c>
      <c r="T500" s="2">
        <v>6</v>
      </c>
      <c r="U500" s="2">
        <v>3</v>
      </c>
      <c r="V500" s="2">
        <v>-1.02811986075351</v>
      </c>
      <c r="W500" s="2">
        <v>0.837142042296246</v>
      </c>
      <c r="X500" s="2">
        <v>0.48332418346969103</v>
      </c>
      <c r="Y500" s="2">
        <f t="shared" si="187"/>
        <v>0.72355221389134561</v>
      </c>
      <c r="Z500" s="2">
        <f t="shared" si="188"/>
        <v>0.3885364430437136</v>
      </c>
      <c r="AA500" s="2" t="s">
        <v>58</v>
      </c>
      <c r="AB500" s="2">
        <v>-1.31309657356448</v>
      </c>
      <c r="AC500" s="2">
        <v>1</v>
      </c>
      <c r="AD500" s="2">
        <v>1</v>
      </c>
      <c r="AE500" s="2">
        <v>-2.6081847673462102</v>
      </c>
      <c r="AH500" s="2">
        <f t="shared" si="189"/>
        <v>1</v>
      </c>
      <c r="AI500" s="2">
        <f t="shared" si="190"/>
        <v>0</v>
      </c>
      <c r="AJ500" s="2" t="s">
        <v>59</v>
      </c>
      <c r="AK500" s="2">
        <v>-0.81739857136829996</v>
      </c>
      <c r="AL500" s="2">
        <v>5</v>
      </c>
      <c r="AM500" s="2">
        <v>3</v>
      </c>
      <c r="AN500" s="2">
        <v>-3.0529735721179798</v>
      </c>
      <c r="AO500" s="2">
        <v>0.82958982228437705</v>
      </c>
      <c r="AP500" s="2">
        <v>0.47896390721285897</v>
      </c>
      <c r="AQ500" s="2">
        <f t="shared" si="191"/>
        <v>0.18643726079267031</v>
      </c>
      <c r="AR500" s="2">
        <f t="shared" si="192"/>
        <v>1.7065974263589665</v>
      </c>
      <c r="AS500" s="2" t="s">
        <v>60</v>
      </c>
      <c r="AT500" s="2">
        <v>-1.2216799930523501</v>
      </c>
      <c r="AU500" s="2">
        <v>2</v>
      </c>
      <c r="AV500" s="2">
        <v>2</v>
      </c>
      <c r="AW500" s="2">
        <v>-1.7499238391791401</v>
      </c>
      <c r="AX500" s="2">
        <v>2.63658263385395</v>
      </c>
      <c r="AY500" s="2">
        <v>1.8643454595568201</v>
      </c>
      <c r="AZ500" s="2">
        <f t="shared" si="193"/>
        <v>0.579581760305236</v>
      </c>
      <c r="BA500" s="2">
        <f t="shared" si="194"/>
        <v>0.65528627582935184</v>
      </c>
      <c r="BB500" s="2" t="s">
        <v>61</v>
      </c>
      <c r="BC500" s="2">
        <v>0.57145306165676801</v>
      </c>
      <c r="BD500" s="2">
        <v>1</v>
      </c>
      <c r="BE500" s="2">
        <v>1</v>
      </c>
      <c r="BF500" s="2">
        <v>1.0628888299794399</v>
      </c>
      <c r="BI500" s="2">
        <f t="shared" si="195"/>
        <v>1</v>
      </c>
      <c r="BJ500" s="2">
        <f t="shared" si="196"/>
        <v>0</v>
      </c>
    </row>
    <row r="501" spans="1:62">
      <c r="A501" s="2" t="str">
        <f>B501</f>
        <v>VIMSS207894</v>
      </c>
      <c r="B501" s="2" t="s">
        <v>1646</v>
      </c>
      <c r="C501" s="2" t="s">
        <v>1647</v>
      </c>
      <c r="D501" s="7">
        <f>IF(ISNA(VLOOKUP(B501,[1]energy_list!A$1:A$222,1,FALSE)), 0, 1)</f>
        <v>1</v>
      </c>
      <c r="E501" s="7">
        <f t="shared" si="177"/>
        <v>0</v>
      </c>
      <c r="F501" s="7">
        <f t="shared" si="178"/>
        <v>0</v>
      </c>
      <c r="G501" s="31">
        <f>IF((Q501/(142)*0.0575&gt;N501),1,0)</f>
        <v>0</v>
      </c>
      <c r="H501" s="8">
        <f t="shared" si="179"/>
        <v>0.57323777099743967</v>
      </c>
      <c r="I501" s="8">
        <f t="shared" si="180"/>
        <v>1.8018310494594214</v>
      </c>
      <c r="J501" s="8">
        <f t="shared" si="181"/>
        <v>0.31814179868274572</v>
      </c>
      <c r="K501" s="9">
        <f t="shared" si="182"/>
        <v>0.15907089934137286</v>
      </c>
      <c r="L501" s="10">
        <f t="shared" si="183"/>
        <v>5.0472856349736466</v>
      </c>
      <c r="M501" s="7">
        <f t="shared" si="184"/>
        <v>3</v>
      </c>
      <c r="N501" s="16">
        <f t="shared" si="185"/>
        <v>0.12764142183612234</v>
      </c>
      <c r="O501" s="16">
        <f t="shared" si="186"/>
        <v>0.8940083667149511</v>
      </c>
      <c r="P501" s="6">
        <v>719</v>
      </c>
      <c r="Q501" s="6">
        <v>108</v>
      </c>
      <c r="R501" s="2" t="s">
        <v>57</v>
      </c>
      <c r="S501" s="2">
        <v>-1.33428511780384</v>
      </c>
      <c r="T501" s="2">
        <v>6</v>
      </c>
      <c r="U501" s="2">
        <v>1</v>
      </c>
      <c r="V501" s="2">
        <v>-2.1746159194750301</v>
      </c>
      <c r="W501" s="2">
        <v>0.30799890725442403</v>
      </c>
      <c r="X501" s="2">
        <v>0.30799890725442403</v>
      </c>
      <c r="Y501" s="2">
        <f t="shared" si="187"/>
        <v>0.14442402197444729</v>
      </c>
      <c r="Z501" s="2">
        <f t="shared" si="188"/>
        <v>4.3321099081096648</v>
      </c>
      <c r="AA501" s="2" t="s">
        <v>58</v>
      </c>
      <c r="AB501" s="2">
        <v>-8.095893753939E-2</v>
      </c>
      <c r="AC501" s="2">
        <v>4</v>
      </c>
      <c r="AD501" s="2">
        <v>2</v>
      </c>
      <c r="AE501" s="2">
        <v>-1.37604713132112</v>
      </c>
      <c r="AF501" s="2">
        <v>0.706733544321272</v>
      </c>
      <c r="AG501" s="2">
        <v>0.49973608168157502</v>
      </c>
      <c r="AH501" s="2">
        <f t="shared" si="189"/>
        <v>0.88619060771875346</v>
      </c>
      <c r="AI501" s="2">
        <f t="shared" si="190"/>
        <v>0.16200338640141643</v>
      </c>
      <c r="AJ501" s="2" t="s">
        <v>59</v>
      </c>
      <c r="AK501" s="2">
        <v>-0.23873276795253001</v>
      </c>
      <c r="AL501" s="2">
        <v>6</v>
      </c>
      <c r="AM501" s="2">
        <v>1</v>
      </c>
      <c r="AN501" s="2">
        <v>-2.4743077687022099</v>
      </c>
      <c r="AO501" s="2">
        <v>0.35895572379545398</v>
      </c>
      <c r="AP501" s="2">
        <v>0.35895572379545398</v>
      </c>
      <c r="AQ501" s="2">
        <f t="shared" si="191"/>
        <v>0.62636758129620063</v>
      </c>
      <c r="AR501" s="2">
        <f t="shared" si="192"/>
        <v>0.66507580775775177</v>
      </c>
      <c r="AS501" s="2" t="s">
        <v>60</v>
      </c>
      <c r="AT501" s="2">
        <v>1.6900957739306999E-2</v>
      </c>
      <c r="AU501" s="2">
        <v>1</v>
      </c>
      <c r="AV501" s="2">
        <v>1</v>
      </c>
      <c r="AW501" s="2">
        <v>-0.51134288838748498</v>
      </c>
      <c r="AZ501" s="2">
        <f t="shared" si="193"/>
        <v>1</v>
      </c>
      <c r="BA501" s="2">
        <f t="shared" si="194"/>
        <v>0</v>
      </c>
      <c r="BI501" s="2">
        <f t="shared" si="195"/>
        <v>1</v>
      </c>
      <c r="BJ501" s="2">
        <f t="shared" si="196"/>
        <v>0</v>
      </c>
    </row>
    <row r="502" spans="1:62">
      <c r="A502" s="2" t="str">
        <f>B502</f>
        <v>VIMSS208031</v>
      </c>
      <c r="B502" s="2" t="s">
        <v>743</v>
      </c>
      <c r="C502" s="2" t="s">
        <v>744</v>
      </c>
      <c r="D502" s="7">
        <f>IF(ISNA(VLOOKUP(B502,[1]energy_list!A$1:A$222,1,FALSE)), 0, 1)</f>
        <v>0</v>
      </c>
      <c r="E502" s="7">
        <f t="shared" si="177"/>
        <v>1</v>
      </c>
      <c r="F502" s="7">
        <f t="shared" si="178"/>
        <v>0</v>
      </c>
      <c r="G502" s="17">
        <f t="shared" ref="G502:G514" si="203">(P502/(COUNT($P$2:$P$1222))*0.05)</f>
        <v>1.1302211302211304E-2</v>
      </c>
      <c r="H502" s="8">
        <f t="shared" si="179"/>
        <v>0.57743711002272724</v>
      </c>
      <c r="I502" s="8">
        <f t="shared" si="180"/>
        <v>1.7410635419806424</v>
      </c>
      <c r="J502" s="8">
        <f t="shared" si="181"/>
        <v>0.33165768859063693</v>
      </c>
      <c r="K502" s="9">
        <f t="shared" si="182"/>
        <v>0.16582884429531847</v>
      </c>
      <c r="L502" s="10">
        <f t="shared" si="183"/>
        <v>12.008688917975748</v>
      </c>
      <c r="M502" s="2">
        <f t="shared" si="184"/>
        <v>3</v>
      </c>
      <c r="N502" s="16">
        <f t="shared" si="185"/>
        <v>2.2244238389497874E-2</v>
      </c>
      <c r="O502" s="16">
        <f t="shared" si="186"/>
        <v>1.652782459275379</v>
      </c>
      <c r="P502" s="6">
        <v>276</v>
      </c>
      <c r="Q502" s="6"/>
      <c r="Y502" s="2">
        <f t="shared" si="187"/>
        <v>1</v>
      </c>
      <c r="Z502" s="2">
        <f t="shared" si="188"/>
        <v>0</v>
      </c>
      <c r="AA502" s="2" t="s">
        <v>58</v>
      </c>
      <c r="AB502" s="2">
        <v>-0.11463506343034</v>
      </c>
      <c r="AC502" s="2">
        <v>1</v>
      </c>
      <c r="AD502" s="2">
        <v>1</v>
      </c>
      <c r="AE502" s="2">
        <v>-1.4097232572120699</v>
      </c>
      <c r="AH502" s="2">
        <f t="shared" si="189"/>
        <v>1</v>
      </c>
      <c r="AI502" s="2">
        <f t="shared" si="190"/>
        <v>0</v>
      </c>
      <c r="AJ502" s="2" t="s">
        <v>59</v>
      </c>
      <c r="AK502" s="2">
        <v>-1.13310751215196</v>
      </c>
      <c r="AL502" s="2">
        <v>2</v>
      </c>
      <c r="AM502" s="2">
        <v>2</v>
      </c>
      <c r="AN502" s="2">
        <v>-3.36868251290164</v>
      </c>
      <c r="AO502" s="2">
        <v>0.82372821026106902</v>
      </c>
      <c r="AP502" s="2">
        <v>0.58246380333026004</v>
      </c>
      <c r="AQ502" s="2">
        <f t="shared" si="191"/>
        <v>0.19114509452393025</v>
      </c>
      <c r="AR502" s="2">
        <f t="shared" si="192"/>
        <v>1.9453698335817138</v>
      </c>
      <c r="AS502" s="2" t="s">
        <v>60</v>
      </c>
      <c r="AT502" s="2">
        <v>-0.43010889417521297</v>
      </c>
      <c r="AU502" s="2">
        <v>8</v>
      </c>
      <c r="AV502" s="2">
        <v>5</v>
      </c>
      <c r="AW502" s="2">
        <v>-0.95835274030200501</v>
      </c>
      <c r="AX502" s="2">
        <v>0.77292624808438304</v>
      </c>
      <c r="AY502" s="2">
        <v>0.345663126462109</v>
      </c>
      <c r="AZ502" s="2">
        <f t="shared" si="193"/>
        <v>0.26853620054346711</v>
      </c>
      <c r="BA502" s="2">
        <f t="shared" si="194"/>
        <v>1.2443007692993275</v>
      </c>
      <c r="BB502" s="2" t="s">
        <v>61</v>
      </c>
      <c r="BC502" s="2">
        <v>-0.842480594579745</v>
      </c>
      <c r="BD502" s="2">
        <v>2</v>
      </c>
      <c r="BE502" s="2">
        <v>2</v>
      </c>
      <c r="BF502" s="2">
        <v>-0.35104482625707301</v>
      </c>
      <c r="BG502" s="2">
        <v>0.27113228664559702</v>
      </c>
      <c r="BH502" s="2">
        <v>0.19171947848571599</v>
      </c>
      <c r="BI502" s="2">
        <f t="shared" si="195"/>
        <v>4.8081757880635546E-2</v>
      </c>
      <c r="BJ502" s="2">
        <f t="shared" si="196"/>
        <v>4.3943401120951506</v>
      </c>
    </row>
    <row r="503" spans="1:62">
      <c r="A503" s="2" t="str">
        <f>B503</f>
        <v>VIMSS206456</v>
      </c>
      <c r="B503" s="2" t="s">
        <v>1606</v>
      </c>
      <c r="C503" s="2" t="s">
        <v>1607</v>
      </c>
      <c r="D503" s="7">
        <f>IF(ISNA(VLOOKUP(B503,[1]energy_list!A$1:A$222,1,FALSE)), 0, 1)</f>
        <v>0</v>
      </c>
      <c r="E503" s="7">
        <f t="shared" si="177"/>
        <v>0</v>
      </c>
      <c r="F503" s="7">
        <f t="shared" si="178"/>
        <v>0</v>
      </c>
      <c r="G503" s="17">
        <f t="shared" si="203"/>
        <v>2.8624078624078626E-2</v>
      </c>
      <c r="H503" s="8">
        <f t="shared" si="179"/>
        <v>0.59943374325155552</v>
      </c>
      <c r="I503" s="8">
        <f t="shared" si="180"/>
        <v>0.62422879207958637</v>
      </c>
      <c r="J503" s="8">
        <f t="shared" si="181"/>
        <v>0.96027890872282995</v>
      </c>
      <c r="K503" s="9">
        <f t="shared" si="182"/>
        <v>0.48013945436141497</v>
      </c>
      <c r="L503" s="10">
        <f t="shared" si="183"/>
        <v>2.6998777836736401</v>
      </c>
      <c r="M503" s="2">
        <f t="shared" si="184"/>
        <v>3</v>
      </c>
      <c r="N503" s="16">
        <f t="shared" si="185"/>
        <v>0.11811286829380192</v>
      </c>
      <c r="O503" s="16">
        <f t="shared" si="186"/>
        <v>0.92770278380443183</v>
      </c>
      <c r="P503" s="6">
        <v>699</v>
      </c>
      <c r="Q503" s="6"/>
      <c r="R503" s="2" t="s">
        <v>57</v>
      </c>
      <c r="S503" s="2">
        <v>-0.37869742071005102</v>
      </c>
      <c r="T503" s="2">
        <v>4</v>
      </c>
      <c r="U503" s="2">
        <v>3</v>
      </c>
      <c r="V503" s="2">
        <v>-1.2190282223812401</v>
      </c>
      <c r="W503" s="2">
        <v>0.79899589597110598</v>
      </c>
      <c r="X503" s="2">
        <v>0.46130049562032399</v>
      </c>
      <c r="Y503" s="2">
        <f t="shared" si="187"/>
        <v>0.47184190088200312</v>
      </c>
      <c r="Z503" s="2">
        <f t="shared" si="188"/>
        <v>0.82093434606179161</v>
      </c>
      <c r="AH503" s="2">
        <f t="shared" si="189"/>
        <v>1</v>
      </c>
      <c r="AI503" s="2">
        <f t="shared" si="190"/>
        <v>0</v>
      </c>
      <c r="AJ503" s="2" t="s">
        <v>59</v>
      </c>
      <c r="AK503" s="2">
        <v>3.7339173492600998E-3</v>
      </c>
      <c r="AL503" s="2">
        <v>2</v>
      </c>
      <c r="AM503" s="2">
        <v>2</v>
      </c>
      <c r="AN503" s="2">
        <v>-2.2318410834004201</v>
      </c>
      <c r="AO503" s="2">
        <v>0.60253320996627402</v>
      </c>
      <c r="AP503" s="2">
        <v>0.42605531865724999</v>
      </c>
      <c r="AQ503" s="2">
        <f t="shared" si="191"/>
        <v>0.99380308737779055</v>
      </c>
      <c r="AR503" s="2">
        <f t="shared" si="192"/>
        <v>8.7639261517210056E-3</v>
      </c>
      <c r="AZ503" s="2">
        <f t="shared" si="193"/>
        <v>1</v>
      </c>
      <c r="BA503" s="2">
        <f t="shared" si="194"/>
        <v>0</v>
      </c>
      <c r="BB503" s="2" t="s">
        <v>61</v>
      </c>
      <c r="BC503" s="2">
        <v>-1.64407404893538</v>
      </c>
      <c r="BD503" s="2">
        <v>2</v>
      </c>
      <c r="BE503" s="2">
        <v>1</v>
      </c>
      <c r="BF503" s="2">
        <v>-1.15263828061271</v>
      </c>
      <c r="BG503" s="2">
        <v>1.9427011095192299</v>
      </c>
      <c r="BH503" s="2">
        <v>1.9427011095192299</v>
      </c>
      <c r="BI503" s="2">
        <f t="shared" si="195"/>
        <v>0.5528816065650346</v>
      </c>
      <c r="BJ503" s="2">
        <f t="shared" si="196"/>
        <v>0.84628255004304154</v>
      </c>
    </row>
    <row r="504" spans="1:62">
      <c r="A504" s="2" t="s">
        <v>465</v>
      </c>
      <c r="B504" s="2" t="s">
        <v>466</v>
      </c>
      <c r="C504" s="2" t="s">
        <v>467</v>
      </c>
      <c r="D504" s="7">
        <f>IF(ISNA(VLOOKUP(B504,[1]energy_list!A$1:A$222,1,FALSE)), 0, 1)</f>
        <v>0</v>
      </c>
      <c r="E504" s="7">
        <f t="shared" si="177"/>
        <v>1</v>
      </c>
      <c r="F504" s="7">
        <f t="shared" si="178"/>
        <v>1</v>
      </c>
      <c r="G504" s="17">
        <f t="shared" si="203"/>
        <v>6.7158067158067164E-3</v>
      </c>
      <c r="H504" s="8">
        <f t="shared" si="179"/>
        <v>0.63941045345941327</v>
      </c>
      <c r="I504" s="8">
        <f t="shared" si="180"/>
        <v>7.6789179437141835</v>
      </c>
      <c r="J504" s="8">
        <f t="shared" si="181"/>
        <v>8.3268301360456987E-2</v>
      </c>
      <c r="K504" s="9">
        <f t="shared" si="182"/>
        <v>4.1634150680228493E-2</v>
      </c>
      <c r="L504" s="6">
        <f t="shared" si="183"/>
        <v>15.516547029044489</v>
      </c>
      <c r="M504" s="10">
        <f t="shared" si="184"/>
        <v>3</v>
      </c>
      <c r="N504" s="16">
        <f t="shared" si="185"/>
        <v>6.4282802917486944E-3</v>
      </c>
      <c r="O504" s="16">
        <f t="shared" si="186"/>
        <v>2.1919051949911652</v>
      </c>
      <c r="P504" s="6">
        <v>164</v>
      </c>
      <c r="Q504" s="6"/>
      <c r="Y504" s="2">
        <f t="shared" si="187"/>
        <v>1</v>
      </c>
      <c r="Z504" s="2">
        <f t="shared" si="188"/>
        <v>0</v>
      </c>
      <c r="AA504" s="2" t="s">
        <v>58</v>
      </c>
      <c r="AB504" s="2">
        <v>-0.71084735890934003</v>
      </c>
      <c r="AC504" s="2">
        <v>2</v>
      </c>
      <c r="AD504" s="2">
        <v>1</v>
      </c>
      <c r="AE504" s="2">
        <v>-2.0059355526910698</v>
      </c>
      <c r="AF504" s="2">
        <v>5.4677341258915498E-2</v>
      </c>
      <c r="AG504" s="2">
        <v>5.4677341258915498E-2</v>
      </c>
      <c r="AH504" s="2">
        <f t="shared" si="189"/>
        <v>4.8871632859900038E-2</v>
      </c>
      <c r="AI504" s="2">
        <f t="shared" si="190"/>
        <v>13.000766726078359</v>
      </c>
      <c r="AJ504" s="2" t="s">
        <v>59</v>
      </c>
      <c r="AK504" s="2">
        <v>-0.37434012771045999</v>
      </c>
      <c r="AL504" s="2">
        <v>2</v>
      </c>
      <c r="AM504" s="2">
        <v>1</v>
      </c>
      <c r="AN504" s="2">
        <v>-2.6099151284601398</v>
      </c>
      <c r="AO504" s="2">
        <v>4.3936990847438198E-2</v>
      </c>
      <c r="AP504" s="2">
        <v>4.3936990847438198E-2</v>
      </c>
      <c r="AQ504" s="2">
        <f t="shared" si="191"/>
        <v>7.4380921124583652E-2</v>
      </c>
      <c r="AR504" s="2">
        <f t="shared" si="192"/>
        <v>8.5199309395191865</v>
      </c>
      <c r="AS504" s="2" t="s">
        <v>60</v>
      </c>
      <c r="AT504" s="2">
        <v>0.45996640171644598</v>
      </c>
      <c r="AU504" s="2">
        <v>1</v>
      </c>
      <c r="AV504" s="2">
        <v>1</v>
      </c>
      <c r="AW504" s="2">
        <v>-6.8277444410346402E-2</v>
      </c>
      <c r="AZ504" s="2">
        <f t="shared" si="193"/>
        <v>1</v>
      </c>
      <c r="BA504" s="2">
        <f t="shared" si="194"/>
        <v>0</v>
      </c>
      <c r="BB504" s="2" t="s">
        <v>61</v>
      </c>
      <c r="BC504" s="2">
        <v>-1.3827323013463699</v>
      </c>
      <c r="BD504" s="2">
        <v>2</v>
      </c>
      <c r="BE504" s="2">
        <v>1</v>
      </c>
      <c r="BF504" s="2">
        <v>-0.89129653302369305</v>
      </c>
      <c r="BG504" s="2">
        <v>0.25818847783466797</v>
      </c>
      <c r="BH504" s="2">
        <v>0.25818847783466797</v>
      </c>
      <c r="BI504" s="2">
        <f t="shared" si="195"/>
        <v>0.11751849517335097</v>
      </c>
      <c r="BJ504" s="2">
        <f t="shared" si="196"/>
        <v>5.3555151374020964</v>
      </c>
    </row>
    <row r="505" spans="1:62">
      <c r="A505" s="2" t="str">
        <f>B505</f>
        <v>VIMSS206759</v>
      </c>
      <c r="B505" s="2" t="s">
        <v>637</v>
      </c>
      <c r="C505" s="2" t="s">
        <v>638</v>
      </c>
      <c r="D505" s="7">
        <f>IF(ISNA(VLOOKUP(B505,[1]energy_list!A$1:A$222,1,FALSE)), 0, 1)</f>
        <v>0</v>
      </c>
      <c r="E505" s="7">
        <f t="shared" si="177"/>
        <v>1</v>
      </c>
      <c r="F505" s="7">
        <f t="shared" si="178"/>
        <v>0</v>
      </c>
      <c r="G505" s="17">
        <f t="shared" si="203"/>
        <v>9.2547092547092553E-3</v>
      </c>
      <c r="H505" s="8">
        <f t="shared" si="179"/>
        <v>0.678302958027164</v>
      </c>
      <c r="I505" s="8">
        <f t="shared" si="180"/>
        <v>3.3665521100877545</v>
      </c>
      <c r="J505" s="8">
        <f t="shared" si="181"/>
        <v>0.20148298194899558</v>
      </c>
      <c r="K505" s="9">
        <f t="shared" si="182"/>
        <v>0.10074149097449779</v>
      </c>
      <c r="L505" s="10">
        <f t="shared" si="183"/>
        <v>13.585125914106797</v>
      </c>
      <c r="M505" s="2">
        <f t="shared" si="184"/>
        <v>3</v>
      </c>
      <c r="N505" s="16">
        <f t="shared" si="185"/>
        <v>1.2942993801925628E-2</v>
      </c>
      <c r="O505" s="16">
        <f t="shared" si="186"/>
        <v>1.8879652567992304</v>
      </c>
      <c r="P505" s="6">
        <v>226</v>
      </c>
      <c r="Q505" s="6"/>
      <c r="R505" s="2" t="s">
        <v>57</v>
      </c>
      <c r="S505" s="2">
        <v>1.03140717009345</v>
      </c>
      <c r="T505" s="2">
        <v>3</v>
      </c>
      <c r="U505" s="2">
        <v>1</v>
      </c>
      <c r="V505" s="2">
        <v>0.191076368422264</v>
      </c>
      <c r="W505" s="2">
        <v>0.91342203028444202</v>
      </c>
      <c r="X505" s="2">
        <v>0.91342203028444202</v>
      </c>
      <c r="Y505" s="2">
        <f t="shared" si="187"/>
        <v>0.46142605762690325</v>
      </c>
      <c r="Z505" s="2">
        <f t="shared" si="188"/>
        <v>1.1291682660339022</v>
      </c>
      <c r="AH505" s="2">
        <f t="shared" si="189"/>
        <v>1</v>
      </c>
      <c r="AI505" s="2">
        <f t="shared" si="190"/>
        <v>0</v>
      </c>
      <c r="AQ505" s="2">
        <f t="shared" si="191"/>
        <v>1</v>
      </c>
      <c r="AR505" s="2">
        <f t="shared" si="192"/>
        <v>0</v>
      </c>
      <c r="AS505" s="2" t="s">
        <v>60</v>
      </c>
      <c r="AT505" s="2">
        <v>-3.3519686888999098</v>
      </c>
      <c r="AU505" s="2">
        <v>8</v>
      </c>
      <c r="AV505" s="2">
        <v>2</v>
      </c>
      <c r="AW505" s="2">
        <v>-3.8802125350267</v>
      </c>
      <c r="AX505" s="2">
        <v>1.0956256871827099</v>
      </c>
      <c r="AY505" s="2">
        <v>0.77472435304906495</v>
      </c>
      <c r="AZ505" s="2">
        <f t="shared" si="193"/>
        <v>4.9487068796544686E-2</v>
      </c>
      <c r="BA505" s="2">
        <f t="shared" si="194"/>
        <v>4.326659767061205</v>
      </c>
      <c r="BB505" s="2" t="s">
        <v>61</v>
      </c>
      <c r="BC505" s="2">
        <v>2.0317296190761902</v>
      </c>
      <c r="BD505" s="2">
        <v>6</v>
      </c>
      <c r="BE505" s="2">
        <v>3</v>
      </c>
      <c r="BF505" s="2">
        <v>2.5231653873988602</v>
      </c>
      <c r="BG505" s="2">
        <v>1.09795587970776</v>
      </c>
      <c r="BH505" s="2">
        <v>0.63390512270760602</v>
      </c>
      <c r="BI505" s="2">
        <f t="shared" si="195"/>
        <v>4.9139817912450597E-2</v>
      </c>
      <c r="BJ505" s="2">
        <f t="shared" si="196"/>
        <v>3.2051004894834119</v>
      </c>
    </row>
    <row r="506" spans="1:62">
      <c r="A506" s="2" t="str">
        <f>B506</f>
        <v>VIMSS208033</v>
      </c>
      <c r="B506" s="2" t="s">
        <v>1428</v>
      </c>
      <c r="C506" s="2" t="s">
        <v>1429</v>
      </c>
      <c r="D506" s="7">
        <f>IF(ISNA(VLOOKUP(B506,[1]energy_list!A$1:A$222,1,FALSE)), 0, 1)</f>
        <v>0</v>
      </c>
      <c r="E506" s="7">
        <f t="shared" si="177"/>
        <v>0</v>
      </c>
      <c r="F506" s="7">
        <f t="shared" si="178"/>
        <v>0</v>
      </c>
      <c r="G506" s="17">
        <f t="shared" si="203"/>
        <v>2.4979524979524981E-2</v>
      </c>
      <c r="H506" s="8">
        <f t="shared" si="179"/>
        <v>0.68913897085262554</v>
      </c>
      <c r="I506" s="8">
        <f t="shared" si="180"/>
        <v>1.5228576026189728</v>
      </c>
      <c r="J506" s="8">
        <f t="shared" si="181"/>
        <v>0.45253014442549416</v>
      </c>
      <c r="K506" s="9">
        <f t="shared" si="182"/>
        <v>0.22626507221274708</v>
      </c>
      <c r="L506" s="10">
        <f t="shared" si="183"/>
        <v>6.9270107054848342</v>
      </c>
      <c r="M506" s="2">
        <f t="shared" si="184"/>
        <v>3</v>
      </c>
      <c r="N506" s="16">
        <f t="shared" si="185"/>
        <v>9.3927004527651139E-2</v>
      </c>
      <c r="O506" s="16">
        <f t="shared" si="186"/>
        <v>1.0272095277417326</v>
      </c>
      <c r="P506" s="6">
        <v>610</v>
      </c>
      <c r="Q506" s="6"/>
      <c r="R506" s="2" t="s">
        <v>57</v>
      </c>
      <c r="S506" s="2">
        <v>-0.230899238700811</v>
      </c>
      <c r="T506" s="2">
        <v>1</v>
      </c>
      <c r="U506" s="2">
        <v>1</v>
      </c>
      <c r="V506" s="2">
        <v>-1.0712300403720001</v>
      </c>
      <c r="Y506" s="2">
        <f t="shared" si="187"/>
        <v>1</v>
      </c>
      <c r="Z506" s="2">
        <f t="shared" si="188"/>
        <v>0</v>
      </c>
      <c r="AA506" s="2" t="s">
        <v>58</v>
      </c>
      <c r="AB506" s="2">
        <v>-1.85357649155016</v>
      </c>
      <c r="AC506" s="2">
        <v>2</v>
      </c>
      <c r="AD506" s="2">
        <v>1</v>
      </c>
      <c r="AE506" s="2">
        <v>-3.14866468533189</v>
      </c>
      <c r="AF506" s="2">
        <v>0.29417880520607897</v>
      </c>
      <c r="AG506" s="2">
        <v>0.29417880520607897</v>
      </c>
      <c r="AH506" s="2">
        <f t="shared" si="189"/>
        <v>0.10020139843250611</v>
      </c>
      <c r="AI506" s="2">
        <f t="shared" si="190"/>
        <v>6.3008498870327774</v>
      </c>
      <c r="AQ506" s="2">
        <f t="shared" si="191"/>
        <v>1</v>
      </c>
      <c r="AR506" s="2">
        <f t="shared" si="192"/>
        <v>0</v>
      </c>
      <c r="AS506" s="2" t="s">
        <v>60</v>
      </c>
      <c r="AT506" s="2">
        <v>-1.3788621591483801</v>
      </c>
      <c r="AU506" s="2">
        <v>4</v>
      </c>
      <c r="AV506" s="2">
        <v>2</v>
      </c>
      <c r="AW506" s="2">
        <v>-1.90710600527517</v>
      </c>
      <c r="AX506" s="2">
        <v>1.67409491859649</v>
      </c>
      <c r="AY506" s="2">
        <v>1.18376386928952</v>
      </c>
      <c r="AZ506" s="2">
        <f t="shared" si="193"/>
        <v>0.36423896588928883</v>
      </c>
      <c r="BA506" s="2">
        <f t="shared" si="194"/>
        <v>1.1648118302309358</v>
      </c>
      <c r="BB506" s="2" t="s">
        <v>61</v>
      </c>
      <c r="BC506" s="2">
        <v>0.236766641632629</v>
      </c>
      <c r="BD506" s="2">
        <v>5</v>
      </c>
      <c r="BE506" s="2">
        <v>2</v>
      </c>
      <c r="BF506" s="2">
        <v>0.72820240995530106</v>
      </c>
      <c r="BG506" s="2">
        <v>1.6521465101246799</v>
      </c>
      <c r="BH506" s="2">
        <v>1.1682440008228501</v>
      </c>
      <c r="BI506" s="2">
        <f t="shared" si="195"/>
        <v>0.85814079890049688</v>
      </c>
      <c r="BJ506" s="2">
        <f t="shared" si="196"/>
        <v>0.2026688272876753</v>
      </c>
    </row>
    <row r="507" spans="1:62">
      <c r="A507" s="2" t="s">
        <v>482</v>
      </c>
      <c r="B507" s="2" t="s">
        <v>483</v>
      </c>
      <c r="C507" s="2" t="s">
        <v>484</v>
      </c>
      <c r="D507" s="7">
        <f>IF(ISNA(VLOOKUP(B507,[1]energy_list!A$1:A$222,1,FALSE)), 0, 1)</f>
        <v>0</v>
      </c>
      <c r="E507" s="7">
        <f t="shared" si="177"/>
        <v>1</v>
      </c>
      <c r="F507" s="7">
        <f t="shared" si="178"/>
        <v>1</v>
      </c>
      <c r="G507" s="17">
        <f t="shared" si="203"/>
        <v>6.2244062244062245E-3</v>
      </c>
      <c r="H507" s="8">
        <f t="shared" si="179"/>
        <v>0.71363108568087297</v>
      </c>
      <c r="I507" s="8">
        <f t="shared" si="180"/>
        <v>4.1930460859221963</v>
      </c>
      <c r="J507" s="8">
        <f t="shared" si="181"/>
        <v>0.17019395233380097</v>
      </c>
      <c r="K507" s="9">
        <f t="shared" si="182"/>
        <v>8.5096976166900484E-2</v>
      </c>
      <c r="L507" s="6">
        <f t="shared" si="183"/>
        <v>15.910035667991336</v>
      </c>
      <c r="M507" s="10">
        <f t="shared" si="184"/>
        <v>3</v>
      </c>
      <c r="N507" s="16">
        <f t="shared" si="185"/>
        <v>5.551393021675578E-3</v>
      </c>
      <c r="O507" s="16">
        <f t="shared" si="186"/>
        <v>2.255598024856436</v>
      </c>
      <c r="P507" s="6">
        <v>152</v>
      </c>
      <c r="Q507" s="6"/>
      <c r="R507" s="2" t="s">
        <v>57</v>
      </c>
      <c r="S507" s="2">
        <v>-1.60960333099605</v>
      </c>
      <c r="T507" s="2">
        <v>2</v>
      </c>
      <c r="U507" s="2">
        <v>1</v>
      </c>
      <c r="V507" s="2">
        <v>-2.4499341326672401</v>
      </c>
      <c r="W507" s="2">
        <v>0.20840594862506001</v>
      </c>
      <c r="X507" s="2">
        <v>0.20840594862506001</v>
      </c>
      <c r="Y507" s="2">
        <f t="shared" si="187"/>
        <v>8.1971325562938707E-2</v>
      </c>
      <c r="Z507" s="2">
        <f t="shared" si="188"/>
        <v>7.7234039700654753</v>
      </c>
      <c r="AH507" s="2">
        <f t="shared" si="189"/>
        <v>1</v>
      </c>
      <c r="AI507" s="2">
        <f t="shared" si="190"/>
        <v>0</v>
      </c>
      <c r="AJ507" s="2" t="s">
        <v>59</v>
      </c>
      <c r="AK507" s="2">
        <v>-0.61708919736809997</v>
      </c>
      <c r="AL507" s="2">
        <v>1</v>
      </c>
      <c r="AM507" s="2">
        <v>1</v>
      </c>
      <c r="AN507" s="2">
        <v>-2.8526641981177798</v>
      </c>
      <c r="AQ507" s="2">
        <f t="shared" si="191"/>
        <v>1</v>
      </c>
      <c r="AR507" s="2">
        <f t="shared" si="192"/>
        <v>0</v>
      </c>
      <c r="AS507" s="2" t="s">
        <v>60</v>
      </c>
      <c r="AT507" s="2">
        <v>0.29097531139349098</v>
      </c>
      <c r="AU507" s="2">
        <v>3</v>
      </c>
      <c r="AV507" s="2">
        <v>2</v>
      </c>
      <c r="AW507" s="2">
        <v>-0.23726853473330101</v>
      </c>
      <c r="AX507" s="2">
        <v>0.111777771709501</v>
      </c>
      <c r="AY507" s="2">
        <v>7.9038820361710199E-2</v>
      </c>
      <c r="AZ507" s="2">
        <f t="shared" si="193"/>
        <v>6.6508489977092022E-2</v>
      </c>
      <c r="BA507" s="2">
        <f t="shared" si="194"/>
        <v>3.6814227497561682</v>
      </c>
      <c r="BB507" s="2" t="s">
        <v>61</v>
      </c>
      <c r="BC507" s="2">
        <v>-1.1531032819827101</v>
      </c>
      <c r="BD507" s="2">
        <v>3</v>
      </c>
      <c r="BE507" s="2">
        <v>2</v>
      </c>
      <c r="BF507" s="2">
        <v>-0.66166751366003596</v>
      </c>
      <c r="BG507" s="2">
        <v>0.43500405612845899</v>
      </c>
      <c r="BH507" s="2">
        <v>0.30759431793208702</v>
      </c>
      <c r="BI507" s="2">
        <f t="shared" si="195"/>
        <v>6.4363641246383829E-2</v>
      </c>
      <c r="BJ507" s="2">
        <f t="shared" si="196"/>
        <v>3.7487795279667711</v>
      </c>
    </row>
    <row r="508" spans="1:62">
      <c r="A508" s="2" t="str">
        <f t="shared" ref="A508:A514" si="204">B508</f>
        <v>VIMSS207136</v>
      </c>
      <c r="B508" s="2" t="s">
        <v>1638</v>
      </c>
      <c r="C508" s="2" t="s">
        <v>1639</v>
      </c>
      <c r="D508" s="7">
        <f>IF(ISNA(VLOOKUP(B508,[1]energy_list!A$1:A$222,1,FALSE)), 0, 1)</f>
        <v>0</v>
      </c>
      <c r="E508" s="7">
        <f t="shared" si="177"/>
        <v>0</v>
      </c>
      <c r="F508" s="7">
        <f t="shared" si="178"/>
        <v>0</v>
      </c>
      <c r="G508" s="17">
        <f t="shared" si="203"/>
        <v>2.9279279279279282E-2</v>
      </c>
      <c r="H508" s="8">
        <f t="shared" si="179"/>
        <v>0.72297455391173082</v>
      </c>
      <c r="I508" s="8">
        <f t="shared" si="180"/>
        <v>1.1272629828932481</v>
      </c>
      <c r="J508" s="8">
        <f t="shared" si="181"/>
        <v>0.641353938595708</v>
      </c>
      <c r="K508" s="9">
        <f t="shared" si="182"/>
        <v>0.320676969297854</v>
      </c>
      <c r="L508" s="10">
        <f t="shared" si="183"/>
        <v>5.1498482174357827</v>
      </c>
      <c r="M508" s="2">
        <f t="shared" si="184"/>
        <v>3</v>
      </c>
      <c r="N508" s="16">
        <f t="shared" si="185"/>
        <v>0.12623899951717549</v>
      </c>
      <c r="O508" s="16">
        <f t="shared" si="186"/>
        <v>0.89880645603810638</v>
      </c>
      <c r="P508" s="6">
        <v>715</v>
      </c>
      <c r="Q508" s="6"/>
      <c r="R508" s="2" t="s">
        <v>57</v>
      </c>
      <c r="S508" s="2">
        <v>-1.3559337544577701</v>
      </c>
      <c r="T508" s="2">
        <v>1</v>
      </c>
      <c r="U508" s="2">
        <v>1</v>
      </c>
      <c r="V508" s="2">
        <v>-2.19626455612896</v>
      </c>
      <c r="Y508" s="2">
        <f t="shared" si="187"/>
        <v>1</v>
      </c>
      <c r="Z508" s="2">
        <f t="shared" si="188"/>
        <v>0</v>
      </c>
      <c r="AH508" s="2">
        <f t="shared" si="189"/>
        <v>1</v>
      </c>
      <c r="AI508" s="2">
        <f t="shared" si="190"/>
        <v>0</v>
      </c>
      <c r="AJ508" s="2" t="s">
        <v>59</v>
      </c>
      <c r="AK508" s="2">
        <v>-1.26060879937124</v>
      </c>
      <c r="AL508" s="2">
        <v>2</v>
      </c>
      <c r="AM508" s="2">
        <v>1</v>
      </c>
      <c r="AN508" s="2">
        <v>-3.49618380012092</v>
      </c>
      <c r="AO508" s="2">
        <v>0.27594925785388902</v>
      </c>
      <c r="AP508" s="2">
        <v>0.27594925785388902</v>
      </c>
      <c r="AQ508" s="2">
        <f t="shared" si="191"/>
        <v>0.13719305887631519</v>
      </c>
      <c r="AR508" s="2">
        <f t="shared" si="192"/>
        <v>4.5682630537774935</v>
      </c>
      <c r="AS508" s="2" t="s">
        <v>60</v>
      </c>
      <c r="AT508" s="2">
        <v>-1.1374742734844701</v>
      </c>
      <c r="AU508" s="2">
        <v>3</v>
      </c>
      <c r="AV508" s="2">
        <v>2</v>
      </c>
      <c r="AW508" s="2">
        <v>-1.66571811961126</v>
      </c>
      <c r="AX508" s="2">
        <v>2.33896589620799</v>
      </c>
      <c r="AY508" s="2">
        <v>1.6538986461727401</v>
      </c>
      <c r="AZ508" s="2">
        <f t="shared" si="193"/>
        <v>0.56265896603286092</v>
      </c>
      <c r="BA508" s="2">
        <f t="shared" si="194"/>
        <v>0.68775331312875843</v>
      </c>
      <c r="BB508" s="2" t="s">
        <v>61</v>
      </c>
      <c r="BC508" s="2">
        <v>1.4957158634088001E-2</v>
      </c>
      <c r="BD508" s="2">
        <v>4</v>
      </c>
      <c r="BE508" s="2">
        <v>3</v>
      </c>
      <c r="BF508" s="2">
        <v>0.50639292695675997</v>
      </c>
      <c r="BG508" s="2">
        <v>1.4225817486649099</v>
      </c>
      <c r="BH508" s="2">
        <v>0.82132795553593696</v>
      </c>
      <c r="BI508" s="2">
        <f t="shared" si="195"/>
        <v>0.98661402586555913</v>
      </c>
      <c r="BJ508" s="2">
        <f t="shared" si="196"/>
        <v>1.8210945497804325E-2</v>
      </c>
    </row>
    <row r="509" spans="1:62">
      <c r="A509" s="2" t="str">
        <f t="shared" si="204"/>
        <v>VIMSS207230</v>
      </c>
      <c r="B509" s="2" t="s">
        <v>858</v>
      </c>
      <c r="C509" s="2" t="s">
        <v>859</v>
      </c>
      <c r="D509" s="7">
        <f>IF(ISNA(VLOOKUP(B509,[1]energy_list!A$1:A$222,1,FALSE)), 0, 1)</f>
        <v>0</v>
      </c>
      <c r="E509" s="7">
        <f t="shared" si="177"/>
        <v>1</v>
      </c>
      <c r="F509" s="7">
        <f t="shared" si="178"/>
        <v>0</v>
      </c>
      <c r="G509" s="17">
        <f t="shared" si="203"/>
        <v>1.3554463554463556E-2</v>
      </c>
      <c r="H509" s="8">
        <f t="shared" si="179"/>
        <v>0.75627957417106828</v>
      </c>
      <c r="I509" s="8">
        <f t="shared" si="180"/>
        <v>1.7977808717050265</v>
      </c>
      <c r="J509" s="8">
        <f t="shared" si="181"/>
        <v>0.42067394646034256</v>
      </c>
      <c r="K509" s="9">
        <f t="shared" si="182"/>
        <v>0.21033697323017128</v>
      </c>
      <c r="L509" s="10">
        <f t="shared" si="183"/>
        <v>10.859042980777133</v>
      </c>
      <c r="M509" s="2">
        <f t="shared" si="184"/>
        <v>3</v>
      </c>
      <c r="N509" s="16">
        <f t="shared" si="185"/>
        <v>3.2318552332754706E-2</v>
      </c>
      <c r="O509" s="16">
        <f t="shared" si="186"/>
        <v>1.4905481011145696</v>
      </c>
      <c r="P509" s="6">
        <v>331</v>
      </c>
      <c r="Q509" s="6"/>
      <c r="R509" s="2" t="s">
        <v>57</v>
      </c>
      <c r="S509" s="2">
        <v>-1.9221215678949799</v>
      </c>
      <c r="T509" s="2">
        <v>1</v>
      </c>
      <c r="U509" s="2">
        <v>1</v>
      </c>
      <c r="V509" s="2">
        <v>-2.7624523695661698</v>
      </c>
      <c r="Y509" s="2">
        <f t="shared" si="187"/>
        <v>1</v>
      </c>
      <c r="Z509" s="2">
        <f t="shared" si="188"/>
        <v>0</v>
      </c>
      <c r="AA509" s="2" t="s">
        <v>58</v>
      </c>
      <c r="AB509" s="2">
        <v>-1.5138252474257801</v>
      </c>
      <c r="AC509" s="2">
        <v>1</v>
      </c>
      <c r="AD509" s="2">
        <v>1</v>
      </c>
      <c r="AE509" s="2">
        <v>-2.8089134412075101</v>
      </c>
      <c r="AH509" s="2">
        <f t="shared" si="189"/>
        <v>1</v>
      </c>
      <c r="AI509" s="2">
        <f t="shared" si="190"/>
        <v>0</v>
      </c>
      <c r="AJ509" s="2" t="s">
        <v>59</v>
      </c>
      <c r="AK509" s="2">
        <v>-0.44391569044961998</v>
      </c>
      <c r="AL509" s="2">
        <v>4</v>
      </c>
      <c r="AM509" s="2">
        <v>3</v>
      </c>
      <c r="AN509" s="2">
        <v>-2.6794906911992999</v>
      </c>
      <c r="AO509" s="2">
        <v>0.79269907947474705</v>
      </c>
      <c r="AP509" s="2">
        <v>0.45766502692111399</v>
      </c>
      <c r="AQ509" s="2">
        <f t="shared" si="191"/>
        <v>0.40361214596416456</v>
      </c>
      <c r="AR509" s="2">
        <f t="shared" si="192"/>
        <v>0.96995764224329961</v>
      </c>
      <c r="AS509" s="2" t="s">
        <v>60</v>
      </c>
      <c r="AT509" s="2">
        <v>-0.30356736128620998</v>
      </c>
      <c r="AU509" s="2">
        <v>4</v>
      </c>
      <c r="AV509" s="2">
        <v>2</v>
      </c>
      <c r="AW509" s="2">
        <v>-0.83181120741300196</v>
      </c>
      <c r="AX509" s="2">
        <v>1.0002309273763099</v>
      </c>
      <c r="AY509" s="2">
        <v>0.70727007150029697</v>
      </c>
      <c r="AZ509" s="2">
        <f t="shared" si="193"/>
        <v>0.70958336685124501</v>
      </c>
      <c r="BA509" s="2">
        <f t="shared" si="194"/>
        <v>0.42920996309410853</v>
      </c>
      <c r="BB509" s="2" t="s">
        <v>61</v>
      </c>
      <c r="BC509" s="2">
        <v>-1.3247379338943699</v>
      </c>
      <c r="BD509" s="2">
        <v>2</v>
      </c>
      <c r="BE509" s="2">
        <v>2</v>
      </c>
      <c r="BF509" s="2">
        <v>-0.83330216557169701</v>
      </c>
      <c r="BG509" s="2">
        <v>0.23452431955501801</v>
      </c>
      <c r="BH509" s="2">
        <v>0.16583373671051399</v>
      </c>
      <c r="BI509" s="2">
        <f t="shared" si="195"/>
        <v>1.5311619336345013E-2</v>
      </c>
      <c r="BJ509" s="2">
        <f t="shared" si="196"/>
        <v>7.9883500195553419</v>
      </c>
    </row>
    <row r="510" spans="1:62">
      <c r="A510" s="2" t="str">
        <f t="shared" si="204"/>
        <v>VIMSS208836</v>
      </c>
      <c r="B510" s="2" t="s">
        <v>1135</v>
      </c>
      <c r="C510" s="2" t="s">
        <v>1136</v>
      </c>
      <c r="D510" s="7">
        <f>IF(ISNA(VLOOKUP(B510,[1]energy_list!A$1:A$222,1,FALSE)), 0, 1)</f>
        <v>0</v>
      </c>
      <c r="E510" s="7">
        <f t="shared" si="177"/>
        <v>0</v>
      </c>
      <c r="F510" s="7">
        <f t="shared" si="178"/>
        <v>0</v>
      </c>
      <c r="G510" s="17">
        <f t="shared" si="203"/>
        <v>1.9205569205569206E-2</v>
      </c>
      <c r="H510" s="8">
        <f t="shared" si="179"/>
        <v>0.79322055820333859</v>
      </c>
      <c r="I510" s="8">
        <f t="shared" si="180"/>
        <v>2.8178698659878467</v>
      </c>
      <c r="J510" s="8">
        <f t="shared" si="181"/>
        <v>0.28149651897613914</v>
      </c>
      <c r="K510" s="9">
        <f t="shared" si="182"/>
        <v>0.14074825948806957</v>
      </c>
      <c r="L510" s="10">
        <f t="shared" si="183"/>
        <v>8.7473659614727666</v>
      </c>
      <c r="M510" s="2">
        <f t="shared" si="184"/>
        <v>3</v>
      </c>
      <c r="N510" s="16">
        <f t="shared" si="185"/>
        <v>6.0279303552930839E-2</v>
      </c>
      <c r="O510" s="16">
        <f t="shared" si="186"/>
        <v>1.21983177402274</v>
      </c>
      <c r="P510" s="6">
        <v>469</v>
      </c>
      <c r="Q510" s="6"/>
      <c r="R510" s="2" t="s">
        <v>57</v>
      </c>
      <c r="S510" s="2">
        <v>-0.44022377609419</v>
      </c>
      <c r="T510" s="2">
        <v>3</v>
      </c>
      <c r="U510" s="2">
        <v>2</v>
      </c>
      <c r="V510" s="2">
        <v>-1.28055457776538</v>
      </c>
      <c r="W510" s="2">
        <v>0.64241838910835802</v>
      </c>
      <c r="X510" s="2">
        <v>0.45425839929745798</v>
      </c>
      <c r="Y510" s="2">
        <f t="shared" si="187"/>
        <v>0.43472643080632101</v>
      </c>
      <c r="Z510" s="2">
        <f t="shared" si="188"/>
        <v>0.96910431766374927</v>
      </c>
      <c r="AA510" s="2" t="s">
        <v>58</v>
      </c>
      <c r="AB510" s="2">
        <v>-0.80153728125462997</v>
      </c>
      <c r="AC510" s="2">
        <v>2</v>
      </c>
      <c r="AD510" s="2">
        <v>2</v>
      </c>
      <c r="AE510" s="2">
        <v>-2.09662547503636</v>
      </c>
      <c r="AF510" s="2">
        <v>1.0705298681214299</v>
      </c>
      <c r="AG510" s="2">
        <v>0.75697892921140497</v>
      </c>
      <c r="AH510" s="2">
        <f t="shared" si="189"/>
        <v>0.40065109689314893</v>
      </c>
      <c r="AI510" s="2">
        <f t="shared" si="190"/>
        <v>1.0588633980732389</v>
      </c>
      <c r="AQ510" s="2">
        <f t="shared" si="191"/>
        <v>1</v>
      </c>
      <c r="AR510" s="2">
        <f t="shared" si="192"/>
        <v>0</v>
      </c>
      <c r="AS510" s="2" t="s">
        <v>60</v>
      </c>
      <c r="AT510" s="2">
        <v>-0.35674107642195901</v>
      </c>
      <c r="AU510" s="2">
        <v>1</v>
      </c>
      <c r="AV510" s="2">
        <v>1</v>
      </c>
      <c r="AW510" s="2">
        <v>-0.88498492254875105</v>
      </c>
      <c r="AZ510" s="2">
        <f t="shared" si="193"/>
        <v>1</v>
      </c>
      <c r="BA510" s="2">
        <f t="shared" si="194"/>
        <v>0</v>
      </c>
      <c r="BB510" s="2" t="s">
        <v>61</v>
      </c>
      <c r="BC510" s="2">
        <v>-1.5326387492064599</v>
      </c>
      <c r="BD510" s="2">
        <v>2</v>
      </c>
      <c r="BE510" s="2">
        <v>1</v>
      </c>
      <c r="BF510" s="2">
        <v>-1.0412029808837899</v>
      </c>
      <c r="BG510" s="2">
        <v>0.174979543354019</v>
      </c>
      <c r="BH510" s="2">
        <v>0.174979543354019</v>
      </c>
      <c r="BI510" s="2">
        <f t="shared" si="195"/>
        <v>7.2368777158109993E-2</v>
      </c>
      <c r="BJ510" s="2">
        <f t="shared" si="196"/>
        <v>8.7589595893825241</v>
      </c>
    </row>
    <row r="511" spans="1:62">
      <c r="A511" s="2" t="str">
        <f t="shared" si="204"/>
        <v>VIMSS208015</v>
      </c>
      <c r="B511" s="2" t="s">
        <v>1101</v>
      </c>
      <c r="C511" s="2" t="s">
        <v>1102</v>
      </c>
      <c r="D511" s="7">
        <f>IF(ISNA(VLOOKUP(B511,[1]energy_list!A$1:A$222,1,FALSE)), 0, 1)</f>
        <v>0</v>
      </c>
      <c r="E511" s="7">
        <f t="shared" si="177"/>
        <v>0</v>
      </c>
      <c r="F511" s="7">
        <f t="shared" si="178"/>
        <v>0</v>
      </c>
      <c r="G511" s="17">
        <f t="shared" si="203"/>
        <v>1.8509418509418511E-2</v>
      </c>
      <c r="H511" s="8">
        <f t="shared" si="179"/>
        <v>0.81277075762703854</v>
      </c>
      <c r="I511" s="8">
        <f t="shared" si="180"/>
        <v>1.3921316409859088</v>
      </c>
      <c r="J511" s="8">
        <f t="shared" si="181"/>
        <v>0.58383182573986581</v>
      </c>
      <c r="K511" s="9">
        <f t="shared" si="182"/>
        <v>0.2919159128699329</v>
      </c>
      <c r="L511" s="10">
        <f t="shared" si="183"/>
        <v>9.0627690580411375</v>
      </c>
      <c r="M511" s="2">
        <f t="shared" si="184"/>
        <v>3</v>
      </c>
      <c r="N511" s="16">
        <f t="shared" si="185"/>
        <v>5.5264538470944008E-2</v>
      </c>
      <c r="O511" s="16">
        <f t="shared" si="186"/>
        <v>1.2575534525365575</v>
      </c>
      <c r="P511" s="6">
        <v>452</v>
      </c>
      <c r="Q511" s="6"/>
      <c r="R511" s="2" t="s">
        <v>57</v>
      </c>
      <c r="S511" s="2">
        <v>-0.82312349490712999</v>
      </c>
      <c r="T511" s="2">
        <v>1</v>
      </c>
      <c r="U511" s="2">
        <v>1</v>
      </c>
      <c r="V511" s="2">
        <v>-1.6634542965783199</v>
      </c>
      <c r="Y511" s="2">
        <f t="shared" si="187"/>
        <v>1</v>
      </c>
      <c r="Z511" s="2">
        <f t="shared" si="188"/>
        <v>0</v>
      </c>
      <c r="AA511" s="2" t="s">
        <v>58</v>
      </c>
      <c r="AB511" s="2">
        <v>-0.74115676598058</v>
      </c>
      <c r="AC511" s="2">
        <v>1</v>
      </c>
      <c r="AD511" s="2">
        <v>1</v>
      </c>
      <c r="AE511" s="2">
        <v>-2.03624495976231</v>
      </c>
      <c r="AH511" s="2">
        <f t="shared" si="189"/>
        <v>1</v>
      </c>
      <c r="AI511" s="2">
        <f t="shared" si="190"/>
        <v>0</v>
      </c>
      <c r="AJ511" s="2" t="s">
        <v>59</v>
      </c>
      <c r="AK511" s="2">
        <v>-0.88840088051938004</v>
      </c>
      <c r="AL511" s="2">
        <v>3</v>
      </c>
      <c r="AM511" s="2">
        <v>3</v>
      </c>
      <c r="AN511" s="2">
        <v>-3.1239758812690601</v>
      </c>
      <c r="AO511" s="2">
        <v>1.28720852114387</v>
      </c>
      <c r="AP511" s="2">
        <v>0.74317018618559305</v>
      </c>
      <c r="AQ511" s="2">
        <f t="shared" si="191"/>
        <v>0.31780281619563294</v>
      </c>
      <c r="AR511" s="2">
        <f t="shared" si="192"/>
        <v>1.1954205066799037</v>
      </c>
      <c r="AS511" s="2" t="s">
        <v>60</v>
      </c>
      <c r="AT511" s="2">
        <v>-1.3806135490596401</v>
      </c>
      <c r="AU511" s="2">
        <v>3</v>
      </c>
      <c r="AV511" s="2">
        <v>2</v>
      </c>
      <c r="AW511" s="2">
        <v>-1.9088573951864301</v>
      </c>
      <c r="AX511" s="2">
        <v>1.0068356832068199</v>
      </c>
      <c r="AY511" s="2">
        <v>0.71194033913612897</v>
      </c>
      <c r="AZ511" s="2">
        <f t="shared" si="193"/>
        <v>0.19203100283605978</v>
      </c>
      <c r="BA511" s="2">
        <f t="shared" si="194"/>
        <v>1.9392264676768864</v>
      </c>
      <c r="BB511" s="2" t="s">
        <v>61</v>
      </c>
      <c r="BC511" s="2">
        <v>-0.54574825925440096</v>
      </c>
      <c r="BD511" s="2">
        <v>7</v>
      </c>
      <c r="BE511" s="2">
        <v>4</v>
      </c>
      <c r="BF511" s="2">
        <v>-5.4312490931728498E-2</v>
      </c>
      <c r="BG511" s="2">
        <v>0.66566067279227703</v>
      </c>
      <c r="BH511" s="2">
        <v>0.33283033639613901</v>
      </c>
      <c r="BI511" s="2">
        <f t="shared" si="195"/>
        <v>0.17640691795421082</v>
      </c>
      <c r="BJ511" s="2">
        <f t="shared" si="196"/>
        <v>1.6397190988168946</v>
      </c>
    </row>
    <row r="512" spans="1:62">
      <c r="A512" s="2" t="str">
        <f t="shared" si="204"/>
        <v>VIMSS207986</v>
      </c>
      <c r="B512" s="2" t="s">
        <v>1464</v>
      </c>
      <c r="C512" s="2" t="s">
        <v>686</v>
      </c>
      <c r="D512" s="7">
        <f>IF(ISNA(VLOOKUP(B512,[1]energy_list!A$1:A$222,1,FALSE)), 0, 1)</f>
        <v>0</v>
      </c>
      <c r="E512" s="7">
        <f t="shared" si="177"/>
        <v>0</v>
      </c>
      <c r="F512" s="7">
        <f t="shared" si="178"/>
        <v>0</v>
      </c>
      <c r="G512" s="17">
        <f t="shared" si="203"/>
        <v>2.571662571662572E-2</v>
      </c>
      <c r="H512" s="8">
        <f t="shared" si="179"/>
        <v>0.82923289698270919</v>
      </c>
      <c r="I512" s="8">
        <f t="shared" si="180"/>
        <v>1.3201773480618613</v>
      </c>
      <c r="J512" s="8">
        <f t="shared" si="181"/>
        <v>0.62812234901628738</v>
      </c>
      <c r="K512" s="9">
        <f t="shared" si="182"/>
        <v>0.31406117450814369</v>
      </c>
      <c r="L512" s="10">
        <f t="shared" si="183"/>
        <v>6.8417874251038659</v>
      </c>
      <c r="M512" s="2">
        <f t="shared" si="184"/>
        <v>3</v>
      </c>
      <c r="N512" s="16">
        <f t="shared" si="185"/>
        <v>9.561893622430255E-2</v>
      </c>
      <c r="O512" s="16">
        <f t="shared" si="186"/>
        <v>1.0194560922077387</v>
      </c>
      <c r="P512" s="6">
        <v>628</v>
      </c>
      <c r="Q512" s="6"/>
      <c r="R512" s="2" t="s">
        <v>57</v>
      </c>
      <c r="S512" s="2">
        <v>0.56776574303498295</v>
      </c>
      <c r="T512" s="2">
        <v>2</v>
      </c>
      <c r="U512" s="2">
        <v>1</v>
      </c>
      <c r="V512" s="2">
        <v>-0.272565058636206</v>
      </c>
      <c r="W512" s="2">
        <v>0.27860626363520202</v>
      </c>
      <c r="X512" s="2">
        <v>0.27860626363520202</v>
      </c>
      <c r="Y512" s="2">
        <f t="shared" si="187"/>
        <v>0.29041645263832588</v>
      </c>
      <c r="Z512" s="2">
        <f t="shared" si="188"/>
        <v>2.0378786019627935</v>
      </c>
      <c r="AH512" s="2">
        <f t="shared" si="189"/>
        <v>1</v>
      </c>
      <c r="AI512" s="2">
        <f t="shared" si="190"/>
        <v>0</v>
      </c>
      <c r="AJ512" s="2" t="s">
        <v>59</v>
      </c>
      <c r="AK512" s="2">
        <v>-0.10832087382513</v>
      </c>
      <c r="AL512" s="2">
        <v>2</v>
      </c>
      <c r="AM512" s="2">
        <v>2</v>
      </c>
      <c r="AN512" s="2">
        <v>-2.3438958745748102</v>
      </c>
      <c r="AO512" s="2">
        <v>0.135187424269025</v>
      </c>
      <c r="AP512" s="2">
        <v>9.5591944431770104E-2</v>
      </c>
      <c r="AQ512" s="2">
        <f t="shared" si="191"/>
        <v>0.37470346628047657</v>
      </c>
      <c r="AR512" s="2">
        <f t="shared" si="192"/>
        <v>1.1331590174153778</v>
      </c>
      <c r="AS512" s="2" t="s">
        <v>60</v>
      </c>
      <c r="AT512" s="2">
        <v>-2.0861271942147401</v>
      </c>
      <c r="AU512" s="2">
        <v>4</v>
      </c>
      <c r="AV512" s="2">
        <v>2</v>
      </c>
      <c r="AW512" s="2">
        <v>-2.6143710403415299</v>
      </c>
      <c r="AX512" s="2">
        <v>2.1303137418946099</v>
      </c>
      <c r="AY512" s="2">
        <v>1.5063592929485601</v>
      </c>
      <c r="AZ512" s="2">
        <f t="shared" si="193"/>
        <v>0.30034182160780298</v>
      </c>
      <c r="BA512" s="2">
        <f t="shared" si="194"/>
        <v>1.3848802234501023</v>
      </c>
      <c r="BB512" s="2" t="s">
        <v>61</v>
      </c>
      <c r="BC512" s="2">
        <v>-3.7477034405128E-2</v>
      </c>
      <c r="BD512" s="2">
        <v>1</v>
      </c>
      <c r="BE512" s="2">
        <v>1</v>
      </c>
      <c r="BF512" s="2">
        <v>0.45395873391754399</v>
      </c>
      <c r="BI512" s="2">
        <f t="shared" si="195"/>
        <v>1</v>
      </c>
      <c r="BJ512" s="2">
        <f t="shared" si="196"/>
        <v>0</v>
      </c>
    </row>
    <row r="513" spans="1:62">
      <c r="A513" s="2" t="str">
        <f t="shared" si="204"/>
        <v>VIMSS206650</v>
      </c>
      <c r="B513" s="2" t="s">
        <v>951</v>
      </c>
      <c r="C513" s="2" t="s">
        <v>952</v>
      </c>
      <c r="D513" s="7">
        <f>IF(ISNA(VLOOKUP(B513,[1]energy_list!A$1:A$222,1,FALSE)), 0, 1)</f>
        <v>0</v>
      </c>
      <c r="E513" s="7">
        <f t="shared" si="177"/>
        <v>1</v>
      </c>
      <c r="F513" s="7">
        <f t="shared" si="178"/>
        <v>0</v>
      </c>
      <c r="G513" s="17">
        <f t="shared" si="203"/>
        <v>1.5438165438165438E-2</v>
      </c>
      <c r="H513" s="8">
        <f t="shared" si="179"/>
        <v>0.96362937816853034</v>
      </c>
      <c r="I513" s="8">
        <f t="shared" si="180"/>
        <v>2.1339446976105139</v>
      </c>
      <c r="J513" s="8">
        <f t="shared" si="181"/>
        <v>0.45157186090509049</v>
      </c>
      <c r="K513" s="9">
        <f t="shared" si="182"/>
        <v>0.22578593045254525</v>
      </c>
      <c r="L513" s="10">
        <f t="shared" si="183"/>
        <v>10.205115403009618</v>
      </c>
      <c r="M513" s="2">
        <f t="shared" si="184"/>
        <v>3</v>
      </c>
      <c r="N513" s="16">
        <f t="shared" si="185"/>
        <v>3.9582498543134031E-2</v>
      </c>
      <c r="O513" s="16">
        <f t="shared" si="186"/>
        <v>1.4024967955452869</v>
      </c>
      <c r="P513" s="6">
        <v>377</v>
      </c>
      <c r="Q513" s="6"/>
      <c r="R513" s="2" t="s">
        <v>57</v>
      </c>
      <c r="S513" s="2">
        <v>-1.7105039028257201</v>
      </c>
      <c r="T513" s="2">
        <v>3</v>
      </c>
      <c r="U513" s="2">
        <v>2</v>
      </c>
      <c r="V513" s="2">
        <v>-2.5508347044969102</v>
      </c>
      <c r="W513" s="2">
        <v>1.2978203407537301</v>
      </c>
      <c r="X513" s="2">
        <v>0.91769756370880096</v>
      </c>
      <c r="Y513" s="2">
        <f t="shared" si="187"/>
        <v>0.20335284047825652</v>
      </c>
      <c r="Z513" s="2">
        <f t="shared" si="188"/>
        <v>1.8639080787278719</v>
      </c>
      <c r="AA513" s="2" t="s">
        <v>58</v>
      </c>
      <c r="AB513" s="2">
        <v>-1.73568770105896</v>
      </c>
      <c r="AC513" s="2">
        <v>1</v>
      </c>
      <c r="AD513" s="2">
        <v>1</v>
      </c>
      <c r="AE513" s="2">
        <v>-3.0307758948406902</v>
      </c>
      <c r="AH513" s="2">
        <f t="shared" si="189"/>
        <v>1</v>
      </c>
      <c r="AI513" s="2">
        <f t="shared" si="190"/>
        <v>0</v>
      </c>
      <c r="AJ513" s="2" t="s">
        <v>59</v>
      </c>
      <c r="AK513" s="2">
        <v>4.3227587466510002E-2</v>
      </c>
      <c r="AL513" s="2">
        <v>1</v>
      </c>
      <c r="AM513" s="2">
        <v>1</v>
      </c>
      <c r="AN513" s="2">
        <v>-2.1923474132831702</v>
      </c>
      <c r="AQ513" s="2">
        <f t="shared" si="191"/>
        <v>1</v>
      </c>
      <c r="AR513" s="2">
        <f t="shared" si="192"/>
        <v>0</v>
      </c>
      <c r="AS513" s="2" t="s">
        <v>60</v>
      </c>
      <c r="AT513" s="2">
        <v>-0.34094006267502602</v>
      </c>
      <c r="AU513" s="2">
        <v>3</v>
      </c>
      <c r="AV513" s="2">
        <v>2</v>
      </c>
      <c r="AW513" s="2">
        <v>-0.86918390880181795</v>
      </c>
      <c r="AX513" s="2">
        <v>0.61050277364500305</v>
      </c>
      <c r="AY513" s="2">
        <v>0.43169065117757799</v>
      </c>
      <c r="AZ513" s="2">
        <f t="shared" si="193"/>
        <v>0.51242195658884293</v>
      </c>
      <c r="BA513" s="2">
        <f t="shared" si="194"/>
        <v>0.78977865688080129</v>
      </c>
      <c r="BB513" s="2" t="s">
        <v>61</v>
      </c>
      <c r="BC513" s="2">
        <v>-0.93607798121924102</v>
      </c>
      <c r="BD513" s="2">
        <v>5</v>
      </c>
      <c r="BE513" s="2">
        <v>2</v>
      </c>
      <c r="BF513" s="2">
        <v>-0.44464221289656902</v>
      </c>
      <c r="BG513" s="2">
        <v>0.33463078741827101</v>
      </c>
      <c r="BH513" s="2">
        <v>0.23661969897725299</v>
      </c>
      <c r="BI513" s="2">
        <f t="shared" si="195"/>
        <v>5.835920581456544E-2</v>
      </c>
      <c r="BJ513" s="2">
        <f t="shared" si="196"/>
        <v>3.9560441724221329</v>
      </c>
    </row>
    <row r="514" spans="1:62">
      <c r="A514" s="2" t="str">
        <f t="shared" si="204"/>
        <v>VIMSS207117</v>
      </c>
      <c r="B514" s="2" t="s">
        <v>1602</v>
      </c>
      <c r="C514" s="2" t="s">
        <v>1603</v>
      </c>
      <c r="D514" s="7">
        <f>IF(ISNA(VLOOKUP(B514,[1]energy_list!A$1:A$222,1,FALSE)), 0, 1)</f>
        <v>0</v>
      </c>
      <c r="E514" s="7">
        <f t="shared" ref="E514:E577" si="205">IF(N514&lt;0.05,1,0)</f>
        <v>0</v>
      </c>
      <c r="F514" s="7">
        <f t="shared" ref="F514:F577" si="206">IF((P514/(COUNT($P$2:$P$1222))*0.0575&gt;N514),1,0)</f>
        <v>0</v>
      </c>
      <c r="G514" s="17">
        <f t="shared" si="203"/>
        <v>2.8542178542178543E-2</v>
      </c>
      <c r="H514" s="8">
        <f t="shared" ref="H514:H577" si="207">-(T514*S514+AB514*AC514+AK514*AL514+AT514*AU514+BC514*BD514)/(AC514+AL514+AU514+T514+BD514)</f>
        <v>0.97204766487459704</v>
      </c>
      <c r="I514" s="8">
        <f t="shared" ref="I514:I577" si="208">(T514*Z514+AI514*AC514+AR514*AL514+BA514*AU514+BJ514*BD514)/(AC514+AL514+AU514+T514+BD514)</f>
        <v>1.0509689137781939</v>
      </c>
      <c r="J514" s="8">
        <f t="shared" ref="J514:J577" si="209">IF(I514&lt;&gt;0,ABS(H514/I514),0)</f>
        <v>0.92490620048895844</v>
      </c>
      <c r="K514" s="9">
        <f t="shared" ref="K514:K577" si="210">J514/2</f>
        <v>0.46245310024447922</v>
      </c>
      <c r="L514" s="10">
        <f t="shared" ref="L514:L577" si="211">-2*(LN(Y514)+LN(AH514)+LN(AZ514)+LN(BI514)+LN(AQ514))</f>
        <v>5.7921260547431928</v>
      </c>
      <c r="M514" s="2">
        <f t="shared" ref="M514:M577" si="212">COUNTIF(Y514,"&lt;1")+COUNTIF(AH514,"&lt;1")+COUNTIF(AZ514,"&lt;1")+COUNTIF(BI514,"&lt;1")+COUNTIF(AQ514,"&lt;1")</f>
        <v>3</v>
      </c>
      <c r="N514" s="16">
        <f t="shared" ref="N514:N577" si="213">IF(M514&gt;0,_xlfn.CHISQ.DIST(L514,2*M514,FALSE),1)</f>
        <v>0.11582754064362877</v>
      </c>
      <c r="O514" s="16">
        <f t="shared" ref="O514:O577" si="214">-LOG10(N514)</f>
        <v>0.9361881648963839</v>
      </c>
      <c r="P514" s="6">
        <v>697</v>
      </c>
      <c r="Q514" s="6"/>
      <c r="R514" s="2" t="s">
        <v>57</v>
      </c>
      <c r="S514" s="2">
        <v>-0.89967414372041099</v>
      </c>
      <c r="T514" s="2">
        <v>3</v>
      </c>
      <c r="U514" s="2">
        <v>2</v>
      </c>
      <c r="V514" s="2">
        <v>-1.7400049453916</v>
      </c>
      <c r="W514" s="2">
        <v>2.1331531748599999</v>
      </c>
      <c r="X514" s="2">
        <v>1.50836707525312</v>
      </c>
      <c r="Y514" s="2">
        <f t="shared" ref="Y514:Y577" si="215">IF(AND(ISNUMBER(T514),T514&gt;1),_xlfn.T.DIST.2T(ABS(S514)/X514,U514),1)</f>
        <v>0.61139111283177039</v>
      </c>
      <c r="Z514" s="2">
        <f t="shared" ref="Z514:Z577" si="216">IF(T514&gt;1,ABS(S514)/X514,0)</f>
        <v>0.59645570264747139</v>
      </c>
      <c r="AA514" s="2" t="s">
        <v>58</v>
      </c>
      <c r="AB514" s="2">
        <v>1.9231632184469301</v>
      </c>
      <c r="AC514" s="2">
        <v>1</v>
      </c>
      <c r="AD514" s="2">
        <v>1</v>
      </c>
      <c r="AE514" s="2">
        <v>0.62807502466519805</v>
      </c>
      <c r="AH514" s="2">
        <f t="shared" ref="AH514:AH577" si="217">IF(AND(ISNUMBER(AC514),AC514&gt;1),_xlfn.T.DIST.2T(ABS(AB514)/AG514,AD514),1)</f>
        <v>1</v>
      </c>
      <c r="AI514" s="2">
        <f t="shared" ref="AI514:AI577" si="218">IF(AC514&gt;1,ABS(AB514)/AG514,0)</f>
        <v>0</v>
      </c>
      <c r="AJ514" s="2" t="s">
        <v>59</v>
      </c>
      <c r="AK514" s="2">
        <v>0.57253129465449004</v>
      </c>
      <c r="AL514" s="2">
        <v>1</v>
      </c>
      <c r="AM514" s="2">
        <v>1</v>
      </c>
      <c r="AN514" s="2">
        <v>-1.6630437060951899</v>
      </c>
      <c r="AQ514" s="2">
        <f t="shared" ref="AQ514:AQ577" si="219">IF(AND(ISNUMBER(AL514),AL514&gt;1),_xlfn.T.DIST.2T(ABS(AK514)/AP514,AM514),1)</f>
        <v>1</v>
      </c>
      <c r="AR514" s="2">
        <f t="shared" ref="AR514:AR577" si="220">IF(AL514&gt;1,ABS(AK514)/AP514,0)</f>
        <v>0</v>
      </c>
      <c r="AS514" s="2" t="s">
        <v>60</v>
      </c>
      <c r="AT514" s="2">
        <v>-1.32709811431969</v>
      </c>
      <c r="AU514" s="2">
        <v>6</v>
      </c>
      <c r="AV514" s="2">
        <v>2</v>
      </c>
      <c r="AW514" s="2">
        <v>-1.85534196044648</v>
      </c>
      <c r="AX514" s="2">
        <v>1.6998298711803901</v>
      </c>
      <c r="AY514" s="2">
        <v>1.20196122877511</v>
      </c>
      <c r="AZ514" s="2">
        <f t="shared" ref="AZ514:AZ577" si="221">IF(AND(ISNUMBER(AU514),AU514&gt;1),_xlfn.T.DIST.2T(ABS(AT514)/AY514,AV514),1)</f>
        <v>0.38461341454346198</v>
      </c>
      <c r="BA514" s="2">
        <f t="shared" ref="BA514:BA577" si="222">IF(AU514&gt;1,ABS(AT514)/AY514,0)</f>
        <v>1.104110584059441</v>
      </c>
      <c r="BB514" s="2" t="s">
        <v>61</v>
      </c>
      <c r="BC514" s="2">
        <v>-1.4773692068031199</v>
      </c>
      <c r="BD514" s="2">
        <v>5</v>
      </c>
      <c r="BE514" s="2">
        <v>2</v>
      </c>
      <c r="BF514" s="2">
        <v>-0.98593343848044301</v>
      </c>
      <c r="BG514" s="2">
        <v>1.2434223234131301</v>
      </c>
      <c r="BH514" s="2">
        <v>0.87923235676415501</v>
      </c>
      <c r="BI514" s="2">
        <f t="shared" ref="BI514:BI577" si="223">IF(AND(ISNUMBER(BD514),BD514&gt;1),_xlfn.T.DIST.2T(ABS(BC514)/BH514,BE514),1)</f>
        <v>0.23491581695359454</v>
      </c>
      <c r="BJ514" s="2">
        <f t="shared" ref="BJ514:BJ577" si="224">IF(BD514&gt;1,ABS(BC514)/BH514,0)</f>
        <v>1.6802944016304087</v>
      </c>
    </row>
    <row r="515" spans="1:62">
      <c r="A515" s="2" t="s">
        <v>542</v>
      </c>
      <c r="B515" s="2" t="s">
        <v>543</v>
      </c>
      <c r="C515" s="2" t="s">
        <v>544</v>
      </c>
      <c r="D515" s="7">
        <f>IF(ISNA(VLOOKUP(B515,[1]energy_list!A$1:A$222,1,FALSE)), 0, 1)</f>
        <v>1</v>
      </c>
      <c r="E515" s="7">
        <f t="shared" si="205"/>
        <v>1</v>
      </c>
      <c r="F515" s="7">
        <f t="shared" si="206"/>
        <v>1</v>
      </c>
      <c r="G515" s="31">
        <f>IF((Q515/(142)*0.0575&gt;N515),1,0)</f>
        <v>1</v>
      </c>
      <c r="H515" s="8">
        <f t="shared" si="207"/>
        <v>1.170113838686508</v>
      </c>
      <c r="I515" s="8">
        <f t="shared" si="208"/>
        <v>4.4448221673117434</v>
      </c>
      <c r="J515" s="8">
        <f t="shared" si="209"/>
        <v>0.26325324043148396</v>
      </c>
      <c r="K515" s="9">
        <f t="shared" si="210"/>
        <v>0.13162662021574198</v>
      </c>
      <c r="L515" s="6">
        <f t="shared" si="211"/>
        <v>16.636285999230459</v>
      </c>
      <c r="M515" s="10">
        <f t="shared" si="212"/>
        <v>3</v>
      </c>
      <c r="N515" s="16">
        <f t="shared" si="213"/>
        <v>4.2215230859192219E-3</v>
      </c>
      <c r="O515" s="16">
        <f t="shared" si="214"/>
        <v>2.3745308313913736</v>
      </c>
      <c r="P515" s="6">
        <v>129</v>
      </c>
      <c r="Q515" s="6">
        <v>31</v>
      </c>
      <c r="R515" s="2" t="s">
        <v>57</v>
      </c>
      <c r="S515" s="2">
        <v>0.13658028000181499</v>
      </c>
      <c r="T515" s="2">
        <v>4</v>
      </c>
      <c r="U515" s="2">
        <v>1</v>
      </c>
      <c r="V515" s="2">
        <v>-0.70375052166937402</v>
      </c>
      <c r="W515" s="2">
        <v>0.33405956674202902</v>
      </c>
      <c r="X515" s="2">
        <v>0.33405956674202902</v>
      </c>
      <c r="Y515" s="2">
        <f t="shared" si="215"/>
        <v>0.75291997473497974</v>
      </c>
      <c r="Z515" s="2">
        <f t="shared" si="216"/>
        <v>0.40885007824753133</v>
      </c>
      <c r="AH515" s="2">
        <f t="shared" si="217"/>
        <v>1</v>
      </c>
      <c r="AI515" s="2">
        <f t="shared" si="218"/>
        <v>0</v>
      </c>
      <c r="AJ515" s="2" t="s">
        <v>59</v>
      </c>
      <c r="AK515" s="2">
        <v>-1.0965160848347699</v>
      </c>
      <c r="AL515" s="2">
        <v>2</v>
      </c>
      <c r="AM515" s="2">
        <v>2</v>
      </c>
      <c r="AN515" s="2">
        <v>-3.3320910855844499</v>
      </c>
      <c r="AO515" s="2">
        <v>0.19029191433037801</v>
      </c>
      <c r="AP515" s="2">
        <v>0.13455670302798001</v>
      </c>
      <c r="AQ515" s="2">
        <f t="shared" si="219"/>
        <v>1.4726645050372205E-2</v>
      </c>
      <c r="AR515" s="2">
        <f t="shared" si="220"/>
        <v>8.1491004175894393</v>
      </c>
      <c r="AS515" s="2" t="s">
        <v>60</v>
      </c>
      <c r="AT515" s="2">
        <v>-2.5136068343006999</v>
      </c>
      <c r="AU515" s="2">
        <v>4</v>
      </c>
      <c r="AV515" s="2">
        <v>2</v>
      </c>
      <c r="AW515" s="2">
        <v>-3.0418506804274901</v>
      </c>
      <c r="AX515" s="2">
        <v>0.536274222321523</v>
      </c>
      <c r="AY515" s="2">
        <v>0.37920313917909099</v>
      </c>
      <c r="AZ515" s="2">
        <f t="shared" si="221"/>
        <v>2.2010188261218061E-2</v>
      </c>
      <c r="BA515" s="2">
        <f t="shared" si="222"/>
        <v>6.6286551312371058</v>
      </c>
      <c r="BI515" s="2">
        <f t="shared" si="223"/>
        <v>1</v>
      </c>
      <c r="BJ515" s="2">
        <f t="shared" si="224"/>
        <v>0</v>
      </c>
    </row>
    <row r="516" spans="1:62">
      <c r="A516" s="2" t="str">
        <f>B516</f>
        <v>VIMSS207423</v>
      </c>
      <c r="B516" s="2" t="s">
        <v>1505</v>
      </c>
      <c r="C516" s="2" t="s">
        <v>1506</v>
      </c>
      <c r="D516" s="7">
        <f>IF(ISNA(VLOOKUP(B516,[1]energy_list!A$1:A$222,1,FALSE)), 0, 1)</f>
        <v>0</v>
      </c>
      <c r="E516" s="7">
        <f t="shared" si="205"/>
        <v>0</v>
      </c>
      <c r="F516" s="7">
        <f t="shared" si="206"/>
        <v>0</v>
      </c>
      <c r="G516" s="17">
        <f>(P516/(COUNT($P$2:$P$1222))*0.05)</f>
        <v>2.6535626535626536E-2</v>
      </c>
      <c r="H516" s="8">
        <f t="shared" si="207"/>
        <v>1.3391389803324749</v>
      </c>
      <c r="I516" s="8">
        <f t="shared" si="208"/>
        <v>5.5160390918275866</v>
      </c>
      <c r="J516" s="8">
        <f t="shared" si="209"/>
        <v>0.24277184371599303</v>
      </c>
      <c r="K516" s="9">
        <f t="shared" si="210"/>
        <v>0.12138592185799651</v>
      </c>
      <c r="L516" s="10">
        <f t="shared" si="211"/>
        <v>6.650475963493415</v>
      </c>
      <c r="M516" s="2">
        <f t="shared" si="212"/>
        <v>3</v>
      </c>
      <c r="N516" s="16">
        <f t="shared" si="213"/>
        <v>9.9415240426911258E-2</v>
      </c>
      <c r="O516" s="16">
        <f t="shared" si="214"/>
        <v>1.002547032846675</v>
      </c>
      <c r="P516" s="6">
        <v>648</v>
      </c>
      <c r="Q516" s="6"/>
      <c r="R516" s="2" t="s">
        <v>57</v>
      </c>
      <c r="S516" s="2">
        <v>-0.23737149813362099</v>
      </c>
      <c r="T516" s="2">
        <v>1</v>
      </c>
      <c r="U516" s="2">
        <v>1</v>
      </c>
      <c r="V516" s="2">
        <v>-1.07770229980481</v>
      </c>
      <c r="Y516" s="2">
        <f t="shared" si="215"/>
        <v>1</v>
      </c>
      <c r="Z516" s="2">
        <f t="shared" si="216"/>
        <v>0</v>
      </c>
      <c r="AH516" s="2">
        <f t="shared" si="217"/>
        <v>1</v>
      </c>
      <c r="AI516" s="2">
        <f t="shared" si="218"/>
        <v>0</v>
      </c>
      <c r="AJ516" s="2" t="s">
        <v>59</v>
      </c>
      <c r="AK516" s="2">
        <v>-3.5468414567419802E-2</v>
      </c>
      <c r="AL516" s="2">
        <v>2</v>
      </c>
      <c r="AM516" s="2">
        <v>2</v>
      </c>
      <c r="AN516" s="2">
        <v>-2.2710434153171</v>
      </c>
      <c r="AO516" s="2">
        <v>0.63099416097017302</v>
      </c>
      <c r="AP516" s="2">
        <v>0.446180250111125</v>
      </c>
      <c r="AQ516" s="2">
        <f t="shared" si="219"/>
        <v>0.9438782225083866</v>
      </c>
      <c r="AR516" s="2">
        <f t="shared" si="220"/>
        <v>7.9493466056792278E-2</v>
      </c>
      <c r="AS516" s="2" t="s">
        <v>60</v>
      </c>
      <c r="AT516" s="2">
        <v>-0.44573182298897901</v>
      </c>
      <c r="AU516" s="2">
        <v>2</v>
      </c>
      <c r="AV516" s="2">
        <v>1</v>
      </c>
      <c r="AW516" s="2">
        <v>-0.97397566911577105</v>
      </c>
      <c r="AX516" s="2">
        <v>2.1580562262720799</v>
      </c>
      <c r="AY516" s="2">
        <v>2.1580562262720799</v>
      </c>
      <c r="AZ516" s="2">
        <f t="shared" si="221"/>
        <v>0.87033385653540551</v>
      </c>
      <c r="BA516" s="2">
        <f t="shared" si="222"/>
        <v>0.20654319269473137</v>
      </c>
      <c r="BB516" s="2" t="s">
        <v>61</v>
      </c>
      <c r="BC516" s="2">
        <v>-3.1711132898044601</v>
      </c>
      <c r="BD516" s="2">
        <v>3</v>
      </c>
      <c r="BE516" s="2">
        <v>1</v>
      </c>
      <c r="BF516" s="2">
        <v>-2.6796775214817901</v>
      </c>
      <c r="BG516" s="2">
        <v>0.21841508809584301</v>
      </c>
      <c r="BH516" s="2">
        <v>0.21841508809584301</v>
      </c>
      <c r="BI516" s="2">
        <f t="shared" si="223"/>
        <v>4.3778981062075457E-2</v>
      </c>
      <c r="BJ516" s="2">
        <f t="shared" si="224"/>
        <v>14.518746472372548</v>
      </c>
    </row>
    <row r="517" spans="1:62">
      <c r="A517" s="2" t="s">
        <v>556</v>
      </c>
      <c r="B517" s="2" t="s">
        <v>557</v>
      </c>
      <c r="C517" s="2" t="s">
        <v>558</v>
      </c>
      <c r="D517" s="7">
        <f>IF(ISNA(VLOOKUP(B517,[1]energy_list!A$1:A$222,1,FALSE)), 0, 1)</f>
        <v>0</v>
      </c>
      <c r="E517" s="7">
        <f t="shared" si="205"/>
        <v>1</v>
      </c>
      <c r="F517" s="7">
        <f t="shared" si="206"/>
        <v>1</v>
      </c>
      <c r="G517" s="17">
        <f>(P517/(COUNT($P$2:$P$1222))*0.05)</f>
        <v>7.4119574119574129E-3</v>
      </c>
      <c r="H517" s="8">
        <f t="shared" si="207"/>
        <v>1.3734156751643307</v>
      </c>
      <c r="I517" s="8">
        <f t="shared" si="208"/>
        <v>4.2330649359598507</v>
      </c>
      <c r="J517" s="18">
        <f t="shared" si="209"/>
        <v>0.32444947005116226</v>
      </c>
      <c r="K517" s="9">
        <f t="shared" si="210"/>
        <v>0.16222473502558113</v>
      </c>
      <c r="L517" s="10">
        <f t="shared" si="211"/>
        <v>14.920978864368088</v>
      </c>
      <c r="M517" s="2">
        <f t="shared" si="212"/>
        <v>3</v>
      </c>
      <c r="N517" s="16">
        <f t="shared" si="213"/>
        <v>8.0061782499520531E-3</v>
      </c>
      <c r="O517" s="16">
        <f t="shared" si="214"/>
        <v>2.0965747449692591</v>
      </c>
      <c r="P517" s="6">
        <v>181</v>
      </c>
      <c r="Q517" s="6"/>
      <c r="R517" s="2" t="s">
        <v>57</v>
      </c>
      <c r="S517" s="2">
        <v>-0.98608778643904005</v>
      </c>
      <c r="T517" s="2">
        <v>3</v>
      </c>
      <c r="U517" s="2">
        <v>2</v>
      </c>
      <c r="V517" s="2">
        <v>-1.8264185881102299</v>
      </c>
      <c r="W517" s="2">
        <v>0.83498899831605</v>
      </c>
      <c r="X517" s="2">
        <v>0.59042638292544203</v>
      </c>
      <c r="Y517" s="2">
        <f t="shared" si="215"/>
        <v>0.23684541872295495</v>
      </c>
      <c r="Z517" s="2">
        <f t="shared" si="216"/>
        <v>1.6701282580788084</v>
      </c>
      <c r="AA517" s="2" t="s">
        <v>58</v>
      </c>
      <c r="AB517" s="2">
        <v>-1.49399072246743</v>
      </c>
      <c r="AC517" s="2">
        <v>1</v>
      </c>
      <c r="AD517" s="2">
        <v>1</v>
      </c>
      <c r="AE517" s="2">
        <v>-2.78907891624916</v>
      </c>
      <c r="AH517" s="2">
        <f t="shared" si="217"/>
        <v>1</v>
      </c>
      <c r="AI517" s="2">
        <f t="shared" si="218"/>
        <v>0</v>
      </c>
      <c r="AJ517" s="2" t="s">
        <v>59</v>
      </c>
      <c r="AK517" s="2">
        <v>-1.5885858954507099</v>
      </c>
      <c r="AL517" s="2">
        <v>3</v>
      </c>
      <c r="AM517" s="2">
        <v>2</v>
      </c>
      <c r="AN517" s="2">
        <v>-3.8241608962003899</v>
      </c>
      <c r="AO517" s="2">
        <v>0.49550551391271302</v>
      </c>
      <c r="AP517" s="2">
        <v>0.35037530900300401</v>
      </c>
      <c r="AQ517" s="2">
        <f t="shared" si="219"/>
        <v>4.5361462305851648E-2</v>
      </c>
      <c r="AR517" s="2">
        <f t="shared" si="220"/>
        <v>4.5339550323081985</v>
      </c>
      <c r="AS517" s="2" t="s">
        <v>60</v>
      </c>
      <c r="AT517" s="2">
        <v>-1.8346316793394399</v>
      </c>
      <c r="AU517" s="2">
        <v>2</v>
      </c>
      <c r="AV517" s="2">
        <v>1</v>
      </c>
      <c r="AW517" s="2">
        <v>-2.3628755254662299</v>
      </c>
      <c r="AX517" s="2">
        <v>0.154701136578276</v>
      </c>
      <c r="AY517" s="2">
        <v>0.154701136578276</v>
      </c>
      <c r="AZ517" s="2">
        <f t="shared" si="221"/>
        <v>5.3554821030461455E-2</v>
      </c>
      <c r="BA517" s="2">
        <f t="shared" si="222"/>
        <v>11.859199744218746</v>
      </c>
      <c r="BB517" s="2" t="s">
        <v>61</v>
      </c>
      <c r="BC517" s="2">
        <v>-0.84688162482774898</v>
      </c>
      <c r="BD517" s="2">
        <v>1</v>
      </c>
      <c r="BE517" s="2">
        <v>1</v>
      </c>
      <c r="BF517" s="2">
        <v>-0.35544585650507698</v>
      </c>
      <c r="BI517" s="2">
        <f t="shared" si="223"/>
        <v>1</v>
      </c>
      <c r="BJ517" s="2">
        <f t="shared" si="224"/>
        <v>0</v>
      </c>
    </row>
    <row r="518" spans="1:62">
      <c r="A518" s="2" t="str">
        <f>B518</f>
        <v>VIMSS206176</v>
      </c>
      <c r="B518" s="2" t="s">
        <v>1239</v>
      </c>
      <c r="C518" s="2" t="s">
        <v>1240</v>
      </c>
      <c r="D518" s="7">
        <f>IF(ISNA(VLOOKUP(B518,[1]energy_list!A$1:A$222,1,FALSE)), 0, 1)</f>
        <v>0</v>
      </c>
      <c r="E518" s="7">
        <f t="shared" si="205"/>
        <v>0</v>
      </c>
      <c r="F518" s="7">
        <f t="shared" si="206"/>
        <v>0</v>
      </c>
      <c r="G518" s="17">
        <f>(P518/(COUNT($P$2:$P$1222))*0.05)</f>
        <v>2.1294021294021297E-2</v>
      </c>
      <c r="H518" s="8">
        <f t="shared" si="207"/>
        <v>1.3915303621503552</v>
      </c>
      <c r="I518" s="8">
        <f t="shared" si="208"/>
        <v>1.3858897888526545</v>
      </c>
      <c r="J518" s="8">
        <f t="shared" si="209"/>
        <v>1.0040700013399841</v>
      </c>
      <c r="K518" s="9">
        <f t="shared" si="210"/>
        <v>0.50203500066999207</v>
      </c>
      <c r="L518" s="10">
        <f t="shared" si="211"/>
        <v>8.0059582932861968</v>
      </c>
      <c r="M518" s="2">
        <f t="shared" si="212"/>
        <v>3</v>
      </c>
      <c r="N518" s="16">
        <f t="shared" si="213"/>
        <v>7.3153466286275157E-2</v>
      </c>
      <c r="O518" s="16">
        <f t="shared" si="214"/>
        <v>1.135765090545698</v>
      </c>
      <c r="P518" s="6">
        <v>520</v>
      </c>
      <c r="Q518" s="6"/>
      <c r="R518" s="2" t="s">
        <v>57</v>
      </c>
      <c r="S518" s="2">
        <v>-1.90834672826517</v>
      </c>
      <c r="T518" s="2">
        <v>1</v>
      </c>
      <c r="U518" s="2">
        <v>1</v>
      </c>
      <c r="V518" s="2">
        <v>-2.7486775299363599</v>
      </c>
      <c r="Y518" s="2">
        <f t="shared" si="215"/>
        <v>1</v>
      </c>
      <c r="Z518" s="2">
        <f t="shared" si="216"/>
        <v>0</v>
      </c>
      <c r="AA518" s="2" t="s">
        <v>58</v>
      </c>
      <c r="AB518" s="2">
        <v>-2.0581925583161498</v>
      </c>
      <c r="AC518" s="2">
        <v>3</v>
      </c>
      <c r="AD518" s="2">
        <v>2</v>
      </c>
      <c r="AE518" s="2">
        <v>-3.3532807520978798</v>
      </c>
      <c r="AF518" s="2">
        <v>1.05296362959082</v>
      </c>
      <c r="AG518" s="2">
        <v>0.74455772282646704</v>
      </c>
      <c r="AH518" s="2">
        <f t="shared" si="217"/>
        <v>0.10974041564109493</v>
      </c>
      <c r="AI518" s="2">
        <f t="shared" si="218"/>
        <v>2.7643156403010671</v>
      </c>
      <c r="AJ518" s="2" t="s">
        <v>59</v>
      </c>
      <c r="AK518" s="2">
        <v>-1.11446077936461</v>
      </c>
      <c r="AL518" s="2">
        <v>2</v>
      </c>
      <c r="AM518" s="2">
        <v>2</v>
      </c>
      <c r="AN518" s="2">
        <v>-3.3500357801142902</v>
      </c>
      <c r="AO518" s="2">
        <v>1.1311046705715</v>
      </c>
      <c r="AP518" s="2">
        <v>0.79981178279288001</v>
      </c>
      <c r="AQ518" s="2">
        <f t="shared" si="219"/>
        <v>0.29815349684211989</v>
      </c>
      <c r="AR518" s="2">
        <f t="shared" si="220"/>
        <v>1.393403802420865</v>
      </c>
      <c r="AS518" s="2" t="s">
        <v>60</v>
      </c>
      <c r="AT518" s="2">
        <v>-0.61495062295597802</v>
      </c>
      <c r="AU518" s="2">
        <v>2</v>
      </c>
      <c r="AV518" s="2">
        <v>2</v>
      </c>
      <c r="AW518" s="2">
        <v>-1.14319446908277</v>
      </c>
      <c r="AX518" s="2">
        <v>1.2484037758061</v>
      </c>
      <c r="AY518" s="2">
        <v>0.88275477553138304</v>
      </c>
      <c r="AZ518" s="2">
        <f t="shared" si="221"/>
        <v>0.55811248450807693</v>
      </c>
      <c r="BA518" s="2">
        <f t="shared" si="222"/>
        <v>0.69662678696447988</v>
      </c>
      <c r="BB518" s="2" t="s">
        <v>61</v>
      </c>
      <c r="BC518" s="2">
        <v>-0.98202605149840105</v>
      </c>
      <c r="BD518" s="2">
        <v>1</v>
      </c>
      <c r="BE518" s="2">
        <v>1</v>
      </c>
      <c r="BF518" s="2">
        <v>-0.490590283175729</v>
      </c>
      <c r="BI518" s="2">
        <f t="shared" si="223"/>
        <v>1</v>
      </c>
      <c r="BJ518" s="2">
        <f t="shared" si="224"/>
        <v>0</v>
      </c>
    </row>
    <row r="519" spans="1:62">
      <c r="A519" s="2" t="s">
        <v>54</v>
      </c>
      <c r="B519" s="2" t="s">
        <v>55</v>
      </c>
      <c r="C519" s="2" t="s">
        <v>56</v>
      </c>
      <c r="D519" s="7">
        <f>IF(ISNA(VLOOKUP(B519,[1]energy_list!A$1:A$222,1,FALSE)), 0, 1)</f>
        <v>1</v>
      </c>
      <c r="E519" s="7">
        <f t="shared" si="205"/>
        <v>1</v>
      </c>
      <c r="F519" s="7">
        <f t="shared" si="206"/>
        <v>1</v>
      </c>
      <c r="G519" s="31">
        <f>IF((Q519/(142)*0.0575&gt;N519),1,0)</f>
        <v>1</v>
      </c>
      <c r="H519" s="8">
        <f t="shared" si="207"/>
        <v>-3.9236390727616537</v>
      </c>
      <c r="I519" s="8">
        <f t="shared" si="208"/>
        <v>7.2682424775169725</v>
      </c>
      <c r="J519" s="8">
        <f t="shared" si="209"/>
        <v>0.53983326573084756</v>
      </c>
      <c r="K519" s="9">
        <f t="shared" si="210"/>
        <v>0.26991663286542378</v>
      </c>
      <c r="L519" s="6">
        <f t="shared" si="211"/>
        <v>16.765969515122674</v>
      </c>
      <c r="M519" s="10">
        <f t="shared" si="212"/>
        <v>2</v>
      </c>
      <c r="N519" s="16">
        <f t="shared" si="213"/>
        <v>9.5870426350011713E-4</v>
      </c>
      <c r="O519" s="16">
        <f t="shared" si="214"/>
        <v>3.0183153412524164</v>
      </c>
      <c r="P519" s="6">
        <v>59</v>
      </c>
      <c r="Q519" s="7">
        <v>16</v>
      </c>
      <c r="R519" s="2" t="s">
        <v>57</v>
      </c>
      <c r="S519" s="2">
        <v>1.0183728227753901</v>
      </c>
      <c r="T519" s="2">
        <v>1</v>
      </c>
      <c r="U519" s="2">
        <v>1</v>
      </c>
      <c r="V519" s="2">
        <v>0.17804202110419901</v>
      </c>
      <c r="Y519" s="2">
        <f t="shared" si="215"/>
        <v>1</v>
      </c>
      <c r="Z519" s="2">
        <f t="shared" si="216"/>
        <v>0</v>
      </c>
      <c r="AA519" s="2" t="s">
        <v>58</v>
      </c>
      <c r="AB519" s="2">
        <v>-0.39620786101639999</v>
      </c>
      <c r="AC519" s="2">
        <v>1</v>
      </c>
      <c r="AD519" s="2">
        <v>1</v>
      </c>
      <c r="AE519" s="2">
        <v>-1.6912960547981299</v>
      </c>
      <c r="AH519" s="2">
        <f t="shared" si="217"/>
        <v>1</v>
      </c>
      <c r="AI519" s="2">
        <f t="shared" si="218"/>
        <v>0</v>
      </c>
      <c r="AJ519" s="2" t="s">
        <v>59</v>
      </c>
      <c r="AK519" s="2">
        <v>4.3957440175698697</v>
      </c>
      <c r="AL519" s="2">
        <v>4</v>
      </c>
      <c r="AM519" s="2">
        <v>2</v>
      </c>
      <c r="AN519" s="2">
        <v>2.1601690168201899</v>
      </c>
      <c r="AO519" s="2">
        <v>0.41425854643358601</v>
      </c>
      <c r="AP519" s="2">
        <v>0.29292502734767101</v>
      </c>
      <c r="AQ519" s="2">
        <f t="shared" si="219"/>
        <v>4.4113045798967396E-3</v>
      </c>
      <c r="AR519" s="2">
        <f t="shared" si="220"/>
        <v>15.00637913179261</v>
      </c>
      <c r="AS519" s="2" t="s">
        <v>60</v>
      </c>
      <c r="AT519" s="2">
        <v>5.6482987859956504</v>
      </c>
      <c r="AU519" s="2">
        <v>3</v>
      </c>
      <c r="AV519" s="2">
        <v>2</v>
      </c>
      <c r="AW519" s="2">
        <v>5.1200549398688597</v>
      </c>
      <c r="AX519" s="2">
        <v>1.89332985377843</v>
      </c>
      <c r="AY519" s="2">
        <v>1.3387863786296701</v>
      </c>
      <c r="AZ519" s="2">
        <f t="shared" si="221"/>
        <v>5.1850020579779166E-2</v>
      </c>
      <c r="BA519" s="2">
        <f t="shared" si="222"/>
        <v>4.2189694159997586</v>
      </c>
      <c r="BB519" s="2" t="s">
        <v>61</v>
      </c>
      <c r="BC519" s="2">
        <v>4.0863533375911203</v>
      </c>
      <c r="BD519" s="2">
        <v>1</v>
      </c>
      <c r="BE519" s="2">
        <v>1</v>
      </c>
      <c r="BF519" s="2">
        <v>4.5777891059137898</v>
      </c>
      <c r="BI519" s="2">
        <f t="shared" si="223"/>
        <v>1</v>
      </c>
      <c r="BJ519" s="2">
        <f t="shared" si="224"/>
        <v>0</v>
      </c>
    </row>
    <row r="520" spans="1:62">
      <c r="A520" s="2" t="str">
        <f t="shared" ref="A520:A529" si="225">B520</f>
        <v>VIMSS207581</v>
      </c>
      <c r="B520" s="2" t="s">
        <v>62</v>
      </c>
      <c r="C520" s="2" t="s">
        <v>63</v>
      </c>
      <c r="D520" s="7">
        <f>IF(ISNA(VLOOKUP(B520,[1]energy_list!A$1:A$222,1,FALSE)), 0, 1)</f>
        <v>0</v>
      </c>
      <c r="E520" s="7">
        <f t="shared" si="205"/>
        <v>1</v>
      </c>
      <c r="F520" s="7">
        <f t="shared" si="206"/>
        <v>1</v>
      </c>
      <c r="G520" s="17">
        <f>(P520/(COUNT($P$2:$P$1222))*0.05)</f>
        <v>7.6167076167076176E-3</v>
      </c>
      <c r="H520" s="8">
        <f t="shared" si="207"/>
        <v>-3.6708925123692566</v>
      </c>
      <c r="I520" s="8">
        <f t="shared" si="208"/>
        <v>5.7613143336020531</v>
      </c>
      <c r="J520" s="18">
        <f t="shared" si="209"/>
        <v>0.63716233828091862</v>
      </c>
      <c r="K520" s="9">
        <f t="shared" si="210"/>
        <v>0.31858116914045931</v>
      </c>
      <c r="L520" s="10">
        <f t="shared" si="211"/>
        <v>11.60822357001657</v>
      </c>
      <c r="M520" s="2">
        <f t="shared" si="212"/>
        <v>2</v>
      </c>
      <c r="N520" s="16">
        <f t="shared" si="213"/>
        <v>8.7500805692805952E-3</v>
      </c>
      <c r="O520" s="16">
        <f t="shared" si="214"/>
        <v>2.0579879480482148</v>
      </c>
      <c r="P520" s="6">
        <v>186</v>
      </c>
      <c r="Q520" s="6"/>
      <c r="Y520" s="2">
        <f t="shared" si="215"/>
        <v>1</v>
      </c>
      <c r="Z520" s="2">
        <f t="shared" si="216"/>
        <v>0</v>
      </c>
      <c r="AA520" s="2" t="s">
        <v>58</v>
      </c>
      <c r="AB520" s="2">
        <v>5.5235544332344704</v>
      </c>
      <c r="AC520" s="2">
        <v>3</v>
      </c>
      <c r="AD520" s="2">
        <v>1</v>
      </c>
      <c r="AE520" s="2">
        <v>4.2284662394527404</v>
      </c>
      <c r="AF520" s="2">
        <v>0.60042887338234796</v>
      </c>
      <c r="AG520" s="2">
        <v>0.60042887338234796</v>
      </c>
      <c r="AH520" s="2">
        <f t="shared" si="217"/>
        <v>6.8932042563010373E-2</v>
      </c>
      <c r="AI520" s="2">
        <f t="shared" si="218"/>
        <v>9.1993484625732158</v>
      </c>
      <c r="AQ520" s="2">
        <f t="shared" si="219"/>
        <v>1</v>
      </c>
      <c r="AR520" s="2">
        <f t="shared" si="220"/>
        <v>0</v>
      </c>
      <c r="AS520" s="2" t="s">
        <v>60</v>
      </c>
      <c r="AT520" s="2">
        <v>2.5057854839984102</v>
      </c>
      <c r="AU520" s="2">
        <v>4</v>
      </c>
      <c r="AV520" s="2">
        <v>2</v>
      </c>
      <c r="AW520" s="2">
        <v>1.97754163787162</v>
      </c>
      <c r="AX520" s="2">
        <v>0.76652084954184196</v>
      </c>
      <c r="AY520" s="2">
        <v>0.54201209063191003</v>
      </c>
      <c r="AZ520" s="2">
        <f t="shared" si="221"/>
        <v>4.3740639869463423E-2</v>
      </c>
      <c r="BA520" s="2">
        <f t="shared" si="222"/>
        <v>4.6231173202741953</v>
      </c>
      <c r="BB520" s="2" t="s">
        <v>61</v>
      </c>
      <c r="BC520" s="2">
        <v>2.7733348632569998</v>
      </c>
      <c r="BD520" s="2">
        <v>1</v>
      </c>
      <c r="BE520" s="2">
        <v>1</v>
      </c>
      <c r="BF520" s="2">
        <v>3.2647706315796698</v>
      </c>
      <c r="BI520" s="2">
        <f t="shared" si="223"/>
        <v>1</v>
      </c>
      <c r="BJ520" s="2">
        <f t="shared" si="224"/>
        <v>0</v>
      </c>
    </row>
    <row r="521" spans="1:62">
      <c r="A521" s="2" t="str">
        <f t="shared" si="225"/>
        <v>VIMSS209160</v>
      </c>
      <c r="B521" s="2" t="s">
        <v>747</v>
      </c>
      <c r="C521" s="2" t="s">
        <v>748</v>
      </c>
      <c r="D521" s="7">
        <f>IF(ISNA(VLOOKUP(B521,[1]energy_list!A$1:A$222,1,FALSE)), 0, 1)</f>
        <v>0</v>
      </c>
      <c r="E521" s="7">
        <f t="shared" si="205"/>
        <v>1</v>
      </c>
      <c r="F521" s="7">
        <f t="shared" si="206"/>
        <v>0</v>
      </c>
      <c r="G521" s="17">
        <f>(P521/(COUNT($P$2:$P$1222))*0.05)</f>
        <v>1.1384111384111384E-2</v>
      </c>
      <c r="H521" s="8">
        <f t="shared" si="207"/>
        <v>-1.988389699351401</v>
      </c>
      <c r="I521" s="8">
        <f t="shared" si="208"/>
        <v>4.5635140952145772</v>
      </c>
      <c r="J521" s="18">
        <f t="shared" si="209"/>
        <v>0.43571459578408656</v>
      </c>
      <c r="K521" s="9">
        <f t="shared" si="210"/>
        <v>0.21785729789204328</v>
      </c>
      <c r="L521" s="10">
        <f t="shared" si="211"/>
        <v>9.2391424083916043</v>
      </c>
      <c r="M521" s="2">
        <f t="shared" si="212"/>
        <v>2</v>
      </c>
      <c r="N521" s="16">
        <f t="shared" si="213"/>
        <v>2.2767607044115901E-2</v>
      </c>
      <c r="O521" s="16">
        <f t="shared" si="214"/>
        <v>1.6426826128696301</v>
      </c>
      <c r="P521" s="6">
        <v>278</v>
      </c>
      <c r="Q521" s="6"/>
      <c r="R521" s="2" t="s">
        <v>57</v>
      </c>
      <c r="S521" s="2">
        <v>1.7112464201519599</v>
      </c>
      <c r="T521" s="2">
        <v>1</v>
      </c>
      <c r="U521" s="2">
        <v>1</v>
      </c>
      <c r="V521" s="2">
        <v>0.87091561848077403</v>
      </c>
      <c r="Y521" s="2">
        <f t="shared" si="215"/>
        <v>1</v>
      </c>
      <c r="Z521" s="2">
        <f t="shared" si="216"/>
        <v>0</v>
      </c>
      <c r="AH521" s="2">
        <f t="shared" si="217"/>
        <v>1</v>
      </c>
      <c r="AI521" s="2">
        <f t="shared" si="218"/>
        <v>0</v>
      </c>
      <c r="AQ521" s="2">
        <f t="shared" si="219"/>
        <v>1</v>
      </c>
      <c r="AR521" s="2">
        <f t="shared" si="220"/>
        <v>0</v>
      </c>
      <c r="AS521" s="2" t="s">
        <v>60</v>
      </c>
      <c r="AT521" s="2">
        <v>1.9581772745475701</v>
      </c>
      <c r="AU521" s="2">
        <v>7</v>
      </c>
      <c r="AV521" s="2">
        <v>2</v>
      </c>
      <c r="AW521" s="2">
        <v>1.4299334284207801</v>
      </c>
      <c r="AX521" s="2">
        <v>1.84552047852373</v>
      </c>
      <c r="AY521" s="2">
        <v>1.30498004518277</v>
      </c>
      <c r="AZ521" s="2">
        <f t="shared" si="221"/>
        <v>0.2722694548378316</v>
      </c>
      <c r="BA521" s="2">
        <f t="shared" si="222"/>
        <v>1.5005419291858337</v>
      </c>
      <c r="BB521" s="2" t="s">
        <v>61</v>
      </c>
      <c r="BC521" s="2">
        <v>2.2327048257645301</v>
      </c>
      <c r="BD521" s="2">
        <v>2</v>
      </c>
      <c r="BE521" s="2">
        <v>1</v>
      </c>
      <c r="BF521" s="2">
        <v>2.7241405940872001</v>
      </c>
      <c r="BG521" s="2">
        <v>0.127106131017556</v>
      </c>
      <c r="BH521" s="2">
        <v>0.127106131017556</v>
      </c>
      <c r="BI521" s="2">
        <f t="shared" si="223"/>
        <v>3.6203186327290096E-2</v>
      </c>
      <c r="BJ521" s="2">
        <f t="shared" si="224"/>
        <v>17.565673723922469</v>
      </c>
    </row>
    <row r="522" spans="1:62">
      <c r="A522" s="2" t="str">
        <f t="shared" si="225"/>
        <v>VIMSS208445</v>
      </c>
      <c r="B522" s="2" t="s">
        <v>696</v>
      </c>
      <c r="C522" s="2" t="s">
        <v>697</v>
      </c>
      <c r="D522" s="7">
        <f>IF(ISNA(VLOOKUP(B522,[1]energy_list!A$1:A$222,1,FALSE)), 0, 1)</f>
        <v>0</v>
      </c>
      <c r="E522" s="7">
        <f t="shared" si="205"/>
        <v>1</v>
      </c>
      <c r="F522" s="7">
        <f t="shared" si="206"/>
        <v>0</v>
      </c>
      <c r="G522" s="17">
        <f>(P522/(COUNT($P$2:$P$1222))*0.05)</f>
        <v>1.0401310401310402E-2</v>
      </c>
      <c r="H522" s="8">
        <f t="shared" si="207"/>
        <v>-1.9657182192236835</v>
      </c>
      <c r="I522" s="8">
        <f t="shared" si="208"/>
        <v>15.024482967746724</v>
      </c>
      <c r="J522" s="18">
        <f t="shared" si="209"/>
        <v>0.13083433376333278</v>
      </c>
      <c r="K522" s="9">
        <f t="shared" si="210"/>
        <v>6.5417166881666391E-2</v>
      </c>
      <c r="L522" s="10">
        <f t="shared" si="211"/>
        <v>9.94790297564459</v>
      </c>
      <c r="M522" s="2">
        <f t="shared" si="212"/>
        <v>2</v>
      </c>
      <c r="N522" s="16">
        <f t="shared" si="213"/>
        <v>1.7199343298686845E-2</v>
      </c>
      <c r="O522" s="16">
        <f t="shared" si="214"/>
        <v>1.7644881349064769</v>
      </c>
      <c r="P522" s="6">
        <v>254</v>
      </c>
      <c r="Q522" s="6"/>
      <c r="R522" s="2" t="s">
        <v>57</v>
      </c>
      <c r="S522" s="2">
        <v>3.98653262303029</v>
      </c>
      <c r="T522" s="2">
        <v>1</v>
      </c>
      <c r="U522" s="2">
        <v>1</v>
      </c>
      <c r="V522" s="2">
        <v>3.1462018213590999</v>
      </c>
      <c r="Y522" s="2">
        <f t="shared" si="215"/>
        <v>1</v>
      </c>
      <c r="Z522" s="2">
        <f t="shared" si="216"/>
        <v>0</v>
      </c>
      <c r="AH522" s="2">
        <f t="shared" si="217"/>
        <v>1</v>
      </c>
      <c r="AI522" s="2">
        <f t="shared" si="218"/>
        <v>0</v>
      </c>
      <c r="AQ522" s="2">
        <f t="shared" si="219"/>
        <v>1</v>
      </c>
      <c r="AR522" s="2">
        <f t="shared" si="220"/>
        <v>0</v>
      </c>
      <c r="AS522" s="2" t="s">
        <v>60</v>
      </c>
      <c r="AT522" s="2">
        <v>0.79600660844471405</v>
      </c>
      <c r="AU522" s="2">
        <v>2</v>
      </c>
      <c r="AV522" s="2">
        <v>1</v>
      </c>
      <c r="AW522" s="2">
        <v>0.26776276231792201</v>
      </c>
      <c r="AX522" s="2">
        <v>0.56473708386972199</v>
      </c>
      <c r="AY522" s="2">
        <v>0.56473708386972199</v>
      </c>
      <c r="AZ522" s="2">
        <f t="shared" si="221"/>
        <v>0.39282537085242708</v>
      </c>
      <c r="BA522" s="2">
        <f t="shared" si="222"/>
        <v>1.4095171561787203</v>
      </c>
      <c r="BB522" s="2" t="s">
        <v>61</v>
      </c>
      <c r="BC522" s="2">
        <v>2.1250226280993498</v>
      </c>
      <c r="BD522" s="2">
        <v>2</v>
      </c>
      <c r="BE522" s="2">
        <v>1</v>
      </c>
      <c r="BF522" s="2">
        <v>2.6164583964220198</v>
      </c>
      <c r="BG522" s="2">
        <v>5.8780726782868602E-2</v>
      </c>
      <c r="BH522" s="2">
        <v>5.8780726782868602E-2</v>
      </c>
      <c r="BI522" s="2">
        <f t="shared" si="223"/>
        <v>1.7605192835557035E-2</v>
      </c>
      <c r="BJ522" s="2">
        <f t="shared" si="224"/>
        <v>36.151690263188087</v>
      </c>
    </row>
    <row r="523" spans="1:62">
      <c r="A523" s="2" t="str">
        <f t="shared" si="225"/>
        <v>VIMSS206902</v>
      </c>
      <c r="B523" s="2" t="s">
        <v>646</v>
      </c>
      <c r="C523" s="2" t="s">
        <v>647</v>
      </c>
      <c r="D523" s="7">
        <f>IF(ISNA(VLOOKUP(B523,[1]energy_list!A$1:A$222,1,FALSE)), 0, 1)</f>
        <v>0</v>
      </c>
      <c r="E523" s="7">
        <f t="shared" si="205"/>
        <v>1</v>
      </c>
      <c r="F523" s="7">
        <f t="shared" si="206"/>
        <v>0</v>
      </c>
      <c r="G523" s="17">
        <f>(P523/(COUNT($P$2:$P$1222))*0.05)</f>
        <v>9.4185094185094201E-3</v>
      </c>
      <c r="H523" s="8">
        <f t="shared" si="207"/>
        <v>-1.7503112681803363</v>
      </c>
      <c r="I523" s="8">
        <f t="shared" si="208"/>
        <v>2.1781696681676816</v>
      </c>
      <c r="J523" s="18">
        <f t="shared" si="209"/>
        <v>0.80356975572648204</v>
      </c>
      <c r="K523" s="9">
        <f t="shared" si="210"/>
        <v>0.40178487786324102</v>
      </c>
      <c r="L523" s="10">
        <f t="shared" si="211"/>
        <v>10.610712245169314</v>
      </c>
      <c r="M523" s="2">
        <f t="shared" si="212"/>
        <v>2</v>
      </c>
      <c r="N523" s="16">
        <f t="shared" si="213"/>
        <v>1.3170360329621641E-2</v>
      </c>
      <c r="O523" s="16">
        <f t="shared" si="214"/>
        <v>1.8804023429557848</v>
      </c>
      <c r="P523" s="6">
        <v>230</v>
      </c>
      <c r="Q523" s="6"/>
      <c r="R523" s="2" t="s">
        <v>57</v>
      </c>
      <c r="S523" s="2">
        <v>2.0987048434534699</v>
      </c>
      <c r="T523" s="2">
        <v>2</v>
      </c>
      <c r="U523" s="2">
        <v>2</v>
      </c>
      <c r="V523" s="2">
        <v>1.25837404178228</v>
      </c>
      <c r="W523" s="2">
        <v>0.70536239538499601</v>
      </c>
      <c r="X523" s="2">
        <v>0.49876653297071699</v>
      </c>
      <c r="Y523" s="2">
        <f t="shared" si="215"/>
        <v>5.2104711742560261E-2</v>
      </c>
      <c r="Z523" s="2">
        <f t="shared" si="216"/>
        <v>4.2077900274369187</v>
      </c>
      <c r="AA523" s="2" t="s">
        <v>58</v>
      </c>
      <c r="AB523" s="2">
        <v>1.23067886951997</v>
      </c>
      <c r="AC523" s="2">
        <v>1</v>
      </c>
      <c r="AD523" s="2">
        <v>1</v>
      </c>
      <c r="AE523" s="2">
        <v>-6.4409324261756898E-2</v>
      </c>
      <c r="AH523" s="2">
        <f t="shared" si="217"/>
        <v>1</v>
      </c>
      <c r="AI523" s="2">
        <f t="shared" si="218"/>
        <v>0</v>
      </c>
      <c r="AJ523" s="2" t="s">
        <v>59</v>
      </c>
      <c r="AK523" s="2">
        <v>1.2893257452699201</v>
      </c>
      <c r="AL523" s="2">
        <v>1</v>
      </c>
      <c r="AM523" s="2">
        <v>1</v>
      </c>
      <c r="AN523" s="2">
        <v>-0.94624925547976202</v>
      </c>
      <c r="AQ523" s="2">
        <f t="shared" si="219"/>
        <v>1</v>
      </c>
      <c r="AR523" s="2">
        <f t="shared" si="220"/>
        <v>0</v>
      </c>
      <c r="AS523" s="2" t="s">
        <v>60</v>
      </c>
      <c r="AT523" s="2">
        <v>0.47564792345344098</v>
      </c>
      <c r="AU523" s="2">
        <v>1</v>
      </c>
      <c r="AV523" s="2">
        <v>1</v>
      </c>
      <c r="AW523" s="2">
        <v>-5.2595922673351003E-2</v>
      </c>
      <c r="AZ523" s="2">
        <f t="shared" si="221"/>
        <v>1</v>
      </c>
      <c r="BA523" s="2">
        <f t="shared" si="222"/>
        <v>0</v>
      </c>
      <c r="BB523" s="2" t="s">
        <v>61</v>
      </c>
      <c r="BC523" s="2">
        <v>2.2698093067641398</v>
      </c>
      <c r="BD523" s="2">
        <v>3</v>
      </c>
      <c r="BE523" s="2">
        <v>2</v>
      </c>
      <c r="BF523" s="2">
        <v>2.7612450750868098</v>
      </c>
      <c r="BG523" s="2">
        <v>1.0688372205457399</v>
      </c>
      <c r="BH523" s="2">
        <v>0.75578204663247595</v>
      </c>
      <c r="BI523" s="2">
        <f t="shared" si="223"/>
        <v>9.5287539723229564E-2</v>
      </c>
      <c r="BJ523" s="2">
        <f t="shared" si="224"/>
        <v>3.0032590968225392</v>
      </c>
    </row>
    <row r="524" spans="1:62">
      <c r="A524" s="2" t="str">
        <f t="shared" si="225"/>
        <v>VIMSS207390</v>
      </c>
      <c r="B524" s="2" t="s">
        <v>1705</v>
      </c>
      <c r="C524" s="2" t="s">
        <v>1706</v>
      </c>
      <c r="D524" s="7">
        <f>IF(ISNA(VLOOKUP(B524,[1]energy_list!A$1:A$222,1,FALSE)), 0, 1)</f>
        <v>1</v>
      </c>
      <c r="E524" s="7">
        <f t="shared" si="205"/>
        <v>0</v>
      </c>
      <c r="F524" s="7">
        <f t="shared" si="206"/>
        <v>0</v>
      </c>
      <c r="G524" s="31">
        <f>IF((Q524/(142)*0.0575&gt;N524),1,0)</f>
        <v>0</v>
      </c>
      <c r="H524" s="8">
        <f t="shared" si="207"/>
        <v>-1.5010753176663829</v>
      </c>
      <c r="I524" s="8">
        <f t="shared" si="208"/>
        <v>1.27589851231963</v>
      </c>
      <c r="J524" s="8">
        <f t="shared" si="209"/>
        <v>1.1764848874518814</v>
      </c>
      <c r="K524" s="9">
        <f t="shared" si="210"/>
        <v>0.5882424437259407</v>
      </c>
      <c r="L524" s="10">
        <f t="shared" si="211"/>
        <v>3.2268208032441263</v>
      </c>
      <c r="M524" s="7">
        <f t="shared" si="212"/>
        <v>2</v>
      </c>
      <c r="N524" s="16">
        <f t="shared" si="213"/>
        <v>0.16070138597543857</v>
      </c>
      <c r="O524" s="16">
        <f t="shared" si="214"/>
        <v>0.79398037763062335</v>
      </c>
      <c r="P524" s="6">
        <v>749</v>
      </c>
      <c r="Q524" s="6">
        <v>112</v>
      </c>
      <c r="R524" s="2" t="s">
        <v>57</v>
      </c>
      <c r="S524" s="2">
        <v>2.45384636479305</v>
      </c>
      <c r="T524" s="2">
        <v>1</v>
      </c>
      <c r="U524" s="2">
        <v>1</v>
      </c>
      <c r="V524" s="2">
        <v>1.6135155631218601</v>
      </c>
      <c r="Y524" s="2">
        <f t="shared" si="215"/>
        <v>1</v>
      </c>
      <c r="Z524" s="2">
        <f t="shared" si="216"/>
        <v>0</v>
      </c>
      <c r="AH524" s="2">
        <f t="shared" si="217"/>
        <v>1</v>
      </c>
      <c r="AI524" s="2">
        <f t="shared" si="218"/>
        <v>0</v>
      </c>
      <c r="AQ524" s="2">
        <f t="shared" si="219"/>
        <v>1</v>
      </c>
      <c r="AR524" s="2">
        <f t="shared" si="220"/>
        <v>0</v>
      </c>
      <c r="AS524" s="2" t="s">
        <v>60</v>
      </c>
      <c r="AT524" s="2">
        <v>9.6522313863209003E-2</v>
      </c>
      <c r="AU524" s="2">
        <v>4</v>
      </c>
      <c r="AV524" s="2">
        <v>2</v>
      </c>
      <c r="AW524" s="2">
        <v>-0.43172153226358301</v>
      </c>
      <c r="AX524" s="2">
        <v>0.82470701851818196</v>
      </c>
      <c r="AY524" s="2">
        <v>0.58315592528634597</v>
      </c>
      <c r="AZ524" s="2">
        <f t="shared" si="221"/>
        <v>0.88375514331098881</v>
      </c>
      <c r="BA524" s="2">
        <f t="shared" si="222"/>
        <v>0.1655171621823337</v>
      </c>
      <c r="BB524" s="2" t="s">
        <v>61</v>
      </c>
      <c r="BC524" s="2">
        <v>2.66743555968789</v>
      </c>
      <c r="BD524" s="2">
        <v>4</v>
      </c>
      <c r="BE524" s="2">
        <v>1</v>
      </c>
      <c r="BF524" s="2">
        <v>3.15887132801056</v>
      </c>
      <c r="BG524" s="2">
        <v>0.98602019477973801</v>
      </c>
      <c r="BH524" s="2">
        <v>0.98602019477973801</v>
      </c>
      <c r="BI524" s="2">
        <f t="shared" si="223"/>
        <v>0.22540980909663333</v>
      </c>
      <c r="BJ524" s="2">
        <f t="shared" si="224"/>
        <v>2.7052544905368339</v>
      </c>
    </row>
    <row r="525" spans="1:62">
      <c r="A525" s="2" t="str">
        <f t="shared" si="225"/>
        <v>VIMSS208026</v>
      </c>
      <c r="B525" s="2" t="s">
        <v>897</v>
      </c>
      <c r="C525" s="2" t="s">
        <v>898</v>
      </c>
      <c r="D525" s="7">
        <f>IF(ISNA(VLOOKUP(B525,[1]energy_list!A$1:A$222,1,FALSE)), 0, 1)</f>
        <v>0</v>
      </c>
      <c r="E525" s="7">
        <f t="shared" si="205"/>
        <v>1</v>
      </c>
      <c r="F525" s="7">
        <f t="shared" si="206"/>
        <v>0</v>
      </c>
      <c r="G525" s="17">
        <f t="shared" ref="G525:G544" si="226">(P525/(COUNT($P$2:$P$1222))*0.05)</f>
        <v>1.4332514332514333E-2</v>
      </c>
      <c r="H525" s="8">
        <f t="shared" si="207"/>
        <v>-1.4991759327212786</v>
      </c>
      <c r="I525" s="8">
        <f t="shared" si="208"/>
        <v>5.2469484821728427</v>
      </c>
      <c r="J525" s="18">
        <f t="shared" si="209"/>
        <v>0.28572339481031966</v>
      </c>
      <c r="K525" s="9">
        <f t="shared" si="210"/>
        <v>0.14286169740515983</v>
      </c>
      <c r="L525" s="10">
        <f t="shared" si="211"/>
        <v>8.0186043136998055</v>
      </c>
      <c r="M525" s="2">
        <f t="shared" si="212"/>
        <v>2</v>
      </c>
      <c r="N525" s="16">
        <f t="shared" si="213"/>
        <v>3.6376506557537144E-2</v>
      </c>
      <c r="O525" s="16">
        <f t="shared" si="214"/>
        <v>1.4391790110348763</v>
      </c>
      <c r="P525" s="6">
        <v>350</v>
      </c>
      <c r="Q525" s="6"/>
      <c r="R525" s="2" t="s">
        <v>57</v>
      </c>
      <c r="S525" s="2">
        <v>1.18791411589306</v>
      </c>
      <c r="T525" s="2">
        <v>1</v>
      </c>
      <c r="U525" s="2">
        <v>1</v>
      </c>
      <c r="V525" s="2">
        <v>0.347583314221873</v>
      </c>
      <c r="Y525" s="2">
        <f t="shared" si="215"/>
        <v>1</v>
      </c>
      <c r="Z525" s="2">
        <f t="shared" si="216"/>
        <v>0</v>
      </c>
      <c r="AA525" s="2" t="s">
        <v>58</v>
      </c>
      <c r="AB525" s="2">
        <v>-0.68495350512383002</v>
      </c>
      <c r="AC525" s="2">
        <v>2</v>
      </c>
      <c r="AD525" s="2">
        <v>1</v>
      </c>
      <c r="AE525" s="2">
        <v>-1.98004169890556</v>
      </c>
      <c r="AF525" s="2">
        <v>0.36895921431510997</v>
      </c>
      <c r="AG525" s="2">
        <v>0.36895921431510997</v>
      </c>
      <c r="AH525" s="2">
        <f t="shared" si="217"/>
        <v>0.31455233525726845</v>
      </c>
      <c r="AI525" s="2">
        <f t="shared" si="218"/>
        <v>1.8564477550595737</v>
      </c>
      <c r="AJ525" s="2" t="s">
        <v>59</v>
      </c>
      <c r="AK525" s="2">
        <v>0.82877928980793003</v>
      </c>
      <c r="AL525" s="2">
        <v>1</v>
      </c>
      <c r="AM525" s="2">
        <v>1</v>
      </c>
      <c r="AN525" s="2">
        <v>-1.4067957109417499</v>
      </c>
      <c r="AQ525" s="2">
        <f t="shared" si="219"/>
        <v>1</v>
      </c>
      <c r="AR525" s="2">
        <f t="shared" si="220"/>
        <v>0</v>
      </c>
      <c r="AZ525" s="2">
        <f t="shared" si="221"/>
        <v>1</v>
      </c>
      <c r="BA525" s="2">
        <f t="shared" si="222"/>
        <v>0</v>
      </c>
      <c r="BB525" s="2" t="s">
        <v>61</v>
      </c>
      <c r="BC525" s="2">
        <v>3.2824817111985398</v>
      </c>
      <c r="BD525" s="2">
        <v>3</v>
      </c>
      <c r="BE525" s="2">
        <v>1</v>
      </c>
      <c r="BF525" s="2">
        <v>3.7739174795212098</v>
      </c>
      <c r="BG525" s="2">
        <v>0.29826512992814402</v>
      </c>
      <c r="BH525" s="2">
        <v>0.29826512992814402</v>
      </c>
      <c r="BI525" s="2">
        <f t="shared" si="223"/>
        <v>5.7688504852418936E-2</v>
      </c>
      <c r="BJ525" s="2">
        <f t="shared" si="224"/>
        <v>11.005247955030253</v>
      </c>
    </row>
    <row r="526" spans="1:62">
      <c r="A526" s="2" t="str">
        <f t="shared" si="225"/>
        <v>VIMSS207316</v>
      </c>
      <c r="B526" s="2" t="s">
        <v>840</v>
      </c>
      <c r="C526" s="2" t="s">
        <v>841</v>
      </c>
      <c r="D526" s="7">
        <f>IF(ISNA(VLOOKUP(B526,[1]energy_list!A$1:A$222,1,FALSE)), 0, 1)</f>
        <v>0</v>
      </c>
      <c r="E526" s="7">
        <f t="shared" si="205"/>
        <v>1</v>
      </c>
      <c r="F526" s="7">
        <f t="shared" si="206"/>
        <v>0</v>
      </c>
      <c r="G526" s="17">
        <f t="shared" si="226"/>
        <v>1.3185913185913188E-2</v>
      </c>
      <c r="H526" s="8">
        <f t="shared" si="207"/>
        <v>-1.397631068310329</v>
      </c>
      <c r="I526" s="8">
        <f t="shared" si="208"/>
        <v>2.7729590599983696</v>
      </c>
      <c r="J526" s="18">
        <f t="shared" si="209"/>
        <v>0.5040215300946963</v>
      </c>
      <c r="K526" s="9">
        <f t="shared" si="210"/>
        <v>0.25201076504734815</v>
      </c>
      <c r="L526" s="10">
        <f t="shared" si="211"/>
        <v>8.4784001659385222</v>
      </c>
      <c r="M526" s="2">
        <f t="shared" si="212"/>
        <v>2</v>
      </c>
      <c r="N526" s="16">
        <f t="shared" si="213"/>
        <v>3.056277017327148E-2</v>
      </c>
      <c r="O526" s="16">
        <f t="shared" si="214"/>
        <v>1.5148072843750908</v>
      </c>
      <c r="P526" s="6">
        <v>322</v>
      </c>
      <c r="Q526" s="6"/>
      <c r="Y526" s="2">
        <f t="shared" si="215"/>
        <v>1</v>
      </c>
      <c r="Z526" s="2">
        <f t="shared" si="216"/>
        <v>0</v>
      </c>
      <c r="AH526" s="2">
        <f t="shared" si="217"/>
        <v>1</v>
      </c>
      <c r="AI526" s="2">
        <f t="shared" si="218"/>
        <v>0</v>
      </c>
      <c r="AJ526" s="2" t="s">
        <v>59</v>
      </c>
      <c r="AK526" s="2">
        <v>-4.13347977312397E-2</v>
      </c>
      <c r="AL526" s="2">
        <v>1</v>
      </c>
      <c r="AM526" s="2">
        <v>1</v>
      </c>
      <c r="AN526" s="2">
        <v>-2.2769097984809199</v>
      </c>
      <c r="AQ526" s="2">
        <f t="shared" si="219"/>
        <v>1</v>
      </c>
      <c r="AR526" s="2">
        <f t="shared" si="220"/>
        <v>0</v>
      </c>
      <c r="AS526" s="2" t="s">
        <v>60</v>
      </c>
      <c r="AT526" s="2">
        <v>0.63988090481567195</v>
      </c>
      <c r="AU526" s="2">
        <v>2</v>
      </c>
      <c r="AV526" s="2">
        <v>2</v>
      </c>
      <c r="AW526" s="2">
        <v>0.11163705868888001</v>
      </c>
      <c r="AX526" s="2">
        <v>3.0185037773394701</v>
      </c>
      <c r="AY526" s="2">
        <v>2.1344044899939498</v>
      </c>
      <c r="AZ526" s="2">
        <f t="shared" si="221"/>
        <v>0.79262225811610776</v>
      </c>
      <c r="BA526" s="2">
        <f t="shared" si="222"/>
        <v>0.29979364633808736</v>
      </c>
      <c r="BB526" s="2" t="s">
        <v>61</v>
      </c>
      <c r="BC526" s="2">
        <v>2.13624761656805</v>
      </c>
      <c r="BD526" s="2">
        <v>4</v>
      </c>
      <c r="BE526" s="2">
        <v>3</v>
      </c>
      <c r="BF526" s="2">
        <v>2.62768338489072</v>
      </c>
      <c r="BG526" s="2">
        <v>0.78678743301210796</v>
      </c>
      <c r="BH526" s="2">
        <v>0.45425193624455501</v>
      </c>
      <c r="BI526" s="2">
        <f t="shared" si="223"/>
        <v>1.8191668457776061E-2</v>
      </c>
      <c r="BJ526" s="2">
        <f t="shared" si="224"/>
        <v>4.7027815318281023</v>
      </c>
    </row>
    <row r="527" spans="1:62">
      <c r="A527" s="2" t="str">
        <f t="shared" si="225"/>
        <v>VIMSS209103</v>
      </c>
      <c r="B527" s="2" t="s">
        <v>107</v>
      </c>
      <c r="C527" s="2" t="s">
        <v>108</v>
      </c>
      <c r="D527" s="7">
        <f>IF(ISNA(VLOOKUP(B527,[1]energy_list!A$1:A$222,1,FALSE)), 0, 1)</f>
        <v>0</v>
      </c>
      <c r="E527" s="7">
        <f t="shared" si="205"/>
        <v>1</v>
      </c>
      <c r="F527" s="7">
        <f t="shared" si="206"/>
        <v>1</v>
      </c>
      <c r="G527" s="17">
        <f t="shared" si="226"/>
        <v>4.5454545454545461E-3</v>
      </c>
      <c r="H527" s="8">
        <f t="shared" si="207"/>
        <v>-1.37215316307684</v>
      </c>
      <c r="I527" s="8">
        <f t="shared" si="208"/>
        <v>2.4635417750944555</v>
      </c>
      <c r="J527" s="8">
        <f t="shared" si="209"/>
        <v>0.55698392328834356</v>
      </c>
      <c r="K527" s="9">
        <f t="shared" si="210"/>
        <v>0.27849196164417178</v>
      </c>
      <c r="L527" s="6">
        <f t="shared" si="211"/>
        <v>13.922877129628834</v>
      </c>
      <c r="M527" s="10">
        <f t="shared" si="212"/>
        <v>2</v>
      </c>
      <c r="N527" s="16">
        <f t="shared" si="213"/>
        <v>3.2987898099118055E-3</v>
      </c>
      <c r="O527" s="16">
        <f t="shared" si="214"/>
        <v>2.4816453556591398</v>
      </c>
      <c r="P527" s="6">
        <v>111</v>
      </c>
      <c r="Q527" s="2">
        <v>108</v>
      </c>
      <c r="R527" s="2" t="s">
        <v>57</v>
      </c>
      <c r="S527" s="2">
        <v>2.2046513559617398</v>
      </c>
      <c r="T527" s="2">
        <v>4</v>
      </c>
      <c r="U527" s="2">
        <v>3</v>
      </c>
      <c r="V527" s="2">
        <v>1.3643205542905501</v>
      </c>
      <c r="W527" s="2">
        <v>0.39616032507890597</v>
      </c>
      <c r="X527" s="2">
        <v>0.22872327032655601</v>
      </c>
      <c r="Y527" s="2">
        <f t="shared" si="215"/>
        <v>2.3703100205426757E-3</v>
      </c>
      <c r="Z527" s="2">
        <f t="shared" si="216"/>
        <v>9.638946456187357</v>
      </c>
      <c r="AA527" s="2" t="s">
        <v>58</v>
      </c>
      <c r="AB527" s="2">
        <v>0.73486803007585799</v>
      </c>
      <c r="AC527" s="2">
        <v>1</v>
      </c>
      <c r="AD527" s="2">
        <v>1</v>
      </c>
      <c r="AE527" s="2">
        <v>-0.56022016370587202</v>
      </c>
      <c r="AH527" s="2">
        <f t="shared" si="217"/>
        <v>1</v>
      </c>
      <c r="AI527" s="2">
        <f t="shared" si="218"/>
        <v>0</v>
      </c>
      <c r="AJ527" s="2" t="s">
        <v>59</v>
      </c>
      <c r="AK527" s="2">
        <v>1.0222699673320399</v>
      </c>
      <c r="AL527" s="2">
        <v>1</v>
      </c>
      <c r="AM527" s="2">
        <v>1</v>
      </c>
      <c r="AN527" s="2">
        <v>-1.2133050334176401</v>
      </c>
      <c r="AQ527" s="2">
        <f t="shared" si="219"/>
        <v>1</v>
      </c>
      <c r="AR527" s="2">
        <f t="shared" si="220"/>
        <v>0</v>
      </c>
      <c r="AS527" s="2" t="s">
        <v>60</v>
      </c>
      <c r="AT527" s="2">
        <v>1.07357545205869</v>
      </c>
      <c r="AU527" s="2">
        <v>14</v>
      </c>
      <c r="AV527" s="2">
        <v>4</v>
      </c>
      <c r="AW527" s="2">
        <v>0.545331605931898</v>
      </c>
      <c r="AX527" s="2">
        <v>2.28098069255703</v>
      </c>
      <c r="AY527" s="2">
        <v>1.1404903462785201</v>
      </c>
      <c r="AZ527" s="2">
        <f t="shared" si="221"/>
        <v>0.39983470979815633</v>
      </c>
      <c r="BA527" s="2">
        <f t="shared" si="222"/>
        <v>0.94132796087386716</v>
      </c>
      <c r="BB527" s="2" t="s">
        <v>61</v>
      </c>
      <c r="BC527" s="2">
        <v>3.20941667453712</v>
      </c>
      <c r="BD527" s="2">
        <v>1</v>
      </c>
      <c r="BE527" s="2">
        <v>1</v>
      </c>
      <c r="BF527" s="2">
        <v>3.70085244285979</v>
      </c>
      <c r="BI527" s="2">
        <f t="shared" si="223"/>
        <v>1</v>
      </c>
      <c r="BJ527" s="2">
        <f t="shared" si="224"/>
        <v>0</v>
      </c>
    </row>
    <row r="528" spans="1:62">
      <c r="A528" s="2" t="str">
        <f t="shared" si="225"/>
        <v>VIMSS209173</v>
      </c>
      <c r="B528" s="2" t="s">
        <v>1757</v>
      </c>
      <c r="C528" s="2" t="s">
        <v>686</v>
      </c>
      <c r="D528" s="7">
        <f>IF(ISNA(VLOOKUP(B528,[1]energy_list!A$1:A$222,1,FALSE)), 0, 1)</f>
        <v>0</v>
      </c>
      <c r="E528" s="7">
        <f t="shared" si="205"/>
        <v>0</v>
      </c>
      <c r="F528" s="7">
        <f t="shared" si="206"/>
        <v>0</v>
      </c>
      <c r="G528" s="17">
        <f t="shared" si="226"/>
        <v>3.1736281736281735E-2</v>
      </c>
      <c r="H528" s="8">
        <f t="shared" si="207"/>
        <v>-1.2564286016129922</v>
      </c>
      <c r="I528" s="8">
        <f t="shared" si="208"/>
        <v>0.3907677425291568</v>
      </c>
      <c r="J528" s="18">
        <f t="shared" si="209"/>
        <v>3.2152822888630448</v>
      </c>
      <c r="K528" s="9">
        <f t="shared" si="210"/>
        <v>1.6076411444315224</v>
      </c>
      <c r="L528" s="10">
        <f t="shared" si="211"/>
        <v>2.2218972397062235</v>
      </c>
      <c r="M528" s="2">
        <f t="shared" si="212"/>
        <v>2</v>
      </c>
      <c r="N528" s="16">
        <f t="shared" si="213"/>
        <v>0.18288796301613888</v>
      </c>
      <c r="O528" s="16">
        <f t="shared" si="214"/>
        <v>0.73781487717911076</v>
      </c>
      <c r="P528" s="6">
        <v>775</v>
      </c>
      <c r="Q528" s="6"/>
      <c r="R528" s="2" t="s">
        <v>57</v>
      </c>
      <c r="S528" s="2">
        <v>1.1831487197839301</v>
      </c>
      <c r="T528" s="2">
        <v>2</v>
      </c>
      <c r="U528" s="2">
        <v>2</v>
      </c>
      <c r="V528" s="2">
        <v>0.34281791811274098</v>
      </c>
      <c r="W528" s="2">
        <v>1.7120433401506201</v>
      </c>
      <c r="X528" s="2">
        <v>1.2105974555057699</v>
      </c>
      <c r="Y528" s="2">
        <f t="shared" si="215"/>
        <v>0.43147627759573337</v>
      </c>
      <c r="Z528" s="2">
        <f t="shared" si="216"/>
        <v>0.97732628992651227</v>
      </c>
      <c r="AA528" s="2" t="s">
        <v>58</v>
      </c>
      <c r="AB528" s="2">
        <v>3.3127286415108501</v>
      </c>
      <c r="AC528" s="2">
        <v>1</v>
      </c>
      <c r="AD528" s="2">
        <v>1</v>
      </c>
      <c r="AE528" s="2">
        <v>2.0176404477291201</v>
      </c>
      <c r="AH528" s="2">
        <f t="shared" si="217"/>
        <v>1</v>
      </c>
      <c r="AI528" s="2">
        <f t="shared" si="218"/>
        <v>0</v>
      </c>
      <c r="AJ528" s="2" t="s">
        <v>59</v>
      </c>
      <c r="AK528" s="2">
        <v>1.01907988203692</v>
      </c>
      <c r="AL528" s="2">
        <v>1</v>
      </c>
      <c r="AM528" s="2">
        <v>1</v>
      </c>
      <c r="AN528" s="2">
        <v>-1.2164951187127599</v>
      </c>
      <c r="AQ528" s="2">
        <f t="shared" si="219"/>
        <v>1</v>
      </c>
      <c r="AR528" s="2">
        <f t="shared" si="220"/>
        <v>0</v>
      </c>
      <c r="AS528" s="2" t="s">
        <v>60</v>
      </c>
      <c r="AT528" s="2">
        <v>0.13900208832890301</v>
      </c>
      <c r="AU528" s="2">
        <v>2</v>
      </c>
      <c r="AV528" s="2">
        <v>1</v>
      </c>
      <c r="AW528" s="2">
        <v>-0.389241757797889</v>
      </c>
      <c r="AX528" s="2">
        <v>0.356086177584027</v>
      </c>
      <c r="AY528" s="2">
        <v>0.356086177584027</v>
      </c>
      <c r="AZ528" s="2">
        <f t="shared" si="221"/>
        <v>0.76306972186602251</v>
      </c>
      <c r="BA528" s="2">
        <f t="shared" si="222"/>
        <v>0.39036080892553648</v>
      </c>
      <c r="BB528" s="2" t="s">
        <v>61</v>
      </c>
      <c r="BC528" s="2">
        <v>1.81889007151751</v>
      </c>
      <c r="BD528" s="2">
        <v>1</v>
      </c>
      <c r="BE528" s="2">
        <v>1</v>
      </c>
      <c r="BF528" s="2">
        <v>2.3103258398401798</v>
      </c>
      <c r="BI528" s="2">
        <f t="shared" si="223"/>
        <v>1</v>
      </c>
      <c r="BJ528" s="2">
        <f t="shared" si="224"/>
        <v>0</v>
      </c>
    </row>
    <row r="529" spans="1:62">
      <c r="A529" s="2" t="str">
        <f t="shared" si="225"/>
        <v>VIMSS207446</v>
      </c>
      <c r="B529" s="2" t="s">
        <v>1298</v>
      </c>
      <c r="C529" s="2" t="s">
        <v>541</v>
      </c>
      <c r="D529" s="7">
        <f>IF(ISNA(VLOOKUP(B529,[1]energy_list!A$1:A$222,1,FALSE)), 0, 1)</f>
        <v>0</v>
      </c>
      <c r="E529" s="7">
        <f t="shared" si="205"/>
        <v>0</v>
      </c>
      <c r="F529" s="7">
        <f t="shared" si="206"/>
        <v>0</v>
      </c>
      <c r="G529" s="17">
        <f t="shared" si="226"/>
        <v>2.2440622440622442E-2</v>
      </c>
      <c r="H529" s="8">
        <f t="shared" si="207"/>
        <v>-1.1412177482086188</v>
      </c>
      <c r="I529" s="8">
        <f t="shared" si="208"/>
        <v>1.4176145678066381</v>
      </c>
      <c r="J529" s="18">
        <f t="shared" si="209"/>
        <v>0.80502682049489227</v>
      </c>
      <c r="K529" s="9">
        <f t="shared" si="210"/>
        <v>0.40251341024744614</v>
      </c>
      <c r="L529" s="10">
        <f t="shared" si="211"/>
        <v>5.8062270934852513</v>
      </c>
      <c r="M529" s="2">
        <f t="shared" si="212"/>
        <v>2</v>
      </c>
      <c r="N529" s="16">
        <f t="shared" si="213"/>
        <v>7.9621037612357504E-2</v>
      </c>
      <c r="O529" s="16">
        <f t="shared" si="214"/>
        <v>1.0989721670384702</v>
      </c>
      <c r="P529" s="6">
        <v>548</v>
      </c>
      <c r="Q529" s="6"/>
      <c r="R529" s="2" t="s">
        <v>57</v>
      </c>
      <c r="S529" s="2">
        <v>0.24299732918959899</v>
      </c>
      <c r="T529" s="2">
        <v>4</v>
      </c>
      <c r="U529" s="2">
        <v>3</v>
      </c>
      <c r="V529" s="2">
        <v>-0.59733347248158997</v>
      </c>
      <c r="W529" s="2">
        <v>1.5087885255086599</v>
      </c>
      <c r="X529" s="2">
        <v>0.87109946135264105</v>
      </c>
      <c r="Y529" s="2">
        <f t="shared" si="215"/>
        <v>0.79840412755371148</v>
      </c>
      <c r="Z529" s="2">
        <f t="shared" si="216"/>
        <v>0.27895474623790184</v>
      </c>
      <c r="AH529" s="2">
        <f t="shared" si="217"/>
        <v>1</v>
      </c>
      <c r="AI529" s="2">
        <f t="shared" si="218"/>
        <v>0</v>
      </c>
      <c r="AJ529" s="2" t="s">
        <v>59</v>
      </c>
      <c r="AK529" s="2">
        <v>1.30021940645073</v>
      </c>
      <c r="AL529" s="2">
        <v>1</v>
      </c>
      <c r="AM529" s="2">
        <v>1</v>
      </c>
      <c r="AN529" s="2">
        <v>-0.93535559429894599</v>
      </c>
      <c r="AQ529" s="2">
        <f t="shared" si="219"/>
        <v>1</v>
      </c>
      <c r="AR529" s="2">
        <f t="shared" si="220"/>
        <v>0</v>
      </c>
      <c r="AS529" s="2" t="s">
        <v>60</v>
      </c>
      <c r="AT529" s="2">
        <v>-1.55379879825429</v>
      </c>
      <c r="AU529" s="2">
        <v>1</v>
      </c>
      <c r="AV529" s="2">
        <v>1</v>
      </c>
      <c r="AW529" s="2">
        <v>-2.08204264438108</v>
      </c>
      <c r="AZ529" s="2">
        <f t="shared" si="221"/>
        <v>1</v>
      </c>
      <c r="BA529" s="2">
        <f t="shared" si="222"/>
        <v>0</v>
      </c>
      <c r="BB529" s="2" t="s">
        <v>61</v>
      </c>
      <c r="BC529" s="2">
        <v>2.0167744002510299</v>
      </c>
      <c r="BD529" s="2">
        <v>7</v>
      </c>
      <c r="BE529" s="2">
        <v>4</v>
      </c>
      <c r="BF529" s="2">
        <v>2.5082101685736999</v>
      </c>
      <c r="BG529" s="2">
        <v>1.6308302267484001</v>
      </c>
      <c r="BH529" s="2">
        <v>0.81541511337420203</v>
      </c>
      <c r="BI529" s="2">
        <f t="shared" si="223"/>
        <v>6.8702261450766619E-2</v>
      </c>
      <c r="BJ529" s="2">
        <f t="shared" si="224"/>
        <v>2.4733100566478123</v>
      </c>
    </row>
    <row r="530" spans="1:62">
      <c r="A530" s="2" t="s">
        <v>131</v>
      </c>
      <c r="B530" s="2" t="s">
        <v>132</v>
      </c>
      <c r="C530" s="2" t="s">
        <v>133</v>
      </c>
      <c r="D530" s="7">
        <f>IF(ISNA(VLOOKUP(B530,[1]energy_list!A$1:A$222,1,FALSE)), 0, 1)</f>
        <v>0</v>
      </c>
      <c r="E530" s="7">
        <f t="shared" si="205"/>
        <v>1</v>
      </c>
      <c r="F530" s="7">
        <f t="shared" si="206"/>
        <v>1</v>
      </c>
      <c r="G530" s="17">
        <f t="shared" si="226"/>
        <v>7.4529074529074537E-3</v>
      </c>
      <c r="H530" s="8">
        <f t="shared" si="207"/>
        <v>-1.1161680035284369</v>
      </c>
      <c r="I530" s="8">
        <f t="shared" si="208"/>
        <v>3.0150594247800711</v>
      </c>
      <c r="J530" s="18">
        <f t="shared" si="209"/>
        <v>0.37019767980521778</v>
      </c>
      <c r="K530" s="9">
        <f t="shared" si="210"/>
        <v>0.18509883990260889</v>
      </c>
      <c r="L530" s="10">
        <f t="shared" si="211"/>
        <v>11.779311870518331</v>
      </c>
      <c r="M530" s="2">
        <f t="shared" si="212"/>
        <v>2</v>
      </c>
      <c r="N530" s="16">
        <f t="shared" si="213"/>
        <v>8.1510743777384823E-3</v>
      </c>
      <c r="O530" s="16">
        <f t="shared" si="214"/>
        <v>2.0887851439506542</v>
      </c>
      <c r="P530" s="6">
        <v>182</v>
      </c>
      <c r="Q530" s="6"/>
      <c r="Y530" s="2">
        <f t="shared" si="215"/>
        <v>1</v>
      </c>
      <c r="Z530" s="2">
        <f t="shared" si="216"/>
        <v>0</v>
      </c>
      <c r="AH530" s="2">
        <f t="shared" si="217"/>
        <v>1</v>
      </c>
      <c r="AI530" s="2">
        <f t="shared" si="218"/>
        <v>0</v>
      </c>
      <c r="AQ530" s="2">
        <f t="shared" si="219"/>
        <v>1</v>
      </c>
      <c r="AR530" s="2">
        <f t="shared" si="220"/>
        <v>0</v>
      </c>
      <c r="AS530" s="2" t="s">
        <v>60</v>
      </c>
      <c r="AT530" s="2">
        <v>0.68290162346494399</v>
      </c>
      <c r="AU530" s="2">
        <v>5</v>
      </c>
      <c r="AV530" s="2">
        <v>4</v>
      </c>
      <c r="AW530" s="2">
        <v>0.154657777338152</v>
      </c>
      <c r="AX530" s="2">
        <v>1.39569681972296</v>
      </c>
      <c r="AY530" s="2">
        <v>0.697848409861481</v>
      </c>
      <c r="AZ530" s="2">
        <f t="shared" si="221"/>
        <v>0.3831951665007472</v>
      </c>
      <c r="BA530" s="2">
        <f t="shared" si="222"/>
        <v>0.97858161430860913</v>
      </c>
      <c r="BB530" s="2" t="s">
        <v>61</v>
      </c>
      <c r="BC530" s="2">
        <v>1.54943438359193</v>
      </c>
      <c r="BD530" s="2">
        <v>5</v>
      </c>
      <c r="BE530" s="2">
        <v>4</v>
      </c>
      <c r="BF530" s="2">
        <v>2.0408701519146</v>
      </c>
      <c r="BG530" s="2">
        <v>0.61345064341182798</v>
      </c>
      <c r="BH530" s="2">
        <v>0.30672532170591399</v>
      </c>
      <c r="BI530" s="2">
        <f t="shared" si="223"/>
        <v>7.2232875615524297E-3</v>
      </c>
      <c r="BJ530" s="2">
        <f t="shared" si="224"/>
        <v>5.0515372352515335</v>
      </c>
    </row>
    <row r="531" spans="1:62">
      <c r="A531" s="2" t="str">
        <f t="shared" ref="A531:A539" si="227">B531</f>
        <v>VIMSS207577</v>
      </c>
      <c r="B531" s="2" t="s">
        <v>137</v>
      </c>
      <c r="C531" s="2" t="s">
        <v>138</v>
      </c>
      <c r="D531" s="7">
        <f>IF(ISNA(VLOOKUP(B531,[1]energy_list!A$1:A$222,1,FALSE)), 0, 1)</f>
        <v>0</v>
      </c>
      <c r="E531" s="7">
        <f t="shared" si="205"/>
        <v>1</v>
      </c>
      <c r="F531" s="7">
        <f t="shared" si="206"/>
        <v>1</v>
      </c>
      <c r="G531" s="17">
        <f t="shared" si="226"/>
        <v>6.142506142506143E-3</v>
      </c>
      <c r="H531" s="8">
        <f t="shared" si="207"/>
        <v>-1.0921530703021978</v>
      </c>
      <c r="I531" s="8">
        <f t="shared" si="208"/>
        <v>5.1085866043551995</v>
      </c>
      <c r="J531" s="8">
        <f t="shared" si="209"/>
        <v>0.21378771759905363</v>
      </c>
      <c r="K531" s="9">
        <f t="shared" si="210"/>
        <v>0.10689385879952681</v>
      </c>
      <c r="L531" s="6">
        <f t="shared" si="211"/>
        <v>12.745717031014351</v>
      </c>
      <c r="M531" s="10">
        <f t="shared" si="212"/>
        <v>2</v>
      </c>
      <c r="N531" s="16">
        <f t="shared" si="213"/>
        <v>5.4401013890647909E-3</v>
      </c>
      <c r="O531" s="16">
        <f t="shared" si="214"/>
        <v>2.2643930061288358</v>
      </c>
      <c r="P531" s="6">
        <v>150</v>
      </c>
      <c r="Q531" s="6"/>
      <c r="R531" s="2" t="s">
        <v>57</v>
      </c>
      <c r="S531" s="2">
        <v>0.663095527397496</v>
      </c>
      <c r="T531" s="2">
        <v>3</v>
      </c>
      <c r="U531" s="2">
        <v>2</v>
      </c>
      <c r="V531" s="2">
        <v>-0.17723527427369301</v>
      </c>
      <c r="W531" s="2">
        <v>0.116790543519135</v>
      </c>
      <c r="X531" s="2">
        <v>8.2583385300843207E-2</v>
      </c>
      <c r="Y531" s="2">
        <f t="shared" si="215"/>
        <v>1.5158970234217655E-2</v>
      </c>
      <c r="Z531" s="2">
        <f t="shared" si="216"/>
        <v>8.0294059753291016</v>
      </c>
      <c r="AA531" s="2" t="s">
        <v>58</v>
      </c>
      <c r="AB531" s="2">
        <v>1.5546314062930799</v>
      </c>
      <c r="AC531" s="2">
        <v>1</v>
      </c>
      <c r="AD531" s="2">
        <v>1</v>
      </c>
      <c r="AE531" s="2">
        <v>0.25954321251134499</v>
      </c>
      <c r="AH531" s="2">
        <f t="shared" si="217"/>
        <v>1</v>
      </c>
      <c r="AI531" s="2">
        <f t="shared" si="218"/>
        <v>0</v>
      </c>
      <c r="AJ531" s="2" t="s">
        <v>59</v>
      </c>
      <c r="AK531" s="2">
        <v>1.49199642497962</v>
      </c>
      <c r="AL531" s="2">
        <v>3</v>
      </c>
      <c r="AM531" s="2">
        <v>1</v>
      </c>
      <c r="AN531" s="2">
        <v>-0.74357857577006303</v>
      </c>
      <c r="AO531" s="2">
        <v>0.26673793794578998</v>
      </c>
      <c r="AP531" s="2">
        <v>0.26673793794578998</v>
      </c>
      <c r="AQ531" s="2">
        <f t="shared" si="219"/>
        <v>0.11262453543682947</v>
      </c>
      <c r="AR531" s="2">
        <f t="shared" si="220"/>
        <v>5.593491636284762</v>
      </c>
      <c r="AS531" s="2" t="s">
        <v>60</v>
      </c>
      <c r="AT531" s="2">
        <v>0.717317298993154</v>
      </c>
      <c r="AU531" s="2">
        <v>1</v>
      </c>
      <c r="AV531" s="2">
        <v>1</v>
      </c>
      <c r="AW531" s="2">
        <v>0.18907345286636201</v>
      </c>
      <c r="AZ531" s="2">
        <f t="shared" si="221"/>
        <v>1</v>
      </c>
      <c r="BA531" s="2">
        <f t="shared" si="222"/>
        <v>0</v>
      </c>
      <c r="BI531" s="2">
        <f t="shared" si="223"/>
        <v>1</v>
      </c>
      <c r="BJ531" s="2">
        <f t="shared" si="224"/>
        <v>0</v>
      </c>
    </row>
    <row r="532" spans="1:62">
      <c r="A532" s="2" t="str">
        <f t="shared" si="227"/>
        <v>VIMSS206389</v>
      </c>
      <c r="B532" s="2" t="s">
        <v>765</v>
      </c>
      <c r="C532" s="2" t="s">
        <v>766</v>
      </c>
      <c r="D532" s="7">
        <f>IF(ISNA(VLOOKUP(B532,[1]energy_list!A$1:A$222,1,FALSE)), 0, 1)</f>
        <v>0</v>
      </c>
      <c r="E532" s="7">
        <f t="shared" si="205"/>
        <v>1</v>
      </c>
      <c r="F532" s="7">
        <f t="shared" si="206"/>
        <v>0</v>
      </c>
      <c r="G532" s="17">
        <f t="shared" si="226"/>
        <v>1.1752661752661753E-2</v>
      </c>
      <c r="H532" s="8">
        <f t="shared" si="207"/>
        <v>-1.0875937747436697</v>
      </c>
      <c r="I532" s="8">
        <f t="shared" si="208"/>
        <v>6.2991252972080058</v>
      </c>
      <c r="J532" s="18">
        <f t="shared" si="209"/>
        <v>0.17265790461823796</v>
      </c>
      <c r="K532" s="9">
        <f t="shared" si="210"/>
        <v>8.6328952309118981E-2</v>
      </c>
      <c r="L532" s="10">
        <f t="shared" si="211"/>
        <v>9.0877735916533098</v>
      </c>
      <c r="M532" s="2">
        <f t="shared" si="212"/>
        <v>2</v>
      </c>
      <c r="N532" s="16">
        <f t="shared" si="213"/>
        <v>2.415530611360301E-2</v>
      </c>
      <c r="O532" s="16">
        <f t="shared" si="214"/>
        <v>1.6169874544471265</v>
      </c>
      <c r="P532" s="6">
        <v>287</v>
      </c>
      <c r="Q532" s="6"/>
      <c r="R532" s="2" t="s">
        <v>57</v>
      </c>
      <c r="S532" s="2">
        <v>1.3040833207248801</v>
      </c>
      <c r="T532" s="2">
        <v>2</v>
      </c>
      <c r="U532" s="2">
        <v>1</v>
      </c>
      <c r="V532" s="2">
        <v>0.46375251905368697</v>
      </c>
      <c r="W532" s="2">
        <v>0.100962289803309</v>
      </c>
      <c r="X532" s="2">
        <v>0.100962289803309</v>
      </c>
      <c r="Y532" s="2">
        <f t="shared" si="215"/>
        <v>4.9189059348145769E-2</v>
      </c>
      <c r="Z532" s="2">
        <f t="shared" si="216"/>
        <v>12.916538672661318</v>
      </c>
      <c r="AH532" s="2">
        <f t="shared" si="217"/>
        <v>1</v>
      </c>
      <c r="AI532" s="2">
        <f t="shared" si="218"/>
        <v>0</v>
      </c>
      <c r="AQ532" s="2">
        <f t="shared" si="219"/>
        <v>1</v>
      </c>
      <c r="AR532" s="2">
        <f t="shared" si="220"/>
        <v>0</v>
      </c>
      <c r="AS532" s="2" t="s">
        <v>60</v>
      </c>
      <c r="AT532" s="2">
        <v>1.08344629250243</v>
      </c>
      <c r="AU532" s="2">
        <v>2</v>
      </c>
      <c r="AV532" s="2">
        <v>1</v>
      </c>
      <c r="AW532" s="2">
        <v>0.55520244637563998</v>
      </c>
      <c r="AX532" s="2">
        <v>0.38267086627531399</v>
      </c>
      <c r="AY532" s="2">
        <v>0.38267086627531399</v>
      </c>
      <c r="AZ532" s="2">
        <f t="shared" si="221"/>
        <v>0.21614566044896022</v>
      </c>
      <c r="BA532" s="2">
        <f t="shared" si="222"/>
        <v>2.8312745703586968</v>
      </c>
      <c r="BB532" s="2" t="s">
        <v>61</v>
      </c>
      <c r="BC532" s="2">
        <v>0.66290964726372803</v>
      </c>
      <c r="BD532" s="2">
        <v>1</v>
      </c>
      <c r="BE532" s="2">
        <v>1</v>
      </c>
      <c r="BF532" s="2">
        <v>1.1543454155863999</v>
      </c>
      <c r="BI532" s="2">
        <f t="shared" si="223"/>
        <v>1</v>
      </c>
      <c r="BJ532" s="2">
        <f t="shared" si="224"/>
        <v>0</v>
      </c>
    </row>
    <row r="533" spans="1:62">
      <c r="A533" s="2" t="str">
        <f t="shared" si="227"/>
        <v>VIMSS208820</v>
      </c>
      <c r="B533" s="2" t="s">
        <v>668</v>
      </c>
      <c r="C533" s="2" t="s">
        <v>669</v>
      </c>
      <c r="D533" s="7">
        <f>IF(ISNA(VLOOKUP(B533,[1]energy_list!A$1:A$222,1,FALSE)), 0, 1)</f>
        <v>0</v>
      </c>
      <c r="E533" s="7">
        <f t="shared" si="205"/>
        <v>1</v>
      </c>
      <c r="F533" s="7">
        <f t="shared" si="206"/>
        <v>0</v>
      </c>
      <c r="G533" s="17">
        <f t="shared" si="226"/>
        <v>9.8689598689598694E-3</v>
      </c>
      <c r="H533" s="8">
        <f t="shared" si="207"/>
        <v>-0.97442997969369394</v>
      </c>
      <c r="I533" s="8">
        <f t="shared" si="208"/>
        <v>2.7777224563142671</v>
      </c>
      <c r="J533" s="18">
        <f t="shared" si="209"/>
        <v>0.35080177916214694</v>
      </c>
      <c r="K533" s="9">
        <f t="shared" si="210"/>
        <v>0.17540088958107347</v>
      </c>
      <c r="L533" s="10">
        <f t="shared" si="211"/>
        <v>10.317494165111263</v>
      </c>
      <c r="M533" s="2">
        <f t="shared" si="212"/>
        <v>2</v>
      </c>
      <c r="N533" s="16">
        <f t="shared" si="213"/>
        <v>1.4828555573002162E-2</v>
      </c>
      <c r="O533" s="16">
        <f t="shared" si="214"/>
        <v>1.828901150874934</v>
      </c>
      <c r="P533" s="6">
        <v>241</v>
      </c>
      <c r="Q533" s="6"/>
      <c r="R533" s="2" t="s">
        <v>57</v>
      </c>
      <c r="S533" s="2">
        <v>0.88070229379465204</v>
      </c>
      <c r="T533" s="2">
        <v>2</v>
      </c>
      <c r="U533" s="2">
        <v>2</v>
      </c>
      <c r="V533" s="2">
        <v>4.0371492123462499E-2</v>
      </c>
      <c r="W533" s="2">
        <v>0.28230272986573801</v>
      </c>
      <c r="X533" s="2">
        <v>0.19961817463553699</v>
      </c>
      <c r="Y533" s="2">
        <f t="shared" si="215"/>
        <v>4.7725994597651297E-2</v>
      </c>
      <c r="Z533" s="2">
        <f t="shared" si="216"/>
        <v>4.4119344112961603</v>
      </c>
      <c r="AH533" s="2">
        <f t="shared" si="217"/>
        <v>1</v>
      </c>
      <c r="AI533" s="2">
        <f t="shared" si="218"/>
        <v>0</v>
      </c>
      <c r="AJ533" s="2" t="s">
        <v>59</v>
      </c>
      <c r="AK533" s="2">
        <v>0.93719957485665994</v>
      </c>
      <c r="AL533" s="2">
        <v>3</v>
      </c>
      <c r="AM533" s="2">
        <v>2</v>
      </c>
      <c r="AN533" s="2">
        <v>-1.29837542589302</v>
      </c>
      <c r="AO533" s="2">
        <v>0.50700903149402698</v>
      </c>
      <c r="AP533" s="2">
        <v>0.35850952429225003</v>
      </c>
      <c r="AQ533" s="2">
        <f t="shared" si="219"/>
        <v>0.12045632822039765</v>
      </c>
      <c r="AR533" s="2">
        <f t="shared" si="220"/>
        <v>2.6141553050977606</v>
      </c>
      <c r="AZ533" s="2">
        <f t="shared" si="221"/>
        <v>1</v>
      </c>
      <c r="BA533" s="2">
        <f t="shared" si="222"/>
        <v>0</v>
      </c>
      <c r="BB533" s="2" t="s">
        <v>61</v>
      </c>
      <c r="BC533" s="2">
        <v>1.2735765660028799</v>
      </c>
      <c r="BD533" s="2">
        <v>1</v>
      </c>
      <c r="BE533" s="2">
        <v>1</v>
      </c>
      <c r="BF533" s="2">
        <v>1.7650123343255499</v>
      </c>
      <c r="BI533" s="2">
        <f t="shared" si="223"/>
        <v>1</v>
      </c>
      <c r="BJ533" s="2">
        <f t="shared" si="224"/>
        <v>0</v>
      </c>
    </row>
    <row r="534" spans="1:62">
      <c r="A534" s="2" t="str">
        <f t="shared" si="227"/>
        <v>VIMSS208769</v>
      </c>
      <c r="B534" s="2" t="s">
        <v>1149</v>
      </c>
      <c r="C534" s="2" t="s">
        <v>1150</v>
      </c>
      <c r="D534" s="7">
        <f>IF(ISNA(VLOOKUP(B534,[1]energy_list!A$1:A$222,1,FALSE)), 0, 1)</f>
        <v>0</v>
      </c>
      <c r="E534" s="7">
        <f t="shared" si="205"/>
        <v>0</v>
      </c>
      <c r="F534" s="7">
        <f t="shared" si="206"/>
        <v>0</v>
      </c>
      <c r="G534" s="17">
        <f t="shared" si="226"/>
        <v>1.9492219492219492E-2</v>
      </c>
      <c r="H534" s="8">
        <f t="shared" si="207"/>
        <v>-0.89030360912635276</v>
      </c>
      <c r="I534" s="8">
        <f t="shared" si="208"/>
        <v>2.3811687695438866</v>
      </c>
      <c r="J534" s="18">
        <f t="shared" si="209"/>
        <v>0.37389353518897805</v>
      </c>
      <c r="K534" s="9">
        <f t="shared" si="210"/>
        <v>0.18694676759448903</v>
      </c>
      <c r="L534" s="10">
        <f t="shared" si="211"/>
        <v>6.5765876373552992</v>
      </c>
      <c r="M534" s="2">
        <f t="shared" si="212"/>
        <v>2</v>
      </c>
      <c r="N534" s="16">
        <f t="shared" si="213"/>
        <v>6.1355395521939048E-2</v>
      </c>
      <c r="O534" s="16">
        <f t="shared" si="214"/>
        <v>1.2121472399072954</v>
      </c>
      <c r="P534" s="6">
        <v>476</v>
      </c>
      <c r="Q534" s="6"/>
      <c r="R534" s="2" t="s">
        <v>57</v>
      </c>
      <c r="S534" s="2">
        <v>0.86335078986660796</v>
      </c>
      <c r="T534" s="2">
        <v>2</v>
      </c>
      <c r="U534" s="2">
        <v>1</v>
      </c>
      <c r="V534" s="2">
        <v>2.3019988195418801E-2</v>
      </c>
      <c r="W534" s="2">
        <v>0.163651562692817</v>
      </c>
      <c r="X534" s="2">
        <v>0.163651562692817</v>
      </c>
      <c r="Y534" s="2">
        <f t="shared" si="215"/>
        <v>0.1192588822220846</v>
      </c>
      <c r="Z534" s="2">
        <f t="shared" si="216"/>
        <v>5.2755425958697684</v>
      </c>
      <c r="AA534" s="2" t="s">
        <v>58</v>
      </c>
      <c r="AB534" s="2">
        <v>4.6696270700901099E-3</v>
      </c>
      <c r="AC534" s="2">
        <v>1</v>
      </c>
      <c r="AD534" s="2">
        <v>1</v>
      </c>
      <c r="AE534" s="2">
        <v>-1.2904185667116399</v>
      </c>
      <c r="AH534" s="2">
        <f t="shared" si="217"/>
        <v>1</v>
      </c>
      <c r="AI534" s="2">
        <f t="shared" si="218"/>
        <v>0</v>
      </c>
      <c r="AJ534" s="2" t="s">
        <v>59</v>
      </c>
      <c r="AK534" s="2">
        <v>1.1433892046385501</v>
      </c>
      <c r="AL534" s="2">
        <v>2</v>
      </c>
      <c r="AM534" s="2">
        <v>1</v>
      </c>
      <c r="AN534" s="2">
        <v>-1.0921857961111301</v>
      </c>
      <c r="AO534" s="2">
        <v>0.61210461253981396</v>
      </c>
      <c r="AP534" s="2">
        <v>0.61210461253981396</v>
      </c>
      <c r="AQ534" s="2">
        <f t="shared" si="219"/>
        <v>0.31291141404123735</v>
      </c>
      <c r="AR534" s="2">
        <f t="shared" si="220"/>
        <v>1.8679637127618918</v>
      </c>
      <c r="AS534" s="2" t="s">
        <v>60</v>
      </c>
      <c r="AT534" s="2">
        <v>1.3236720386777101</v>
      </c>
      <c r="AU534" s="2">
        <v>1</v>
      </c>
      <c r="AV534" s="2">
        <v>1</v>
      </c>
      <c r="AW534" s="2">
        <v>0.79542819255091501</v>
      </c>
      <c r="AZ534" s="2">
        <f t="shared" si="221"/>
        <v>1</v>
      </c>
      <c r="BA534" s="2">
        <f t="shared" si="222"/>
        <v>0</v>
      </c>
      <c r="BI534" s="2">
        <f t="shared" si="223"/>
        <v>1</v>
      </c>
      <c r="BJ534" s="2">
        <f t="shared" si="224"/>
        <v>0</v>
      </c>
    </row>
    <row r="535" spans="1:62">
      <c r="A535" s="2" t="str">
        <f t="shared" si="227"/>
        <v>VIMSS208698</v>
      </c>
      <c r="B535" s="2" t="s">
        <v>162</v>
      </c>
      <c r="C535" s="2" t="s">
        <v>163</v>
      </c>
      <c r="D535" s="7">
        <f>IF(ISNA(VLOOKUP(B535,[1]energy_list!A$1:A$222,1,FALSE)), 0, 1)</f>
        <v>0</v>
      </c>
      <c r="E535" s="7">
        <f t="shared" si="205"/>
        <v>1</v>
      </c>
      <c r="F535" s="7">
        <f t="shared" si="206"/>
        <v>1</v>
      </c>
      <c r="G535" s="17">
        <f t="shared" si="226"/>
        <v>5.7330057330057336E-3</v>
      </c>
      <c r="H535" s="8">
        <f t="shared" si="207"/>
        <v>-0.85570939256475542</v>
      </c>
      <c r="I535" s="8">
        <f t="shared" si="208"/>
        <v>15.061198739995129</v>
      </c>
      <c r="J535" s="8">
        <f t="shared" si="209"/>
        <v>5.6815490409300062E-2</v>
      </c>
      <c r="K535" s="9">
        <f t="shared" si="210"/>
        <v>2.8407745204650031E-2</v>
      </c>
      <c r="L535" s="6">
        <f t="shared" si="211"/>
        <v>12.959032476064367</v>
      </c>
      <c r="M535" s="10">
        <f t="shared" si="212"/>
        <v>2</v>
      </c>
      <c r="N535" s="16">
        <f t="shared" si="213"/>
        <v>4.971580081093393E-3</v>
      </c>
      <c r="O535" s="16">
        <f t="shared" si="214"/>
        <v>2.303505560675112</v>
      </c>
      <c r="P535" s="6">
        <v>140</v>
      </c>
      <c r="Q535" s="6"/>
      <c r="R535" s="2" t="s">
        <v>57</v>
      </c>
      <c r="S535" s="2">
        <v>0.46878196539771999</v>
      </c>
      <c r="T535" s="2">
        <v>3</v>
      </c>
      <c r="U535" s="2">
        <v>1</v>
      </c>
      <c r="V535" s="2">
        <v>-0.37154883627346902</v>
      </c>
      <c r="W535" s="2">
        <v>5.9590577512665902E-2</v>
      </c>
      <c r="X535" s="2">
        <v>5.9590577512665902E-2</v>
      </c>
      <c r="Y535" s="2">
        <f t="shared" si="215"/>
        <v>8.0494052440346936E-2</v>
      </c>
      <c r="Z535" s="2">
        <f t="shared" si="216"/>
        <v>7.8667129094038559</v>
      </c>
      <c r="AA535" s="2" t="s">
        <v>58</v>
      </c>
      <c r="AB535" s="2">
        <v>0.94290912521125103</v>
      </c>
      <c r="AC535" s="2">
        <v>2</v>
      </c>
      <c r="AD535" s="2">
        <v>1</v>
      </c>
      <c r="AE535" s="2">
        <v>-0.35217906857047898</v>
      </c>
      <c r="AF535" s="2">
        <v>2.8244742662508201E-2</v>
      </c>
      <c r="AG535" s="2">
        <v>2.8244742662508201E-2</v>
      </c>
      <c r="AH535" s="2">
        <f t="shared" si="217"/>
        <v>1.9064176937030806E-2</v>
      </c>
      <c r="AI535" s="2">
        <f t="shared" si="218"/>
        <v>33.383526855879609</v>
      </c>
      <c r="AJ535" s="2" t="s">
        <v>59</v>
      </c>
      <c r="AK535" s="2">
        <v>1.8420922087728699</v>
      </c>
      <c r="AL535" s="2">
        <v>1</v>
      </c>
      <c r="AM535" s="2">
        <v>1</v>
      </c>
      <c r="AN535" s="2">
        <v>-0.39348279197681102</v>
      </c>
      <c r="AQ535" s="2">
        <f t="shared" si="219"/>
        <v>1</v>
      </c>
      <c r="AR535" s="2">
        <f t="shared" si="220"/>
        <v>0</v>
      </c>
      <c r="AZ535" s="2">
        <f t="shared" si="221"/>
        <v>1</v>
      </c>
      <c r="BA535" s="2">
        <f t="shared" si="222"/>
        <v>0</v>
      </c>
      <c r="BI535" s="2">
        <f t="shared" si="223"/>
        <v>1</v>
      </c>
      <c r="BJ535" s="2">
        <f t="shared" si="224"/>
        <v>0</v>
      </c>
    </row>
    <row r="536" spans="1:62">
      <c r="A536" s="2" t="str">
        <f t="shared" si="227"/>
        <v>VIMSS206749</v>
      </c>
      <c r="B536" s="2" t="s">
        <v>1133</v>
      </c>
      <c r="C536" s="2" t="s">
        <v>1134</v>
      </c>
      <c r="D536" s="7">
        <f>IF(ISNA(VLOOKUP(B536,[1]energy_list!A$1:A$222,1,FALSE)), 0, 1)</f>
        <v>0</v>
      </c>
      <c r="E536" s="7">
        <f t="shared" si="205"/>
        <v>0</v>
      </c>
      <c r="F536" s="7">
        <f t="shared" si="206"/>
        <v>0</v>
      </c>
      <c r="G536" s="17">
        <f t="shared" si="226"/>
        <v>1.9164619164619166E-2</v>
      </c>
      <c r="H536" s="8">
        <f t="shared" si="207"/>
        <v>-0.80684377634840521</v>
      </c>
      <c r="I536" s="8">
        <f t="shared" si="208"/>
        <v>2.0282638738028997</v>
      </c>
      <c r="J536" s="18">
        <f t="shared" si="209"/>
        <v>0.39780020083659573</v>
      </c>
      <c r="K536" s="9">
        <f t="shared" si="210"/>
        <v>0.19890010041829786</v>
      </c>
      <c r="L536" s="10">
        <f t="shared" si="211"/>
        <v>6.6433958296255247</v>
      </c>
      <c r="M536" s="2">
        <f t="shared" si="212"/>
        <v>2</v>
      </c>
      <c r="N536" s="16">
        <f t="shared" si="213"/>
        <v>5.9942529164290929E-2</v>
      </c>
      <c r="O536" s="16">
        <f t="shared" si="214"/>
        <v>1.2222649367503586</v>
      </c>
      <c r="P536" s="6">
        <v>468</v>
      </c>
      <c r="Q536" s="6"/>
      <c r="R536" s="2" t="s">
        <v>57</v>
      </c>
      <c r="S536" s="2">
        <v>0.83727883234577705</v>
      </c>
      <c r="T536" s="2">
        <v>1</v>
      </c>
      <c r="U536" s="2">
        <v>1</v>
      </c>
      <c r="V536" s="2">
        <v>-3.05196932541258E-3</v>
      </c>
      <c r="Y536" s="2">
        <f t="shared" si="215"/>
        <v>1</v>
      </c>
      <c r="Z536" s="2">
        <f t="shared" si="216"/>
        <v>0</v>
      </c>
      <c r="AH536" s="2">
        <f t="shared" si="217"/>
        <v>1</v>
      </c>
      <c r="AI536" s="2">
        <f t="shared" si="218"/>
        <v>0</v>
      </c>
      <c r="AJ536" s="2" t="s">
        <v>59</v>
      </c>
      <c r="AK536" s="2">
        <v>6.681597238018E-2</v>
      </c>
      <c r="AL536" s="2">
        <v>1</v>
      </c>
      <c r="AM536" s="2">
        <v>1</v>
      </c>
      <c r="AN536" s="2">
        <v>-2.1687590283695002</v>
      </c>
      <c r="AQ536" s="2">
        <f t="shared" si="219"/>
        <v>1</v>
      </c>
      <c r="AR536" s="2">
        <f t="shared" si="220"/>
        <v>0</v>
      </c>
      <c r="AS536" s="2" t="s">
        <v>60</v>
      </c>
      <c r="AT536" s="2">
        <v>-0.18039814096418899</v>
      </c>
      <c r="AU536" s="2">
        <v>5</v>
      </c>
      <c r="AV536" s="2">
        <v>3</v>
      </c>
      <c r="AW536" s="2">
        <v>-0.70864198709098103</v>
      </c>
      <c r="AX536" s="2">
        <v>1.3151961989705601</v>
      </c>
      <c r="AY536" s="2">
        <v>0.75932887951282502</v>
      </c>
      <c r="AZ536" s="2">
        <f t="shared" si="221"/>
        <v>0.82751088206715084</v>
      </c>
      <c r="BA536" s="2">
        <f t="shared" si="222"/>
        <v>0.23757576701142982</v>
      </c>
      <c r="BB536" s="2" t="s">
        <v>61</v>
      </c>
      <c r="BC536" s="2">
        <v>1.9360042432551701</v>
      </c>
      <c r="BD536" s="2">
        <v>5</v>
      </c>
      <c r="BE536" s="2">
        <v>2</v>
      </c>
      <c r="BF536" s="2">
        <v>2.4274400115778398</v>
      </c>
      <c r="BG536" s="2">
        <v>0.591311269365834</v>
      </c>
      <c r="BH536" s="2">
        <v>0.41812020836060598</v>
      </c>
      <c r="BI536" s="2">
        <f t="shared" si="223"/>
        <v>4.3614531471312556E-2</v>
      </c>
      <c r="BJ536" s="2">
        <f t="shared" si="224"/>
        <v>4.6302575301155295</v>
      </c>
    </row>
    <row r="537" spans="1:62">
      <c r="A537" s="2" t="str">
        <f t="shared" si="227"/>
        <v>VIMSS206682</v>
      </c>
      <c r="B537" s="2" t="s">
        <v>1727</v>
      </c>
      <c r="C537" s="2" t="s">
        <v>1728</v>
      </c>
      <c r="D537" s="7">
        <f>IF(ISNA(VLOOKUP(B537,[1]energy_list!A$1:A$222,1,FALSE)), 0, 1)</f>
        <v>0</v>
      </c>
      <c r="E537" s="7">
        <f t="shared" si="205"/>
        <v>0</v>
      </c>
      <c r="F537" s="7">
        <f t="shared" si="206"/>
        <v>0</v>
      </c>
      <c r="G537" s="17">
        <f t="shared" si="226"/>
        <v>3.1122031122031126E-2</v>
      </c>
      <c r="H537" s="8">
        <f t="shared" si="207"/>
        <v>-0.80394402942000631</v>
      </c>
      <c r="I537" s="8">
        <f t="shared" si="208"/>
        <v>0.86105756869093575</v>
      </c>
      <c r="J537" s="18">
        <f t="shared" si="209"/>
        <v>0.93367047529962599</v>
      </c>
      <c r="K537" s="9">
        <f t="shared" si="210"/>
        <v>0.466835237649813</v>
      </c>
      <c r="L537" s="10">
        <f t="shared" si="211"/>
        <v>2.712173079687084</v>
      </c>
      <c r="M537" s="2">
        <f t="shared" si="212"/>
        <v>2</v>
      </c>
      <c r="N537" s="16">
        <f t="shared" si="213"/>
        <v>0.17470949500456889</v>
      </c>
      <c r="O537" s="16">
        <f t="shared" si="214"/>
        <v>0.75768349160531356</v>
      </c>
      <c r="P537" s="6">
        <v>760</v>
      </c>
      <c r="Q537" s="6"/>
      <c r="Y537" s="2">
        <f t="shared" si="215"/>
        <v>1</v>
      </c>
      <c r="Z537" s="2">
        <f t="shared" si="216"/>
        <v>0</v>
      </c>
      <c r="AH537" s="2">
        <f t="shared" si="217"/>
        <v>1</v>
      </c>
      <c r="AI537" s="2">
        <f t="shared" si="218"/>
        <v>0</v>
      </c>
      <c r="AJ537" s="2" t="s">
        <v>59</v>
      </c>
      <c r="AK537" s="2">
        <v>0.35669229712748002</v>
      </c>
      <c r="AL537" s="2">
        <v>1</v>
      </c>
      <c r="AM537" s="2">
        <v>1</v>
      </c>
      <c r="AN537" s="2">
        <v>-1.8788827036222</v>
      </c>
      <c r="AQ537" s="2">
        <f t="shared" si="219"/>
        <v>1</v>
      </c>
      <c r="AR537" s="2">
        <f t="shared" si="220"/>
        <v>0</v>
      </c>
      <c r="AS537" s="2" t="s">
        <v>60</v>
      </c>
      <c r="AT537" s="2">
        <v>1.2428563287249701</v>
      </c>
      <c r="AU537" s="2">
        <v>3</v>
      </c>
      <c r="AV537" s="2">
        <v>1</v>
      </c>
      <c r="AW537" s="2">
        <v>0.714612482598183</v>
      </c>
      <c r="AX537" s="2">
        <v>0.88290309400146805</v>
      </c>
      <c r="AY537" s="2">
        <v>0.88290309400146805</v>
      </c>
      <c r="AZ537" s="2">
        <f t="shared" si="221"/>
        <v>0.39321456517899994</v>
      </c>
      <c r="BA537" s="2">
        <f t="shared" si="222"/>
        <v>1.4076928002280888</v>
      </c>
      <c r="BB537" s="2" t="s">
        <v>61</v>
      </c>
      <c r="BC537" s="2">
        <v>0.51411564087921802</v>
      </c>
      <c r="BD537" s="2">
        <v>3</v>
      </c>
      <c r="BE537" s="2">
        <v>1</v>
      </c>
      <c r="BF537" s="2">
        <v>1.00555140920189</v>
      </c>
      <c r="BG537" s="2">
        <v>0.85480569272490903</v>
      </c>
      <c r="BH537" s="2">
        <v>0.85480569272490903</v>
      </c>
      <c r="BI537" s="2">
        <f t="shared" si="223"/>
        <v>0.65528390721923224</v>
      </c>
      <c r="BJ537" s="2">
        <f t="shared" si="224"/>
        <v>0.60144152671742812</v>
      </c>
    </row>
    <row r="538" spans="1:62">
      <c r="A538" s="2" t="str">
        <f t="shared" si="227"/>
        <v>VIMSS208501</v>
      </c>
      <c r="B538" s="2" t="s">
        <v>1444</v>
      </c>
      <c r="C538" s="2" t="s">
        <v>1445</v>
      </c>
      <c r="D538" s="7">
        <f>IF(ISNA(VLOOKUP(B538,[1]energy_list!A$1:A$222,1,FALSE)), 0, 1)</f>
        <v>0</v>
      </c>
      <c r="E538" s="7">
        <f t="shared" si="205"/>
        <v>0</v>
      </c>
      <c r="F538" s="7">
        <f t="shared" si="206"/>
        <v>0</v>
      </c>
      <c r="G538" s="17">
        <f t="shared" si="226"/>
        <v>2.5307125307125308E-2</v>
      </c>
      <c r="H538" s="8">
        <f t="shared" si="207"/>
        <v>-0.80179236286538358</v>
      </c>
      <c r="I538" s="8">
        <f t="shared" si="208"/>
        <v>1.8049224961213128</v>
      </c>
      <c r="J538" s="18">
        <f t="shared" si="209"/>
        <v>0.44422536955929953</v>
      </c>
      <c r="K538" s="9">
        <f t="shared" si="210"/>
        <v>0.22211268477964977</v>
      </c>
      <c r="L538" s="10">
        <f t="shared" si="211"/>
        <v>5.2529339239297625</v>
      </c>
      <c r="M538" s="2">
        <f t="shared" si="212"/>
        <v>2</v>
      </c>
      <c r="N538" s="16">
        <f t="shared" si="213"/>
        <v>9.4990864047948834E-2</v>
      </c>
      <c r="O538" s="16">
        <f t="shared" si="214"/>
        <v>1.0223181619149144</v>
      </c>
      <c r="P538" s="6">
        <v>618</v>
      </c>
      <c r="Q538" s="6"/>
      <c r="R538" s="2" t="s">
        <v>57</v>
      </c>
      <c r="S538" s="2">
        <v>5.9904804268244398E-2</v>
      </c>
      <c r="T538" s="2">
        <v>1</v>
      </c>
      <c r="U538" s="2">
        <v>1</v>
      </c>
      <c r="V538" s="2">
        <v>-0.78042599740294505</v>
      </c>
      <c r="Y538" s="2">
        <f t="shared" si="215"/>
        <v>1</v>
      </c>
      <c r="Z538" s="2">
        <f t="shared" si="216"/>
        <v>0</v>
      </c>
      <c r="AH538" s="2">
        <f t="shared" si="217"/>
        <v>1</v>
      </c>
      <c r="AI538" s="2">
        <f t="shared" si="218"/>
        <v>0</v>
      </c>
      <c r="AJ538" s="2" t="s">
        <v>59</v>
      </c>
      <c r="AK538" s="2">
        <v>1.1932763538608699</v>
      </c>
      <c r="AL538" s="2">
        <v>1</v>
      </c>
      <c r="AM538" s="2">
        <v>1</v>
      </c>
      <c r="AN538" s="2">
        <v>-1.04229864688881</v>
      </c>
      <c r="AQ538" s="2">
        <f t="shared" si="219"/>
        <v>1</v>
      </c>
      <c r="AR538" s="2">
        <f t="shared" si="220"/>
        <v>0</v>
      </c>
      <c r="AS538" s="2" t="s">
        <v>60</v>
      </c>
      <c r="AT538" s="2">
        <v>1.1807862911101801</v>
      </c>
      <c r="AU538" s="2">
        <v>7</v>
      </c>
      <c r="AV538" s="2">
        <v>2</v>
      </c>
      <c r="AW538" s="2">
        <v>0.65254244498339298</v>
      </c>
      <c r="AX538" s="2">
        <v>0.51821321412114596</v>
      </c>
      <c r="AY538" s="2">
        <v>0.36643207780553799</v>
      </c>
      <c r="AZ538" s="2">
        <f t="shared" si="221"/>
        <v>8.430437829156745E-2</v>
      </c>
      <c r="BA538" s="2">
        <f t="shared" si="222"/>
        <v>3.2223878929530074</v>
      </c>
      <c r="BB538" s="2" t="s">
        <v>61</v>
      </c>
      <c r="BC538" s="2">
        <v>0.226153880337403</v>
      </c>
      <c r="BD538" s="2">
        <v>4</v>
      </c>
      <c r="BE538" s="2">
        <v>1</v>
      </c>
      <c r="BF538" s="2">
        <v>0.71758964866007502</v>
      </c>
      <c r="BG538" s="2">
        <v>0.997066301721663</v>
      </c>
      <c r="BH538" s="2">
        <v>0.997066301721663</v>
      </c>
      <c r="BI538" s="2">
        <f t="shared" si="223"/>
        <v>0.85800488703007893</v>
      </c>
      <c r="BJ538" s="2">
        <f t="shared" si="224"/>
        <v>0.22681929972650425</v>
      </c>
    </row>
    <row r="539" spans="1:62">
      <c r="A539" s="2" t="str">
        <f t="shared" si="227"/>
        <v>VIMSS207147</v>
      </c>
      <c r="B539" s="2" t="s">
        <v>735</v>
      </c>
      <c r="C539" s="2" t="s">
        <v>736</v>
      </c>
      <c r="D539" s="7">
        <f>IF(ISNA(VLOOKUP(B539,[1]energy_list!A$1:A$222,1,FALSE)), 0, 1)</f>
        <v>0</v>
      </c>
      <c r="E539" s="7">
        <f t="shared" si="205"/>
        <v>1</v>
      </c>
      <c r="F539" s="7">
        <f t="shared" si="206"/>
        <v>0</v>
      </c>
      <c r="G539" s="17">
        <f t="shared" si="226"/>
        <v>1.1138411138411139E-2</v>
      </c>
      <c r="H539" s="8">
        <f t="shared" si="207"/>
        <v>-0.79287517883099323</v>
      </c>
      <c r="I539" s="8">
        <f t="shared" si="208"/>
        <v>5.8526693894003285</v>
      </c>
      <c r="J539" s="18">
        <f t="shared" si="209"/>
        <v>0.13547240175003838</v>
      </c>
      <c r="K539" s="9">
        <f t="shared" si="210"/>
        <v>6.7736200875019192E-2</v>
      </c>
      <c r="L539" s="10">
        <f t="shared" si="211"/>
        <v>9.5029912636181493</v>
      </c>
      <c r="M539" s="2">
        <f t="shared" si="212"/>
        <v>2</v>
      </c>
      <c r="N539" s="16">
        <f t="shared" si="213"/>
        <v>2.0523527376171122E-2</v>
      </c>
      <c r="O539" s="16">
        <f t="shared" si="214"/>
        <v>1.6877479950049719</v>
      </c>
      <c r="P539" s="6">
        <v>272</v>
      </c>
      <c r="Q539" s="6"/>
      <c r="R539" s="2" t="s">
        <v>57</v>
      </c>
      <c r="S539" s="2">
        <v>1.0044441165740801</v>
      </c>
      <c r="T539" s="2">
        <v>2</v>
      </c>
      <c r="U539" s="2">
        <v>1</v>
      </c>
      <c r="V539" s="2">
        <v>0.16411331490289</v>
      </c>
      <c r="W539" s="2">
        <v>9.9931143508496897E-2</v>
      </c>
      <c r="X539" s="2">
        <v>9.9931143508496897E-2</v>
      </c>
      <c r="Y539" s="2">
        <f t="shared" si="215"/>
        <v>6.312892855991957E-2</v>
      </c>
      <c r="Z539" s="2">
        <f t="shared" si="216"/>
        <v>10.051362181086967</v>
      </c>
      <c r="AH539" s="2">
        <f t="shared" si="217"/>
        <v>1</v>
      </c>
      <c r="AI539" s="2">
        <f t="shared" si="218"/>
        <v>0</v>
      </c>
      <c r="AJ539" s="2" t="s">
        <v>59</v>
      </c>
      <c r="AK539" s="2">
        <v>0.66647448310905999</v>
      </c>
      <c r="AL539" s="2">
        <v>1</v>
      </c>
      <c r="AM539" s="2">
        <v>1</v>
      </c>
      <c r="AN539" s="2">
        <v>-1.5691005176406201</v>
      </c>
      <c r="AQ539" s="2">
        <f t="shared" si="219"/>
        <v>1</v>
      </c>
      <c r="AR539" s="2">
        <f t="shared" si="220"/>
        <v>0</v>
      </c>
      <c r="AS539" s="2" t="s">
        <v>60</v>
      </c>
      <c r="AT539" s="2">
        <v>0.64450658894887303</v>
      </c>
      <c r="AU539" s="2">
        <v>2</v>
      </c>
      <c r="AV539" s="2">
        <v>1</v>
      </c>
      <c r="AW539" s="2">
        <v>0.116262742822081</v>
      </c>
      <c r="AX539" s="2">
        <v>0.14071239874380101</v>
      </c>
      <c r="AY539" s="2">
        <v>0.14071239874380101</v>
      </c>
      <c r="AZ539" s="2">
        <f t="shared" si="221"/>
        <v>0.13684320835734953</v>
      </c>
      <c r="BA539" s="2">
        <f t="shared" si="222"/>
        <v>4.5803112924138558</v>
      </c>
      <c r="BI539" s="2">
        <f t="shared" si="223"/>
        <v>1</v>
      </c>
      <c r="BJ539" s="2">
        <f t="shared" si="224"/>
        <v>0</v>
      </c>
    </row>
    <row r="540" spans="1:62">
      <c r="A540" s="2" t="s">
        <v>173</v>
      </c>
      <c r="B540" s="2" t="s">
        <v>174</v>
      </c>
      <c r="C540" s="2" t="s">
        <v>175</v>
      </c>
      <c r="D540" s="7">
        <f>IF(ISNA(VLOOKUP(B540,[1]energy_list!A$1:A$222,1,FALSE)), 0, 1)</f>
        <v>0</v>
      </c>
      <c r="E540" s="7">
        <f t="shared" si="205"/>
        <v>1</v>
      </c>
      <c r="F540" s="7">
        <f t="shared" si="206"/>
        <v>1</v>
      </c>
      <c r="G540" s="17">
        <f t="shared" si="226"/>
        <v>2.7027027027027029E-3</v>
      </c>
      <c r="H540" s="8">
        <f t="shared" si="207"/>
        <v>-0.7828551515469887</v>
      </c>
      <c r="I540" s="8">
        <f t="shared" si="208"/>
        <v>6.493974829570436</v>
      </c>
      <c r="J540" s="8">
        <f t="shared" si="209"/>
        <v>0.12055099874767655</v>
      </c>
      <c r="K540" s="9">
        <f t="shared" si="210"/>
        <v>6.0275499373838276E-2</v>
      </c>
      <c r="L540" s="6">
        <f t="shared" si="211"/>
        <v>16.247143175748832</v>
      </c>
      <c r="M540" s="10">
        <f t="shared" si="212"/>
        <v>2</v>
      </c>
      <c r="N540" s="16">
        <f t="shared" si="213"/>
        <v>1.204189129363122E-3</v>
      </c>
      <c r="O540" s="16">
        <f t="shared" si="214"/>
        <v>2.9193052976395171</v>
      </c>
      <c r="P540" s="6">
        <v>66</v>
      </c>
      <c r="Q540" s="2">
        <v>63</v>
      </c>
      <c r="R540" s="2" t="s">
        <v>57</v>
      </c>
      <c r="S540" s="2">
        <v>0.36095410973206998</v>
      </c>
      <c r="T540" s="2">
        <v>1</v>
      </c>
      <c r="U540" s="2">
        <v>1</v>
      </c>
      <c r="V540" s="2">
        <v>-0.47937669193911903</v>
      </c>
      <c r="Y540" s="2">
        <f t="shared" si="215"/>
        <v>1</v>
      </c>
      <c r="Z540" s="2">
        <f t="shared" si="216"/>
        <v>0</v>
      </c>
      <c r="AA540" s="2" t="s">
        <v>58</v>
      </c>
      <c r="AB540" s="2">
        <v>0.66681062574906103</v>
      </c>
      <c r="AC540" s="2">
        <v>2</v>
      </c>
      <c r="AD540" s="2">
        <v>1</v>
      </c>
      <c r="AE540" s="2">
        <v>-0.62827756803266899</v>
      </c>
      <c r="AF540" s="2">
        <v>0.141372578258364</v>
      </c>
      <c r="AG540" s="2">
        <v>0.141372578258364</v>
      </c>
      <c r="AH540" s="2">
        <f t="shared" si="217"/>
        <v>0.13300226524390404</v>
      </c>
      <c r="AI540" s="2">
        <f t="shared" si="218"/>
        <v>4.7166899971961902</v>
      </c>
      <c r="AJ540" s="2" t="s">
        <v>59</v>
      </c>
      <c r="AK540" s="2">
        <v>1.00085184935058</v>
      </c>
      <c r="AL540" s="2">
        <v>3</v>
      </c>
      <c r="AM540" s="2">
        <v>3</v>
      </c>
      <c r="AN540" s="2">
        <v>-1.2347231513990999</v>
      </c>
      <c r="AO540" s="2">
        <v>0.17610891194318601</v>
      </c>
      <c r="AP540" s="2">
        <v>0.10167652771709</v>
      </c>
      <c r="AQ540" s="2">
        <f t="shared" si="219"/>
        <v>2.2290440358910843E-3</v>
      </c>
      <c r="AR540" s="2">
        <f t="shared" si="220"/>
        <v>9.8434896610100768</v>
      </c>
      <c r="AZ540" s="2">
        <f t="shared" si="221"/>
        <v>1</v>
      </c>
      <c r="BA540" s="2">
        <f t="shared" si="222"/>
        <v>0</v>
      </c>
      <c r="BI540" s="2">
        <f t="shared" si="223"/>
        <v>1</v>
      </c>
      <c r="BJ540" s="2">
        <f t="shared" si="224"/>
        <v>0</v>
      </c>
    </row>
    <row r="541" spans="1:62">
      <c r="A541" s="2" t="str">
        <f t="shared" ref="A541:A575" si="228">B541</f>
        <v>VIMSS208550</v>
      </c>
      <c r="B541" s="2" t="s">
        <v>716</v>
      </c>
      <c r="C541" s="2" t="s">
        <v>717</v>
      </c>
      <c r="D541" s="7">
        <f>IF(ISNA(VLOOKUP(B541,[1]energy_list!A$1:A$222,1,FALSE)), 0, 1)</f>
        <v>0</v>
      </c>
      <c r="E541" s="7">
        <f t="shared" si="205"/>
        <v>1</v>
      </c>
      <c r="F541" s="7">
        <f t="shared" si="206"/>
        <v>0</v>
      </c>
      <c r="G541" s="17">
        <f t="shared" si="226"/>
        <v>1.0769860769860772E-2</v>
      </c>
      <c r="H541" s="8">
        <f t="shared" si="207"/>
        <v>-0.76427232817501056</v>
      </c>
      <c r="I541" s="8">
        <f t="shared" si="208"/>
        <v>2.6644616619694839</v>
      </c>
      <c r="J541" s="18">
        <f t="shared" si="209"/>
        <v>0.28683930382022654</v>
      </c>
      <c r="K541" s="9">
        <f t="shared" si="210"/>
        <v>0.14341965191011327</v>
      </c>
      <c r="L541" s="10">
        <f t="shared" si="211"/>
        <v>9.8395561197310393</v>
      </c>
      <c r="M541" s="2">
        <f t="shared" si="212"/>
        <v>2</v>
      </c>
      <c r="N541" s="16">
        <f t="shared" si="213"/>
        <v>1.7959037286934418E-2</v>
      </c>
      <c r="O541" s="16">
        <f t="shared" si="214"/>
        <v>1.7457169478568106</v>
      </c>
      <c r="P541" s="6">
        <v>263</v>
      </c>
      <c r="Q541" s="6"/>
      <c r="R541" s="2" t="s">
        <v>57</v>
      </c>
      <c r="S541" s="2">
        <v>-0.70998325918953098</v>
      </c>
      <c r="T541" s="2">
        <v>5</v>
      </c>
      <c r="U541" s="2">
        <v>3</v>
      </c>
      <c r="V541" s="2">
        <v>-1.55031406086072</v>
      </c>
      <c r="W541" s="2">
        <v>0.60388324311216202</v>
      </c>
      <c r="X541" s="2">
        <v>0.34865215296991098</v>
      </c>
      <c r="Y541" s="2">
        <f t="shared" si="215"/>
        <v>0.13451645268901519</v>
      </c>
      <c r="Z541" s="2">
        <f t="shared" si="216"/>
        <v>2.0363656244245343</v>
      </c>
      <c r="AH541" s="2">
        <f t="shared" si="217"/>
        <v>1</v>
      </c>
      <c r="AI541" s="2">
        <f t="shared" si="218"/>
        <v>0</v>
      </c>
      <c r="AQ541" s="2">
        <f t="shared" si="219"/>
        <v>1</v>
      </c>
      <c r="AR541" s="2">
        <f t="shared" si="220"/>
        <v>0</v>
      </c>
      <c r="AS541" s="2" t="s">
        <v>60</v>
      </c>
      <c r="AT541" s="2">
        <v>2.4005800639296702</v>
      </c>
      <c r="AU541" s="2">
        <v>4</v>
      </c>
      <c r="AV541" s="2">
        <v>2</v>
      </c>
      <c r="AW541" s="2">
        <v>1.87233621780288</v>
      </c>
      <c r="AX541" s="2">
        <v>0.82487432416992401</v>
      </c>
      <c r="AY541" s="2">
        <v>0.58327422824722397</v>
      </c>
      <c r="AZ541" s="2">
        <f t="shared" si="221"/>
        <v>5.4274037492872296E-2</v>
      </c>
      <c r="BA541" s="2">
        <f t="shared" si="222"/>
        <v>4.1156971243930416</v>
      </c>
      <c r="BB541" s="2" t="s">
        <v>61</v>
      </c>
      <c r="BC541" s="2">
        <v>1.5903193219790801</v>
      </c>
      <c r="BD541" s="2">
        <v>1</v>
      </c>
      <c r="BE541" s="2">
        <v>1</v>
      </c>
      <c r="BF541" s="2">
        <v>2.0817550903017499</v>
      </c>
      <c r="BI541" s="2">
        <f t="shared" si="223"/>
        <v>1</v>
      </c>
      <c r="BJ541" s="2">
        <f t="shared" si="224"/>
        <v>0</v>
      </c>
    </row>
    <row r="542" spans="1:62">
      <c r="A542" s="2" t="str">
        <f t="shared" si="228"/>
        <v>VIMSS207818</v>
      </c>
      <c r="B542" s="2" t="s">
        <v>825</v>
      </c>
      <c r="C542" s="2" t="s">
        <v>826</v>
      </c>
      <c r="D542" s="7">
        <f>IF(ISNA(VLOOKUP(B542,[1]energy_list!A$1:A$222,1,FALSE)), 0, 1)</f>
        <v>0</v>
      </c>
      <c r="E542" s="7">
        <f t="shared" si="205"/>
        <v>1</v>
      </c>
      <c r="F542" s="7">
        <f t="shared" si="206"/>
        <v>0</v>
      </c>
      <c r="G542" s="17">
        <f t="shared" si="226"/>
        <v>1.2899262899262902E-2</v>
      </c>
      <c r="H542" s="8">
        <f t="shared" si="207"/>
        <v>-0.7590551411971499</v>
      </c>
      <c r="I542" s="8">
        <f t="shared" si="208"/>
        <v>2.088378627191104</v>
      </c>
      <c r="J542" s="18">
        <f t="shared" si="209"/>
        <v>0.36346624664421545</v>
      </c>
      <c r="K542" s="9">
        <f t="shared" si="210"/>
        <v>0.18173312332210773</v>
      </c>
      <c r="L542" s="10">
        <f t="shared" si="211"/>
        <v>8.5576567442539755</v>
      </c>
      <c r="M542" s="2">
        <f t="shared" si="212"/>
        <v>2</v>
      </c>
      <c r="N542" s="16">
        <f t="shared" si="213"/>
        <v>2.9649905954502429E-2</v>
      </c>
      <c r="O542" s="16">
        <f t="shared" si="214"/>
        <v>1.5279766798209806</v>
      </c>
      <c r="P542" s="6">
        <v>315</v>
      </c>
      <c r="Q542" s="6"/>
      <c r="R542" s="2" t="s">
        <v>57</v>
      </c>
      <c r="S542" s="2">
        <v>0.347764848530009</v>
      </c>
      <c r="T542" s="2">
        <v>1</v>
      </c>
      <c r="U542" s="2">
        <v>1</v>
      </c>
      <c r="V542" s="2">
        <v>-0.49256595314118001</v>
      </c>
      <c r="Y542" s="2">
        <f t="shared" si="215"/>
        <v>1</v>
      </c>
      <c r="Z542" s="2">
        <f t="shared" si="216"/>
        <v>0</v>
      </c>
      <c r="AA542" s="2" t="s">
        <v>58</v>
      </c>
      <c r="AB542" s="2">
        <v>-0.42703783810982998</v>
      </c>
      <c r="AC542" s="2">
        <v>3</v>
      </c>
      <c r="AD542" s="2">
        <v>2</v>
      </c>
      <c r="AE542" s="2">
        <v>-1.7221260318915601</v>
      </c>
      <c r="AF542" s="2">
        <v>0.30699802447958702</v>
      </c>
      <c r="AG542" s="2">
        <v>0.217080384920389</v>
      </c>
      <c r="AH542" s="2">
        <f t="shared" si="217"/>
        <v>0.18804282425210461</v>
      </c>
      <c r="AI542" s="2">
        <f t="shared" si="218"/>
        <v>1.9671875847577833</v>
      </c>
      <c r="AQ542" s="2">
        <f t="shared" si="219"/>
        <v>1</v>
      </c>
      <c r="AR542" s="2">
        <f t="shared" si="220"/>
        <v>0</v>
      </c>
      <c r="AS542" s="2" t="s">
        <v>60</v>
      </c>
      <c r="AT542" s="2">
        <v>1.75144744884417</v>
      </c>
      <c r="AU542" s="2">
        <v>4</v>
      </c>
      <c r="AV542" s="2">
        <v>3</v>
      </c>
      <c r="AW542" s="2">
        <v>1.22320360271738</v>
      </c>
      <c r="AX542" s="2">
        <v>1.12298567938744</v>
      </c>
      <c r="AY542" s="2">
        <v>0.64835608429043101</v>
      </c>
      <c r="AZ542" s="2">
        <f t="shared" si="221"/>
        <v>7.3700712032177068E-2</v>
      </c>
      <c r="BA542" s="2">
        <f t="shared" si="222"/>
        <v>2.7013665658138706</v>
      </c>
      <c r="BI542" s="2">
        <f t="shared" si="223"/>
        <v>1</v>
      </c>
      <c r="BJ542" s="2">
        <f t="shared" si="224"/>
        <v>0</v>
      </c>
    </row>
    <row r="543" spans="1:62">
      <c r="A543" s="2" t="str">
        <f t="shared" si="228"/>
        <v>VIMSS207568</v>
      </c>
      <c r="B543" s="2" t="s">
        <v>1691</v>
      </c>
      <c r="C543" s="2" t="s">
        <v>1692</v>
      </c>
      <c r="D543" s="7">
        <f>IF(ISNA(VLOOKUP(B543,[1]energy_list!A$1:A$222,1,FALSE)), 0, 1)</f>
        <v>0</v>
      </c>
      <c r="E543" s="7">
        <f t="shared" si="205"/>
        <v>0</v>
      </c>
      <c r="F543" s="7">
        <f t="shared" si="206"/>
        <v>0</v>
      </c>
      <c r="G543" s="17">
        <f t="shared" si="226"/>
        <v>3.0384930384930387E-2</v>
      </c>
      <c r="H543" s="8">
        <f t="shared" si="207"/>
        <v>-0.75748972735589049</v>
      </c>
      <c r="I543" s="8">
        <f t="shared" si="208"/>
        <v>1.0547949055907639</v>
      </c>
      <c r="J543" s="18">
        <f t="shared" si="209"/>
        <v>0.71813934949907599</v>
      </c>
      <c r="K543" s="9">
        <f t="shared" si="210"/>
        <v>0.35906967474953799</v>
      </c>
      <c r="L543" s="10">
        <f t="shared" si="211"/>
        <v>3.5829828378092152</v>
      </c>
      <c r="M543" s="2">
        <f t="shared" si="212"/>
        <v>2</v>
      </c>
      <c r="N543" s="16">
        <f t="shared" si="213"/>
        <v>0.14933097442707105</v>
      </c>
      <c r="O543" s="16">
        <f t="shared" si="214"/>
        <v>0.82585010099873557</v>
      </c>
      <c r="P543" s="6">
        <v>742</v>
      </c>
      <c r="Q543" s="6"/>
      <c r="Y543" s="2">
        <f t="shared" si="215"/>
        <v>1</v>
      </c>
      <c r="Z543" s="2">
        <f t="shared" si="216"/>
        <v>0</v>
      </c>
      <c r="AH543" s="2">
        <f t="shared" si="217"/>
        <v>1</v>
      </c>
      <c r="AI543" s="2">
        <f t="shared" si="218"/>
        <v>0</v>
      </c>
      <c r="AQ543" s="2">
        <f t="shared" si="219"/>
        <v>1</v>
      </c>
      <c r="AR543" s="2">
        <f t="shared" si="220"/>
        <v>0</v>
      </c>
      <c r="AS543" s="2" t="s">
        <v>60</v>
      </c>
      <c r="AT543" s="2">
        <v>0.30604512316183102</v>
      </c>
      <c r="AU543" s="2">
        <v>2</v>
      </c>
      <c r="AV543" s="2">
        <v>2</v>
      </c>
      <c r="AW543" s="2">
        <v>-0.22219872296496099</v>
      </c>
      <c r="AX543" s="2">
        <v>1.0146155285613401</v>
      </c>
      <c r="AY543" s="2">
        <v>0.71744152054289301</v>
      </c>
      <c r="AZ543" s="2">
        <f t="shared" si="221"/>
        <v>0.71121498948171147</v>
      </c>
      <c r="BA543" s="2">
        <f t="shared" si="222"/>
        <v>0.42657849371506201</v>
      </c>
      <c r="BB543" s="2" t="s">
        <v>61</v>
      </c>
      <c r="BC543" s="2">
        <v>1.2089343315499499</v>
      </c>
      <c r="BD543" s="2">
        <v>2</v>
      </c>
      <c r="BE543" s="2">
        <v>2</v>
      </c>
      <c r="BF543" s="2">
        <v>1.7003700998726199</v>
      </c>
      <c r="BG543" s="2">
        <v>1.0158525435646399</v>
      </c>
      <c r="BH543" s="2">
        <v>0.71831622224016201</v>
      </c>
      <c r="BI543" s="2">
        <f t="shared" si="223"/>
        <v>0.23440359128282662</v>
      </c>
      <c r="BJ543" s="2">
        <f t="shared" si="224"/>
        <v>1.683011317466466</v>
      </c>
    </row>
    <row r="544" spans="1:62">
      <c r="A544" s="2" t="str">
        <f t="shared" si="228"/>
        <v>VIMSS209020</v>
      </c>
      <c r="B544" s="2" t="s">
        <v>1029</v>
      </c>
      <c r="C544" s="2" t="s">
        <v>1030</v>
      </c>
      <c r="D544" s="7">
        <f>IF(ISNA(VLOOKUP(B544,[1]energy_list!A$1:A$222,1,FALSE)), 0, 1)</f>
        <v>0</v>
      </c>
      <c r="E544" s="7">
        <f t="shared" si="205"/>
        <v>1</v>
      </c>
      <c r="F544" s="7">
        <f t="shared" si="206"/>
        <v>0</v>
      </c>
      <c r="G544" s="17">
        <f t="shared" si="226"/>
        <v>1.7035217035217036E-2</v>
      </c>
      <c r="H544" s="8">
        <f t="shared" si="207"/>
        <v>-0.70684279432324704</v>
      </c>
      <c r="I544" s="8">
        <f t="shared" si="208"/>
        <v>1.6051116477238592</v>
      </c>
      <c r="J544" s="18">
        <f t="shared" si="209"/>
        <v>0.44036986170126596</v>
      </c>
      <c r="K544" s="9">
        <f t="shared" si="210"/>
        <v>0.22018493085063298</v>
      </c>
      <c r="L544" s="10">
        <f t="shared" si="211"/>
        <v>7.2493717414399068</v>
      </c>
      <c r="M544" s="2">
        <f t="shared" si="212"/>
        <v>2</v>
      </c>
      <c r="N544" s="16">
        <f t="shared" si="213"/>
        <v>4.8312477271546306E-2</v>
      </c>
      <c r="O544" s="16">
        <f t="shared" si="214"/>
        <v>1.3159406930500313</v>
      </c>
      <c r="P544" s="6">
        <v>416</v>
      </c>
      <c r="Q544" s="6"/>
      <c r="R544" s="2" t="s">
        <v>57</v>
      </c>
      <c r="S544" s="2">
        <v>1.0367599701253201</v>
      </c>
      <c r="T544" s="2">
        <v>2</v>
      </c>
      <c r="U544" s="2">
        <v>1</v>
      </c>
      <c r="V544" s="2">
        <v>0.196429168454127</v>
      </c>
      <c r="W544" s="2">
        <v>0.86801451167492605</v>
      </c>
      <c r="X544" s="2">
        <v>0.86801451167492605</v>
      </c>
      <c r="Y544" s="2">
        <f t="shared" si="215"/>
        <v>0.44374821140862419</v>
      </c>
      <c r="Z544" s="2">
        <f t="shared" si="216"/>
        <v>1.1944039600499095</v>
      </c>
      <c r="AH544" s="2">
        <f t="shared" si="217"/>
        <v>1</v>
      </c>
      <c r="AI544" s="2">
        <f t="shared" si="218"/>
        <v>0</v>
      </c>
      <c r="AJ544" s="2" t="s">
        <v>59</v>
      </c>
      <c r="AK544" s="2">
        <v>0.50641369643510004</v>
      </c>
      <c r="AL544" s="2">
        <v>1</v>
      </c>
      <c r="AM544" s="2">
        <v>1</v>
      </c>
      <c r="AN544" s="2">
        <v>-1.7291613043145799</v>
      </c>
      <c r="AQ544" s="2">
        <f t="shared" si="219"/>
        <v>1</v>
      </c>
      <c r="AR544" s="2">
        <f t="shared" si="220"/>
        <v>0</v>
      </c>
      <c r="AS544" s="2" t="s">
        <v>60</v>
      </c>
      <c r="AT544" s="2">
        <v>-1.91597959727747</v>
      </c>
      <c r="AU544" s="2">
        <v>1</v>
      </c>
      <c r="AV544" s="2">
        <v>1</v>
      </c>
      <c r="AW544" s="2">
        <v>-2.44422344340426</v>
      </c>
      <c r="AZ544" s="2">
        <f t="shared" si="221"/>
        <v>1</v>
      </c>
      <c r="BA544" s="2">
        <f t="shared" si="222"/>
        <v>0</v>
      </c>
      <c r="BB544" s="2" t="s">
        <v>61</v>
      </c>
      <c r="BC544" s="2">
        <v>1.4279818402848199</v>
      </c>
      <c r="BD544" s="2">
        <v>3</v>
      </c>
      <c r="BE544" s="2">
        <v>3</v>
      </c>
      <c r="BF544" s="2">
        <v>1.9194176086074899</v>
      </c>
      <c r="BG544" s="2">
        <v>0.83870616357018002</v>
      </c>
      <c r="BH544" s="2">
        <v>0.48422722930824202</v>
      </c>
      <c r="BI544" s="2">
        <f t="shared" si="223"/>
        <v>6.0073413768726394E-2</v>
      </c>
      <c r="BJ544" s="2">
        <f t="shared" si="224"/>
        <v>2.9489912046557318</v>
      </c>
    </row>
    <row r="545" spans="1:62">
      <c r="A545" s="2" t="str">
        <f t="shared" si="228"/>
        <v>VIMSS207247</v>
      </c>
      <c r="B545" s="2" t="s">
        <v>1338</v>
      </c>
      <c r="C545" s="2" t="s">
        <v>1339</v>
      </c>
      <c r="D545" s="7">
        <f>IF(ISNA(VLOOKUP(B545,[1]energy_list!A$1:A$222,1,FALSE)), 0, 1)</f>
        <v>1</v>
      </c>
      <c r="E545" s="7">
        <f t="shared" si="205"/>
        <v>0</v>
      </c>
      <c r="F545" s="7">
        <f t="shared" si="206"/>
        <v>0</v>
      </c>
      <c r="G545" s="31">
        <f>IF((Q545/(142)*0.0575&gt;N545),1,0)</f>
        <v>0</v>
      </c>
      <c r="H545" s="8">
        <f t="shared" si="207"/>
        <v>-0.68595294475120883</v>
      </c>
      <c r="I545" s="8">
        <f t="shared" si="208"/>
        <v>1.435631069977616</v>
      </c>
      <c r="J545" s="8">
        <f t="shared" si="209"/>
        <v>0.47780586467935948</v>
      </c>
      <c r="K545" s="9">
        <f t="shared" si="210"/>
        <v>0.23890293233967974</v>
      </c>
      <c r="L545" s="10">
        <f t="shared" si="211"/>
        <v>5.6258923624716113</v>
      </c>
      <c r="M545" s="7">
        <f t="shared" si="212"/>
        <v>2</v>
      </c>
      <c r="N545" s="16">
        <f t="shared" si="213"/>
        <v>8.4427595946574355E-2</v>
      </c>
      <c r="O545" s="16">
        <f t="shared" si="214"/>
        <v>1.0735155769710243</v>
      </c>
      <c r="P545" s="6">
        <v>567</v>
      </c>
      <c r="Q545" s="6">
        <v>85</v>
      </c>
      <c r="R545" s="2" t="s">
        <v>57</v>
      </c>
      <c r="S545" s="2">
        <v>0.88788150625980999</v>
      </c>
      <c r="T545" s="2">
        <v>2</v>
      </c>
      <c r="U545" s="2">
        <v>2</v>
      </c>
      <c r="V545" s="2">
        <v>4.7550704588620998E-2</v>
      </c>
      <c r="W545" s="2">
        <v>0.409677334977187</v>
      </c>
      <c r="X545" s="2">
        <v>0.28968562166080197</v>
      </c>
      <c r="Y545" s="2">
        <f t="shared" si="215"/>
        <v>9.1996211585212539E-2</v>
      </c>
      <c r="Z545" s="2">
        <f t="shared" si="216"/>
        <v>3.0649830018123794</v>
      </c>
      <c r="AA545" s="2" t="s">
        <v>58</v>
      </c>
      <c r="AB545" s="2">
        <v>0.63111337391747202</v>
      </c>
      <c r="AC545" s="2">
        <v>2</v>
      </c>
      <c r="AD545" s="2">
        <v>2</v>
      </c>
      <c r="AE545" s="2">
        <v>-0.66397481986425799</v>
      </c>
      <c r="AF545" s="2">
        <v>1.70299210914688</v>
      </c>
      <c r="AG545" s="2">
        <v>1.20419726868494</v>
      </c>
      <c r="AH545" s="2">
        <f t="shared" si="217"/>
        <v>0.65250381044933037</v>
      </c>
      <c r="AI545" s="2">
        <f t="shared" si="218"/>
        <v>0.52409467313166047</v>
      </c>
      <c r="AJ545" s="2" t="s">
        <v>59</v>
      </c>
      <c r="AK545" s="2">
        <v>0.39177496340147999</v>
      </c>
      <c r="AL545" s="2">
        <v>1</v>
      </c>
      <c r="AM545" s="2">
        <v>1</v>
      </c>
      <c r="AN545" s="2">
        <v>-1.8438000373482</v>
      </c>
      <c r="AQ545" s="2">
        <f t="shared" si="219"/>
        <v>1</v>
      </c>
      <c r="AR545" s="2">
        <f t="shared" si="220"/>
        <v>0</v>
      </c>
      <c r="AZ545" s="2">
        <f t="shared" si="221"/>
        <v>1</v>
      </c>
      <c r="BA545" s="2">
        <f t="shared" si="222"/>
        <v>0</v>
      </c>
      <c r="BI545" s="2">
        <f t="shared" si="223"/>
        <v>1</v>
      </c>
      <c r="BJ545" s="2">
        <f t="shared" si="224"/>
        <v>0</v>
      </c>
    </row>
    <row r="546" spans="1:62">
      <c r="A546" s="2" t="str">
        <f t="shared" si="228"/>
        <v>VIMSS207487</v>
      </c>
      <c r="B546" s="2" t="s">
        <v>1474</v>
      </c>
      <c r="C546" s="2" t="s">
        <v>1475</v>
      </c>
      <c r="D546" s="7">
        <f>IF(ISNA(VLOOKUP(B546,[1]energy_list!A$1:A$222,1,FALSE)), 0, 1)</f>
        <v>1</v>
      </c>
      <c r="E546" s="7">
        <f t="shared" si="205"/>
        <v>0</v>
      </c>
      <c r="F546" s="7">
        <f t="shared" si="206"/>
        <v>0</v>
      </c>
      <c r="G546" s="31">
        <f>IF((Q546/(142)*0.0575&gt;N546),1,0)</f>
        <v>0</v>
      </c>
      <c r="H546" s="8">
        <f t="shared" si="207"/>
        <v>-0.684323400406881</v>
      </c>
      <c r="I546" s="8">
        <f t="shared" si="208"/>
        <v>1.1568952346661365</v>
      </c>
      <c r="J546" s="8">
        <f t="shared" si="209"/>
        <v>0.59151717450402241</v>
      </c>
      <c r="K546" s="9">
        <f t="shared" si="210"/>
        <v>0.29575858725201121</v>
      </c>
      <c r="L546" s="10">
        <f t="shared" si="211"/>
        <v>5.1921558476653003</v>
      </c>
      <c r="M546" s="7">
        <f t="shared" si="212"/>
        <v>2</v>
      </c>
      <c r="N546" s="16">
        <f t="shared" si="213"/>
        <v>9.6788868212553322E-2</v>
      </c>
      <c r="O546" s="16">
        <f t="shared" si="214"/>
        <v>1.0141745884752846</v>
      </c>
      <c r="P546" s="6">
        <v>633</v>
      </c>
      <c r="Q546" s="6">
        <v>97</v>
      </c>
      <c r="R546" s="2" t="s">
        <v>57</v>
      </c>
      <c r="S546" s="2">
        <v>0.559084585300617</v>
      </c>
      <c r="T546" s="2">
        <v>2</v>
      </c>
      <c r="U546" s="2">
        <v>1</v>
      </c>
      <c r="V546" s="2">
        <v>-0.28124621637057201</v>
      </c>
      <c r="W546" s="2">
        <v>0.32420939150129802</v>
      </c>
      <c r="X546" s="2">
        <v>0.32420939150129802</v>
      </c>
      <c r="Y546" s="2">
        <f t="shared" si="215"/>
        <v>0.33454619243590128</v>
      </c>
      <c r="Z546" s="2">
        <f t="shared" si="216"/>
        <v>1.724455243914113</v>
      </c>
      <c r="AH546" s="2">
        <f t="shared" si="217"/>
        <v>1</v>
      </c>
      <c r="AI546" s="2">
        <f t="shared" si="218"/>
        <v>0</v>
      </c>
      <c r="AJ546" s="2" t="s">
        <v>59</v>
      </c>
      <c r="AK546" s="2">
        <v>-9.1809758341880002E-2</v>
      </c>
      <c r="AL546" s="2">
        <v>1</v>
      </c>
      <c r="AM546" s="2">
        <v>1</v>
      </c>
      <c r="AN546" s="2">
        <v>-2.3273847590915602</v>
      </c>
      <c r="AQ546" s="2">
        <f t="shared" si="219"/>
        <v>1</v>
      </c>
      <c r="AR546" s="2">
        <f t="shared" si="220"/>
        <v>0</v>
      </c>
      <c r="AS546" s="2" t="s">
        <v>60</v>
      </c>
      <c r="AT546" s="2">
        <v>-0.65588636896580799</v>
      </c>
      <c r="AU546" s="2">
        <v>1</v>
      </c>
      <c r="AV546" s="2">
        <v>1</v>
      </c>
      <c r="AW546" s="2">
        <v>-1.1841302150926001</v>
      </c>
      <c r="AZ546" s="2">
        <f t="shared" si="221"/>
        <v>1</v>
      </c>
      <c r="BA546" s="2">
        <f t="shared" si="222"/>
        <v>0</v>
      </c>
      <c r="BB546" s="2" t="s">
        <v>61</v>
      </c>
      <c r="BC546" s="2">
        <v>1.8677336795738699</v>
      </c>
      <c r="BD546" s="2">
        <v>2</v>
      </c>
      <c r="BE546" s="2">
        <v>2</v>
      </c>
      <c r="BF546" s="2">
        <v>2.3591694478965399</v>
      </c>
      <c r="BG546" s="2">
        <v>1.5126149502780299</v>
      </c>
      <c r="BH546" s="2">
        <v>1.06958028866574</v>
      </c>
      <c r="BI546" s="2">
        <f t="shared" si="223"/>
        <v>0.22288538486527598</v>
      </c>
      <c r="BJ546" s="2">
        <f t="shared" si="224"/>
        <v>1.7462304600842966</v>
      </c>
    </row>
    <row r="547" spans="1:62">
      <c r="A547" s="2" t="str">
        <f t="shared" si="228"/>
        <v>VIMSS206427</v>
      </c>
      <c r="B547" s="2" t="s">
        <v>1499</v>
      </c>
      <c r="C547" s="2" t="s">
        <v>1500</v>
      </c>
      <c r="D547" s="7">
        <f>IF(ISNA(VLOOKUP(B547,[1]energy_list!A$1:A$222,1,FALSE)), 0, 1)</f>
        <v>0</v>
      </c>
      <c r="E547" s="7">
        <f t="shared" si="205"/>
        <v>0</v>
      </c>
      <c r="F547" s="7">
        <f t="shared" si="206"/>
        <v>0</v>
      </c>
      <c r="G547" s="17">
        <f>(P547/(COUNT($P$2:$P$1222))*0.05)</f>
        <v>2.6412776412776413E-2</v>
      </c>
      <c r="H547" s="8">
        <f t="shared" si="207"/>
        <v>-0.63697805428709764</v>
      </c>
      <c r="I547" s="8">
        <f t="shared" si="208"/>
        <v>2.4519558590345034</v>
      </c>
      <c r="J547" s="18">
        <f t="shared" si="209"/>
        <v>0.25978365472611642</v>
      </c>
      <c r="K547" s="9">
        <f t="shared" si="210"/>
        <v>0.12989182736305821</v>
      </c>
      <c r="L547" s="10">
        <f t="shared" si="211"/>
        <v>5.1180818874675333</v>
      </c>
      <c r="M547" s="2">
        <f t="shared" si="212"/>
        <v>2</v>
      </c>
      <c r="N547" s="16">
        <f t="shared" si="213"/>
        <v>9.9007906604158188E-2</v>
      </c>
      <c r="O547" s="16">
        <f t="shared" si="214"/>
        <v>1.0043301219939216</v>
      </c>
      <c r="P547" s="6">
        <v>645</v>
      </c>
      <c r="Q547" s="6"/>
      <c r="R547" s="2" t="s">
        <v>57</v>
      </c>
      <c r="S547" s="2">
        <v>1.27338091741744</v>
      </c>
      <c r="T547" s="2">
        <v>2</v>
      </c>
      <c r="U547" s="2">
        <v>1</v>
      </c>
      <c r="V547" s="2">
        <v>0.43305011574625102</v>
      </c>
      <c r="W547" s="2">
        <v>0.224137887310565</v>
      </c>
      <c r="X547" s="2">
        <v>0.224137887310565</v>
      </c>
      <c r="Y547" s="2">
        <f t="shared" si="215"/>
        <v>0.11092029276135446</v>
      </c>
      <c r="Z547" s="2">
        <f t="shared" si="216"/>
        <v>5.6812390475200916</v>
      </c>
      <c r="AH547" s="2">
        <f t="shared" si="217"/>
        <v>1</v>
      </c>
      <c r="AI547" s="2">
        <f t="shared" si="218"/>
        <v>0</v>
      </c>
      <c r="AQ547" s="2">
        <f t="shared" si="219"/>
        <v>1</v>
      </c>
      <c r="AR547" s="2">
        <f t="shared" si="220"/>
        <v>0</v>
      </c>
      <c r="AS547" s="2" t="s">
        <v>60</v>
      </c>
      <c r="AT547" s="2">
        <v>-0.23775459152756101</v>
      </c>
      <c r="AU547" s="2">
        <v>2</v>
      </c>
      <c r="AV547" s="2">
        <v>2</v>
      </c>
      <c r="AW547" s="2">
        <v>-0.76599843765435305</v>
      </c>
      <c r="AX547" s="2">
        <v>0.749437909600843</v>
      </c>
      <c r="AY547" s="2">
        <v>0.529932627957027</v>
      </c>
      <c r="AZ547" s="2">
        <f t="shared" si="221"/>
        <v>0.69760828858343049</v>
      </c>
      <c r="BA547" s="2">
        <f t="shared" si="222"/>
        <v>0.44865060006616703</v>
      </c>
      <c r="BB547" s="2" t="s">
        <v>61</v>
      </c>
      <c r="BC547" s="2">
        <v>1.11363761965573</v>
      </c>
      <c r="BD547" s="2">
        <v>1</v>
      </c>
      <c r="BE547" s="2">
        <v>1</v>
      </c>
      <c r="BF547" s="2">
        <v>1.6050733879784</v>
      </c>
      <c r="BI547" s="2">
        <f t="shared" si="223"/>
        <v>1</v>
      </c>
      <c r="BJ547" s="2">
        <f t="shared" si="224"/>
        <v>0</v>
      </c>
    </row>
    <row r="548" spans="1:62">
      <c r="A548" s="2" t="str">
        <f t="shared" si="228"/>
        <v>VIMSS208077</v>
      </c>
      <c r="B548" s="2" t="s">
        <v>1624</v>
      </c>
      <c r="C548" s="2" t="s">
        <v>1625</v>
      </c>
      <c r="D548" s="7">
        <f>IF(ISNA(VLOOKUP(B548,[1]energy_list!A$1:A$222,1,FALSE)), 0, 1)</f>
        <v>0</v>
      </c>
      <c r="E548" s="7">
        <f t="shared" si="205"/>
        <v>0</v>
      </c>
      <c r="F548" s="7">
        <f t="shared" si="206"/>
        <v>0</v>
      </c>
      <c r="G548" s="17">
        <f>(P548/(COUNT($P$2:$P$1222))*0.05)</f>
        <v>2.8992628992628996E-2</v>
      </c>
      <c r="H548" s="8">
        <f t="shared" si="207"/>
        <v>-0.57528996446917646</v>
      </c>
      <c r="I548" s="8">
        <f t="shared" si="208"/>
        <v>0.2503932336921505</v>
      </c>
      <c r="J548" s="18">
        <f t="shared" si="209"/>
        <v>2.2975459679412698</v>
      </c>
      <c r="K548" s="9">
        <f t="shared" si="210"/>
        <v>1.1487729839706349</v>
      </c>
      <c r="L548" s="10">
        <f t="shared" si="211"/>
        <v>0.68489736432179571</v>
      </c>
      <c r="M548" s="2">
        <f t="shared" si="212"/>
        <v>2</v>
      </c>
      <c r="N548" s="16">
        <f t="shared" si="213"/>
        <v>0.12157434281092531</v>
      </c>
      <c r="O548" s="16">
        <f t="shared" si="214"/>
        <v>0.9151580694000081</v>
      </c>
      <c r="P548" s="6">
        <v>708</v>
      </c>
      <c r="Q548" s="6"/>
      <c r="Y548" s="2">
        <f t="shared" si="215"/>
        <v>1</v>
      </c>
      <c r="Z548" s="2">
        <f t="shared" si="216"/>
        <v>0</v>
      </c>
      <c r="AH548" s="2">
        <f t="shared" si="217"/>
        <v>1</v>
      </c>
      <c r="AI548" s="2">
        <f t="shared" si="218"/>
        <v>0</v>
      </c>
      <c r="AQ548" s="2">
        <f t="shared" si="219"/>
        <v>1</v>
      </c>
      <c r="AR548" s="2">
        <f t="shared" si="220"/>
        <v>0</v>
      </c>
      <c r="AS548" s="2" t="s">
        <v>60</v>
      </c>
      <c r="AT548" s="2">
        <v>0.88372082496868198</v>
      </c>
      <c r="AU548" s="2">
        <v>2</v>
      </c>
      <c r="AV548" s="2">
        <v>1</v>
      </c>
      <c r="AW548" s="2">
        <v>0.35547697884189</v>
      </c>
      <c r="AX548" s="2">
        <v>2.33526818560552</v>
      </c>
      <c r="AY548" s="2">
        <v>2.33526818560552</v>
      </c>
      <c r="AZ548" s="2">
        <f t="shared" si="221"/>
        <v>0.76969077439002886</v>
      </c>
      <c r="BA548" s="2">
        <f t="shared" si="222"/>
        <v>0.37842369900634726</v>
      </c>
      <c r="BB548" s="2" t="s">
        <v>61</v>
      </c>
      <c r="BC548" s="2">
        <v>0.266859103969671</v>
      </c>
      <c r="BD548" s="2">
        <v>2</v>
      </c>
      <c r="BE548" s="2">
        <v>1</v>
      </c>
      <c r="BF548" s="2">
        <v>0.75829487229234305</v>
      </c>
      <c r="BG548" s="2">
        <v>2.18088481902761</v>
      </c>
      <c r="BH548" s="2">
        <v>2.18088481902761</v>
      </c>
      <c r="BI548" s="2">
        <f t="shared" si="223"/>
        <v>0.92248676904801474</v>
      </c>
      <c r="BJ548" s="2">
        <f t="shared" si="224"/>
        <v>0.12236276837795373</v>
      </c>
    </row>
    <row r="549" spans="1:62">
      <c r="A549" s="2" t="str">
        <f t="shared" si="228"/>
        <v>VIMSS209357</v>
      </c>
      <c r="B549" s="2" t="s">
        <v>1013</v>
      </c>
      <c r="C549" s="2" t="s">
        <v>1014</v>
      </c>
      <c r="D549" s="7">
        <f>IF(ISNA(VLOOKUP(B549,[1]energy_list!A$1:A$222,1,FALSE)), 0, 1)</f>
        <v>0</v>
      </c>
      <c r="E549" s="7">
        <f t="shared" si="205"/>
        <v>1</v>
      </c>
      <c r="F549" s="7">
        <f t="shared" si="206"/>
        <v>0</v>
      </c>
      <c r="G549" s="17">
        <f>(P549/(COUNT($P$2:$P$1222))*0.05)</f>
        <v>1.6707616707616706E-2</v>
      </c>
      <c r="H549" s="8">
        <f t="shared" si="207"/>
        <v>-0.55618171287250251</v>
      </c>
      <c r="I549" s="8">
        <f t="shared" si="208"/>
        <v>1.9679641605502083</v>
      </c>
      <c r="J549" s="18">
        <f t="shared" si="209"/>
        <v>0.28261780576176948</v>
      </c>
      <c r="K549" s="9">
        <f t="shared" si="210"/>
        <v>0.14130890288088474</v>
      </c>
      <c r="L549" s="10">
        <f t="shared" si="211"/>
        <v>7.406118825853472</v>
      </c>
      <c r="M549" s="2">
        <f t="shared" si="212"/>
        <v>2</v>
      </c>
      <c r="N549" s="16">
        <f t="shared" si="213"/>
        <v>4.5636508985836731E-2</v>
      </c>
      <c r="O549" s="16">
        <f t="shared" si="214"/>
        <v>1.3406875848098003</v>
      </c>
      <c r="P549" s="6">
        <v>408</v>
      </c>
      <c r="Q549" s="6"/>
      <c r="R549" s="2" t="s">
        <v>57</v>
      </c>
      <c r="S549" s="2">
        <v>1.17080740695064</v>
      </c>
      <c r="T549" s="2">
        <v>1</v>
      </c>
      <c r="U549" s="2">
        <v>1</v>
      </c>
      <c r="V549" s="2">
        <v>0.330476605279447</v>
      </c>
      <c r="Y549" s="2">
        <f t="shared" si="215"/>
        <v>1</v>
      </c>
      <c r="Z549" s="2">
        <f t="shared" si="216"/>
        <v>0</v>
      </c>
      <c r="AA549" s="2" t="s">
        <v>58</v>
      </c>
      <c r="AB549" s="2">
        <v>-1.9742207289849899E-2</v>
      </c>
      <c r="AC549" s="2">
        <v>3</v>
      </c>
      <c r="AD549" s="2">
        <v>2</v>
      </c>
      <c r="AE549" s="2">
        <v>-1.3148304010715799</v>
      </c>
      <c r="AF549" s="2">
        <v>0.11031211245276901</v>
      </c>
      <c r="AG549" s="2">
        <v>7.8002442762365898E-2</v>
      </c>
      <c r="AH549" s="2">
        <f t="shared" si="217"/>
        <v>0.82383220018973569</v>
      </c>
      <c r="AI549" s="2">
        <f t="shared" si="218"/>
        <v>0.25309729529874403</v>
      </c>
      <c r="AJ549" s="2" t="s">
        <v>59</v>
      </c>
      <c r="AK549" s="2">
        <v>1.15574439233878</v>
      </c>
      <c r="AL549" s="2">
        <v>1</v>
      </c>
      <c r="AM549" s="2">
        <v>1</v>
      </c>
      <c r="AN549" s="2">
        <v>-1.0798306084109</v>
      </c>
      <c r="AQ549" s="2">
        <f t="shared" si="219"/>
        <v>1</v>
      </c>
      <c r="AR549" s="2">
        <f t="shared" si="220"/>
        <v>0</v>
      </c>
      <c r="AS549" s="2" t="s">
        <v>60</v>
      </c>
      <c r="AT549" s="2">
        <v>0.82662740847045602</v>
      </c>
      <c r="AU549" s="2">
        <v>3</v>
      </c>
      <c r="AV549" s="2">
        <v>2</v>
      </c>
      <c r="AW549" s="2">
        <v>0.29838356234366398</v>
      </c>
      <c r="AX549" s="2">
        <v>0.20687843985422499</v>
      </c>
      <c r="AY549" s="2">
        <v>0.14628514770221601</v>
      </c>
      <c r="AZ549" s="2">
        <f t="shared" si="221"/>
        <v>2.9918717156811128E-2</v>
      </c>
      <c r="BA549" s="2">
        <f t="shared" si="222"/>
        <v>5.6507951863518802</v>
      </c>
      <c r="BB549" s="2" t="s">
        <v>61</v>
      </c>
      <c r="BC549" s="2">
        <v>0.25842801302128499</v>
      </c>
      <c r="BD549" s="2">
        <v>1</v>
      </c>
      <c r="BE549" s="2">
        <v>1</v>
      </c>
      <c r="BF549" s="2">
        <v>0.74986378134395704</v>
      </c>
      <c r="BI549" s="2">
        <f t="shared" si="223"/>
        <v>1</v>
      </c>
      <c r="BJ549" s="2">
        <f t="shared" si="224"/>
        <v>0</v>
      </c>
    </row>
    <row r="550" spans="1:62">
      <c r="A550" s="2" t="str">
        <f t="shared" si="228"/>
        <v>VIMSS209075</v>
      </c>
      <c r="B550" s="2" t="s">
        <v>967</v>
      </c>
      <c r="C550" s="2" t="s">
        <v>968</v>
      </c>
      <c r="D550" s="7">
        <f>IF(ISNA(VLOOKUP(B550,[1]energy_list!A$1:A$222,1,FALSE)), 0, 1)</f>
        <v>0</v>
      </c>
      <c r="E550" s="7">
        <f t="shared" si="205"/>
        <v>1</v>
      </c>
      <c r="F550" s="7">
        <f t="shared" si="206"/>
        <v>0</v>
      </c>
      <c r="G550" s="17">
        <f>(P550/(COUNT($P$2:$P$1222))*0.05)</f>
        <v>1.5765765765765768E-2</v>
      </c>
      <c r="H550" s="8">
        <f t="shared" si="207"/>
        <v>-0.51292488468837549</v>
      </c>
      <c r="I550" s="8">
        <f t="shared" si="208"/>
        <v>4.7362979529529685</v>
      </c>
      <c r="J550" s="18">
        <f t="shared" si="209"/>
        <v>0.10829658306622772</v>
      </c>
      <c r="K550" s="9">
        <f t="shared" si="210"/>
        <v>5.414829153311386E-2</v>
      </c>
      <c r="L550" s="10">
        <f t="shared" si="211"/>
        <v>7.6440813281680295</v>
      </c>
      <c r="M550" s="2">
        <f t="shared" si="212"/>
        <v>2</v>
      </c>
      <c r="N550" s="16">
        <f t="shared" si="213"/>
        <v>4.1819047584472878E-2</v>
      </c>
      <c r="O550" s="16">
        <f t="shared" si="214"/>
        <v>1.3786258623246119</v>
      </c>
      <c r="P550" s="6">
        <v>385</v>
      </c>
      <c r="Q550" s="6"/>
      <c r="Y550" s="2">
        <f t="shared" si="215"/>
        <v>1</v>
      </c>
      <c r="Z550" s="2">
        <f t="shared" si="216"/>
        <v>0</v>
      </c>
      <c r="AH550" s="2">
        <f t="shared" si="217"/>
        <v>1</v>
      </c>
      <c r="AI550" s="2">
        <f t="shared" si="218"/>
        <v>0</v>
      </c>
      <c r="AQ550" s="2">
        <f t="shared" si="219"/>
        <v>1</v>
      </c>
      <c r="AR550" s="2">
        <f t="shared" si="220"/>
        <v>0</v>
      </c>
      <c r="AS550" s="2" t="s">
        <v>60</v>
      </c>
      <c r="AT550" s="2">
        <v>-0.13009734946592899</v>
      </c>
      <c r="AU550" s="2">
        <v>2</v>
      </c>
      <c r="AV550" s="2">
        <v>1</v>
      </c>
      <c r="AW550" s="2">
        <v>-0.65834119559272097</v>
      </c>
      <c r="AX550" s="2">
        <v>5.1677868502942099E-2</v>
      </c>
      <c r="AY550" s="2">
        <v>5.1677868502942099E-2</v>
      </c>
      <c r="AZ550" s="2">
        <f t="shared" si="221"/>
        <v>0.24071326309469107</v>
      </c>
      <c r="BA550" s="2">
        <f t="shared" si="222"/>
        <v>2.5174674040304574</v>
      </c>
      <c r="BB550" s="2" t="s">
        <v>61</v>
      </c>
      <c r="BC550" s="2">
        <v>1.15594711884268</v>
      </c>
      <c r="BD550" s="2">
        <v>2</v>
      </c>
      <c r="BE550" s="2">
        <v>1</v>
      </c>
      <c r="BF550" s="2">
        <v>1.64738288716535</v>
      </c>
      <c r="BG550" s="2">
        <v>0.16620068465032301</v>
      </c>
      <c r="BH550" s="2">
        <v>0.16620068465032301</v>
      </c>
      <c r="BI550" s="2">
        <f t="shared" si="223"/>
        <v>9.0909403841055031E-2</v>
      </c>
      <c r="BJ550" s="2">
        <f t="shared" si="224"/>
        <v>6.9551285018754792</v>
      </c>
    </row>
    <row r="551" spans="1:62">
      <c r="A551" s="2" t="str">
        <f t="shared" si="228"/>
        <v>VIMSS207377</v>
      </c>
      <c r="B551" s="2" t="s">
        <v>1085</v>
      </c>
      <c r="C551" s="2" t="s">
        <v>1086</v>
      </c>
      <c r="D551" s="7">
        <f>IF(ISNA(VLOOKUP(B551,[1]energy_list!A$1:A$222,1,FALSE)), 0, 1)</f>
        <v>0</v>
      </c>
      <c r="E551" s="7">
        <f t="shared" si="205"/>
        <v>0</v>
      </c>
      <c r="F551" s="7">
        <f t="shared" si="206"/>
        <v>0</v>
      </c>
      <c r="G551" s="17">
        <f>(P551/(COUNT($P$2:$P$1222))*0.05)</f>
        <v>1.8181818181818184E-2</v>
      </c>
      <c r="H551" s="8">
        <f t="shared" si="207"/>
        <v>-0.50686650710149228</v>
      </c>
      <c r="I551" s="8">
        <f t="shared" si="208"/>
        <v>3.5172933580681303</v>
      </c>
      <c r="J551" s="18">
        <f t="shared" si="209"/>
        <v>0.14410697530782254</v>
      </c>
      <c r="K551" s="9">
        <f t="shared" si="210"/>
        <v>7.2053487653911272E-2</v>
      </c>
      <c r="L551" s="10">
        <f t="shared" si="211"/>
        <v>6.9986044937352405</v>
      </c>
      <c r="M551" s="2">
        <f t="shared" si="212"/>
        <v>2</v>
      </c>
      <c r="N551" s="16">
        <f t="shared" si="213"/>
        <v>5.287176440128085E-2</v>
      </c>
      <c r="O551" s="16">
        <f t="shared" si="214"/>
        <v>1.2767761963670794</v>
      </c>
      <c r="P551" s="6">
        <v>444</v>
      </c>
      <c r="Q551" s="6"/>
      <c r="R551" s="2" t="s">
        <v>57</v>
      </c>
      <c r="S551" s="2">
        <v>1.32773531300507</v>
      </c>
      <c r="T551" s="2">
        <v>2</v>
      </c>
      <c r="U551" s="2">
        <v>1</v>
      </c>
      <c r="V551" s="2">
        <v>0.48740451133387802</v>
      </c>
      <c r="W551" s="2">
        <v>0.14174262574233401</v>
      </c>
      <c r="X551" s="2">
        <v>0.14174262574233401</v>
      </c>
      <c r="Y551" s="2">
        <f t="shared" si="215"/>
        <v>6.77060293412374E-2</v>
      </c>
      <c r="Z551" s="2">
        <f t="shared" si="216"/>
        <v>9.3672267326180751</v>
      </c>
      <c r="AA551" s="2" t="s">
        <v>58</v>
      </c>
      <c r="AB551" s="2">
        <v>0.24671767651670001</v>
      </c>
      <c r="AC551" s="2">
        <v>1</v>
      </c>
      <c r="AD551" s="2">
        <v>1</v>
      </c>
      <c r="AE551" s="2">
        <v>-1.0483705172650299</v>
      </c>
      <c r="AH551" s="2">
        <f t="shared" si="217"/>
        <v>1</v>
      </c>
      <c r="AI551" s="2">
        <f t="shared" si="218"/>
        <v>0</v>
      </c>
      <c r="AJ551" s="2" t="s">
        <v>59</v>
      </c>
      <c r="AK551" s="2">
        <v>-0.43176262896881001</v>
      </c>
      <c r="AL551" s="2">
        <v>1</v>
      </c>
      <c r="AM551" s="2">
        <v>1</v>
      </c>
      <c r="AN551" s="2">
        <v>-2.6673376297184901</v>
      </c>
      <c r="AQ551" s="2">
        <f t="shared" si="219"/>
        <v>1</v>
      </c>
      <c r="AR551" s="2">
        <f t="shared" si="220"/>
        <v>0</v>
      </c>
      <c r="AS551" s="2" t="s">
        <v>60</v>
      </c>
      <c r="AT551" s="2">
        <v>0.28538668452546201</v>
      </c>
      <c r="AU551" s="2">
        <v>2</v>
      </c>
      <c r="AV551" s="2">
        <v>1</v>
      </c>
      <c r="AW551" s="2">
        <v>-0.24285716160133</v>
      </c>
      <c r="AX551" s="2">
        <v>0.240903118665342</v>
      </c>
      <c r="AY551" s="2">
        <v>0.240903118665342</v>
      </c>
      <c r="AZ551" s="2">
        <f t="shared" si="221"/>
        <v>0.44631861280095159</v>
      </c>
      <c r="BA551" s="2">
        <f t="shared" si="222"/>
        <v>1.1846533415863152</v>
      </c>
      <c r="BI551" s="2">
        <f t="shared" si="223"/>
        <v>1</v>
      </c>
      <c r="BJ551" s="2">
        <f t="shared" si="224"/>
        <v>0</v>
      </c>
    </row>
    <row r="552" spans="1:62">
      <c r="A552" s="2" t="str">
        <f t="shared" si="228"/>
        <v>VIMSS207386</v>
      </c>
      <c r="B552" s="2" t="s">
        <v>1360</v>
      </c>
      <c r="C552" s="2" t="s">
        <v>1361</v>
      </c>
      <c r="D552" s="7">
        <f>IF(ISNA(VLOOKUP(B552,[1]energy_list!A$1:A$222,1,FALSE)), 0, 1)</f>
        <v>1</v>
      </c>
      <c r="E552" s="7">
        <f t="shared" si="205"/>
        <v>0</v>
      </c>
      <c r="F552" s="7">
        <f t="shared" si="206"/>
        <v>0</v>
      </c>
      <c r="G552" s="31">
        <f>IF((Q552/(142)*0.0575&gt;N552),1,0)</f>
        <v>0</v>
      </c>
      <c r="H552" s="8">
        <f t="shared" si="207"/>
        <v>-0.50447533206023609</v>
      </c>
      <c r="I552" s="8">
        <f t="shared" si="208"/>
        <v>1.6604672814376413</v>
      </c>
      <c r="J552" s="8">
        <f t="shared" si="209"/>
        <v>0.30381528001169567</v>
      </c>
      <c r="K552" s="9">
        <f t="shared" si="210"/>
        <v>0.15190764000584783</v>
      </c>
      <c r="L552" s="10">
        <f t="shared" si="211"/>
        <v>5.5433917408388087</v>
      </c>
      <c r="M552" s="7">
        <f t="shared" si="212"/>
        <v>2</v>
      </c>
      <c r="N552" s="16">
        <f t="shared" si="213"/>
        <v>8.6692865288375984E-2</v>
      </c>
      <c r="O552" s="16">
        <f t="shared" si="214"/>
        <v>1.0620166429319648</v>
      </c>
      <c r="P552" s="6">
        <v>577</v>
      </c>
      <c r="Q552" s="6">
        <v>88</v>
      </c>
      <c r="R552" s="2" t="s">
        <v>57</v>
      </c>
      <c r="S552" s="2">
        <v>0.94441927363973799</v>
      </c>
      <c r="T552" s="2">
        <v>5</v>
      </c>
      <c r="U552" s="2">
        <v>2</v>
      </c>
      <c r="V552" s="2">
        <v>0.10408847196854901</v>
      </c>
      <c r="W552" s="2">
        <v>1.13353859481615</v>
      </c>
      <c r="X552" s="2">
        <v>0.80153282713117102</v>
      </c>
      <c r="Y552" s="2">
        <f t="shared" si="215"/>
        <v>0.35989409243302795</v>
      </c>
      <c r="Z552" s="2">
        <f t="shared" si="216"/>
        <v>1.1782664934884615</v>
      </c>
      <c r="AH552" s="2">
        <f t="shared" si="217"/>
        <v>1</v>
      </c>
      <c r="AI552" s="2">
        <f t="shared" si="218"/>
        <v>0</v>
      </c>
      <c r="AJ552" s="2" t="s">
        <v>59</v>
      </c>
      <c r="AK552" s="2">
        <v>-0.91726826537452999</v>
      </c>
      <c r="AL552" s="2">
        <v>1</v>
      </c>
      <c r="AM552" s="2">
        <v>1</v>
      </c>
      <c r="AN552" s="2">
        <v>-3.1528432661242101</v>
      </c>
      <c r="AQ552" s="2">
        <f t="shared" si="219"/>
        <v>1</v>
      </c>
      <c r="AR552" s="2">
        <f t="shared" si="220"/>
        <v>0</v>
      </c>
      <c r="AS552" s="2" t="s">
        <v>60</v>
      </c>
      <c r="AT552" s="2">
        <v>-0.42675145458539299</v>
      </c>
      <c r="AU552" s="2">
        <v>3</v>
      </c>
      <c r="AV552" s="2">
        <v>1</v>
      </c>
      <c r="AW552" s="2">
        <v>-0.95499530071218497</v>
      </c>
      <c r="AX552" s="2">
        <v>0.119500951365048</v>
      </c>
      <c r="AY552" s="2">
        <v>0.119500951365048</v>
      </c>
      <c r="AZ552" s="2">
        <f t="shared" si="221"/>
        <v>0.17381732424474852</v>
      </c>
      <c r="BA552" s="2">
        <f t="shared" si="222"/>
        <v>3.5711134489780352</v>
      </c>
      <c r="BB552" s="2" t="s">
        <v>61</v>
      </c>
      <c r="BC552" s="2">
        <v>2.5201795815343799</v>
      </c>
      <c r="BD552" s="2">
        <v>1</v>
      </c>
      <c r="BE552" s="2">
        <v>1</v>
      </c>
      <c r="BF552" s="2">
        <v>3.0116153498570499</v>
      </c>
      <c r="BI552" s="2">
        <f t="shared" si="223"/>
        <v>1</v>
      </c>
      <c r="BJ552" s="2">
        <f t="shared" si="224"/>
        <v>0</v>
      </c>
    </row>
    <row r="553" spans="1:62">
      <c r="A553" s="2" t="str">
        <f t="shared" si="228"/>
        <v>VIMSS208766</v>
      </c>
      <c r="B553" s="2" t="s">
        <v>1668</v>
      </c>
      <c r="C553" s="2" t="s">
        <v>1669</v>
      </c>
      <c r="D553" s="7">
        <f>IF(ISNA(VLOOKUP(B553,[1]energy_list!A$1:A$222,1,FALSE)), 0, 1)</f>
        <v>0</v>
      </c>
      <c r="E553" s="7">
        <f t="shared" si="205"/>
        <v>0</v>
      </c>
      <c r="F553" s="7">
        <f t="shared" si="206"/>
        <v>0</v>
      </c>
      <c r="G553" s="17">
        <f>(P553/(COUNT($P$2:$P$1222))*0.05)</f>
        <v>2.9893529893529891E-2</v>
      </c>
      <c r="H553" s="8">
        <f t="shared" si="207"/>
        <v>-0.45182723074250281</v>
      </c>
      <c r="I553" s="8">
        <f t="shared" si="208"/>
        <v>0.83141788149801066</v>
      </c>
      <c r="J553" s="18">
        <f t="shared" si="209"/>
        <v>0.54344180080469429</v>
      </c>
      <c r="K553" s="9">
        <f t="shared" si="210"/>
        <v>0.27172090040234714</v>
      </c>
      <c r="L553" s="10">
        <f t="shared" si="211"/>
        <v>3.989143245791082</v>
      </c>
      <c r="M553" s="2">
        <f t="shared" si="212"/>
        <v>2</v>
      </c>
      <c r="N553" s="16">
        <f t="shared" si="213"/>
        <v>0.13570260690416819</v>
      </c>
      <c r="O553" s="16">
        <f t="shared" si="214"/>
        <v>0.8674118092804225</v>
      </c>
      <c r="P553" s="6">
        <v>730</v>
      </c>
      <c r="Q553" s="6"/>
      <c r="R553" s="2" t="s">
        <v>57</v>
      </c>
      <c r="S553" s="2">
        <v>0.669478274587614</v>
      </c>
      <c r="T553" s="2">
        <v>2</v>
      </c>
      <c r="U553" s="2">
        <v>2</v>
      </c>
      <c r="V553" s="2">
        <v>-0.17085252708357501</v>
      </c>
      <c r="W553" s="2">
        <v>0.52898949785667904</v>
      </c>
      <c r="X553" s="2">
        <v>0.37405206111092498</v>
      </c>
      <c r="Y553" s="2">
        <f t="shared" si="215"/>
        <v>0.21537609160466442</v>
      </c>
      <c r="Z553" s="2">
        <f t="shared" si="216"/>
        <v>1.7897997209246241</v>
      </c>
      <c r="AH553" s="2">
        <f t="shared" si="217"/>
        <v>1</v>
      </c>
      <c r="AI553" s="2">
        <f t="shared" si="218"/>
        <v>0</v>
      </c>
      <c r="AJ553" s="2" t="s">
        <v>59</v>
      </c>
      <c r="AK553" s="2">
        <v>-0.51062747824594001</v>
      </c>
      <c r="AL553" s="2">
        <v>1</v>
      </c>
      <c r="AM553" s="2">
        <v>1</v>
      </c>
      <c r="AN553" s="2">
        <v>-2.7462024789956199</v>
      </c>
      <c r="AQ553" s="2">
        <f t="shared" si="219"/>
        <v>1</v>
      </c>
      <c r="AR553" s="2">
        <f t="shared" si="220"/>
        <v>0</v>
      </c>
      <c r="AS553" s="2" t="s">
        <v>60</v>
      </c>
      <c r="AT553" s="2">
        <v>0.58361538606705798</v>
      </c>
      <c r="AU553" s="2">
        <v>4</v>
      </c>
      <c r="AV553" s="2">
        <v>2</v>
      </c>
      <c r="AW553" s="2">
        <v>5.5371539940266001E-2</v>
      </c>
      <c r="AX553" s="2">
        <v>1.47363712987905</v>
      </c>
      <c r="AY553" s="2">
        <v>1.0420188075457599</v>
      </c>
      <c r="AZ553" s="2">
        <f t="shared" si="221"/>
        <v>0.63178754322212938</v>
      </c>
      <c r="BA553" s="2">
        <f t="shared" si="222"/>
        <v>0.56008143215920669</v>
      </c>
      <c r="BI553" s="2">
        <f t="shared" si="223"/>
        <v>1</v>
      </c>
      <c r="BJ553" s="2">
        <f t="shared" si="224"/>
        <v>0</v>
      </c>
    </row>
    <row r="554" spans="1:62">
      <c r="A554" s="2" t="str">
        <f t="shared" si="228"/>
        <v>VIMSS207417</v>
      </c>
      <c r="B554" s="2" t="s">
        <v>1687</v>
      </c>
      <c r="C554" s="2" t="s">
        <v>1688</v>
      </c>
      <c r="D554" s="7">
        <f>IF(ISNA(VLOOKUP(B554,[1]energy_list!A$1:A$222,1,FALSE)), 0, 1)</f>
        <v>1</v>
      </c>
      <c r="E554" s="7">
        <f t="shared" si="205"/>
        <v>0</v>
      </c>
      <c r="F554" s="7">
        <f t="shared" si="206"/>
        <v>0</v>
      </c>
      <c r="G554" s="31">
        <f>IF((Q554/(142)*0.0575&gt;N554),1,0)</f>
        <v>0</v>
      </c>
      <c r="H554" s="8">
        <f t="shared" si="207"/>
        <v>-0.44274330478921353</v>
      </c>
      <c r="I554" s="8">
        <f t="shared" si="208"/>
        <v>0.72488819228781665</v>
      </c>
      <c r="J554" s="8">
        <f t="shared" si="209"/>
        <v>0.61077461255352117</v>
      </c>
      <c r="K554" s="9">
        <f t="shared" si="210"/>
        <v>0.30538730627676058</v>
      </c>
      <c r="L554" s="10">
        <f t="shared" si="211"/>
        <v>3.6699366443844577</v>
      </c>
      <c r="M554" s="7">
        <f t="shared" si="212"/>
        <v>2</v>
      </c>
      <c r="N554" s="16">
        <f t="shared" si="213"/>
        <v>0.14644749883157349</v>
      </c>
      <c r="O554" s="16">
        <f t="shared" si="214"/>
        <v>0.83431804120957165</v>
      </c>
      <c r="P554" s="6">
        <v>740</v>
      </c>
      <c r="Q554" s="6">
        <v>110</v>
      </c>
      <c r="R554" s="2" t="s">
        <v>57</v>
      </c>
      <c r="S554" s="2">
        <v>0.34731759053261602</v>
      </c>
      <c r="T554" s="2">
        <v>2</v>
      </c>
      <c r="U554" s="2">
        <v>2</v>
      </c>
      <c r="V554" s="2">
        <v>-0.49301321113857299</v>
      </c>
      <c r="W554" s="2">
        <v>1.5409938549261299</v>
      </c>
      <c r="X554" s="2">
        <v>1.08964720458507</v>
      </c>
      <c r="Y554" s="2">
        <f t="shared" si="215"/>
        <v>0.78012992232477951</v>
      </c>
      <c r="Z554" s="2">
        <f t="shared" si="216"/>
        <v>0.31874315748359316</v>
      </c>
      <c r="AA554" s="2" t="s">
        <v>58</v>
      </c>
      <c r="AB554" s="2">
        <v>0.83088031616759905</v>
      </c>
      <c r="AC554" s="2">
        <v>1</v>
      </c>
      <c r="AD554" s="2">
        <v>1</v>
      </c>
      <c r="AE554" s="2">
        <v>-0.46420787761413101</v>
      </c>
      <c r="AH554" s="2">
        <f t="shared" si="217"/>
        <v>1</v>
      </c>
      <c r="AI554" s="2">
        <f t="shared" si="218"/>
        <v>0</v>
      </c>
      <c r="AJ554" s="2" t="s">
        <v>59</v>
      </c>
      <c r="AK554" s="2">
        <v>0.18474571795999001</v>
      </c>
      <c r="AL554" s="2">
        <v>1</v>
      </c>
      <c r="AM554" s="2">
        <v>1</v>
      </c>
      <c r="AN554" s="2">
        <v>-2.0508292827896901</v>
      </c>
      <c r="AQ554" s="2">
        <f t="shared" si="219"/>
        <v>1</v>
      </c>
      <c r="AR554" s="2">
        <f t="shared" si="220"/>
        <v>0</v>
      </c>
      <c r="AS554" s="2" t="s">
        <v>60</v>
      </c>
      <c r="AT554" s="2">
        <v>0.47309930677123002</v>
      </c>
      <c r="AU554" s="2">
        <v>2</v>
      </c>
      <c r="AV554" s="2">
        <v>2</v>
      </c>
      <c r="AW554" s="2">
        <v>-5.5144539355562003E-2</v>
      </c>
      <c r="AX554" s="2">
        <v>0.36050203904039502</v>
      </c>
      <c r="AY554" s="2">
        <v>0.25491343643704101</v>
      </c>
      <c r="AZ554" s="2">
        <f t="shared" si="221"/>
        <v>0.20460509651824221</v>
      </c>
      <c r="BA554" s="2">
        <f t="shared" si="222"/>
        <v>1.8559214193798568</v>
      </c>
      <c r="BI554" s="2">
        <f t="shared" si="223"/>
        <v>1</v>
      </c>
      <c r="BJ554" s="2">
        <f t="shared" si="224"/>
        <v>0</v>
      </c>
    </row>
    <row r="555" spans="1:62">
      <c r="A555" s="2" t="str">
        <f t="shared" si="228"/>
        <v>VIMSS208568</v>
      </c>
      <c r="B555" s="2" t="s">
        <v>927</v>
      </c>
      <c r="C555" s="2" t="s">
        <v>928</v>
      </c>
      <c r="D555" s="7">
        <f>IF(ISNA(VLOOKUP(B555,[1]energy_list!A$1:A$222,1,FALSE)), 0, 1)</f>
        <v>0</v>
      </c>
      <c r="E555" s="7">
        <f t="shared" si="205"/>
        <v>1</v>
      </c>
      <c r="F555" s="7">
        <f t="shared" si="206"/>
        <v>0</v>
      </c>
      <c r="G555" s="17">
        <f t="shared" ref="G555:G562" si="229">(P555/(COUNT($P$2:$P$1222))*0.05)</f>
        <v>1.4946764946764945E-2</v>
      </c>
      <c r="H555" s="8">
        <f t="shared" si="207"/>
        <v>-0.43508924721257963</v>
      </c>
      <c r="I555" s="8">
        <f t="shared" si="208"/>
        <v>2.1234216522016029</v>
      </c>
      <c r="J555" s="18">
        <f t="shared" si="209"/>
        <v>0.20490007095927981</v>
      </c>
      <c r="K555" s="9">
        <f t="shared" si="210"/>
        <v>0.10245003547963991</v>
      </c>
      <c r="L555" s="10">
        <f t="shared" si="211"/>
        <v>7.8743526352776669</v>
      </c>
      <c r="M555" s="2">
        <f t="shared" si="212"/>
        <v>2</v>
      </c>
      <c r="N555" s="16">
        <f t="shared" si="213"/>
        <v>3.8393784192793427E-2</v>
      </c>
      <c r="O555" s="16">
        <f t="shared" si="214"/>
        <v>1.4157390805615637</v>
      </c>
      <c r="P555" s="6">
        <v>365</v>
      </c>
      <c r="Q555" s="6"/>
      <c r="R555" s="2" t="s">
        <v>57</v>
      </c>
      <c r="S555" s="2">
        <v>0.112277164482218</v>
      </c>
      <c r="T555" s="2">
        <v>2</v>
      </c>
      <c r="U555" s="2">
        <v>2</v>
      </c>
      <c r="V555" s="2">
        <v>-0.72805363718897098</v>
      </c>
      <c r="W555" s="2">
        <v>5.9344845874027698E-2</v>
      </c>
      <c r="X555" s="2">
        <v>4.1963142945995499E-2</v>
      </c>
      <c r="Y555" s="2">
        <f t="shared" si="215"/>
        <v>0.1158996745612354</v>
      </c>
      <c r="Z555" s="2">
        <f t="shared" si="216"/>
        <v>2.6756138029678374</v>
      </c>
      <c r="AH555" s="2">
        <f t="shared" si="217"/>
        <v>1</v>
      </c>
      <c r="AI555" s="2">
        <f t="shared" si="218"/>
        <v>0</v>
      </c>
      <c r="AJ555" s="2" t="s">
        <v>59</v>
      </c>
      <c r="AK555" s="2">
        <v>0.64922352309164</v>
      </c>
      <c r="AL555" s="2">
        <v>2</v>
      </c>
      <c r="AM555" s="2">
        <v>1</v>
      </c>
      <c r="AN555" s="2">
        <v>-1.5863514776580401</v>
      </c>
      <c r="AO555" s="2">
        <v>0.17571984365900201</v>
      </c>
      <c r="AP555" s="2">
        <v>0.17571984365900201</v>
      </c>
      <c r="AQ555" s="2">
        <f t="shared" si="219"/>
        <v>0.16827664102817744</v>
      </c>
      <c r="AR555" s="2">
        <f t="shared" si="220"/>
        <v>3.6946511536369715</v>
      </c>
      <c r="AS555" s="2" t="s">
        <v>60</v>
      </c>
      <c r="AT555" s="2">
        <v>-0.38306411091409798</v>
      </c>
      <c r="AU555" s="2">
        <v>1</v>
      </c>
      <c r="AV555" s="2">
        <v>1</v>
      </c>
      <c r="AW555" s="2">
        <v>-0.91130795704088996</v>
      </c>
      <c r="AZ555" s="2">
        <f t="shared" si="221"/>
        <v>1</v>
      </c>
      <c r="BA555" s="2">
        <f t="shared" si="222"/>
        <v>0</v>
      </c>
      <c r="BB555" s="2" t="s">
        <v>61</v>
      </c>
      <c r="BC555" s="2">
        <v>1.4705982190418601</v>
      </c>
      <c r="BD555" s="2">
        <v>1</v>
      </c>
      <c r="BE555" s="2">
        <v>1</v>
      </c>
      <c r="BF555" s="2">
        <v>1.9620339873645301</v>
      </c>
      <c r="BI555" s="2">
        <f t="shared" si="223"/>
        <v>1</v>
      </c>
      <c r="BJ555" s="2">
        <f t="shared" si="224"/>
        <v>0</v>
      </c>
    </row>
    <row r="556" spans="1:62">
      <c r="A556" s="2" t="str">
        <f t="shared" si="228"/>
        <v>VIMSS208401</v>
      </c>
      <c r="B556" s="2" t="s">
        <v>238</v>
      </c>
      <c r="C556" s="2" t="s">
        <v>239</v>
      </c>
      <c r="D556" s="7">
        <f>IF(ISNA(VLOOKUP(B556,[1]energy_list!A$1:A$222,1,FALSE)), 0, 1)</f>
        <v>0</v>
      </c>
      <c r="E556" s="7">
        <f t="shared" si="205"/>
        <v>1</v>
      </c>
      <c r="F556" s="7">
        <f t="shared" si="206"/>
        <v>1</v>
      </c>
      <c r="G556" s="17">
        <f t="shared" si="229"/>
        <v>8.1900081900081905E-4</v>
      </c>
      <c r="H556" s="8">
        <f t="shared" si="207"/>
        <v>-0.40124132389020578</v>
      </c>
      <c r="I556" s="8">
        <f t="shared" si="208"/>
        <v>1554.9051150839641</v>
      </c>
      <c r="J556" s="8">
        <f t="shared" si="209"/>
        <v>2.5804875165552399E-4</v>
      </c>
      <c r="K556" s="9">
        <f t="shared" si="210"/>
        <v>1.2902437582776199E-4</v>
      </c>
      <c r="L556" s="6">
        <f t="shared" si="211"/>
        <v>22.799321795218933</v>
      </c>
      <c r="M556" s="10">
        <f t="shared" si="212"/>
        <v>2</v>
      </c>
      <c r="N556" s="16">
        <f t="shared" si="213"/>
        <v>6.3834007989903226E-5</v>
      </c>
      <c r="O556" s="16">
        <f t="shared" si="214"/>
        <v>4.1949478863668155</v>
      </c>
      <c r="P556" s="6">
        <v>20</v>
      </c>
      <c r="Q556" s="2">
        <v>17</v>
      </c>
      <c r="R556" s="2" t="s">
        <v>57</v>
      </c>
      <c r="S556" s="2">
        <v>0.57632081544114799</v>
      </c>
      <c r="T556" s="2">
        <v>2</v>
      </c>
      <c r="U556" s="2">
        <v>1</v>
      </c>
      <c r="V556" s="2">
        <v>-0.26400998623004102</v>
      </c>
      <c r="W556" s="2">
        <v>6.1996214999132902E-2</v>
      </c>
      <c r="X556" s="2">
        <v>6.1996214999132902E-2</v>
      </c>
      <c r="Y556" s="2">
        <f t="shared" si="215"/>
        <v>6.8220381124276447E-2</v>
      </c>
      <c r="Z556" s="2">
        <f t="shared" si="216"/>
        <v>9.2960645331204272</v>
      </c>
      <c r="AH556" s="2">
        <f t="shared" si="217"/>
        <v>1</v>
      </c>
      <c r="AI556" s="2">
        <f t="shared" si="218"/>
        <v>0</v>
      </c>
      <c r="AJ556" s="2" t="s">
        <v>59</v>
      </c>
      <c r="AK556" s="2">
        <v>0.50475173769231996</v>
      </c>
      <c r="AL556" s="2">
        <v>2</v>
      </c>
      <c r="AM556" s="2">
        <v>1</v>
      </c>
      <c r="AN556" s="2">
        <v>-1.7308232630573599</v>
      </c>
      <c r="AO556" s="2">
        <v>1.30158862549195E-4</v>
      </c>
      <c r="AP556" s="2">
        <v>1.30158862549195E-4</v>
      </c>
      <c r="AQ556" s="2">
        <f t="shared" si="219"/>
        <v>1.6416328547948439E-4</v>
      </c>
      <c r="AR556" s="2">
        <f t="shared" si="220"/>
        <v>3877.9667231767899</v>
      </c>
      <c r="AS556" s="2" t="s">
        <v>60</v>
      </c>
      <c r="AT556" s="2">
        <v>-0.155938486815907</v>
      </c>
      <c r="AU556" s="2">
        <v>1</v>
      </c>
      <c r="AV556" s="2">
        <v>1</v>
      </c>
      <c r="AW556" s="2">
        <v>-0.68418233294269903</v>
      </c>
      <c r="AZ556" s="2">
        <f t="shared" si="221"/>
        <v>1</v>
      </c>
      <c r="BA556" s="2">
        <f t="shared" si="222"/>
        <v>0</v>
      </c>
      <c r="BI556" s="2">
        <f t="shared" si="223"/>
        <v>1</v>
      </c>
      <c r="BJ556" s="2">
        <f t="shared" si="224"/>
        <v>0</v>
      </c>
    </row>
    <row r="557" spans="1:62">
      <c r="A557" s="2" t="str">
        <f t="shared" si="228"/>
        <v>VIMSS209210</v>
      </c>
      <c r="B557" s="2" t="s">
        <v>1111</v>
      </c>
      <c r="C557" s="2" t="s">
        <v>1112</v>
      </c>
      <c r="D557" s="7">
        <f>IF(ISNA(VLOOKUP(B557,[1]energy_list!A$1:A$222,1,FALSE)), 0, 1)</f>
        <v>0</v>
      </c>
      <c r="E557" s="7">
        <f t="shared" si="205"/>
        <v>0</v>
      </c>
      <c r="F557" s="7">
        <f t="shared" si="206"/>
        <v>0</v>
      </c>
      <c r="G557" s="17">
        <f t="shared" si="229"/>
        <v>1.8714168714168714E-2</v>
      </c>
      <c r="H557" s="8">
        <f t="shared" si="207"/>
        <v>-0.37081893505424918</v>
      </c>
      <c r="I557" s="8">
        <f t="shared" si="208"/>
        <v>4.6933445191729941</v>
      </c>
      <c r="J557" s="18">
        <f t="shared" si="209"/>
        <v>7.9009527968679896E-2</v>
      </c>
      <c r="K557" s="9">
        <f t="shared" si="210"/>
        <v>3.9504763984339948E-2</v>
      </c>
      <c r="L557" s="10">
        <f t="shared" si="211"/>
        <v>6.8209149443377175</v>
      </c>
      <c r="M557" s="2">
        <f t="shared" si="212"/>
        <v>2</v>
      </c>
      <c r="N557" s="16">
        <f t="shared" si="213"/>
        <v>5.6317034985612108E-2</v>
      </c>
      <c r="O557" s="16">
        <f t="shared" si="214"/>
        <v>1.2493602182708512</v>
      </c>
      <c r="P557" s="6">
        <v>457</v>
      </c>
      <c r="Q557" s="6"/>
      <c r="Y557" s="2">
        <f t="shared" si="215"/>
        <v>1</v>
      </c>
      <c r="Z557" s="2">
        <f t="shared" si="216"/>
        <v>0</v>
      </c>
      <c r="AH557" s="2">
        <f t="shared" si="217"/>
        <v>1</v>
      </c>
      <c r="AI557" s="2">
        <f t="shared" si="218"/>
        <v>0</v>
      </c>
      <c r="AJ557" s="2" t="s">
        <v>59</v>
      </c>
      <c r="AK557" s="2">
        <v>0.36217735459105999</v>
      </c>
      <c r="AL557" s="2">
        <v>2</v>
      </c>
      <c r="AM557" s="2">
        <v>1</v>
      </c>
      <c r="AN557" s="2">
        <v>-1.8733976461586199</v>
      </c>
      <c r="AO557" s="2">
        <v>3.3141031908216899E-2</v>
      </c>
      <c r="AP557" s="2">
        <v>3.3141031908216899E-2</v>
      </c>
      <c r="AQ557" s="2">
        <f t="shared" si="219"/>
        <v>5.8092102364774439E-2</v>
      </c>
      <c r="AR557" s="2">
        <f t="shared" si="220"/>
        <v>10.928366853334543</v>
      </c>
      <c r="AS557" s="2" t="s">
        <v>60</v>
      </c>
      <c r="AT557" s="2">
        <v>0.89175351006201797</v>
      </c>
      <c r="AU557" s="2">
        <v>1</v>
      </c>
      <c r="AV557" s="2">
        <v>1</v>
      </c>
      <c r="AW557" s="2">
        <v>0.36350966393522599</v>
      </c>
      <c r="AZ557" s="2">
        <f t="shared" si="221"/>
        <v>1</v>
      </c>
      <c r="BA557" s="2">
        <f t="shared" si="222"/>
        <v>0</v>
      </c>
      <c r="BB557" s="2" t="s">
        <v>61</v>
      </c>
      <c r="BC557" s="2">
        <v>0.118993228013554</v>
      </c>
      <c r="BD557" s="2">
        <v>2</v>
      </c>
      <c r="BE557" s="2">
        <v>1</v>
      </c>
      <c r="BF557" s="2">
        <v>0.61042899633622605</v>
      </c>
      <c r="BG557" s="2">
        <v>0.14781869466563299</v>
      </c>
      <c r="BH557" s="2">
        <v>0.14781869466563299</v>
      </c>
      <c r="BI557" s="2">
        <f t="shared" si="223"/>
        <v>0.56851253541879854</v>
      </c>
      <c r="BJ557" s="2">
        <f t="shared" si="224"/>
        <v>0.804994444597942</v>
      </c>
    </row>
    <row r="558" spans="1:62">
      <c r="A558" s="2" t="str">
        <f t="shared" si="228"/>
        <v>VIMSS209572</v>
      </c>
      <c r="B558" s="2" t="s">
        <v>1420</v>
      </c>
      <c r="C558" s="2" t="s">
        <v>1421</v>
      </c>
      <c r="D558" s="7">
        <f>IF(ISNA(VLOOKUP(B558,[1]energy_list!A$1:A$222,1,FALSE)), 0, 1)</f>
        <v>0</v>
      </c>
      <c r="E558" s="7">
        <f t="shared" si="205"/>
        <v>0</v>
      </c>
      <c r="F558" s="7">
        <f t="shared" si="206"/>
        <v>0</v>
      </c>
      <c r="G558" s="17">
        <f t="shared" si="229"/>
        <v>2.4815724815724818E-2</v>
      </c>
      <c r="H558" s="8">
        <f t="shared" si="207"/>
        <v>-0.36048251470356069</v>
      </c>
      <c r="I558" s="8">
        <f t="shared" si="208"/>
        <v>1.8637625863735474</v>
      </c>
      <c r="J558" s="18">
        <f t="shared" si="209"/>
        <v>0.19341654207415795</v>
      </c>
      <c r="K558" s="9">
        <f t="shared" si="210"/>
        <v>9.6708271037078977E-2</v>
      </c>
      <c r="L558" s="10">
        <f t="shared" si="211"/>
        <v>5.3115720722526056</v>
      </c>
      <c r="M558" s="2">
        <f t="shared" si="212"/>
        <v>2</v>
      </c>
      <c r="N558" s="16">
        <f t="shared" si="213"/>
        <v>9.3275989920743582E-2</v>
      </c>
      <c r="O558" s="16">
        <f t="shared" si="214"/>
        <v>1.0302301331760624</v>
      </c>
      <c r="P558" s="6">
        <v>606</v>
      </c>
      <c r="Q558" s="6"/>
      <c r="R558" s="2" t="s">
        <v>57</v>
      </c>
      <c r="S558" s="2">
        <v>2.0682137427677101</v>
      </c>
      <c r="T558" s="2">
        <v>1</v>
      </c>
      <c r="U558" s="2">
        <v>1</v>
      </c>
      <c r="V558" s="2">
        <v>1.22788294109652</v>
      </c>
      <c r="Y558" s="2">
        <f t="shared" si="215"/>
        <v>1</v>
      </c>
      <c r="Z558" s="2">
        <f t="shared" si="216"/>
        <v>0</v>
      </c>
      <c r="AH558" s="2">
        <f t="shared" si="217"/>
        <v>1</v>
      </c>
      <c r="AI558" s="2">
        <f t="shared" si="218"/>
        <v>0</v>
      </c>
      <c r="AJ558" s="2" t="s">
        <v>59</v>
      </c>
      <c r="AK558" s="2">
        <v>-1.66646509767045</v>
      </c>
      <c r="AL558" s="2">
        <v>1</v>
      </c>
      <c r="AM558" s="2">
        <v>1</v>
      </c>
      <c r="AN558" s="2">
        <v>-3.9020400984201302</v>
      </c>
      <c r="AQ558" s="2">
        <f t="shared" si="219"/>
        <v>1</v>
      </c>
      <c r="AR558" s="2">
        <f t="shared" si="220"/>
        <v>0</v>
      </c>
      <c r="AS558" s="2" t="s">
        <v>60</v>
      </c>
      <c r="AT558" s="2">
        <v>-0.98531837054400795</v>
      </c>
      <c r="AU558" s="2">
        <v>2</v>
      </c>
      <c r="AV558" s="2">
        <v>2</v>
      </c>
      <c r="AW558" s="2">
        <v>-1.5135622166708</v>
      </c>
      <c r="AX558" s="2">
        <v>1.9261675753846701</v>
      </c>
      <c r="AY558" s="2">
        <v>1.3620061542561499</v>
      </c>
      <c r="AZ558" s="2">
        <f t="shared" si="221"/>
        <v>0.54458380139499429</v>
      </c>
      <c r="BA558" s="2">
        <f t="shared" si="222"/>
        <v>0.7234316581206145</v>
      </c>
      <c r="BB558" s="2" t="s">
        <v>61</v>
      </c>
      <c r="BC558" s="2">
        <v>1.8658915921060599</v>
      </c>
      <c r="BD558" s="2">
        <v>2</v>
      </c>
      <c r="BE558" s="2">
        <v>1</v>
      </c>
      <c r="BF558" s="2">
        <v>2.3573273604287301</v>
      </c>
      <c r="BG558" s="2">
        <v>0.383308699639404</v>
      </c>
      <c r="BH558" s="2">
        <v>0.383308699639404</v>
      </c>
      <c r="BI558" s="2">
        <f t="shared" si="223"/>
        <v>0.12898584711837513</v>
      </c>
      <c r="BJ558" s="2">
        <f t="shared" si="224"/>
        <v>4.8678561010000276</v>
      </c>
    </row>
    <row r="559" spans="1:62">
      <c r="A559" s="2" t="str">
        <f t="shared" si="228"/>
        <v>VIMSS208714</v>
      </c>
      <c r="B559" s="2" t="s">
        <v>1741</v>
      </c>
      <c r="C559" s="2" t="s">
        <v>1742</v>
      </c>
      <c r="D559" s="7">
        <f>IF(ISNA(VLOOKUP(B559,[1]energy_list!A$1:A$222,1,FALSE)), 0, 1)</f>
        <v>0</v>
      </c>
      <c r="E559" s="7">
        <f t="shared" si="205"/>
        <v>0</v>
      </c>
      <c r="F559" s="7">
        <f t="shared" si="206"/>
        <v>0</v>
      </c>
      <c r="G559" s="17">
        <f t="shared" si="229"/>
        <v>3.1408681408681409E-2</v>
      </c>
      <c r="H559" s="8">
        <f t="shared" si="207"/>
        <v>-0.34485325333188044</v>
      </c>
      <c r="I559" s="8">
        <f t="shared" si="208"/>
        <v>0.8433506090274081</v>
      </c>
      <c r="J559" s="18">
        <f t="shared" si="209"/>
        <v>0.40890852468771149</v>
      </c>
      <c r="K559" s="9">
        <f t="shared" si="210"/>
        <v>0.20445426234385575</v>
      </c>
      <c r="L559" s="10">
        <f t="shared" si="211"/>
        <v>2.5386698936179806</v>
      </c>
      <c r="M559" s="2">
        <f t="shared" si="212"/>
        <v>2</v>
      </c>
      <c r="N559" s="16">
        <f t="shared" si="213"/>
        <v>0.17835327082435562</v>
      </c>
      <c r="O559" s="16">
        <f t="shared" si="214"/>
        <v>0.7487189217170287</v>
      </c>
      <c r="P559" s="6">
        <v>767</v>
      </c>
      <c r="Q559" s="6"/>
      <c r="R559" s="2" t="s">
        <v>57</v>
      </c>
      <c r="S559" s="2">
        <v>-0.13603892522324301</v>
      </c>
      <c r="T559" s="2">
        <v>2</v>
      </c>
      <c r="U559" s="2">
        <v>1</v>
      </c>
      <c r="V559" s="2">
        <v>-0.97636972689443202</v>
      </c>
      <c r="W559" s="2">
        <v>0.30846993854613203</v>
      </c>
      <c r="X559" s="2">
        <v>0.30846993854613203</v>
      </c>
      <c r="Y559" s="2">
        <f t="shared" si="215"/>
        <v>0.7355772012418631</v>
      </c>
      <c r="Z559" s="2">
        <f t="shared" si="216"/>
        <v>0.44101193738493982</v>
      </c>
      <c r="AH559" s="2">
        <f t="shared" si="217"/>
        <v>1</v>
      </c>
      <c r="AI559" s="2">
        <f t="shared" si="218"/>
        <v>0</v>
      </c>
      <c r="AQ559" s="2">
        <f t="shared" si="219"/>
        <v>1</v>
      </c>
      <c r="AR559" s="2">
        <f t="shared" si="220"/>
        <v>0</v>
      </c>
      <c r="AS559" s="2" t="s">
        <v>60</v>
      </c>
      <c r="AT559" s="2">
        <v>0.66544803903529604</v>
      </c>
      <c r="AU559" s="2">
        <v>3</v>
      </c>
      <c r="AV559" s="2">
        <v>2</v>
      </c>
      <c r="AW559" s="2">
        <v>0.137204192908504</v>
      </c>
      <c r="AX559" s="2">
        <v>0.84662255353829696</v>
      </c>
      <c r="AY559" s="2">
        <v>0.59865254871240003</v>
      </c>
      <c r="AZ559" s="2">
        <f t="shared" si="221"/>
        <v>0.38203801231091317</v>
      </c>
      <c r="BA559" s="2">
        <f t="shared" si="222"/>
        <v>1.111576390122387</v>
      </c>
      <c r="BI559" s="2">
        <f t="shared" si="223"/>
        <v>1</v>
      </c>
      <c r="BJ559" s="2">
        <f t="shared" si="224"/>
        <v>0</v>
      </c>
    </row>
    <row r="560" spans="1:62">
      <c r="A560" s="2" t="str">
        <f t="shared" si="228"/>
        <v>VIMSS208557</v>
      </c>
      <c r="B560" s="2" t="s">
        <v>1253</v>
      </c>
      <c r="C560" s="2" t="s">
        <v>1254</v>
      </c>
      <c r="D560" s="7">
        <f>IF(ISNA(VLOOKUP(B560,[1]energy_list!A$1:A$222,1,FALSE)), 0, 1)</f>
        <v>0</v>
      </c>
      <c r="E560" s="7">
        <f t="shared" si="205"/>
        <v>0</v>
      </c>
      <c r="F560" s="7">
        <f t="shared" si="206"/>
        <v>0</v>
      </c>
      <c r="G560" s="17">
        <f t="shared" si="229"/>
        <v>2.1580671580671583E-2</v>
      </c>
      <c r="H560" s="8">
        <f t="shared" si="207"/>
        <v>-0.3023531612323907</v>
      </c>
      <c r="I560" s="8">
        <f t="shared" si="208"/>
        <v>4.4835492457038706</v>
      </c>
      <c r="J560" s="18">
        <f t="shared" si="209"/>
        <v>6.7436119168782407E-2</v>
      </c>
      <c r="K560" s="9">
        <f t="shared" si="210"/>
        <v>3.3718059584391204E-2</v>
      </c>
      <c r="L560" s="10">
        <f t="shared" si="211"/>
        <v>5.9764078352438679</v>
      </c>
      <c r="M560" s="2">
        <f t="shared" si="212"/>
        <v>2</v>
      </c>
      <c r="N560" s="16">
        <f t="shared" si="213"/>
        <v>7.5269626828711855E-2</v>
      </c>
      <c r="O560" s="16">
        <f t="shared" si="214"/>
        <v>1.1233802371028732</v>
      </c>
      <c r="P560" s="6">
        <v>527</v>
      </c>
      <c r="Q560" s="6"/>
      <c r="R560" s="2" t="s">
        <v>57</v>
      </c>
      <c r="S560" s="2">
        <v>0.266911525363834</v>
      </c>
      <c r="T560" s="2">
        <v>1</v>
      </c>
      <c r="U560" s="2">
        <v>1</v>
      </c>
      <c r="V560" s="2">
        <v>-0.57341927630735501</v>
      </c>
      <c r="Y560" s="2">
        <f t="shared" si="215"/>
        <v>1</v>
      </c>
      <c r="Z560" s="2">
        <f t="shared" si="216"/>
        <v>0</v>
      </c>
      <c r="AA560" s="2" t="s">
        <v>58</v>
      </c>
      <c r="AB560" s="2">
        <v>-0.98043494502209005</v>
      </c>
      <c r="AC560" s="2">
        <v>1</v>
      </c>
      <c r="AD560" s="2">
        <v>1</v>
      </c>
      <c r="AE560" s="2">
        <v>-2.2755231388038202</v>
      </c>
      <c r="AH560" s="2">
        <f t="shared" si="217"/>
        <v>1</v>
      </c>
      <c r="AI560" s="2">
        <f t="shared" si="218"/>
        <v>0</v>
      </c>
      <c r="AJ560" s="2" t="s">
        <v>59</v>
      </c>
      <c r="AK560" s="2">
        <v>0.20909379887519</v>
      </c>
      <c r="AL560" s="2">
        <v>1</v>
      </c>
      <c r="AM560" s="2">
        <v>1</v>
      </c>
      <c r="AN560" s="2">
        <v>-2.02648120187449</v>
      </c>
      <c r="AQ560" s="2">
        <f t="shared" si="219"/>
        <v>1</v>
      </c>
      <c r="AR560" s="2">
        <f t="shared" si="220"/>
        <v>0</v>
      </c>
      <c r="AS560" s="2" t="s">
        <v>60</v>
      </c>
      <c r="AT560" s="2">
        <v>0.90624509269776299</v>
      </c>
      <c r="AU560" s="2">
        <v>4</v>
      </c>
      <c r="AV560" s="2">
        <v>1</v>
      </c>
      <c r="AW560" s="2">
        <v>0.37800124657097101</v>
      </c>
      <c r="AX560" s="2">
        <v>9.14074661946086E-2</v>
      </c>
      <c r="AY560" s="2">
        <v>9.14074661946086E-2</v>
      </c>
      <c r="AZ560" s="2">
        <f t="shared" si="221"/>
        <v>6.3995554686844938E-2</v>
      </c>
      <c r="BA560" s="2">
        <f t="shared" si="222"/>
        <v>9.9143443137166312</v>
      </c>
      <c r="BB560" s="2" t="s">
        <v>61</v>
      </c>
      <c r="BC560" s="2">
        <v>-0.19968614945823501</v>
      </c>
      <c r="BD560" s="2">
        <v>2</v>
      </c>
      <c r="BE560" s="2">
        <v>1</v>
      </c>
      <c r="BF560" s="2">
        <v>0.29174961886443701</v>
      </c>
      <c r="BG560" s="2">
        <v>0.57499549927147897</v>
      </c>
      <c r="BH560" s="2">
        <v>0.57499549927147897</v>
      </c>
      <c r="BI560" s="2">
        <f t="shared" si="223"/>
        <v>0.78720840078737897</v>
      </c>
      <c r="BJ560" s="2">
        <f t="shared" si="224"/>
        <v>0.34728297823415655</v>
      </c>
    </row>
    <row r="561" spans="1:62">
      <c r="A561" s="2" t="str">
        <f t="shared" si="228"/>
        <v>VIMSS207028</v>
      </c>
      <c r="B561" s="2" t="s">
        <v>1689</v>
      </c>
      <c r="C561" s="2" t="s">
        <v>1690</v>
      </c>
      <c r="D561" s="7">
        <f>IF(ISNA(VLOOKUP(B561,[1]energy_list!A$1:A$222,1,FALSE)), 0, 1)</f>
        <v>0</v>
      </c>
      <c r="E561" s="7">
        <f t="shared" si="205"/>
        <v>0</v>
      </c>
      <c r="F561" s="7">
        <f t="shared" si="206"/>
        <v>0</v>
      </c>
      <c r="G561" s="17">
        <f t="shared" si="229"/>
        <v>3.0343980343980344E-2</v>
      </c>
      <c r="H561" s="8">
        <f t="shared" si="207"/>
        <v>-0.29082921936570366</v>
      </c>
      <c r="I561" s="8">
        <f t="shared" si="208"/>
        <v>1.0728947101390223</v>
      </c>
      <c r="J561" s="18">
        <f t="shared" si="209"/>
        <v>0.27106967404846177</v>
      </c>
      <c r="K561" s="9">
        <f t="shared" si="210"/>
        <v>0.13553483702423089</v>
      </c>
      <c r="L561" s="10">
        <f t="shared" si="211"/>
        <v>3.648609717940642</v>
      </c>
      <c r="M561" s="2">
        <f t="shared" si="212"/>
        <v>2</v>
      </c>
      <c r="N561" s="16">
        <f t="shared" si="213"/>
        <v>0.14715732531697395</v>
      </c>
      <c r="O561" s="16">
        <f t="shared" si="214"/>
        <v>0.8322181143624886</v>
      </c>
      <c r="P561" s="6">
        <v>741</v>
      </c>
      <c r="Q561" s="6"/>
      <c r="R561" s="2" t="s">
        <v>57</v>
      </c>
      <c r="S561" s="2">
        <v>1.25719473260245</v>
      </c>
      <c r="T561" s="2">
        <v>1</v>
      </c>
      <c r="U561" s="2">
        <v>1</v>
      </c>
      <c r="V561" s="2">
        <v>0.41686393093126201</v>
      </c>
      <c r="Y561" s="2">
        <f t="shared" si="215"/>
        <v>1</v>
      </c>
      <c r="Z561" s="2">
        <f t="shared" si="216"/>
        <v>0</v>
      </c>
      <c r="AA561" s="2" t="s">
        <v>58</v>
      </c>
      <c r="AB561" s="2">
        <v>-0.24390489013712</v>
      </c>
      <c r="AC561" s="2">
        <v>2</v>
      </c>
      <c r="AD561" s="2">
        <v>1</v>
      </c>
      <c r="AE561" s="2">
        <v>-1.5389930839188499</v>
      </c>
      <c r="AF561" s="2">
        <v>8.8056162303927002E-2</v>
      </c>
      <c r="AG561" s="2">
        <v>8.8056162303927002E-2</v>
      </c>
      <c r="AH561" s="2">
        <f t="shared" si="217"/>
        <v>0.22056591770986161</v>
      </c>
      <c r="AI561" s="2">
        <f t="shared" si="218"/>
        <v>2.7698787200750252</v>
      </c>
      <c r="AJ561" s="2" t="s">
        <v>59</v>
      </c>
      <c r="AK561" s="2">
        <v>0.69801870296895996</v>
      </c>
      <c r="AL561" s="2">
        <v>2</v>
      </c>
      <c r="AM561" s="2">
        <v>1</v>
      </c>
      <c r="AN561" s="2">
        <v>-1.53755629778072</v>
      </c>
      <c r="AO561" s="2">
        <v>1.5552813911868599</v>
      </c>
      <c r="AP561" s="2">
        <v>1.5552813911868599</v>
      </c>
      <c r="AQ561" s="2">
        <f t="shared" si="219"/>
        <v>0.73143554437111202</v>
      </c>
      <c r="AR561" s="2">
        <f t="shared" si="220"/>
        <v>0.44880541034204158</v>
      </c>
      <c r="AZ561" s="2">
        <f t="shared" si="221"/>
        <v>1</v>
      </c>
      <c r="BA561" s="2">
        <f t="shared" si="222"/>
        <v>0</v>
      </c>
      <c r="BB561" s="2" t="s">
        <v>61</v>
      </c>
      <c r="BC561" s="2">
        <v>-0.42044704207190797</v>
      </c>
      <c r="BD561" s="2">
        <v>1</v>
      </c>
      <c r="BE561" s="2">
        <v>1</v>
      </c>
      <c r="BF561" s="2">
        <v>7.0988726250764494E-2</v>
      </c>
      <c r="BI561" s="2">
        <f t="shared" si="223"/>
        <v>1</v>
      </c>
      <c r="BJ561" s="2">
        <f t="shared" si="224"/>
        <v>0</v>
      </c>
    </row>
    <row r="562" spans="1:62">
      <c r="A562" s="2" t="str">
        <f t="shared" si="228"/>
        <v>VIMSS208250</v>
      </c>
      <c r="B562" s="2" t="s">
        <v>271</v>
      </c>
      <c r="C562" s="2" t="s">
        <v>272</v>
      </c>
      <c r="D562" s="7">
        <f>IF(ISNA(VLOOKUP(B562,[1]energy_list!A$1:A$222,1,FALSE)), 0, 1)</f>
        <v>0</v>
      </c>
      <c r="E562" s="7">
        <f t="shared" si="205"/>
        <v>1</v>
      </c>
      <c r="F562" s="7">
        <f t="shared" si="206"/>
        <v>1</v>
      </c>
      <c r="G562" s="17">
        <f t="shared" si="229"/>
        <v>2.293202293202293E-3</v>
      </c>
      <c r="H562" s="8">
        <f t="shared" si="207"/>
        <v>-0.289069904039776</v>
      </c>
      <c r="I562" s="8">
        <f t="shared" si="208"/>
        <v>12.89715566276436</v>
      </c>
      <c r="J562" s="8">
        <f t="shared" si="209"/>
        <v>2.2413461665377551E-2</v>
      </c>
      <c r="K562" s="9">
        <f t="shared" si="210"/>
        <v>1.1206730832688775E-2</v>
      </c>
      <c r="L562" s="6">
        <f t="shared" si="211"/>
        <v>17.492836834244873</v>
      </c>
      <c r="M562" s="10">
        <f t="shared" si="212"/>
        <v>2</v>
      </c>
      <c r="N562" s="16">
        <f t="shared" si="213"/>
        <v>6.9547095773282762E-4</v>
      </c>
      <c r="O562" s="16">
        <f t="shared" si="214"/>
        <v>3.1577210010561521</v>
      </c>
      <c r="P562" s="6">
        <v>56</v>
      </c>
      <c r="Q562" s="2">
        <v>53</v>
      </c>
      <c r="Y562" s="2">
        <f t="shared" si="215"/>
        <v>1</v>
      </c>
      <c r="Z562" s="2">
        <f t="shared" si="216"/>
        <v>0</v>
      </c>
      <c r="AH562" s="2">
        <f t="shared" si="217"/>
        <v>1</v>
      </c>
      <c r="AI562" s="2">
        <f t="shared" si="218"/>
        <v>0</v>
      </c>
      <c r="AJ562" s="2" t="s">
        <v>59</v>
      </c>
      <c r="AK562" s="2">
        <v>-0.34871061201640002</v>
      </c>
      <c r="AL562" s="2">
        <v>1</v>
      </c>
      <c r="AM562" s="2">
        <v>1</v>
      </c>
      <c r="AN562" s="2">
        <v>-2.58428561276608</v>
      </c>
      <c r="AQ562" s="2">
        <f t="shared" si="219"/>
        <v>1</v>
      </c>
      <c r="AR562" s="2">
        <f t="shared" si="220"/>
        <v>0</v>
      </c>
      <c r="AS562" s="2" t="s">
        <v>60</v>
      </c>
      <c r="AT562" s="2">
        <v>-0.51679356124004805</v>
      </c>
      <c r="AU562" s="2">
        <v>3</v>
      </c>
      <c r="AV562" s="2">
        <v>2</v>
      </c>
      <c r="AW562" s="2">
        <v>-1.04503740736684</v>
      </c>
      <c r="AX562" s="2">
        <v>0.394824318121345</v>
      </c>
      <c r="AY562" s="2">
        <v>0.279182952720958</v>
      </c>
      <c r="AZ562" s="2">
        <f t="shared" si="221"/>
        <v>0.20536716349202544</v>
      </c>
      <c r="BA562" s="2">
        <f t="shared" si="222"/>
        <v>1.8510928271346878</v>
      </c>
      <c r="BB562" s="2" t="s">
        <v>61</v>
      </c>
      <c r="BC562" s="2">
        <v>1.8167553599876001</v>
      </c>
      <c r="BD562" s="2">
        <v>2</v>
      </c>
      <c r="BE562" s="2">
        <v>2</v>
      </c>
      <c r="BF562" s="2">
        <v>2.3081911283102698</v>
      </c>
      <c r="BG562" s="2">
        <v>7.1538142620795706E-2</v>
      </c>
      <c r="BH562" s="2">
        <v>5.0585105760655003E-2</v>
      </c>
      <c r="BI562" s="2">
        <f t="shared" si="223"/>
        <v>7.743686105651451E-4</v>
      </c>
      <c r="BJ562" s="2">
        <f t="shared" si="224"/>
        <v>35.914827747591048</v>
      </c>
    </row>
    <row r="563" spans="1:62">
      <c r="A563" s="2" t="str">
        <f t="shared" si="228"/>
        <v>VIMSS207420</v>
      </c>
      <c r="B563" s="2" t="s">
        <v>844</v>
      </c>
      <c r="C563" s="2" t="s">
        <v>845</v>
      </c>
      <c r="D563" s="7">
        <f>IF(ISNA(VLOOKUP(B563,[1]energy_list!A$1:A$222,1,FALSE)), 0, 1)</f>
        <v>1</v>
      </c>
      <c r="E563" s="7">
        <f t="shared" si="205"/>
        <v>1</v>
      </c>
      <c r="F563" s="7">
        <f t="shared" si="206"/>
        <v>0</v>
      </c>
      <c r="G563" s="31">
        <f>IF((Q563/(142)*0.0575&gt;N563),1,0)</f>
        <v>0</v>
      </c>
      <c r="H563" s="8">
        <f t="shared" si="207"/>
        <v>-0.27685127445218349</v>
      </c>
      <c r="I563" s="8">
        <f t="shared" si="208"/>
        <v>3.6596467444319156</v>
      </c>
      <c r="J563" s="8">
        <f t="shared" si="209"/>
        <v>7.564972626754414E-2</v>
      </c>
      <c r="K563" s="9">
        <f t="shared" si="210"/>
        <v>3.782486313377207E-2</v>
      </c>
      <c r="L563" s="10">
        <f t="shared" si="211"/>
        <v>8.4294850386291973</v>
      </c>
      <c r="M563" s="7">
        <f t="shared" si="212"/>
        <v>2</v>
      </c>
      <c r="N563" s="16">
        <f t="shared" si="213"/>
        <v>3.1138782933437924E-2</v>
      </c>
      <c r="O563" s="16">
        <f t="shared" si="214"/>
        <v>1.5066983659368591</v>
      </c>
      <c r="P563" s="6">
        <v>324</v>
      </c>
      <c r="Q563" s="6">
        <v>56</v>
      </c>
      <c r="R563" s="2" t="s">
        <v>57</v>
      </c>
      <c r="S563" s="2">
        <v>0.83058650499965003</v>
      </c>
      <c r="T563" s="2">
        <v>2</v>
      </c>
      <c r="U563" s="2">
        <v>2</v>
      </c>
      <c r="V563" s="2">
        <v>-9.7442966715389993E-3</v>
      </c>
      <c r="W563" s="2">
        <v>0.16966411199765799</v>
      </c>
      <c r="X563" s="2">
        <v>0.11997064411753799</v>
      </c>
      <c r="Y563" s="2">
        <f t="shared" si="215"/>
        <v>2.02321635988745E-2</v>
      </c>
      <c r="Z563" s="2">
        <f t="shared" si="216"/>
        <v>6.9232478587503907</v>
      </c>
      <c r="AH563" s="2">
        <f t="shared" si="217"/>
        <v>1</v>
      </c>
      <c r="AI563" s="2">
        <f t="shared" si="218"/>
        <v>0</v>
      </c>
      <c r="AQ563" s="2">
        <f t="shared" si="219"/>
        <v>1</v>
      </c>
      <c r="AR563" s="2">
        <f t="shared" si="220"/>
        <v>0</v>
      </c>
      <c r="AS563" s="2" t="s">
        <v>60</v>
      </c>
      <c r="AT563" s="2">
        <v>-0.27688395609528299</v>
      </c>
      <c r="AU563" s="2">
        <v>2</v>
      </c>
      <c r="AV563" s="2">
        <v>2</v>
      </c>
      <c r="AW563" s="2">
        <v>-0.80512780222207503</v>
      </c>
      <c r="AX563" s="2">
        <v>0.98870689673133505</v>
      </c>
      <c r="AY563" s="2">
        <v>0.69912135128463404</v>
      </c>
      <c r="AZ563" s="2">
        <f t="shared" si="221"/>
        <v>0.73032850748400735</v>
      </c>
      <c r="BA563" s="2">
        <f t="shared" si="222"/>
        <v>0.39604563011344068</v>
      </c>
      <c r="BI563" s="2">
        <f t="shared" si="223"/>
        <v>1</v>
      </c>
      <c r="BJ563" s="2">
        <f t="shared" si="224"/>
        <v>0</v>
      </c>
    </row>
    <row r="564" spans="1:62">
      <c r="A564" s="2" t="str">
        <f t="shared" si="228"/>
        <v>VIMSS207415</v>
      </c>
      <c r="B564" s="2" t="s">
        <v>1575</v>
      </c>
      <c r="C564" s="2" t="s">
        <v>1576</v>
      </c>
      <c r="D564" s="7">
        <f>IF(ISNA(VLOOKUP(B564,[1]energy_list!A$1:A$222,1,FALSE)), 0, 1)</f>
        <v>1</v>
      </c>
      <c r="E564" s="7">
        <f t="shared" si="205"/>
        <v>0</v>
      </c>
      <c r="F564" s="7">
        <f t="shared" si="206"/>
        <v>0</v>
      </c>
      <c r="G564" s="31">
        <f>IF((Q564/(142)*0.0575&gt;N564),1,0)</f>
        <v>0</v>
      </c>
      <c r="H564" s="8">
        <f t="shared" si="207"/>
        <v>-0.24076404607055174</v>
      </c>
      <c r="I564" s="8">
        <f t="shared" si="208"/>
        <v>0.92689127796243709</v>
      </c>
      <c r="J564" s="8">
        <f t="shared" si="209"/>
        <v>0.25975435500894728</v>
      </c>
      <c r="K564" s="9">
        <f t="shared" si="210"/>
        <v>0.12987717750447364</v>
      </c>
      <c r="L564" s="10">
        <f t="shared" si="211"/>
        <v>4.7680114741277002</v>
      </c>
      <c r="M564" s="7">
        <f t="shared" si="212"/>
        <v>2</v>
      </c>
      <c r="N564" s="16">
        <f t="shared" si="213"/>
        <v>0.10987952266231765</v>
      </c>
      <c r="O564" s="16">
        <f t="shared" si="214"/>
        <v>0.95908323590575062</v>
      </c>
      <c r="P564" s="6">
        <v>683</v>
      </c>
      <c r="Q564" s="6">
        <v>104</v>
      </c>
      <c r="R564" s="2" t="s">
        <v>57</v>
      </c>
      <c r="S564" s="2">
        <v>0.98179905573051096</v>
      </c>
      <c r="T564" s="2">
        <v>2</v>
      </c>
      <c r="U564" s="2">
        <v>2</v>
      </c>
      <c r="V564" s="2">
        <v>0.14146825405932201</v>
      </c>
      <c r="W564" s="2">
        <v>0.96150353689566703</v>
      </c>
      <c r="X564" s="2">
        <v>0.67988567107377595</v>
      </c>
      <c r="Y564" s="2">
        <f t="shared" si="215"/>
        <v>0.28554727980552996</v>
      </c>
      <c r="Z564" s="2">
        <f t="shared" si="216"/>
        <v>1.4440649325347727</v>
      </c>
      <c r="AA564" s="2" t="s">
        <v>58</v>
      </c>
      <c r="AB564" s="2">
        <v>-1.0745008938821199</v>
      </c>
      <c r="AC564" s="2">
        <v>2</v>
      </c>
      <c r="AD564" s="2">
        <v>1</v>
      </c>
      <c r="AE564" s="2">
        <v>-2.3695890876638499</v>
      </c>
      <c r="AF564" s="2">
        <v>0.596926854051262</v>
      </c>
      <c r="AG564" s="2">
        <v>0.596926854051262</v>
      </c>
      <c r="AH564" s="2">
        <f t="shared" si="217"/>
        <v>0.32282074560142165</v>
      </c>
      <c r="AI564" s="2">
        <f t="shared" si="218"/>
        <v>1.8000545403337567</v>
      </c>
      <c r="AJ564" s="2" t="s">
        <v>59</v>
      </c>
      <c r="AK564" s="2">
        <v>0.70691253584586</v>
      </c>
      <c r="AL564" s="2">
        <v>1</v>
      </c>
      <c r="AM564" s="2">
        <v>1</v>
      </c>
      <c r="AN564" s="2">
        <v>-1.5286624649038201</v>
      </c>
      <c r="AQ564" s="2">
        <f t="shared" si="219"/>
        <v>1</v>
      </c>
      <c r="AR564" s="2">
        <f t="shared" si="220"/>
        <v>0</v>
      </c>
      <c r="AS564" s="2" t="s">
        <v>60</v>
      </c>
      <c r="AT564" s="2">
        <v>-1.49382015249075</v>
      </c>
      <c r="AU564" s="2">
        <v>1</v>
      </c>
      <c r="AV564" s="2">
        <v>1</v>
      </c>
      <c r="AW564" s="2">
        <v>-2.0220639986175399</v>
      </c>
      <c r="AZ564" s="2">
        <f t="shared" si="221"/>
        <v>1</v>
      </c>
      <c r="BA564" s="2">
        <f t="shared" si="222"/>
        <v>0</v>
      </c>
      <c r="BB564" s="2" t="s">
        <v>61</v>
      </c>
      <c r="BC564" s="2">
        <v>2.65765961544197</v>
      </c>
      <c r="BD564" s="2">
        <v>1</v>
      </c>
      <c r="BE564" s="2">
        <v>1</v>
      </c>
      <c r="BF564" s="2">
        <v>3.14909538376464</v>
      </c>
      <c r="BI564" s="2">
        <f t="shared" si="223"/>
        <v>1</v>
      </c>
      <c r="BJ564" s="2">
        <f t="shared" si="224"/>
        <v>0</v>
      </c>
    </row>
    <row r="565" spans="1:62">
      <c r="A565" s="2" t="str">
        <f t="shared" si="228"/>
        <v>VIMSS208604</v>
      </c>
      <c r="B565" s="2" t="s">
        <v>1758</v>
      </c>
      <c r="C565" s="2" t="s">
        <v>1759</v>
      </c>
      <c r="D565" s="7">
        <f>IF(ISNA(VLOOKUP(B565,[1]energy_list!A$1:A$222,1,FALSE)), 0, 1)</f>
        <v>0</v>
      </c>
      <c r="E565" s="7">
        <f t="shared" si="205"/>
        <v>0</v>
      </c>
      <c r="F565" s="7">
        <f t="shared" si="206"/>
        <v>0</v>
      </c>
      <c r="G565" s="17">
        <f>(P565/(COUNT($P$2:$P$1222))*0.05)</f>
        <v>3.1777231777231782E-2</v>
      </c>
      <c r="H565" s="8">
        <f t="shared" si="207"/>
        <v>-0.22330503545323238</v>
      </c>
      <c r="I565" s="8">
        <f t="shared" si="208"/>
        <v>0.55884769891127817</v>
      </c>
      <c r="J565" s="18">
        <f t="shared" si="209"/>
        <v>0.39958120233520716</v>
      </c>
      <c r="K565" s="9">
        <f t="shared" si="210"/>
        <v>0.19979060116760358</v>
      </c>
      <c r="L565" s="10">
        <f t="shared" si="211"/>
        <v>2.0603708295669931</v>
      </c>
      <c r="M565" s="2">
        <f t="shared" si="212"/>
        <v>2</v>
      </c>
      <c r="N565" s="16">
        <f t="shared" si="213"/>
        <v>0.18385758880165692</v>
      </c>
      <c r="O565" s="16">
        <f t="shared" si="214"/>
        <v>0.73551843973221065</v>
      </c>
      <c r="P565" s="6">
        <v>776</v>
      </c>
      <c r="Q565" s="6"/>
      <c r="R565" s="2" t="s">
        <v>57</v>
      </c>
      <c r="S565" s="2">
        <v>-1.5370325587703899</v>
      </c>
      <c r="T565" s="2">
        <v>1</v>
      </c>
      <c r="U565" s="2">
        <v>1</v>
      </c>
      <c r="V565" s="2">
        <v>-2.37736336044158</v>
      </c>
      <c r="Y565" s="2">
        <f t="shared" si="215"/>
        <v>1</v>
      </c>
      <c r="Z565" s="2">
        <f t="shared" si="216"/>
        <v>0</v>
      </c>
      <c r="AH565" s="2">
        <f t="shared" si="217"/>
        <v>1</v>
      </c>
      <c r="AI565" s="2">
        <f t="shared" si="218"/>
        <v>0</v>
      </c>
      <c r="AQ565" s="2">
        <f t="shared" si="219"/>
        <v>1</v>
      </c>
      <c r="AR565" s="2">
        <f t="shared" si="220"/>
        <v>0</v>
      </c>
      <c r="AS565" s="2" t="s">
        <v>60</v>
      </c>
      <c r="AT565" s="2">
        <v>0.74931273378957797</v>
      </c>
      <c r="AU565" s="2">
        <v>2</v>
      </c>
      <c r="AV565" s="2">
        <v>1</v>
      </c>
      <c r="AW565" s="2">
        <v>0.22106888766278601</v>
      </c>
      <c r="AX565" s="2">
        <v>0.82830214284057002</v>
      </c>
      <c r="AY565" s="2">
        <v>0.82830214284057002</v>
      </c>
      <c r="AZ565" s="2">
        <f t="shared" si="221"/>
        <v>0.53184824301985179</v>
      </c>
      <c r="BA565" s="2">
        <f t="shared" si="222"/>
        <v>0.90463696160424423</v>
      </c>
      <c r="BB565" s="2" t="s">
        <v>61</v>
      </c>
      <c r="BC565" s="2">
        <v>0.57746613422869797</v>
      </c>
      <c r="BD565" s="2">
        <v>2</v>
      </c>
      <c r="BE565" s="2">
        <v>2</v>
      </c>
      <c r="BF565" s="2">
        <v>1.06890190255137</v>
      </c>
      <c r="BG565" s="2">
        <v>1.65825342879045</v>
      </c>
      <c r="BH565" s="2">
        <v>1.1725622444235699</v>
      </c>
      <c r="BI565" s="2">
        <f t="shared" si="223"/>
        <v>0.67113274702282222</v>
      </c>
      <c r="BJ565" s="2">
        <f t="shared" si="224"/>
        <v>0.49248228567395119</v>
      </c>
    </row>
    <row r="566" spans="1:62">
      <c r="A566" s="2" t="str">
        <f t="shared" si="228"/>
        <v>VIMSS206126</v>
      </c>
      <c r="B566" s="2" t="s">
        <v>1467</v>
      </c>
      <c r="C566" s="2" t="s">
        <v>1468</v>
      </c>
      <c r="D566" s="7">
        <f>IF(ISNA(VLOOKUP(B566,[1]energy_list!A$1:A$222,1,FALSE)), 0, 1)</f>
        <v>1</v>
      </c>
      <c r="E566" s="7">
        <f t="shared" si="205"/>
        <v>0</v>
      </c>
      <c r="F566" s="7">
        <f t="shared" si="206"/>
        <v>0</v>
      </c>
      <c r="G566" s="31">
        <f>IF((Q566/(142)*0.0575&gt;N566),1,0)</f>
        <v>0</v>
      </c>
      <c r="H566" s="8">
        <f t="shared" si="207"/>
        <v>-0.22325631960641071</v>
      </c>
      <c r="I566" s="8">
        <f t="shared" si="208"/>
        <v>0.98306639228930914</v>
      </c>
      <c r="J566" s="8">
        <f t="shared" si="209"/>
        <v>0.22710197536760876</v>
      </c>
      <c r="K566" s="9">
        <f t="shared" si="210"/>
        <v>0.11355098768380438</v>
      </c>
      <c r="L566" s="10">
        <f t="shared" si="211"/>
        <v>5.2255286381984671</v>
      </c>
      <c r="M566" s="7">
        <f t="shared" si="212"/>
        <v>2</v>
      </c>
      <c r="N566" s="16">
        <f t="shared" si="213"/>
        <v>9.5799030632876925E-2</v>
      </c>
      <c r="O566" s="16">
        <f t="shared" si="214"/>
        <v>1.018638885419602</v>
      </c>
      <c r="P566" s="6">
        <v>630</v>
      </c>
      <c r="Q566" s="6">
        <v>95</v>
      </c>
      <c r="R566" s="2" t="s">
        <v>57</v>
      </c>
      <c r="S566" s="2">
        <v>2.0008717589927501E-2</v>
      </c>
      <c r="T566" s="2">
        <v>1</v>
      </c>
      <c r="U566" s="2">
        <v>1</v>
      </c>
      <c r="V566" s="2">
        <v>-0.82032208408126195</v>
      </c>
      <c r="Y566" s="2">
        <f t="shared" si="215"/>
        <v>1</v>
      </c>
      <c r="Z566" s="2">
        <f t="shared" si="216"/>
        <v>0</v>
      </c>
      <c r="AA566" s="2" t="s">
        <v>58</v>
      </c>
      <c r="AB566" s="2">
        <v>-7.7751740770720001E-2</v>
      </c>
      <c r="AC566" s="2">
        <v>2</v>
      </c>
      <c r="AD566" s="2">
        <v>1</v>
      </c>
      <c r="AE566" s="2">
        <v>-1.37283993455245</v>
      </c>
      <c r="AF566" s="2">
        <v>0.107715894591507</v>
      </c>
      <c r="AG566" s="2">
        <v>0.107715894591507</v>
      </c>
      <c r="AH566" s="2">
        <f t="shared" si="217"/>
        <v>0.60197118682271245</v>
      </c>
      <c r="AI566" s="2">
        <f t="shared" si="218"/>
        <v>0.721822355610371</v>
      </c>
      <c r="AJ566" s="2" t="s">
        <v>59</v>
      </c>
      <c r="AK566" s="2">
        <v>0.25026673202244998</v>
      </c>
      <c r="AL566" s="2">
        <v>3</v>
      </c>
      <c r="AM566" s="2">
        <v>3</v>
      </c>
      <c r="AN566" s="2">
        <v>-1.9853082687272301</v>
      </c>
      <c r="AO566" s="2">
        <v>0.20253030491771601</v>
      </c>
      <c r="AP566" s="2">
        <v>0.11693092606330099</v>
      </c>
      <c r="AQ566" s="2">
        <f t="shared" si="219"/>
        <v>0.1218190390527977</v>
      </c>
      <c r="AR566" s="2">
        <f t="shared" si="220"/>
        <v>2.1402954756979105</v>
      </c>
      <c r="AS566" s="2" t="s">
        <v>60</v>
      </c>
      <c r="AT566" s="2">
        <v>1.3002095099234801</v>
      </c>
      <c r="AU566" s="2">
        <v>1</v>
      </c>
      <c r="AV566" s="2">
        <v>1</v>
      </c>
      <c r="AW566" s="2">
        <v>0.77196566379669196</v>
      </c>
      <c r="AZ566" s="2">
        <f t="shared" si="221"/>
        <v>1</v>
      </c>
      <c r="BA566" s="2">
        <f t="shared" si="222"/>
        <v>0</v>
      </c>
      <c r="BB566" s="2" t="s">
        <v>61</v>
      </c>
      <c r="BC566" s="2">
        <v>-0.12946438518803199</v>
      </c>
      <c r="BD566" s="2">
        <v>1</v>
      </c>
      <c r="BE566" s="2">
        <v>1</v>
      </c>
      <c r="BF566" s="2">
        <v>0.36197138313464</v>
      </c>
      <c r="BI566" s="2">
        <f t="shared" si="223"/>
        <v>1</v>
      </c>
      <c r="BJ566" s="2">
        <f t="shared" si="224"/>
        <v>0</v>
      </c>
    </row>
    <row r="567" spans="1:62">
      <c r="A567" s="2" t="str">
        <f t="shared" si="228"/>
        <v>VIMSS207109</v>
      </c>
      <c r="B567" s="2" t="s">
        <v>807</v>
      </c>
      <c r="C567" s="2" t="s">
        <v>808</v>
      </c>
      <c r="D567" s="7">
        <f>IF(ISNA(VLOOKUP(B567,[1]energy_list!A$1:A$222,1,FALSE)), 0, 1)</f>
        <v>0</v>
      </c>
      <c r="E567" s="7">
        <f t="shared" si="205"/>
        <v>1</v>
      </c>
      <c r="F567" s="7">
        <f t="shared" si="206"/>
        <v>0</v>
      </c>
      <c r="G567" s="17">
        <f>(P567/(COUNT($P$2:$P$1222))*0.05)</f>
        <v>1.2530712530712532E-2</v>
      </c>
      <c r="H567" s="8">
        <f t="shared" si="207"/>
        <v>-0.21415783615205419</v>
      </c>
      <c r="I567" s="8">
        <f t="shared" si="208"/>
        <v>2.7949072105977639</v>
      </c>
      <c r="J567" s="18">
        <f t="shared" si="209"/>
        <v>7.6624309866176535E-2</v>
      </c>
      <c r="K567" s="9">
        <f t="shared" si="210"/>
        <v>3.8312154933088267E-2</v>
      </c>
      <c r="L567" s="10">
        <f t="shared" si="211"/>
        <v>8.7630831518030039</v>
      </c>
      <c r="M567" s="2">
        <f t="shared" si="212"/>
        <v>2</v>
      </c>
      <c r="N567" s="16">
        <f t="shared" si="213"/>
        <v>2.7397921228823445E-2</v>
      </c>
      <c r="O567" s="16">
        <f t="shared" si="214"/>
        <v>1.5622823872927296</v>
      </c>
      <c r="P567" s="6">
        <v>306</v>
      </c>
      <c r="Q567" s="6"/>
      <c r="Y567" s="2">
        <f t="shared" si="215"/>
        <v>1</v>
      </c>
      <c r="Z567" s="2">
        <f t="shared" si="216"/>
        <v>0</v>
      </c>
      <c r="AH567" s="2">
        <f t="shared" si="217"/>
        <v>1</v>
      </c>
      <c r="AI567" s="2">
        <f t="shared" si="218"/>
        <v>0</v>
      </c>
      <c r="AJ567" s="2" t="s">
        <v>59</v>
      </c>
      <c r="AK567" s="2">
        <v>-2.5171825370829699E-2</v>
      </c>
      <c r="AL567" s="2">
        <v>1</v>
      </c>
      <c r="AM567" s="2">
        <v>1</v>
      </c>
      <c r="AN567" s="2">
        <v>-2.2607468261205099</v>
      </c>
      <c r="AQ567" s="2">
        <f t="shared" si="219"/>
        <v>1</v>
      </c>
      <c r="AR567" s="2">
        <f t="shared" si="220"/>
        <v>0</v>
      </c>
      <c r="AS567" s="2" t="s">
        <v>60</v>
      </c>
      <c r="AT567" s="2">
        <v>0.83829289891847503</v>
      </c>
      <c r="AU567" s="2">
        <v>2</v>
      </c>
      <c r="AV567" s="2">
        <v>2</v>
      </c>
      <c r="AW567" s="2">
        <v>0.31004905279168299</v>
      </c>
      <c r="AX567" s="2">
        <v>0.14837365461701099</v>
      </c>
      <c r="AY567" s="2">
        <v>0.104916017329119</v>
      </c>
      <c r="AZ567" s="2">
        <f t="shared" si="221"/>
        <v>1.5304943843490645E-2</v>
      </c>
      <c r="BA567" s="2">
        <f t="shared" si="222"/>
        <v>7.990132681921871</v>
      </c>
      <c r="BB567" s="2" t="s">
        <v>61</v>
      </c>
      <c r="BC567" s="2">
        <v>-0.12215565185126501</v>
      </c>
      <c r="BD567" s="2">
        <v>3</v>
      </c>
      <c r="BE567" s="2">
        <v>2</v>
      </c>
      <c r="BF567" s="2">
        <v>0.36928011647140702</v>
      </c>
      <c r="BG567" s="2">
        <v>0.65671192626482899</v>
      </c>
      <c r="BH567" s="2">
        <v>0.46436545634794102</v>
      </c>
      <c r="BI567" s="2">
        <f t="shared" si="223"/>
        <v>0.81712581459252309</v>
      </c>
      <c r="BJ567" s="2">
        <f t="shared" si="224"/>
        <v>0.26305929991428106</v>
      </c>
    </row>
    <row r="568" spans="1:62">
      <c r="A568" s="2" t="str">
        <f t="shared" si="228"/>
        <v>VIMSS206953</v>
      </c>
      <c r="B568" s="2" t="s">
        <v>292</v>
      </c>
      <c r="C568" s="2" t="s">
        <v>293</v>
      </c>
      <c r="D568" s="7">
        <f>IF(ISNA(VLOOKUP(B568,[1]energy_list!A$1:A$222,1,FALSE)), 0, 1)</f>
        <v>0</v>
      </c>
      <c r="E568" s="7">
        <f t="shared" si="205"/>
        <v>1</v>
      </c>
      <c r="F568" s="7">
        <f t="shared" si="206"/>
        <v>1</v>
      </c>
      <c r="G568" s="17">
        <f>(P568/(COUNT($P$2:$P$1222))*0.05)</f>
        <v>2.8665028665028668E-3</v>
      </c>
      <c r="H568" s="8">
        <f t="shared" si="207"/>
        <v>-0.21035447280500658</v>
      </c>
      <c r="I568" s="8">
        <f t="shared" si="208"/>
        <v>38.035899727608154</v>
      </c>
      <c r="J568" s="8">
        <f t="shared" si="209"/>
        <v>5.5304192699909211E-3</v>
      </c>
      <c r="K568" s="9">
        <f t="shared" si="210"/>
        <v>2.7652096349954605E-3</v>
      </c>
      <c r="L568" s="6">
        <f t="shared" si="211"/>
        <v>16.050036976661172</v>
      </c>
      <c r="M568" s="10">
        <f t="shared" si="212"/>
        <v>2</v>
      </c>
      <c r="N568" s="16">
        <f t="shared" si="213"/>
        <v>1.3127886077720266E-3</v>
      </c>
      <c r="O568" s="16">
        <f t="shared" si="214"/>
        <v>2.8818052006959842</v>
      </c>
      <c r="P568" s="6">
        <v>70</v>
      </c>
      <c r="Q568" s="2">
        <v>67</v>
      </c>
      <c r="Y568" s="2">
        <f t="shared" si="215"/>
        <v>1</v>
      </c>
      <c r="Z568" s="2">
        <f t="shared" si="216"/>
        <v>0</v>
      </c>
      <c r="AH568" s="2">
        <f t="shared" si="217"/>
        <v>1</v>
      </c>
      <c r="AI568" s="2">
        <f t="shared" si="218"/>
        <v>0</v>
      </c>
      <c r="AQ568" s="2">
        <f t="shared" si="219"/>
        <v>1</v>
      </c>
      <c r="AR568" s="2">
        <f t="shared" si="220"/>
        <v>0</v>
      </c>
      <c r="AS568" s="2" t="s">
        <v>60</v>
      </c>
      <c r="AT568" s="2">
        <v>0.60963332866416697</v>
      </c>
      <c r="AU568" s="2">
        <v>3</v>
      </c>
      <c r="AV568" s="2">
        <v>1</v>
      </c>
      <c r="AW568" s="2">
        <v>8.1389482537374505E-2</v>
      </c>
      <c r="AX568" s="2">
        <v>3.3330774354977298E-2</v>
      </c>
      <c r="AY568" s="2">
        <v>3.3330774354977298E-2</v>
      </c>
      <c r="AZ568" s="2">
        <f t="shared" si="221"/>
        <v>3.4771598368520236E-2</v>
      </c>
      <c r="BA568" s="2">
        <f t="shared" si="222"/>
        <v>18.290404002363964</v>
      </c>
      <c r="BB568" s="2" t="s">
        <v>61</v>
      </c>
      <c r="BC568" s="2">
        <v>-0.38856381098373399</v>
      </c>
      <c r="BD568" s="2">
        <v>2</v>
      </c>
      <c r="BE568" s="2">
        <v>1</v>
      </c>
      <c r="BF568" s="2">
        <v>0.102871957338938</v>
      </c>
      <c r="BG568" s="2">
        <v>5.7433852819899402E-3</v>
      </c>
      <c r="BH568" s="2">
        <v>5.7433852819899402E-3</v>
      </c>
      <c r="BI568" s="2">
        <f t="shared" si="223"/>
        <v>9.4092303058471456E-3</v>
      </c>
      <c r="BJ568" s="2">
        <f t="shared" si="224"/>
        <v>67.654143315474442</v>
      </c>
    </row>
    <row r="569" spans="1:62">
      <c r="A569" s="2" t="str">
        <f t="shared" si="228"/>
        <v>VIMSS208354</v>
      </c>
      <c r="B569" s="2" t="s">
        <v>1725</v>
      </c>
      <c r="C569" s="2" t="s">
        <v>1726</v>
      </c>
      <c r="D569" s="7">
        <f>IF(ISNA(VLOOKUP(B569,[1]energy_list!A$1:A$222,1,FALSE)), 0, 1)</f>
        <v>0</v>
      </c>
      <c r="E569" s="7">
        <f t="shared" si="205"/>
        <v>0</v>
      </c>
      <c r="F569" s="7">
        <f t="shared" si="206"/>
        <v>0</v>
      </c>
      <c r="G569" s="17">
        <f>(P569/(COUNT($P$2:$P$1222))*0.05)</f>
        <v>3.1081081081081083E-2</v>
      </c>
      <c r="H569" s="8">
        <f t="shared" si="207"/>
        <v>-0.19389826075779049</v>
      </c>
      <c r="I569" s="8">
        <f t="shared" si="208"/>
        <v>0.48929332548979765</v>
      </c>
      <c r="J569" s="18">
        <f t="shared" si="209"/>
        <v>0.39628225168142722</v>
      </c>
      <c r="K569" s="9">
        <f t="shared" si="210"/>
        <v>0.19814112584071361</v>
      </c>
      <c r="L569" s="10">
        <f t="shared" si="211"/>
        <v>1.3681805838394132</v>
      </c>
      <c r="M569" s="2">
        <f t="shared" si="212"/>
        <v>2</v>
      </c>
      <c r="N569" s="16">
        <f t="shared" si="213"/>
        <v>0.17257854085630137</v>
      </c>
      <c r="O569" s="16">
        <f t="shared" si="214"/>
        <v>0.76301320727138333</v>
      </c>
      <c r="P569" s="6">
        <v>759</v>
      </c>
      <c r="Q569" s="6"/>
      <c r="Y569" s="2">
        <f t="shared" si="215"/>
        <v>1</v>
      </c>
      <c r="Z569" s="2">
        <f t="shared" si="216"/>
        <v>0</v>
      </c>
      <c r="AA569" s="2" t="s">
        <v>58</v>
      </c>
      <c r="AB569" s="2">
        <v>0.67308620758914095</v>
      </c>
      <c r="AC569" s="2">
        <v>2</v>
      </c>
      <c r="AD569" s="2">
        <v>1</v>
      </c>
      <c r="AE569" s="2">
        <v>-0.62200198619258895</v>
      </c>
      <c r="AF569" s="2">
        <v>1.43590684401115</v>
      </c>
      <c r="AG569" s="2">
        <v>1.43590684401115</v>
      </c>
      <c r="AH569" s="2">
        <f t="shared" si="217"/>
        <v>0.72094450723253301</v>
      </c>
      <c r="AI569" s="2">
        <f t="shared" si="218"/>
        <v>0.46875339469021599</v>
      </c>
      <c r="AJ569" s="2" t="s">
        <v>59</v>
      </c>
      <c r="AK569" s="2">
        <v>-0.28528968607355998</v>
      </c>
      <c r="AL569" s="2">
        <v>2</v>
      </c>
      <c r="AM569" s="2">
        <v>1</v>
      </c>
      <c r="AN569" s="2">
        <v>-2.5208646868232401</v>
      </c>
      <c r="AO569" s="2">
        <v>0.55957449333519105</v>
      </c>
      <c r="AP569" s="2">
        <v>0.55957449333519105</v>
      </c>
      <c r="AQ569" s="2">
        <f t="shared" si="219"/>
        <v>0.6998444514330221</v>
      </c>
      <c r="AR569" s="2">
        <f t="shared" si="220"/>
        <v>0.50983325628937926</v>
      </c>
      <c r="AZ569" s="2">
        <f t="shared" si="221"/>
        <v>1</v>
      </c>
      <c r="BA569" s="2">
        <f t="shared" si="222"/>
        <v>0</v>
      </c>
      <c r="BI569" s="2">
        <f t="shared" si="223"/>
        <v>1</v>
      </c>
      <c r="BJ569" s="2">
        <f t="shared" si="224"/>
        <v>0</v>
      </c>
    </row>
    <row r="570" spans="1:62">
      <c r="A570" s="2" t="str">
        <f t="shared" si="228"/>
        <v>VIMSS207907</v>
      </c>
      <c r="B570" s="2" t="s">
        <v>1525</v>
      </c>
      <c r="C570" s="2" t="s">
        <v>1526</v>
      </c>
      <c r="D570" s="7">
        <f>IF(ISNA(VLOOKUP(B570,[1]energy_list!A$1:A$222,1,FALSE)), 0, 1)</f>
        <v>0</v>
      </c>
      <c r="E570" s="7">
        <f t="shared" si="205"/>
        <v>0</v>
      </c>
      <c r="F570" s="7">
        <f t="shared" si="206"/>
        <v>0</v>
      </c>
      <c r="G570" s="17">
        <f>(P570/(COUNT($P$2:$P$1222))*0.05)</f>
        <v>2.6945126945126949E-2</v>
      </c>
      <c r="H570" s="8">
        <f t="shared" si="207"/>
        <v>-0.18691245836196027</v>
      </c>
      <c r="I570" s="8">
        <f t="shared" si="208"/>
        <v>2.4736497477569546</v>
      </c>
      <c r="J570" s="18">
        <f t="shared" si="209"/>
        <v>7.5561408211266751E-2</v>
      </c>
      <c r="K570" s="9">
        <f t="shared" si="210"/>
        <v>3.7780704105633375E-2</v>
      </c>
      <c r="L570" s="10">
        <f t="shared" si="211"/>
        <v>4.9441112647859686</v>
      </c>
      <c r="M570" s="2">
        <f t="shared" si="212"/>
        <v>2</v>
      </c>
      <c r="N570" s="16">
        <f t="shared" si="213"/>
        <v>0.10433454449519008</v>
      </c>
      <c r="O570" s="16">
        <f t="shared" si="214"/>
        <v>0.98157187566019755</v>
      </c>
      <c r="P570" s="6">
        <v>658</v>
      </c>
      <c r="Q570" s="6"/>
      <c r="Y570" s="2">
        <f t="shared" si="215"/>
        <v>1</v>
      </c>
      <c r="Z570" s="2">
        <f t="shared" si="216"/>
        <v>0</v>
      </c>
      <c r="AA570" s="2" t="s">
        <v>58</v>
      </c>
      <c r="AB570" s="2">
        <v>0.98560501889941099</v>
      </c>
      <c r="AC570" s="2">
        <v>1</v>
      </c>
      <c r="AD570" s="2">
        <v>1</v>
      </c>
      <c r="AE570" s="2">
        <v>-0.30948317488231902</v>
      </c>
      <c r="AH570" s="2">
        <f t="shared" si="217"/>
        <v>1</v>
      </c>
      <c r="AI570" s="2">
        <f t="shared" si="218"/>
        <v>0</v>
      </c>
      <c r="AQ570" s="2">
        <f t="shared" si="219"/>
        <v>1</v>
      </c>
      <c r="AR570" s="2">
        <f t="shared" si="220"/>
        <v>0</v>
      </c>
      <c r="AS570" s="2" t="s">
        <v>60</v>
      </c>
      <c r="AT570" s="2">
        <v>0.542374629253492</v>
      </c>
      <c r="AU570" s="2">
        <v>3</v>
      </c>
      <c r="AV570" s="2">
        <v>1</v>
      </c>
      <c r="AW570" s="2">
        <v>1.4130783126700399E-2</v>
      </c>
      <c r="AX570" s="2">
        <v>0.101247632348064</v>
      </c>
      <c r="AY570" s="2">
        <v>0.101247632348064</v>
      </c>
      <c r="AZ570" s="2">
        <f t="shared" si="221"/>
        <v>0.11748854815133938</v>
      </c>
      <c r="BA570" s="2">
        <f t="shared" si="222"/>
        <v>5.3569117289473382</v>
      </c>
      <c r="BB570" s="2" t="s">
        <v>61</v>
      </c>
      <c r="BC570" s="2">
        <v>-0.43478056604205501</v>
      </c>
      <c r="BD570" s="2">
        <v>3</v>
      </c>
      <c r="BE570" s="2">
        <v>2</v>
      </c>
      <c r="BF570" s="2">
        <v>5.6655202280617399E-2</v>
      </c>
      <c r="BG570" s="2">
        <v>1.48184317575045</v>
      </c>
      <c r="BH570" s="2">
        <v>1.0478213582281499</v>
      </c>
      <c r="BI570" s="2">
        <f t="shared" si="223"/>
        <v>0.71846289313447509</v>
      </c>
      <c r="BJ570" s="2">
        <f t="shared" si="224"/>
        <v>0.41493768248555496</v>
      </c>
    </row>
    <row r="571" spans="1:62">
      <c r="A571" s="2" t="str">
        <f t="shared" si="228"/>
        <v>VIMSS206205</v>
      </c>
      <c r="B571" s="2" t="s">
        <v>931</v>
      </c>
      <c r="C571" s="2" t="s">
        <v>932</v>
      </c>
      <c r="D571" s="7">
        <f>IF(ISNA(VLOOKUP(B571,[1]energy_list!A$1:A$222,1,FALSE)), 0, 1)</f>
        <v>1</v>
      </c>
      <c r="E571" s="7">
        <f t="shared" si="205"/>
        <v>1</v>
      </c>
      <c r="F571" s="7">
        <f t="shared" si="206"/>
        <v>0</v>
      </c>
      <c r="G571" s="31">
        <f>IF((Q571/(142)*0.0575&gt;N571),1,0)</f>
        <v>0</v>
      </c>
      <c r="H571" s="8">
        <f t="shared" si="207"/>
        <v>-0.18107493062415564</v>
      </c>
      <c r="I571" s="8">
        <f t="shared" si="208"/>
        <v>2.1497681396109827</v>
      </c>
      <c r="J571" s="8">
        <f t="shared" si="209"/>
        <v>8.4229981497875653E-2</v>
      </c>
      <c r="K571" s="9">
        <f t="shared" si="210"/>
        <v>4.2114990748937826E-2</v>
      </c>
      <c r="L571" s="10">
        <f t="shared" si="211"/>
        <v>7.8562674911588548</v>
      </c>
      <c r="M571" s="7">
        <f t="shared" si="212"/>
        <v>2</v>
      </c>
      <c r="N571" s="16">
        <f t="shared" si="213"/>
        <v>3.8653556620829969E-2</v>
      </c>
      <c r="O571" s="16">
        <f t="shared" si="214"/>
        <v>1.4128105392686556</v>
      </c>
      <c r="P571" s="6">
        <v>367</v>
      </c>
      <c r="Q571" s="6">
        <v>61</v>
      </c>
      <c r="R571" s="2" t="s">
        <v>57</v>
      </c>
      <c r="S571" s="2">
        <v>-1.0368716606395501</v>
      </c>
      <c r="T571" s="2">
        <v>3</v>
      </c>
      <c r="U571" s="2">
        <v>2</v>
      </c>
      <c r="V571" s="2">
        <v>-1.8772024623107399</v>
      </c>
      <c r="W571" s="2">
        <v>0.341444798952031</v>
      </c>
      <c r="X571" s="2">
        <v>0.241437932739858</v>
      </c>
      <c r="Y571" s="2">
        <f t="shared" si="215"/>
        <v>5.0174483393118051E-2</v>
      </c>
      <c r="Z571" s="2">
        <f t="shared" si="216"/>
        <v>4.2945681686098087</v>
      </c>
      <c r="AH571" s="2">
        <f t="shared" si="217"/>
        <v>1</v>
      </c>
      <c r="AI571" s="2">
        <f t="shared" si="218"/>
        <v>0</v>
      </c>
      <c r="AJ571" s="2" t="s">
        <v>59</v>
      </c>
      <c r="AK571" s="2">
        <v>0.98787914314865</v>
      </c>
      <c r="AL571" s="2">
        <v>1</v>
      </c>
      <c r="AM571" s="2">
        <v>1</v>
      </c>
      <c r="AN571" s="2">
        <v>-1.24769585760103</v>
      </c>
      <c r="AQ571" s="2">
        <f t="shared" si="219"/>
        <v>1</v>
      </c>
      <c r="AR571" s="2">
        <f t="shared" si="220"/>
        <v>0</v>
      </c>
      <c r="AS571" s="2" t="s">
        <v>60</v>
      </c>
      <c r="AT571" s="2">
        <v>0.499322966364945</v>
      </c>
      <c r="AU571" s="2">
        <v>2</v>
      </c>
      <c r="AV571" s="2">
        <v>2</v>
      </c>
      <c r="AW571" s="2">
        <v>-2.8920879761846499E-2</v>
      </c>
      <c r="AX571" s="2">
        <v>0.652430628976853</v>
      </c>
      <c r="AY571" s="2">
        <v>0.46133812200333701</v>
      </c>
      <c r="AZ571" s="2">
        <f t="shared" si="221"/>
        <v>0.39223855519201678</v>
      </c>
      <c r="BA571" s="2">
        <f t="shared" si="222"/>
        <v>1.0823362357237263</v>
      </c>
      <c r="BB571" s="2" t="s">
        <v>61</v>
      </c>
      <c r="BC571" s="2">
        <v>2.3916144204092</v>
      </c>
      <c r="BD571" s="2">
        <v>1</v>
      </c>
      <c r="BE571" s="2">
        <v>1</v>
      </c>
      <c r="BF571" s="2">
        <v>2.88305018873187</v>
      </c>
      <c r="BI571" s="2">
        <f t="shared" si="223"/>
        <v>1</v>
      </c>
      <c r="BJ571" s="2">
        <f t="shared" si="224"/>
        <v>0</v>
      </c>
    </row>
    <row r="572" spans="1:62">
      <c r="A572" s="2" t="str">
        <f t="shared" si="228"/>
        <v>VIMSS206221</v>
      </c>
      <c r="B572" s="2" t="s">
        <v>1678</v>
      </c>
      <c r="C572" s="2" t="s">
        <v>1679</v>
      </c>
      <c r="D572" s="7">
        <f>IF(ISNA(VLOOKUP(B572,[1]energy_list!A$1:A$222,1,FALSE)), 0, 1)</f>
        <v>0</v>
      </c>
      <c r="E572" s="7">
        <f t="shared" si="205"/>
        <v>0</v>
      </c>
      <c r="F572" s="7">
        <f t="shared" si="206"/>
        <v>0</v>
      </c>
      <c r="G572" s="17">
        <f>(P572/(COUNT($P$2:$P$1222))*0.05)</f>
        <v>3.0098280098280101E-2</v>
      </c>
      <c r="H572" s="8">
        <f t="shared" si="207"/>
        <v>-0.17193026596230054</v>
      </c>
      <c r="I572" s="8">
        <f t="shared" si="208"/>
        <v>1.1496848832123285</v>
      </c>
      <c r="J572" s="18">
        <f t="shared" si="209"/>
        <v>0.14954555676326811</v>
      </c>
      <c r="K572" s="9">
        <f t="shared" si="210"/>
        <v>7.4772778381634056E-2</v>
      </c>
      <c r="L572" s="10">
        <f t="shared" si="211"/>
        <v>3.8108784329575309</v>
      </c>
      <c r="M572" s="2">
        <f t="shared" si="212"/>
        <v>2</v>
      </c>
      <c r="N572" s="16">
        <f t="shared" si="213"/>
        <v>0.14172398859282101</v>
      </c>
      <c r="O572" s="16">
        <f t="shared" si="214"/>
        <v>0.84855663364991618</v>
      </c>
      <c r="P572" s="6">
        <v>735</v>
      </c>
      <c r="Q572" s="6"/>
      <c r="R572" s="2" t="s">
        <v>57</v>
      </c>
      <c r="S572" s="2">
        <v>0.51256581322789097</v>
      </c>
      <c r="T572" s="2">
        <v>5</v>
      </c>
      <c r="U572" s="2">
        <v>2</v>
      </c>
      <c r="V572" s="2">
        <v>-0.32776498844329799</v>
      </c>
      <c r="W572" s="2">
        <v>0.40324980284269901</v>
      </c>
      <c r="X572" s="2">
        <v>0.285140670102211</v>
      </c>
      <c r="Y572" s="2">
        <f t="shared" si="215"/>
        <v>0.21406880519344929</v>
      </c>
      <c r="Z572" s="2">
        <f t="shared" si="216"/>
        <v>1.7975892847700665</v>
      </c>
      <c r="AH572" s="2">
        <f t="shared" si="217"/>
        <v>1</v>
      </c>
      <c r="AI572" s="2">
        <f t="shared" si="218"/>
        <v>0</v>
      </c>
      <c r="AJ572" s="2" t="s">
        <v>59</v>
      </c>
      <c r="AK572" s="2">
        <v>0.10075942644634001</v>
      </c>
      <c r="AL572" s="2">
        <v>3</v>
      </c>
      <c r="AM572" s="2">
        <v>2</v>
      </c>
      <c r="AN572" s="2">
        <v>-2.1348155743033401</v>
      </c>
      <c r="AO572" s="2">
        <v>0.31450892470870501</v>
      </c>
      <c r="AP572" s="2">
        <v>0.22239139340521499</v>
      </c>
      <c r="AQ572" s="2">
        <f t="shared" si="219"/>
        <v>0.69490410563710203</v>
      </c>
      <c r="AR572" s="2">
        <f t="shared" si="220"/>
        <v>0.45307250835354151</v>
      </c>
      <c r="AS572" s="2" t="s">
        <v>60</v>
      </c>
      <c r="AT572" s="2">
        <v>-1.3177349518177699</v>
      </c>
      <c r="AU572" s="2">
        <v>1</v>
      </c>
      <c r="AV572" s="2">
        <v>1</v>
      </c>
      <c r="AW572" s="2">
        <v>-1.8459787979445601</v>
      </c>
      <c r="AZ572" s="2">
        <f t="shared" si="221"/>
        <v>1</v>
      </c>
      <c r="BA572" s="2">
        <f t="shared" si="222"/>
        <v>0</v>
      </c>
      <c r="BI572" s="2">
        <f t="shared" si="223"/>
        <v>1</v>
      </c>
      <c r="BJ572" s="2">
        <f t="shared" si="224"/>
        <v>0</v>
      </c>
    </row>
    <row r="573" spans="1:62">
      <c r="A573" s="2" t="str">
        <f t="shared" si="228"/>
        <v>VIMSS206122</v>
      </c>
      <c r="B573" s="2" t="s">
        <v>585</v>
      </c>
      <c r="C573" s="2" t="s">
        <v>586</v>
      </c>
      <c r="D573" s="7">
        <f>IF(ISNA(VLOOKUP(B573,[1]energy_list!A$1:A$222,1,FALSE)), 0, 1)</f>
        <v>0</v>
      </c>
      <c r="E573" s="7">
        <f t="shared" si="205"/>
        <v>1</v>
      </c>
      <c r="F573" s="7">
        <f t="shared" si="206"/>
        <v>0</v>
      </c>
      <c r="G573" s="17">
        <f>(P573/(COUNT($P$2:$P$1222))*0.05)</f>
        <v>8.1900081900081901E-3</v>
      </c>
      <c r="H573" s="8">
        <f t="shared" si="207"/>
        <v>-0.16397791137987361</v>
      </c>
      <c r="I573" s="8">
        <f t="shared" si="208"/>
        <v>8.449483578281022</v>
      </c>
      <c r="J573" s="18">
        <f t="shared" si="209"/>
        <v>1.9406856035719233E-2</v>
      </c>
      <c r="K573" s="9">
        <f t="shared" si="210"/>
        <v>9.7034280178596166E-3</v>
      </c>
      <c r="L573" s="10">
        <f t="shared" si="211"/>
        <v>11.205798794019959</v>
      </c>
      <c r="M573" s="2">
        <f t="shared" si="212"/>
        <v>2</v>
      </c>
      <c r="N573" s="16">
        <f t="shared" si="213"/>
        <v>1.0329386741618171E-2</v>
      </c>
      <c r="O573" s="16">
        <f t="shared" si="214"/>
        <v>1.9859254618915347</v>
      </c>
      <c r="P573" s="6">
        <v>200</v>
      </c>
      <c r="Q573" s="6"/>
      <c r="R573" s="2" t="s">
        <v>57</v>
      </c>
      <c r="S573" s="2">
        <v>-0.33248080441565098</v>
      </c>
      <c r="T573" s="2">
        <v>2</v>
      </c>
      <c r="U573" s="2">
        <v>1</v>
      </c>
      <c r="V573" s="2">
        <v>-1.1728116060868401</v>
      </c>
      <c r="W573" s="2">
        <v>2.75050816845143E-2</v>
      </c>
      <c r="X573" s="2">
        <v>2.75050816845143E-2</v>
      </c>
      <c r="Y573" s="2">
        <f t="shared" si="215"/>
        <v>5.2545881271964648E-2</v>
      </c>
      <c r="Z573" s="2">
        <f t="shared" si="216"/>
        <v>12.087977350121514</v>
      </c>
      <c r="AA573" s="2" t="s">
        <v>58</v>
      </c>
      <c r="AB573" s="2">
        <v>9.5556631663749905E-2</v>
      </c>
      <c r="AC573" s="2">
        <v>1</v>
      </c>
      <c r="AD573" s="2">
        <v>1</v>
      </c>
      <c r="AE573" s="2">
        <v>-1.1995315621179801</v>
      </c>
      <c r="AH573" s="2">
        <f t="shared" si="217"/>
        <v>1</v>
      </c>
      <c r="AI573" s="2">
        <f t="shared" si="218"/>
        <v>0</v>
      </c>
      <c r="AJ573" s="2" t="s">
        <v>59</v>
      </c>
      <c r="AK573" s="2">
        <v>0.69464726703346003</v>
      </c>
      <c r="AL573" s="2">
        <v>2</v>
      </c>
      <c r="AM573" s="2">
        <v>1</v>
      </c>
      <c r="AN573" s="2">
        <v>-1.5409277337162199</v>
      </c>
      <c r="AO573" s="2">
        <v>7.6877811130775506E-2</v>
      </c>
      <c r="AP573" s="2">
        <v>7.6877811130775506E-2</v>
      </c>
      <c r="AQ573" s="2">
        <f t="shared" si="219"/>
        <v>7.0170250841098888E-2</v>
      </c>
      <c r="AR573" s="2">
        <f t="shared" si="220"/>
        <v>9.0357315955810407</v>
      </c>
      <c r="AZ573" s="2">
        <f t="shared" si="221"/>
        <v>1</v>
      </c>
      <c r="BA573" s="2">
        <f t="shared" si="222"/>
        <v>0</v>
      </c>
      <c r="BI573" s="2">
        <f t="shared" si="223"/>
        <v>1</v>
      </c>
      <c r="BJ573" s="2">
        <f t="shared" si="224"/>
        <v>0</v>
      </c>
    </row>
    <row r="574" spans="1:62">
      <c r="A574" s="2" t="str">
        <f t="shared" si="228"/>
        <v>VIMSS208610</v>
      </c>
      <c r="B574" s="2" t="s">
        <v>891</v>
      </c>
      <c r="C574" s="2" t="s">
        <v>892</v>
      </c>
      <c r="D574" s="7">
        <f>IF(ISNA(VLOOKUP(B574,[1]energy_list!A$1:A$222,1,FALSE)), 0, 1)</f>
        <v>1</v>
      </c>
      <c r="E574" s="7">
        <f t="shared" si="205"/>
        <v>1</v>
      </c>
      <c r="F574" s="7">
        <f t="shared" si="206"/>
        <v>0</v>
      </c>
      <c r="G574" s="31">
        <f>IF((Q574/(142)*0.0575&gt;N574),1,0)</f>
        <v>0</v>
      </c>
      <c r="H574" s="8">
        <f t="shared" si="207"/>
        <v>-0.15681023365333346</v>
      </c>
      <c r="I574" s="8">
        <f t="shared" si="208"/>
        <v>4.1406157949030176</v>
      </c>
      <c r="J574" s="8">
        <f t="shared" si="209"/>
        <v>3.7871234961322053E-2</v>
      </c>
      <c r="K574" s="9">
        <f t="shared" si="210"/>
        <v>1.8935617480661027E-2</v>
      </c>
      <c r="L574" s="10">
        <f t="shared" si="211"/>
        <v>8.1024778981071979</v>
      </c>
      <c r="M574" s="7">
        <f t="shared" si="212"/>
        <v>2</v>
      </c>
      <c r="N574" s="16">
        <f t="shared" si="213"/>
        <v>3.5247404560271915E-2</v>
      </c>
      <c r="O574" s="16">
        <f t="shared" si="214"/>
        <v>1.4528728567336064</v>
      </c>
      <c r="P574" s="6">
        <v>347</v>
      </c>
      <c r="Q574" s="6">
        <v>60</v>
      </c>
      <c r="R574" s="2" t="s">
        <v>57</v>
      </c>
      <c r="S574" s="2">
        <v>2.7993853579745501E-2</v>
      </c>
      <c r="T574" s="2">
        <v>1</v>
      </c>
      <c r="U574" s="2">
        <v>1</v>
      </c>
      <c r="V574" s="2">
        <v>-0.81233694809144397</v>
      </c>
      <c r="Y574" s="2">
        <f t="shared" si="215"/>
        <v>1</v>
      </c>
      <c r="Z574" s="2">
        <f t="shared" si="216"/>
        <v>0</v>
      </c>
      <c r="AH574" s="2">
        <f t="shared" si="217"/>
        <v>1</v>
      </c>
      <c r="AI574" s="2">
        <f t="shared" si="218"/>
        <v>0</v>
      </c>
      <c r="AJ574" s="2" t="s">
        <v>59</v>
      </c>
      <c r="AK574" s="2">
        <v>0.14271260023877</v>
      </c>
      <c r="AL574" s="2">
        <v>1</v>
      </c>
      <c r="AM574" s="2">
        <v>1</v>
      </c>
      <c r="AN574" s="2">
        <v>-2.09286240051091</v>
      </c>
      <c r="AQ574" s="2">
        <f t="shared" si="219"/>
        <v>1</v>
      </c>
      <c r="AR574" s="2">
        <f t="shared" si="220"/>
        <v>0</v>
      </c>
      <c r="AS574" s="2" t="s">
        <v>60</v>
      </c>
      <c r="AT574" s="2">
        <v>-0.91833834653303803</v>
      </c>
      <c r="AU574" s="2">
        <v>6</v>
      </c>
      <c r="AV574" s="2">
        <v>1</v>
      </c>
      <c r="AW574" s="2">
        <v>-1.4465821926598299</v>
      </c>
      <c r="AX574" s="2">
        <v>0.17754572092089899</v>
      </c>
      <c r="AY574" s="2">
        <v>0.17754572092089899</v>
      </c>
      <c r="AZ574" s="2">
        <f t="shared" si="221"/>
        <v>0.12158004320363111</v>
      </c>
      <c r="BA574" s="2">
        <f t="shared" si="222"/>
        <v>5.1724048418051174</v>
      </c>
      <c r="BB574" s="2" t="s">
        <v>61</v>
      </c>
      <c r="BC574" s="2">
        <v>0.88945528860959799</v>
      </c>
      <c r="BD574" s="2">
        <v>9</v>
      </c>
      <c r="BE574" s="2">
        <v>1</v>
      </c>
      <c r="BF574" s="2">
        <v>1.3808910569322701</v>
      </c>
      <c r="BG574" s="2">
        <v>0.20340201165591801</v>
      </c>
      <c r="BH574" s="2">
        <v>0.20340201165591801</v>
      </c>
      <c r="BI574" s="2">
        <f t="shared" si="223"/>
        <v>0.14312219433813375</v>
      </c>
      <c r="BJ574" s="2">
        <f t="shared" si="224"/>
        <v>4.372893273613399</v>
      </c>
    </row>
    <row r="575" spans="1:62">
      <c r="A575" s="2" t="str">
        <f t="shared" si="228"/>
        <v>VIMSS207073</v>
      </c>
      <c r="B575" s="2" t="s">
        <v>1620</v>
      </c>
      <c r="C575" s="2" t="s">
        <v>1621</v>
      </c>
      <c r="D575" s="7">
        <f>IF(ISNA(VLOOKUP(B575,[1]energy_list!A$1:A$222,1,FALSE)), 0, 1)</f>
        <v>0</v>
      </c>
      <c r="E575" s="7">
        <f t="shared" si="205"/>
        <v>0</v>
      </c>
      <c r="F575" s="7">
        <f t="shared" si="206"/>
        <v>0</v>
      </c>
      <c r="G575" s="17">
        <f>(P575/(COUNT($P$2:$P$1222))*0.05)</f>
        <v>2.8910728910728913E-2</v>
      </c>
      <c r="H575" s="8">
        <f t="shared" si="207"/>
        <v>-0.14870074797810501</v>
      </c>
      <c r="I575" s="8">
        <f t="shared" si="208"/>
        <v>0.93574946844902751</v>
      </c>
      <c r="J575" s="18">
        <f t="shared" si="209"/>
        <v>0.15891085487290885</v>
      </c>
      <c r="K575" s="9">
        <f t="shared" si="210"/>
        <v>7.9455427436454423E-2</v>
      </c>
      <c r="L575" s="10">
        <f t="shared" si="211"/>
        <v>4.4148769124413763</v>
      </c>
      <c r="M575" s="2">
        <f t="shared" si="212"/>
        <v>2</v>
      </c>
      <c r="N575" s="16">
        <f t="shared" si="213"/>
        <v>0.12138926110100384</v>
      </c>
      <c r="O575" s="16">
        <f t="shared" si="214"/>
        <v>0.91581973213116463</v>
      </c>
      <c r="P575" s="6">
        <v>706</v>
      </c>
      <c r="Q575" s="6"/>
      <c r="R575" s="2" t="s">
        <v>57</v>
      </c>
      <c r="S575" s="2">
        <v>-0.57400367491488002</v>
      </c>
      <c r="T575" s="2">
        <v>2</v>
      </c>
      <c r="U575" s="2">
        <v>2</v>
      </c>
      <c r="V575" s="2">
        <v>-1.4143344765860699</v>
      </c>
      <c r="W575" s="2">
        <v>0.743635147424067</v>
      </c>
      <c r="X575" s="2">
        <v>0.52582945547221505</v>
      </c>
      <c r="Y575" s="2">
        <f t="shared" si="215"/>
        <v>0.38896814988567874</v>
      </c>
      <c r="Z575" s="2">
        <f t="shared" si="216"/>
        <v>1.0916156729930671</v>
      </c>
      <c r="AA575" s="2" t="s">
        <v>58</v>
      </c>
      <c r="AB575" s="2">
        <v>1.8414097925351001</v>
      </c>
      <c r="AC575" s="2">
        <v>1</v>
      </c>
      <c r="AD575" s="2">
        <v>1</v>
      </c>
      <c r="AE575" s="2">
        <v>0.54632159875336705</v>
      </c>
      <c r="AH575" s="2">
        <f t="shared" si="217"/>
        <v>1</v>
      </c>
      <c r="AI575" s="2">
        <f t="shared" si="218"/>
        <v>0</v>
      </c>
      <c r="AJ575" s="2" t="s">
        <v>59</v>
      </c>
      <c r="AK575" s="2">
        <v>0.28671809691477002</v>
      </c>
      <c r="AL575" s="2">
        <v>3</v>
      </c>
      <c r="AM575" s="2">
        <v>2</v>
      </c>
      <c r="AN575" s="2">
        <v>-1.9488569038349099</v>
      </c>
      <c r="AO575" s="2">
        <v>0.27855225647799797</v>
      </c>
      <c r="AP575" s="2">
        <v>0.196966189470407</v>
      </c>
      <c r="AQ575" s="2">
        <f t="shared" si="219"/>
        <v>0.28275325825491338</v>
      </c>
      <c r="AR575" s="2">
        <f t="shared" si="220"/>
        <v>1.4556716443856863</v>
      </c>
      <c r="AZ575" s="2">
        <f t="shared" si="221"/>
        <v>1</v>
      </c>
      <c r="BA575" s="2">
        <f t="shared" si="222"/>
        <v>0</v>
      </c>
      <c r="BB575" s="2" t="s">
        <v>61</v>
      </c>
      <c r="BC575" s="2">
        <v>-0.51265149760291495</v>
      </c>
      <c r="BD575" s="2">
        <v>1</v>
      </c>
      <c r="BE575" s="2">
        <v>1</v>
      </c>
      <c r="BF575" s="2">
        <v>-2.1215729280243199E-2</v>
      </c>
      <c r="BI575" s="2">
        <f t="shared" si="223"/>
        <v>1</v>
      </c>
      <c r="BJ575" s="2">
        <f t="shared" si="224"/>
        <v>0</v>
      </c>
    </row>
    <row r="576" spans="1:62">
      <c r="A576" s="2" t="s">
        <v>311</v>
      </c>
      <c r="B576" s="2" t="s">
        <v>312</v>
      </c>
      <c r="C576" s="2" t="s">
        <v>313</v>
      </c>
      <c r="D576" s="7">
        <f>IF(ISNA(VLOOKUP(B576,[1]energy_list!A$1:A$222,1,FALSE)), 0, 1)</f>
        <v>0</v>
      </c>
      <c r="E576" s="7">
        <f t="shared" si="205"/>
        <v>1</v>
      </c>
      <c r="F576" s="7">
        <f t="shared" si="206"/>
        <v>1</v>
      </c>
      <c r="G576" s="17">
        <f>(P576/(COUNT($P$2:$P$1222))*0.05)</f>
        <v>7.8214578214578206E-3</v>
      </c>
      <c r="H576" s="8">
        <f t="shared" si="207"/>
        <v>-0.13642990278086006</v>
      </c>
      <c r="I576" s="8">
        <f t="shared" si="208"/>
        <v>16.439031612150949</v>
      </c>
      <c r="J576" s="18">
        <f t="shared" si="209"/>
        <v>8.2991447428093987E-3</v>
      </c>
      <c r="K576" s="9">
        <f t="shared" si="210"/>
        <v>4.1495723714046993E-3</v>
      </c>
      <c r="L576" s="10">
        <f t="shared" si="211"/>
        <v>11.554550444981542</v>
      </c>
      <c r="M576" s="2">
        <f t="shared" si="212"/>
        <v>2</v>
      </c>
      <c r="N576" s="16">
        <f t="shared" si="213"/>
        <v>8.9465236037704655E-3</v>
      </c>
      <c r="O576" s="16">
        <f t="shared" si="214"/>
        <v>2.0483456879235074</v>
      </c>
      <c r="P576" s="6">
        <v>191</v>
      </c>
      <c r="Q576" s="6"/>
      <c r="R576" s="2" t="s">
        <v>57</v>
      </c>
      <c r="S576" s="2">
        <v>0.95211589589454504</v>
      </c>
      <c r="T576" s="2">
        <v>4</v>
      </c>
      <c r="U576" s="2">
        <v>2</v>
      </c>
      <c r="V576" s="2">
        <v>0.111785094223356</v>
      </c>
      <c r="W576" s="2">
        <v>0.77131469655674401</v>
      </c>
      <c r="X576" s="2">
        <v>0.54540185236411798</v>
      </c>
      <c r="Y576" s="2">
        <f t="shared" si="215"/>
        <v>0.22297636638717733</v>
      </c>
      <c r="Z576" s="2">
        <f t="shared" si="216"/>
        <v>1.7457144521373922</v>
      </c>
      <c r="AH576" s="2">
        <f t="shared" si="217"/>
        <v>1</v>
      </c>
      <c r="AI576" s="2">
        <f t="shared" si="218"/>
        <v>0</v>
      </c>
      <c r="AQ576" s="2">
        <f t="shared" si="219"/>
        <v>1</v>
      </c>
      <c r="AR576" s="2">
        <f t="shared" si="220"/>
        <v>0</v>
      </c>
      <c r="AS576" s="2" t="s">
        <v>60</v>
      </c>
      <c r="AT576" s="2">
        <v>-1.4949420834465099</v>
      </c>
      <c r="AU576" s="2">
        <v>2</v>
      </c>
      <c r="AV576" s="2">
        <v>1</v>
      </c>
      <c r="AW576" s="2">
        <v>-2.0231859295732999</v>
      </c>
      <c r="AX576" s="2">
        <v>3.2622375540794599E-2</v>
      </c>
      <c r="AY576" s="2">
        <v>3.2622375540794599E-2</v>
      </c>
      <c r="AZ576" s="2">
        <f t="shared" si="221"/>
        <v>1.3890005461410202E-2</v>
      </c>
      <c r="BA576" s="2">
        <f t="shared" si="222"/>
        <v>45.825665932178062</v>
      </c>
      <c r="BI576" s="2">
        <f t="shared" si="223"/>
        <v>1</v>
      </c>
      <c r="BJ576" s="2">
        <f t="shared" si="224"/>
        <v>0</v>
      </c>
    </row>
    <row r="577" spans="1:62">
      <c r="A577" s="2" t="str">
        <f>B577</f>
        <v>VIMSS208333</v>
      </c>
      <c r="B577" s="2" t="s">
        <v>1610</v>
      </c>
      <c r="C577" s="2" t="s">
        <v>1611</v>
      </c>
      <c r="D577" s="7">
        <f>IF(ISNA(VLOOKUP(B577,[1]energy_list!A$1:A$222,1,FALSE)), 0, 1)</f>
        <v>1</v>
      </c>
      <c r="E577" s="7">
        <f t="shared" si="205"/>
        <v>0</v>
      </c>
      <c r="F577" s="7">
        <f t="shared" si="206"/>
        <v>0</v>
      </c>
      <c r="G577" s="31">
        <f>IF((Q577/(142)*0.0575&gt;N577),1,0)</f>
        <v>0</v>
      </c>
      <c r="H577" s="8">
        <f t="shared" si="207"/>
        <v>-0.12263340866531722</v>
      </c>
      <c r="I577" s="8">
        <f t="shared" si="208"/>
        <v>1.044033414706099</v>
      </c>
      <c r="J577" s="8">
        <f t="shared" si="209"/>
        <v>0.11746119131621777</v>
      </c>
      <c r="K577" s="9">
        <f t="shared" si="210"/>
        <v>5.8730595658108883E-2</v>
      </c>
      <c r="L577" s="10">
        <f t="shared" si="211"/>
        <v>4.4999560059568466</v>
      </c>
      <c r="M577" s="7">
        <f t="shared" si="212"/>
        <v>2</v>
      </c>
      <c r="N577" s="16">
        <f t="shared" si="213"/>
        <v>0.11857557667842034</v>
      </c>
      <c r="O577" s="16">
        <f t="shared" si="214"/>
        <v>0.92600475453064057</v>
      </c>
      <c r="P577" s="6">
        <v>701</v>
      </c>
      <c r="Q577" s="6">
        <v>106</v>
      </c>
      <c r="R577" s="2" t="s">
        <v>57</v>
      </c>
      <c r="S577" s="2">
        <v>-0.40721499876647099</v>
      </c>
      <c r="T577" s="2">
        <v>2</v>
      </c>
      <c r="U577" s="2">
        <v>2</v>
      </c>
      <c r="V577" s="2">
        <v>-1.2475458004376601</v>
      </c>
      <c r="W577" s="2">
        <v>0.59329249442610199</v>
      </c>
      <c r="X577" s="2">
        <v>0.419521146035779</v>
      </c>
      <c r="Y577" s="2">
        <f t="shared" si="215"/>
        <v>0.43410697737393467</v>
      </c>
      <c r="Z577" s="2">
        <f t="shared" si="216"/>
        <v>0.97066620506357393</v>
      </c>
      <c r="AH577" s="2">
        <f t="shared" si="217"/>
        <v>1</v>
      </c>
      <c r="AI577" s="2">
        <f t="shared" si="218"/>
        <v>0</v>
      </c>
      <c r="AJ577" s="2" t="s">
        <v>59</v>
      </c>
      <c r="AK577" s="2">
        <v>0.54638292495826002</v>
      </c>
      <c r="AL577" s="2">
        <v>2</v>
      </c>
      <c r="AM577" s="2">
        <v>2</v>
      </c>
      <c r="AN577" s="2">
        <v>-1.6891920757914201</v>
      </c>
      <c r="AO577" s="2">
        <v>0.471327298902597</v>
      </c>
      <c r="AP577" s="2">
        <v>0.33327872921236501</v>
      </c>
      <c r="AQ577" s="2">
        <f t="shared" si="219"/>
        <v>0.24280084990568906</v>
      </c>
      <c r="AR577" s="2">
        <f t="shared" si="220"/>
        <v>1.6394173317016734</v>
      </c>
      <c r="AS577" s="2" t="s">
        <v>60</v>
      </c>
      <c r="AT577" s="2">
        <v>0.33483119094300801</v>
      </c>
      <c r="AU577" s="2">
        <v>1</v>
      </c>
      <c r="AV577" s="2">
        <v>1</v>
      </c>
      <c r="AW577" s="2">
        <v>-0.193412655183784</v>
      </c>
      <c r="AZ577" s="2">
        <f t="shared" si="221"/>
        <v>1</v>
      </c>
      <c r="BA577" s="2">
        <f t="shared" si="222"/>
        <v>0</v>
      </c>
      <c r="BI577" s="2">
        <f t="shared" si="223"/>
        <v>1</v>
      </c>
      <c r="BJ577" s="2">
        <f t="shared" si="224"/>
        <v>0</v>
      </c>
    </row>
    <row r="578" spans="1:62">
      <c r="A578" s="2" t="str">
        <f>B578</f>
        <v>VIMSS207620</v>
      </c>
      <c r="B578" s="2" t="s">
        <v>1709</v>
      </c>
      <c r="C578" s="2" t="s">
        <v>1710</v>
      </c>
      <c r="D578" s="7">
        <f>IF(ISNA(VLOOKUP(B578,[1]energy_list!A$1:A$222,1,FALSE)), 0, 1)</f>
        <v>0</v>
      </c>
      <c r="E578" s="7">
        <f t="shared" ref="E578:E641" si="230">IF(N578&lt;0.05,1,0)</f>
        <v>0</v>
      </c>
      <c r="F578" s="7">
        <f t="shared" ref="F578:F641" si="231">IF((P578/(COUNT($P$2:$P$1222))*0.0575&gt;N578),1,0)</f>
        <v>0</v>
      </c>
      <c r="G578" s="17">
        <f t="shared" ref="G578:G588" si="232">(P578/(COUNT($P$2:$P$1222))*0.05)</f>
        <v>3.0753480753480757E-2</v>
      </c>
      <c r="H578" s="8">
        <f t="shared" ref="H578:H641" si="233">-(T578*S578+AB578*AC578+AK578*AL578+AT578*AU578+BC578*BD578)/(AC578+AL578+AU578+T578+BD578)</f>
        <v>-0.11221738289664214</v>
      </c>
      <c r="I578" s="8">
        <f t="shared" ref="I578:I641" si="234">(T578*Z578+AI578*AC578+AR578*AL578+BA578*AU578+BJ578*BD578)/(AC578+AL578+AU578+T578+BD578)</f>
        <v>0.77502255679929732</v>
      </c>
      <c r="J578" s="18">
        <f t="shared" ref="J578:J641" si="235">IF(I578&lt;&gt;0,ABS(H578/I578),0)</f>
        <v>0.14479240883011146</v>
      </c>
      <c r="K578" s="9">
        <f t="shared" ref="K578:K641" si="236">J578/2</f>
        <v>7.2396204415055732E-2</v>
      </c>
      <c r="L578" s="10">
        <f t="shared" ref="L578:L641" si="237">-2*(LN(Y578)+LN(AH578)+LN(AZ578)+LN(BI578)+LN(AQ578))</f>
        <v>3.1968016316464225</v>
      </c>
      <c r="M578" s="2">
        <f t="shared" ref="M578:M641" si="238">COUNTIF(Y578,"&lt;1")+COUNTIF(AH578,"&lt;1")+COUNTIF(AZ578,"&lt;1")+COUNTIF(BI578,"&lt;1")+COUNTIF(AQ578,"&lt;1")</f>
        <v>2</v>
      </c>
      <c r="N578" s="16">
        <f t="shared" ref="N578:N641" si="239">IF(M578&gt;0,_xlfn.CHISQ.DIST(L578,2*M578,FALSE),1)</f>
        <v>0.16161402358158969</v>
      </c>
      <c r="O578" s="16">
        <f t="shared" ref="O578:O641" si="240">-LOG10(N578)</f>
        <v>0.79152095729994398</v>
      </c>
      <c r="P578" s="6">
        <v>751</v>
      </c>
      <c r="Q578" s="6"/>
      <c r="R578" s="2" t="s">
        <v>57</v>
      </c>
      <c r="S578" s="2">
        <v>0.66448759431092896</v>
      </c>
      <c r="T578" s="2">
        <v>3</v>
      </c>
      <c r="U578" s="2">
        <v>1</v>
      </c>
      <c r="V578" s="2">
        <v>-0.17584320736025999</v>
      </c>
      <c r="W578" s="2">
        <v>0.94607641830436995</v>
      </c>
      <c r="X578" s="2">
        <v>0.94607641830436995</v>
      </c>
      <c r="Y578" s="2">
        <f t="shared" ref="Y578:Y641" si="241">IF(AND(ISNUMBER(T578),T578&gt;1),_xlfn.T.DIST.2T(ABS(S578)/X578,U578),1)</f>
        <v>0.61019194243267316</v>
      </c>
      <c r="Z578" s="2">
        <f t="shared" ref="Z578:Z641" si="242">IF(T578&gt;1,ABS(S578)/X578,0)</f>
        <v>0.70236143873226875</v>
      </c>
      <c r="AH578" s="2">
        <f t="shared" ref="AH578:AH641" si="243">IF(AND(ISNUMBER(AC578),AC578&gt;1),_xlfn.T.DIST.2T(ABS(AB578)/AG578,AD578),1)</f>
        <v>1</v>
      </c>
      <c r="AI578" s="2">
        <f t="shared" ref="AI578:AI641" si="244">IF(AC578&gt;1,ABS(AB578)/AG578,0)</f>
        <v>0</v>
      </c>
      <c r="AQ578" s="2">
        <f t="shared" ref="AQ578:AQ641" si="245">IF(AND(ISNUMBER(AL578),AL578&gt;1),_xlfn.T.DIST.2T(ABS(AK578)/AP578,AM578),1)</f>
        <v>1</v>
      </c>
      <c r="AR578" s="2">
        <f t="shared" ref="AR578:AR641" si="246">IF(AL578&gt;1,ABS(AK578)/AP578,0)</f>
        <v>0</v>
      </c>
      <c r="AS578" s="2" t="s">
        <v>60</v>
      </c>
      <c r="AT578" s="2">
        <v>-2.90253582767683</v>
      </c>
      <c r="AU578" s="2">
        <v>1</v>
      </c>
      <c r="AV578" s="2">
        <v>1</v>
      </c>
      <c r="AW578" s="2">
        <v>-3.4307796738036198</v>
      </c>
      <c r="AZ578" s="2">
        <f t="shared" ref="AZ578:AZ641" si="247">IF(AND(ISNUMBER(AU578),AU578&gt;1),_xlfn.T.DIST.2T(ABS(AT578)/AY578,AV578),1)</f>
        <v>1</v>
      </c>
      <c r="BA578" s="2">
        <f t="shared" ref="BA578:BA641" si="248">IF(AU578&gt;1,ABS(AT578)/AY578,0)</f>
        <v>0</v>
      </c>
      <c r="BB578" s="2" t="s">
        <v>61</v>
      </c>
      <c r="BC578" s="2">
        <v>0.79118867106194801</v>
      </c>
      <c r="BD578" s="2">
        <v>2</v>
      </c>
      <c r="BE578" s="2">
        <v>2</v>
      </c>
      <c r="BF578" s="2">
        <v>1.28262443938462</v>
      </c>
      <c r="BG578" s="2">
        <v>0.87997428143479395</v>
      </c>
      <c r="BH578" s="2">
        <v>0.62223578167230298</v>
      </c>
      <c r="BI578" s="2">
        <f t="shared" ref="BI578:BI641" si="249">IF(AND(ISNUMBER(BD578),BD578&gt;1),_xlfn.T.DIST.2T(ABS(BC578)/BH578,BE578),1)</f>
        <v>0.33140333713213055</v>
      </c>
      <c r="BJ578" s="2">
        <f t="shared" ref="BJ578:BJ641" si="250">IF(BD578&gt;1,ABS(BC578)/BH578,0)</f>
        <v>1.2715255122994891</v>
      </c>
    </row>
    <row r="579" spans="1:62">
      <c r="A579" s="2" t="str">
        <f>B579</f>
        <v>VIMSS206661</v>
      </c>
      <c r="B579" s="2" t="s">
        <v>1717</v>
      </c>
      <c r="C579" s="2" t="s">
        <v>1718</v>
      </c>
      <c r="D579" s="7">
        <f>IF(ISNA(VLOOKUP(B579,[1]energy_list!A$1:A$222,1,FALSE)), 0, 1)</f>
        <v>0</v>
      </c>
      <c r="E579" s="7">
        <f t="shared" si="230"/>
        <v>0</v>
      </c>
      <c r="F579" s="7">
        <f t="shared" si="231"/>
        <v>0</v>
      </c>
      <c r="G579" s="17">
        <f t="shared" si="232"/>
        <v>3.0917280917280916E-2</v>
      </c>
      <c r="H579" s="8">
        <f t="shared" si="233"/>
        <v>-0.10218847067226185</v>
      </c>
      <c r="I579" s="8">
        <f t="shared" si="234"/>
        <v>0.6424526314917326</v>
      </c>
      <c r="J579" s="18">
        <f t="shared" si="235"/>
        <v>0.15905993012276556</v>
      </c>
      <c r="K579" s="9">
        <f t="shared" si="236"/>
        <v>7.9529965061382782E-2</v>
      </c>
      <c r="L579" s="10">
        <f t="shared" si="237"/>
        <v>3.0133443816004086</v>
      </c>
      <c r="M579" s="2">
        <f t="shared" si="238"/>
        <v>2</v>
      </c>
      <c r="N579" s="16">
        <f t="shared" si="239"/>
        <v>0.16697419495533952</v>
      </c>
      <c r="O579" s="16">
        <f t="shared" si="240"/>
        <v>0.77735064175331081</v>
      </c>
      <c r="P579" s="6">
        <v>755</v>
      </c>
      <c r="Q579" s="6"/>
      <c r="R579" s="2" t="s">
        <v>57</v>
      </c>
      <c r="S579" s="2">
        <v>-0.103033759476462</v>
      </c>
      <c r="T579" s="2">
        <v>2</v>
      </c>
      <c r="U579" s="2">
        <v>1</v>
      </c>
      <c r="V579" s="2">
        <v>-0.94336456114765099</v>
      </c>
      <c r="W579" s="2">
        <v>0.436591646842097</v>
      </c>
      <c r="X579" s="2">
        <v>0.436591646842097</v>
      </c>
      <c r="Y579" s="2">
        <f t="shared" si="241"/>
        <v>0.8524599561845978</v>
      </c>
      <c r="Z579" s="2">
        <f t="shared" si="242"/>
        <v>0.23599571870353817</v>
      </c>
      <c r="AA579" s="2" t="s">
        <v>58</v>
      </c>
      <c r="AB579" s="2">
        <v>1.0117786441454899</v>
      </c>
      <c r="AC579" s="2">
        <v>1</v>
      </c>
      <c r="AD579" s="2">
        <v>1</v>
      </c>
      <c r="AE579" s="2">
        <v>-0.283309549636244</v>
      </c>
      <c r="AH579" s="2">
        <f t="shared" si="243"/>
        <v>1</v>
      </c>
      <c r="AI579" s="2">
        <f t="shared" si="244"/>
        <v>0</v>
      </c>
      <c r="AJ579" s="2" t="s">
        <v>59</v>
      </c>
      <c r="AK579" s="2">
        <v>0.51318447896749997</v>
      </c>
      <c r="AL579" s="2">
        <v>3</v>
      </c>
      <c r="AM579" s="2">
        <v>2</v>
      </c>
      <c r="AN579" s="2">
        <v>-1.72239052178218</v>
      </c>
      <c r="AO579" s="2">
        <v>0.46645889461526302</v>
      </c>
      <c r="AP579" s="2">
        <v>0.32983624752723301</v>
      </c>
      <c r="AQ579" s="2">
        <f t="shared" si="245"/>
        <v>0.26000793020194701</v>
      </c>
      <c r="AR579" s="2">
        <f t="shared" si="246"/>
        <v>1.555876538175595</v>
      </c>
      <c r="AS579" s="2" t="s">
        <v>60</v>
      </c>
      <c r="AT579" s="2">
        <v>-0.82317402528711803</v>
      </c>
      <c r="AU579" s="2">
        <v>1</v>
      </c>
      <c r="AV579" s="2">
        <v>1</v>
      </c>
      <c r="AW579" s="2">
        <v>-1.35141787141391</v>
      </c>
      <c r="AZ579" s="2">
        <f t="shared" si="247"/>
        <v>1</v>
      </c>
      <c r="BA579" s="2">
        <f t="shared" si="248"/>
        <v>0</v>
      </c>
      <c r="BB579" s="2" t="s">
        <v>61</v>
      </c>
      <c r="BC579" s="2">
        <v>-0.70458277142985304</v>
      </c>
      <c r="BD579" s="2">
        <v>1</v>
      </c>
      <c r="BE579" s="2">
        <v>1</v>
      </c>
      <c r="BF579" s="2">
        <v>-0.21314700310718099</v>
      </c>
      <c r="BI579" s="2">
        <f t="shared" si="249"/>
        <v>1</v>
      </c>
      <c r="BJ579" s="2">
        <f t="shared" si="250"/>
        <v>0</v>
      </c>
    </row>
    <row r="580" spans="1:62">
      <c r="A580" s="2" t="s">
        <v>317</v>
      </c>
      <c r="B580" s="2" t="s">
        <v>318</v>
      </c>
      <c r="C580" s="2" t="s">
        <v>319</v>
      </c>
      <c r="D580" s="7">
        <f>IF(ISNA(VLOOKUP(B580,[1]energy_list!A$1:A$222,1,FALSE)), 0, 1)</f>
        <v>0</v>
      </c>
      <c r="E580" s="7">
        <f t="shared" si="230"/>
        <v>1</v>
      </c>
      <c r="F580" s="7">
        <f t="shared" si="231"/>
        <v>1</v>
      </c>
      <c r="G580" s="17">
        <f t="shared" si="232"/>
        <v>4.6683046683046684E-3</v>
      </c>
      <c r="H580" s="8">
        <f t="shared" si="233"/>
        <v>-0.10000473039100385</v>
      </c>
      <c r="I580" s="8">
        <f t="shared" si="234"/>
        <v>6.3335301284827397</v>
      </c>
      <c r="J580" s="8">
        <f t="shared" si="235"/>
        <v>1.5789729955063937E-2</v>
      </c>
      <c r="K580" s="9">
        <f t="shared" si="236"/>
        <v>7.8948649775319683E-3</v>
      </c>
      <c r="L580" s="6">
        <f t="shared" si="237"/>
        <v>13.906044678676242</v>
      </c>
      <c r="M580" s="10">
        <f t="shared" si="238"/>
        <v>2</v>
      </c>
      <c r="N580" s="16">
        <f t="shared" si="239"/>
        <v>3.3226484575901321E-3</v>
      </c>
      <c r="O580" s="16">
        <f t="shared" si="240"/>
        <v>2.4785156054576767</v>
      </c>
      <c r="P580" s="6">
        <v>114</v>
      </c>
      <c r="Q580" s="2">
        <v>111</v>
      </c>
      <c r="R580" s="2" t="s">
        <v>57</v>
      </c>
      <c r="S580" s="2">
        <v>-0.27405602254839101</v>
      </c>
      <c r="T580" s="2">
        <v>3</v>
      </c>
      <c r="U580" s="2">
        <v>2</v>
      </c>
      <c r="V580" s="2">
        <v>-1.11438682421958</v>
      </c>
      <c r="W580" s="2">
        <v>3.1923762444691299E-2</v>
      </c>
      <c r="X580" s="2">
        <v>2.2573508905629602E-2</v>
      </c>
      <c r="Y580" s="2">
        <f t="shared" si="241"/>
        <v>6.7162518566028367E-3</v>
      </c>
      <c r="Z580" s="2">
        <f t="shared" si="242"/>
        <v>12.140603558538666</v>
      </c>
      <c r="AH580" s="2">
        <f t="shared" si="243"/>
        <v>1</v>
      </c>
      <c r="AI580" s="2">
        <f t="shared" si="244"/>
        <v>0</v>
      </c>
      <c r="AJ580" s="2" t="s">
        <v>59</v>
      </c>
      <c r="AK580" s="2">
        <v>0.38055029509555</v>
      </c>
      <c r="AL580" s="2">
        <v>4</v>
      </c>
      <c r="AM580" s="2">
        <v>3</v>
      </c>
      <c r="AN580" s="2">
        <v>-1.85502470565413</v>
      </c>
      <c r="AO580" s="2">
        <v>0.33319386182142802</v>
      </c>
      <c r="AP580" s="2">
        <v>0.192369565814932</v>
      </c>
      <c r="AQ580" s="2">
        <f t="shared" si="245"/>
        <v>0.14230291348501234</v>
      </c>
      <c r="AR580" s="2">
        <f t="shared" si="246"/>
        <v>1.9782250559407935</v>
      </c>
      <c r="AZ580" s="2">
        <f t="shared" si="247"/>
        <v>1</v>
      </c>
      <c r="BA580" s="2">
        <f t="shared" si="248"/>
        <v>0</v>
      </c>
      <c r="BI580" s="2">
        <f t="shared" si="249"/>
        <v>1</v>
      </c>
      <c r="BJ580" s="2">
        <f t="shared" si="250"/>
        <v>0</v>
      </c>
    </row>
    <row r="581" spans="1:62">
      <c r="A581" s="2" t="str">
        <f t="shared" ref="A581:A588" si="251">B581</f>
        <v>VIMSS207040</v>
      </c>
      <c r="B581" s="2" t="s">
        <v>1680</v>
      </c>
      <c r="C581" s="2" t="s">
        <v>1681</v>
      </c>
      <c r="D581" s="7">
        <f>IF(ISNA(VLOOKUP(B581,[1]energy_list!A$1:A$222,1,FALSE)), 0, 1)</f>
        <v>0</v>
      </c>
      <c r="E581" s="7">
        <f t="shared" si="230"/>
        <v>0</v>
      </c>
      <c r="F581" s="7">
        <f t="shared" si="231"/>
        <v>0</v>
      </c>
      <c r="G581" s="17">
        <f t="shared" si="232"/>
        <v>3.0139230139230141E-2</v>
      </c>
      <c r="H581" s="8">
        <f t="shared" si="233"/>
        <v>-9.2744538161534079E-2</v>
      </c>
      <c r="I581" s="8">
        <f t="shared" si="234"/>
        <v>1.3966073831747077</v>
      </c>
      <c r="J581" s="18">
        <f t="shared" si="235"/>
        <v>6.6407022674268831E-2</v>
      </c>
      <c r="K581" s="9">
        <f t="shared" si="236"/>
        <v>3.3203511337134416E-2</v>
      </c>
      <c r="L581" s="10">
        <f t="shared" si="237"/>
        <v>3.7627677958068979</v>
      </c>
      <c r="M581" s="2">
        <f t="shared" si="238"/>
        <v>2</v>
      </c>
      <c r="N581" s="16">
        <f t="shared" si="239"/>
        <v>0.14334177626602182</v>
      </c>
      <c r="O581" s="16">
        <f t="shared" si="240"/>
        <v>0.84362721813247554</v>
      </c>
      <c r="P581" s="6">
        <v>736</v>
      </c>
      <c r="Q581" s="6"/>
      <c r="R581" s="2" t="s">
        <v>57</v>
      </c>
      <c r="S581" s="2">
        <v>-3.7947330660513597E-2</v>
      </c>
      <c r="T581" s="2">
        <v>3</v>
      </c>
      <c r="U581" s="2">
        <v>2</v>
      </c>
      <c r="V581" s="2">
        <v>-0.87827813233170304</v>
      </c>
      <c r="W581" s="2">
        <v>0.28649240225702</v>
      </c>
      <c r="X581" s="2">
        <v>0.20258072039436301</v>
      </c>
      <c r="Y581" s="2">
        <f t="shared" si="241"/>
        <v>0.86869191792441047</v>
      </c>
      <c r="Z581" s="2">
        <f t="shared" si="242"/>
        <v>0.18731955630645253</v>
      </c>
      <c r="AA581" s="2" t="s">
        <v>58</v>
      </c>
      <c r="AB581" s="2">
        <v>-0.65648826547774997</v>
      </c>
      <c r="AC581" s="2">
        <v>1</v>
      </c>
      <c r="AD581" s="2">
        <v>1</v>
      </c>
      <c r="AE581" s="2">
        <v>-1.95157645925948</v>
      </c>
      <c r="AH581" s="2">
        <f t="shared" si="243"/>
        <v>1</v>
      </c>
      <c r="AI581" s="2">
        <f t="shared" si="244"/>
        <v>0</v>
      </c>
      <c r="AJ581" s="2" t="s">
        <v>59</v>
      </c>
      <c r="AK581" s="2">
        <v>5.8102873809050298E-2</v>
      </c>
      <c r="AL581" s="2">
        <v>1</v>
      </c>
      <c r="AM581" s="2">
        <v>1</v>
      </c>
      <c r="AN581" s="2">
        <v>-2.1774721269406299</v>
      </c>
      <c r="AQ581" s="2">
        <f t="shared" si="245"/>
        <v>1</v>
      </c>
      <c r="AR581" s="2">
        <f t="shared" si="246"/>
        <v>0</v>
      </c>
      <c r="AS581" s="2" t="s">
        <v>60</v>
      </c>
      <c r="AT581" s="2">
        <v>0.48472789631417101</v>
      </c>
      <c r="AU581" s="2">
        <v>3</v>
      </c>
      <c r="AV581" s="2">
        <v>1</v>
      </c>
      <c r="AW581" s="2">
        <v>-4.3515949812621003E-2</v>
      </c>
      <c r="AX581" s="2">
        <v>0.137046210463454</v>
      </c>
      <c r="AY581" s="2">
        <v>0.137046210463454</v>
      </c>
      <c r="AZ581" s="2">
        <f t="shared" si="247"/>
        <v>0.17541211048031716</v>
      </c>
      <c r="BA581" s="2">
        <f t="shared" si="248"/>
        <v>3.5369667988261013</v>
      </c>
      <c r="BI581" s="2">
        <f t="shared" si="249"/>
        <v>1</v>
      </c>
      <c r="BJ581" s="2">
        <f t="shared" si="250"/>
        <v>0</v>
      </c>
    </row>
    <row r="582" spans="1:62">
      <c r="A582" s="2" t="str">
        <f t="shared" si="251"/>
        <v>VIMSS208167</v>
      </c>
      <c r="B582" s="2" t="s">
        <v>1721</v>
      </c>
      <c r="C582" s="2" t="s">
        <v>1722</v>
      </c>
      <c r="D582" s="7">
        <f>IF(ISNA(VLOOKUP(B582,[1]energy_list!A$1:A$222,1,FALSE)), 0, 1)</f>
        <v>0</v>
      </c>
      <c r="E582" s="7">
        <f t="shared" si="230"/>
        <v>0</v>
      </c>
      <c r="F582" s="7">
        <f t="shared" si="231"/>
        <v>0</v>
      </c>
      <c r="G582" s="17">
        <f t="shared" si="232"/>
        <v>3.0999180999181E-2</v>
      </c>
      <c r="H582" s="8">
        <f t="shared" si="233"/>
        <v>-9.2453612755650547E-2</v>
      </c>
      <c r="I582" s="8">
        <f t="shared" si="234"/>
        <v>0.26308778374726272</v>
      </c>
      <c r="J582" s="18">
        <f t="shared" si="235"/>
        <v>0.35141735370148092</v>
      </c>
      <c r="K582" s="9">
        <f t="shared" si="236"/>
        <v>0.17570867685074046</v>
      </c>
      <c r="L582" s="10">
        <f t="shared" si="237"/>
        <v>1.2845872623718664</v>
      </c>
      <c r="M582" s="2">
        <f t="shared" si="238"/>
        <v>2</v>
      </c>
      <c r="N582" s="16">
        <f t="shared" si="239"/>
        <v>0.16895032838349275</v>
      </c>
      <c r="O582" s="16">
        <f t="shared" si="240"/>
        <v>0.77224095976360252</v>
      </c>
      <c r="P582" s="6">
        <v>757</v>
      </c>
      <c r="Q582" s="6"/>
      <c r="R582" s="2" t="s">
        <v>57</v>
      </c>
      <c r="S582" s="2">
        <v>0.44715478923018098</v>
      </c>
      <c r="T582" s="2">
        <v>2</v>
      </c>
      <c r="U582" s="2">
        <v>1</v>
      </c>
      <c r="V582" s="2">
        <v>-0.39317601244100803</v>
      </c>
      <c r="W582" s="2">
        <v>0.98221001068595803</v>
      </c>
      <c r="X582" s="2">
        <v>0.98221001068595803</v>
      </c>
      <c r="Y582" s="2">
        <f t="shared" si="241"/>
        <v>0.72802689949543653</v>
      </c>
      <c r="Z582" s="2">
        <f t="shared" si="242"/>
        <v>0.45525374855210038</v>
      </c>
      <c r="AA582" s="2" t="s">
        <v>58</v>
      </c>
      <c r="AB582" s="2">
        <v>-0.60949589347451005</v>
      </c>
      <c r="AC582" s="2">
        <v>1</v>
      </c>
      <c r="AD582" s="2">
        <v>1</v>
      </c>
      <c r="AE582" s="2">
        <v>-1.9045840872562401</v>
      </c>
      <c r="AH582" s="2">
        <f t="shared" si="243"/>
        <v>1</v>
      </c>
      <c r="AI582" s="2">
        <f t="shared" si="244"/>
        <v>0</v>
      </c>
      <c r="AJ582" s="2" t="s">
        <v>59</v>
      </c>
      <c r="AK582" s="2">
        <v>0.59329826875410996</v>
      </c>
      <c r="AL582" s="2">
        <v>1</v>
      </c>
      <c r="AM582" s="2">
        <v>1</v>
      </c>
      <c r="AN582" s="2">
        <v>-1.64227673199557</v>
      </c>
      <c r="AQ582" s="2">
        <f t="shared" si="245"/>
        <v>1</v>
      </c>
      <c r="AR582" s="2">
        <f t="shared" si="246"/>
        <v>0</v>
      </c>
      <c r="AS582" s="2" t="s">
        <v>60</v>
      </c>
      <c r="AT582" s="2">
        <v>0.318217857656377</v>
      </c>
      <c r="AU582" s="2">
        <v>2</v>
      </c>
      <c r="AV582" s="2">
        <v>1</v>
      </c>
      <c r="AW582" s="2">
        <v>-0.21002598847041501</v>
      </c>
      <c r="AX582" s="2">
        <v>0.68352587054439295</v>
      </c>
      <c r="AY582" s="2">
        <v>0.68352587054439295</v>
      </c>
      <c r="AZ582" s="2">
        <f t="shared" si="247"/>
        <v>0.72261669998072897</v>
      </c>
      <c r="BA582" s="2">
        <f t="shared" si="248"/>
        <v>0.46555349456331913</v>
      </c>
      <c r="BB582" s="2" t="s">
        <v>61</v>
      </c>
      <c r="BC582" s="2">
        <v>-0.86737237976316195</v>
      </c>
      <c r="BD582" s="2">
        <v>1</v>
      </c>
      <c r="BE582" s="2">
        <v>1</v>
      </c>
      <c r="BF582" s="2">
        <v>-0.37593661144049001</v>
      </c>
      <c r="BI582" s="2">
        <f t="shared" si="249"/>
        <v>1</v>
      </c>
      <c r="BJ582" s="2">
        <f t="shared" si="250"/>
        <v>0</v>
      </c>
    </row>
    <row r="583" spans="1:62">
      <c r="A583" s="2" t="str">
        <f t="shared" si="251"/>
        <v>VIMSS206681</v>
      </c>
      <c r="B583" s="2" t="s">
        <v>1685</v>
      </c>
      <c r="C583" s="2" t="s">
        <v>1686</v>
      </c>
      <c r="D583" s="7">
        <f>IF(ISNA(VLOOKUP(B583,[1]energy_list!A$1:A$222,1,FALSE)), 0, 1)</f>
        <v>0</v>
      </c>
      <c r="E583" s="7">
        <f t="shared" si="230"/>
        <v>0</v>
      </c>
      <c r="F583" s="7">
        <f t="shared" si="231"/>
        <v>0</v>
      </c>
      <c r="G583" s="17">
        <f t="shared" si="232"/>
        <v>3.0262080262080261E-2</v>
      </c>
      <c r="H583" s="8">
        <f t="shared" si="233"/>
        <v>-6.9414519882726011E-2</v>
      </c>
      <c r="I583" s="8">
        <f t="shared" si="234"/>
        <v>1.2157901932876478</v>
      </c>
      <c r="J583" s="18">
        <f t="shared" si="235"/>
        <v>5.7094160049951152E-2</v>
      </c>
      <c r="K583" s="9">
        <f t="shared" si="236"/>
        <v>2.8547080024975576E-2</v>
      </c>
      <c r="L583" s="10">
        <f t="shared" si="237"/>
        <v>3.6868049353154904</v>
      </c>
      <c r="M583" s="2">
        <f t="shared" si="238"/>
        <v>2</v>
      </c>
      <c r="N583" s="16">
        <f t="shared" si="239"/>
        <v>0.14588500319287623</v>
      </c>
      <c r="O583" s="16">
        <f t="shared" si="240"/>
        <v>0.83598935077505077</v>
      </c>
      <c r="P583" s="6">
        <v>739</v>
      </c>
      <c r="Q583" s="6"/>
      <c r="R583" s="2" t="s">
        <v>57</v>
      </c>
      <c r="S583" s="2">
        <v>0.22874247290428501</v>
      </c>
      <c r="T583" s="2">
        <v>2</v>
      </c>
      <c r="U583" s="2">
        <v>2</v>
      </c>
      <c r="V583" s="2">
        <v>-0.61158832876690405</v>
      </c>
      <c r="W583" s="2">
        <v>0.63296482601688897</v>
      </c>
      <c r="X583" s="2">
        <v>0.44757372072910501</v>
      </c>
      <c r="Y583" s="2">
        <f t="shared" si="241"/>
        <v>0.66012967457177529</v>
      </c>
      <c r="Z583" s="2">
        <f t="shared" si="242"/>
        <v>0.51107217048324405</v>
      </c>
      <c r="AA583" s="2" t="s">
        <v>58</v>
      </c>
      <c r="AB583" s="2">
        <v>4.4683913498460001E-2</v>
      </c>
      <c r="AC583" s="2">
        <v>2</v>
      </c>
      <c r="AD583" s="2">
        <v>1</v>
      </c>
      <c r="AE583" s="2">
        <v>-1.25040428028327</v>
      </c>
      <c r="AF583" s="2">
        <v>1.7672779209464601E-2</v>
      </c>
      <c r="AG583" s="2">
        <v>1.7672779209464601E-2</v>
      </c>
      <c r="AH583" s="2">
        <f t="shared" si="243"/>
        <v>0.23976800211220611</v>
      </c>
      <c r="AI583" s="2">
        <f t="shared" si="244"/>
        <v>2.5284033127358754</v>
      </c>
      <c r="AJ583" s="2" t="s">
        <v>59</v>
      </c>
      <c r="AK583" s="2">
        <v>-0.19978017339185999</v>
      </c>
      <c r="AL583" s="2">
        <v>1</v>
      </c>
      <c r="AM583" s="2">
        <v>1</v>
      </c>
      <c r="AN583" s="2">
        <v>-2.4353551741415398</v>
      </c>
      <c r="AQ583" s="2">
        <f t="shared" si="245"/>
        <v>1</v>
      </c>
      <c r="AR583" s="2">
        <f t="shared" si="246"/>
        <v>0</v>
      </c>
      <c r="AZ583" s="2">
        <f t="shared" si="247"/>
        <v>1</v>
      </c>
      <c r="BA583" s="2">
        <f t="shared" si="248"/>
        <v>0</v>
      </c>
      <c r="BI583" s="2">
        <f t="shared" si="249"/>
        <v>1</v>
      </c>
      <c r="BJ583" s="2">
        <f t="shared" si="250"/>
        <v>0</v>
      </c>
    </row>
    <row r="584" spans="1:62">
      <c r="A584" s="2" t="str">
        <f t="shared" si="251"/>
        <v>VIMSS208151</v>
      </c>
      <c r="B584" s="2" t="s">
        <v>1749</v>
      </c>
      <c r="C584" s="2" t="s">
        <v>1750</v>
      </c>
      <c r="D584" s="7">
        <f>IF(ISNA(VLOOKUP(B584,[1]energy_list!A$1:A$222,1,FALSE)), 0, 1)</f>
        <v>0</v>
      </c>
      <c r="E584" s="7">
        <f t="shared" si="230"/>
        <v>0</v>
      </c>
      <c r="F584" s="7">
        <f t="shared" si="231"/>
        <v>0</v>
      </c>
      <c r="G584" s="17">
        <f t="shared" si="232"/>
        <v>3.1572481572481569E-2</v>
      </c>
      <c r="H584" s="8">
        <f t="shared" si="233"/>
        <v>-5.5979417774402421E-2</v>
      </c>
      <c r="I584" s="8">
        <f t="shared" si="234"/>
        <v>0.34990043315669445</v>
      </c>
      <c r="J584" s="18">
        <f t="shared" si="235"/>
        <v>0.15998670613057914</v>
      </c>
      <c r="K584" s="9">
        <f t="shared" si="236"/>
        <v>7.9993353065289569E-2</v>
      </c>
      <c r="L584" s="10">
        <f t="shared" si="237"/>
        <v>1.648613083852297</v>
      </c>
      <c r="M584" s="2">
        <f t="shared" si="238"/>
        <v>2</v>
      </c>
      <c r="N584" s="16">
        <f t="shared" si="239"/>
        <v>0.18074528142089674</v>
      </c>
      <c r="O584" s="16">
        <f t="shared" si="240"/>
        <v>0.74293303167999247</v>
      </c>
      <c r="P584" s="6">
        <v>771</v>
      </c>
      <c r="Q584" s="6"/>
      <c r="R584" s="2" t="s">
        <v>57</v>
      </c>
      <c r="S584" s="2">
        <v>0.71162471785028003</v>
      </c>
      <c r="T584" s="2">
        <v>1</v>
      </c>
      <c r="U584" s="2">
        <v>1</v>
      </c>
      <c r="V584" s="2">
        <v>-0.12870608382090901</v>
      </c>
      <c r="Y584" s="2">
        <f t="shared" si="241"/>
        <v>1</v>
      </c>
      <c r="Z584" s="2">
        <f t="shared" si="242"/>
        <v>0</v>
      </c>
      <c r="AA584" s="2" t="s">
        <v>58</v>
      </c>
      <c r="AB584" s="2">
        <v>-1.6149412361612501</v>
      </c>
      <c r="AC584" s="2">
        <v>1</v>
      </c>
      <c r="AD584" s="2">
        <v>1</v>
      </c>
      <c r="AE584" s="2">
        <v>-2.9100294299429801</v>
      </c>
      <c r="AH584" s="2">
        <f t="shared" si="243"/>
        <v>1</v>
      </c>
      <c r="AI584" s="2">
        <f t="shared" si="244"/>
        <v>0</v>
      </c>
      <c r="AJ584" s="2" t="s">
        <v>59</v>
      </c>
      <c r="AK584" s="2">
        <v>0.57750836239184</v>
      </c>
      <c r="AL584" s="2">
        <v>2</v>
      </c>
      <c r="AM584" s="2">
        <v>1</v>
      </c>
      <c r="AN584" s="2">
        <v>-1.65806663835784</v>
      </c>
      <c r="AO584" s="2">
        <v>0.49280276243829302</v>
      </c>
      <c r="AP584" s="2">
        <v>0.49280276243829302</v>
      </c>
      <c r="AQ584" s="2">
        <f t="shared" si="245"/>
        <v>0.44972200502287812</v>
      </c>
      <c r="AR584" s="2">
        <f t="shared" si="246"/>
        <v>1.1718854000217855</v>
      </c>
      <c r="AS584" s="2" t="s">
        <v>60</v>
      </c>
      <c r="AT584" s="2">
        <v>4.6718572649369003E-2</v>
      </c>
      <c r="AU584" s="2">
        <v>3</v>
      </c>
      <c r="AV584" s="2">
        <v>2</v>
      </c>
      <c r="AW584" s="2">
        <v>-0.48152527347742302</v>
      </c>
      <c r="AX584" s="2">
        <v>1.8781950623982</v>
      </c>
      <c r="AY584" s="2">
        <v>1.32808446501286</v>
      </c>
      <c r="AZ584" s="2">
        <f t="shared" si="247"/>
        <v>0.97513350593304837</v>
      </c>
      <c r="BA584" s="2">
        <f t="shared" si="248"/>
        <v>3.5177410684430088E-2</v>
      </c>
      <c r="BI584" s="2">
        <f t="shared" si="249"/>
        <v>1</v>
      </c>
      <c r="BJ584" s="2">
        <f t="shared" si="250"/>
        <v>0</v>
      </c>
    </row>
    <row r="585" spans="1:62">
      <c r="A585" s="2" t="str">
        <f t="shared" si="251"/>
        <v>VIMSS208673</v>
      </c>
      <c r="B585" s="2" t="s">
        <v>937</v>
      </c>
      <c r="C585" s="2" t="s">
        <v>938</v>
      </c>
      <c r="D585" s="7">
        <f>IF(ISNA(VLOOKUP(B585,[1]energy_list!A$1:A$222,1,FALSE)), 0, 1)</f>
        <v>0</v>
      </c>
      <c r="E585" s="7">
        <f t="shared" si="230"/>
        <v>1</v>
      </c>
      <c r="F585" s="7">
        <f t="shared" si="231"/>
        <v>0</v>
      </c>
      <c r="G585" s="17">
        <f t="shared" si="232"/>
        <v>1.5151515151515152E-2</v>
      </c>
      <c r="H585" s="8">
        <f t="shared" si="233"/>
        <v>-3.5749185399246541E-2</v>
      </c>
      <c r="I585" s="8">
        <f t="shared" si="234"/>
        <v>3.1104013882115162</v>
      </c>
      <c r="J585" s="18">
        <f t="shared" si="235"/>
        <v>1.1493431534186126E-2</v>
      </c>
      <c r="K585" s="9">
        <f t="shared" si="236"/>
        <v>5.746715767093063E-3</v>
      </c>
      <c r="L585" s="10">
        <f t="shared" si="237"/>
        <v>7.8400624489669264</v>
      </c>
      <c r="M585" s="2">
        <f t="shared" si="238"/>
        <v>2</v>
      </c>
      <c r="N585" s="16">
        <f t="shared" si="239"/>
        <v>3.8887641197466336E-2</v>
      </c>
      <c r="O585" s="16">
        <f t="shared" si="240"/>
        <v>1.4101883989968587</v>
      </c>
      <c r="P585" s="6">
        <v>370</v>
      </c>
      <c r="Q585" s="6"/>
      <c r="R585" s="2" t="s">
        <v>57</v>
      </c>
      <c r="S585" s="2">
        <v>-0.41626607097255097</v>
      </c>
      <c r="T585" s="2">
        <v>1</v>
      </c>
      <c r="U585" s="2">
        <v>1</v>
      </c>
      <c r="V585" s="2">
        <v>-1.25659687264374</v>
      </c>
      <c r="Y585" s="2">
        <f t="shared" si="241"/>
        <v>1</v>
      </c>
      <c r="Z585" s="2">
        <f t="shared" si="242"/>
        <v>0</v>
      </c>
      <c r="AA585" s="2" t="s">
        <v>58</v>
      </c>
      <c r="AB585" s="2">
        <v>-0.78092019676966995</v>
      </c>
      <c r="AC585" s="2">
        <v>2</v>
      </c>
      <c r="AD585" s="2">
        <v>1</v>
      </c>
      <c r="AE585" s="2">
        <v>-2.0760083905514</v>
      </c>
      <c r="AF585" s="2">
        <v>0.24386296570819199</v>
      </c>
      <c r="AG585" s="2">
        <v>0.24386296570819199</v>
      </c>
      <c r="AH585" s="2">
        <f t="shared" si="243"/>
        <v>0.19269281730264273</v>
      </c>
      <c r="AI585" s="2">
        <f t="shared" si="244"/>
        <v>3.2022910674518905</v>
      </c>
      <c r="AJ585" s="2" t="s">
        <v>59</v>
      </c>
      <c r="AK585" s="2">
        <v>0.1988513252012</v>
      </c>
      <c r="AL585" s="2">
        <v>1</v>
      </c>
      <c r="AM585" s="2">
        <v>1</v>
      </c>
      <c r="AN585" s="2">
        <v>-2.0367236755484801</v>
      </c>
      <c r="AQ585" s="2">
        <f t="shared" si="245"/>
        <v>1</v>
      </c>
      <c r="AR585" s="2">
        <f t="shared" si="246"/>
        <v>0</v>
      </c>
      <c r="AS585" s="2" t="s">
        <v>60</v>
      </c>
      <c r="AT585" s="2">
        <v>0.99687512585308502</v>
      </c>
      <c r="AU585" s="2">
        <v>2</v>
      </c>
      <c r="AV585" s="2">
        <v>1</v>
      </c>
      <c r="AW585" s="2">
        <v>0.46863127972629298</v>
      </c>
      <c r="AX585" s="2">
        <v>0.162651209120803</v>
      </c>
      <c r="AY585" s="2">
        <v>0.162651209120803</v>
      </c>
      <c r="AZ585" s="2">
        <f t="shared" si="247"/>
        <v>0.10296426978358142</v>
      </c>
      <c r="BA585" s="2">
        <f t="shared" si="248"/>
        <v>6.1289130971826591</v>
      </c>
      <c r="BI585" s="2">
        <f t="shared" si="249"/>
        <v>1</v>
      </c>
      <c r="BJ585" s="2">
        <f t="shared" si="250"/>
        <v>0</v>
      </c>
    </row>
    <row r="586" spans="1:62">
      <c r="A586" s="2" t="str">
        <f t="shared" si="251"/>
        <v>VIMSS208796</v>
      </c>
      <c r="B586" s="2" t="s">
        <v>805</v>
      </c>
      <c r="C586" s="2" t="s">
        <v>806</v>
      </c>
      <c r="D586" s="7">
        <f>IF(ISNA(VLOOKUP(B586,[1]energy_list!A$1:A$222,1,FALSE)), 0, 1)</f>
        <v>0</v>
      </c>
      <c r="E586" s="7">
        <f t="shared" si="230"/>
        <v>1</v>
      </c>
      <c r="F586" s="7">
        <f t="shared" si="231"/>
        <v>0</v>
      </c>
      <c r="G586" s="17">
        <f t="shared" si="232"/>
        <v>1.2489762489762491E-2</v>
      </c>
      <c r="H586" s="8">
        <f t="shared" si="233"/>
        <v>2.0985647429538991E-2</v>
      </c>
      <c r="I586" s="8">
        <f t="shared" si="234"/>
        <v>2.3190281149640248</v>
      </c>
      <c r="J586" s="18">
        <f t="shared" si="235"/>
        <v>9.0493285933553862E-3</v>
      </c>
      <c r="K586" s="9">
        <f t="shared" si="236"/>
        <v>4.5246642966776931E-3</v>
      </c>
      <c r="L586" s="10">
        <f t="shared" si="237"/>
        <v>8.7865618296803003</v>
      </c>
      <c r="M586" s="2">
        <f t="shared" si="238"/>
        <v>2</v>
      </c>
      <c r="N586" s="16">
        <f t="shared" si="239"/>
        <v>2.7150718022885809E-2</v>
      </c>
      <c r="O586" s="16">
        <f t="shared" si="240"/>
        <v>1.5662186806514213</v>
      </c>
      <c r="P586" s="6">
        <v>305</v>
      </c>
      <c r="Q586" s="6"/>
      <c r="R586" s="2" t="s">
        <v>57</v>
      </c>
      <c r="S586" s="2">
        <v>2.1418866340142699</v>
      </c>
      <c r="T586" s="2">
        <v>1</v>
      </c>
      <c r="U586" s="2">
        <v>1</v>
      </c>
      <c r="V586" s="2">
        <v>1.30155583234308</v>
      </c>
      <c r="Y586" s="2">
        <f t="shared" si="241"/>
        <v>1</v>
      </c>
      <c r="Z586" s="2">
        <f t="shared" si="242"/>
        <v>0</v>
      </c>
      <c r="AH586" s="2">
        <f t="shared" si="243"/>
        <v>1</v>
      </c>
      <c r="AI586" s="2">
        <f t="shared" si="244"/>
        <v>0</v>
      </c>
      <c r="AJ586" s="2" t="s">
        <v>59</v>
      </c>
      <c r="AK586" s="2">
        <v>-0.63227081811492003</v>
      </c>
      <c r="AL586" s="2">
        <v>1</v>
      </c>
      <c r="AM586" s="2">
        <v>1</v>
      </c>
      <c r="AN586" s="2">
        <v>-2.8678458188646001</v>
      </c>
      <c r="AQ586" s="2">
        <f t="shared" si="245"/>
        <v>1</v>
      </c>
      <c r="AR586" s="2">
        <f t="shared" si="246"/>
        <v>0</v>
      </c>
      <c r="AS586" s="2" t="s">
        <v>60</v>
      </c>
      <c r="AT586" s="2">
        <v>-2.0733026142484601</v>
      </c>
      <c r="AU586" s="2">
        <v>3</v>
      </c>
      <c r="AV586" s="2">
        <v>2</v>
      </c>
      <c r="AW586" s="2">
        <v>-2.6015464603752498</v>
      </c>
      <c r="AX586" s="2">
        <v>1.2885221383491801</v>
      </c>
      <c r="AY586" s="2">
        <v>0.91112274173569896</v>
      </c>
      <c r="AZ586" s="2">
        <f t="shared" si="247"/>
        <v>0.15066185483097549</v>
      </c>
      <c r="BA586" s="2">
        <f t="shared" si="248"/>
        <v>2.2755469919440223</v>
      </c>
      <c r="BB586" s="2" t="s">
        <v>61</v>
      </c>
      <c r="BC586" s="2">
        <v>0.90008711051012802</v>
      </c>
      <c r="BD586" s="2">
        <v>5</v>
      </c>
      <c r="BE586" s="2">
        <v>2</v>
      </c>
      <c r="BF586" s="2">
        <v>1.3915228788328</v>
      </c>
      <c r="BG586" s="2">
        <v>0.38894628135311798</v>
      </c>
      <c r="BH586" s="2">
        <v>0.27502655306208001</v>
      </c>
      <c r="BI586" s="2">
        <f t="shared" si="249"/>
        <v>8.2038749410507372E-2</v>
      </c>
      <c r="BJ586" s="2">
        <f t="shared" si="250"/>
        <v>3.2727280347616365</v>
      </c>
    </row>
    <row r="587" spans="1:62">
      <c r="A587" s="2" t="str">
        <f t="shared" si="251"/>
        <v>VIMSS209092</v>
      </c>
      <c r="B587" s="2" t="s">
        <v>1503</v>
      </c>
      <c r="C587" s="2" t="s">
        <v>1504</v>
      </c>
      <c r="D587" s="7">
        <f>IF(ISNA(VLOOKUP(B587,[1]energy_list!A$1:A$222,1,FALSE)), 0, 1)</f>
        <v>0</v>
      </c>
      <c r="E587" s="7">
        <f t="shared" si="230"/>
        <v>0</v>
      </c>
      <c r="F587" s="7">
        <f t="shared" si="231"/>
        <v>0</v>
      </c>
      <c r="G587" s="17">
        <f t="shared" si="232"/>
        <v>2.6494676494676496E-2</v>
      </c>
      <c r="H587" s="8">
        <f t="shared" si="233"/>
        <v>2.3895097472696081E-2</v>
      </c>
      <c r="I587" s="8">
        <f t="shared" si="234"/>
        <v>2.4850250260710012</v>
      </c>
      <c r="J587" s="18">
        <f t="shared" si="235"/>
        <v>9.615636551747693E-3</v>
      </c>
      <c r="K587" s="9">
        <f t="shared" si="236"/>
        <v>4.8078182758738465E-3</v>
      </c>
      <c r="L587" s="10">
        <f t="shared" si="237"/>
        <v>5.1123441856576459</v>
      </c>
      <c r="M587" s="2">
        <f t="shared" si="238"/>
        <v>2</v>
      </c>
      <c r="N587" s="16">
        <f t="shared" si="239"/>
        <v>9.9181040179898497E-2</v>
      </c>
      <c r="O587" s="16">
        <f t="shared" si="240"/>
        <v>1.0035713412755882</v>
      </c>
      <c r="P587" s="6">
        <v>647</v>
      </c>
      <c r="Q587" s="6"/>
      <c r="R587" s="2" t="s">
        <v>57</v>
      </c>
      <c r="S587" s="2">
        <v>-9.2221545805140498E-2</v>
      </c>
      <c r="T587" s="2">
        <v>1</v>
      </c>
      <c r="U587" s="2">
        <v>1</v>
      </c>
      <c r="V587" s="2">
        <v>-0.93255234747632998</v>
      </c>
      <c r="Y587" s="2">
        <f t="shared" si="241"/>
        <v>1</v>
      </c>
      <c r="Z587" s="2">
        <f t="shared" si="242"/>
        <v>0</v>
      </c>
      <c r="AH587" s="2">
        <f t="shared" si="243"/>
        <v>1</v>
      </c>
      <c r="AI587" s="2">
        <f t="shared" si="244"/>
        <v>0</v>
      </c>
      <c r="AJ587" s="2" t="s">
        <v>59</v>
      </c>
      <c r="AK587" s="2">
        <v>-0.90623052518355995</v>
      </c>
      <c r="AL587" s="2">
        <v>1</v>
      </c>
      <c r="AM587" s="2">
        <v>1</v>
      </c>
      <c r="AN587" s="2">
        <v>-3.1418055259332398</v>
      </c>
      <c r="AQ587" s="2">
        <f t="shared" si="245"/>
        <v>1</v>
      </c>
      <c r="AR587" s="2">
        <f t="shared" si="246"/>
        <v>0</v>
      </c>
      <c r="AS587" s="2" t="s">
        <v>60</v>
      </c>
      <c r="AT587" s="2">
        <v>0.129510910566487</v>
      </c>
      <c r="AU587" s="2">
        <v>2</v>
      </c>
      <c r="AV587" s="2">
        <v>2</v>
      </c>
      <c r="AW587" s="2">
        <v>-0.39873293556030498</v>
      </c>
      <c r="AX587" s="2">
        <v>1.24218167911634</v>
      </c>
      <c r="AY587" s="2">
        <v>0.87835508876885504</v>
      </c>
      <c r="AZ587" s="2">
        <f t="shared" si="247"/>
        <v>0.89630125182235865</v>
      </c>
      <c r="BA587" s="2">
        <f t="shared" si="248"/>
        <v>0.14744709995135993</v>
      </c>
      <c r="BB587" s="2" t="s">
        <v>61</v>
      </c>
      <c r="BC587" s="2">
        <v>0.29802983250977499</v>
      </c>
      <c r="BD587" s="2">
        <v>2</v>
      </c>
      <c r="BE587" s="2">
        <v>1</v>
      </c>
      <c r="BF587" s="2">
        <v>0.78946560083244699</v>
      </c>
      <c r="BG587" s="2">
        <v>4.0783388727004002E-2</v>
      </c>
      <c r="BH587" s="2">
        <v>4.0783388727004002E-2</v>
      </c>
      <c r="BI587" s="2">
        <f t="shared" si="249"/>
        <v>8.6579398106913799E-2</v>
      </c>
      <c r="BJ587" s="2">
        <f t="shared" si="250"/>
        <v>7.3076279782616442</v>
      </c>
    </row>
    <row r="588" spans="1:62">
      <c r="A588" s="2" t="str">
        <f t="shared" si="251"/>
        <v>VIMSS206871</v>
      </c>
      <c r="B588" s="2" t="s">
        <v>1674</v>
      </c>
      <c r="C588" s="2" t="s">
        <v>1675</v>
      </c>
      <c r="D588" s="7">
        <f>IF(ISNA(VLOOKUP(B588,[1]energy_list!A$1:A$222,1,FALSE)), 0, 1)</f>
        <v>0</v>
      </c>
      <c r="E588" s="7">
        <f t="shared" si="230"/>
        <v>0</v>
      </c>
      <c r="F588" s="7">
        <f t="shared" si="231"/>
        <v>0</v>
      </c>
      <c r="G588" s="17">
        <f t="shared" si="232"/>
        <v>3.0016380016380018E-2</v>
      </c>
      <c r="H588" s="8">
        <f t="shared" si="233"/>
        <v>4.9504854350874657E-2</v>
      </c>
      <c r="I588" s="8">
        <f t="shared" si="234"/>
        <v>0.79025049308982276</v>
      </c>
      <c r="J588" s="18">
        <f t="shared" si="235"/>
        <v>6.2644509283776878E-2</v>
      </c>
      <c r="K588" s="9">
        <f t="shared" si="236"/>
        <v>3.1322254641888439E-2</v>
      </c>
      <c r="L588" s="10">
        <f t="shared" si="237"/>
        <v>3.9149121045410205</v>
      </c>
      <c r="M588" s="2">
        <f t="shared" si="238"/>
        <v>2</v>
      </c>
      <c r="N588" s="16">
        <f t="shared" si="239"/>
        <v>0.13821324468633708</v>
      </c>
      <c r="O588" s="16">
        <f t="shared" si="240"/>
        <v>0.8594503374352187</v>
      </c>
      <c r="P588" s="6">
        <v>733</v>
      </c>
      <c r="Q588" s="6"/>
      <c r="Y588" s="2">
        <f t="shared" si="241"/>
        <v>1</v>
      </c>
      <c r="Z588" s="2">
        <f t="shared" si="242"/>
        <v>0</v>
      </c>
      <c r="AA588" s="2" t="s">
        <v>58</v>
      </c>
      <c r="AB588" s="2">
        <v>1.05840778540059</v>
      </c>
      <c r="AC588" s="2">
        <v>2</v>
      </c>
      <c r="AD588" s="2">
        <v>2</v>
      </c>
      <c r="AE588" s="2">
        <v>-0.23668040838113699</v>
      </c>
      <c r="AF588" s="2">
        <v>1.05936583682837</v>
      </c>
      <c r="AG588" s="2">
        <v>0.74908476697870396</v>
      </c>
      <c r="AH588" s="2">
        <f t="shared" si="243"/>
        <v>0.293213176441662</v>
      </c>
      <c r="AI588" s="2">
        <f t="shared" si="244"/>
        <v>1.4129345997376022</v>
      </c>
      <c r="AJ588" s="2" t="s">
        <v>59</v>
      </c>
      <c r="AK588" s="2">
        <v>-0.34832835627337999</v>
      </c>
      <c r="AL588" s="2">
        <v>1</v>
      </c>
      <c r="AM588" s="2">
        <v>1</v>
      </c>
      <c r="AN588" s="2">
        <v>-2.5839033570230598</v>
      </c>
      <c r="AQ588" s="2">
        <f t="shared" si="245"/>
        <v>1</v>
      </c>
      <c r="AR588" s="2">
        <f t="shared" si="246"/>
        <v>0</v>
      </c>
      <c r="AS588" s="2" t="s">
        <v>60</v>
      </c>
      <c r="AT588" s="2">
        <v>-0.441155944951729</v>
      </c>
      <c r="AU588" s="2">
        <v>5</v>
      </c>
      <c r="AV588" s="2">
        <v>2</v>
      </c>
      <c r="AW588" s="2">
        <v>-0.96939979107852103</v>
      </c>
      <c r="AX588" s="2">
        <v>0.72775623956149305</v>
      </c>
      <c r="AY588" s="2">
        <v>0.51460137204475398</v>
      </c>
      <c r="AZ588" s="2">
        <f t="shared" si="247"/>
        <v>0.4816196027622488</v>
      </c>
      <c r="BA588" s="2">
        <f t="shared" si="248"/>
        <v>0.85727704766664015</v>
      </c>
      <c r="BB588" s="2" t="s">
        <v>61</v>
      </c>
      <c r="BC588" s="2">
        <v>-8.2511789270269809E-3</v>
      </c>
      <c r="BD588" s="2">
        <v>1</v>
      </c>
      <c r="BE588" s="2">
        <v>1</v>
      </c>
      <c r="BF588" s="2">
        <v>0.48318458939564501</v>
      </c>
      <c r="BI588" s="2">
        <f t="shared" si="249"/>
        <v>1</v>
      </c>
      <c r="BJ588" s="2">
        <f t="shared" si="250"/>
        <v>0</v>
      </c>
    </row>
    <row r="589" spans="1:62">
      <c r="A589" s="2" t="s">
        <v>344</v>
      </c>
      <c r="B589" s="2" t="s">
        <v>345</v>
      </c>
      <c r="C589" s="2" t="s">
        <v>346</v>
      </c>
      <c r="D589" s="7">
        <f>IF(ISNA(VLOOKUP(B589,[1]energy_list!A$1:A$222,1,FALSE)), 0, 1)</f>
        <v>1</v>
      </c>
      <c r="E589" s="7">
        <f t="shared" si="230"/>
        <v>1</v>
      </c>
      <c r="F589" s="7">
        <f t="shared" si="231"/>
        <v>1</v>
      </c>
      <c r="G589" s="31">
        <f>IF((Q589/(142)*0.0575&gt;N589),1,0)</f>
        <v>1</v>
      </c>
      <c r="H589" s="8">
        <f t="shared" si="233"/>
        <v>5.9655368769839678E-2</v>
      </c>
      <c r="I589" s="8">
        <f t="shared" si="234"/>
        <v>21.508736028731054</v>
      </c>
      <c r="J589" s="8">
        <f t="shared" si="235"/>
        <v>2.7735413503681907E-3</v>
      </c>
      <c r="K589" s="9">
        <f t="shared" si="236"/>
        <v>1.3867706751840953E-3</v>
      </c>
      <c r="L589" s="6">
        <f t="shared" si="237"/>
        <v>13.257204603734397</v>
      </c>
      <c r="M589" s="10">
        <f t="shared" si="238"/>
        <v>2</v>
      </c>
      <c r="N589" s="16">
        <f t="shared" si="239"/>
        <v>4.3815378248489812E-3</v>
      </c>
      <c r="O589" s="16">
        <f t="shared" si="240"/>
        <v>2.358373434786178</v>
      </c>
      <c r="P589" s="6">
        <v>133</v>
      </c>
      <c r="Q589" s="6">
        <v>34</v>
      </c>
      <c r="R589" s="2" t="s">
        <v>57</v>
      </c>
      <c r="S589" s="2">
        <v>1.1723951050669099</v>
      </c>
      <c r="T589" s="2">
        <v>2</v>
      </c>
      <c r="U589" s="2">
        <v>1</v>
      </c>
      <c r="V589" s="2">
        <v>0.33206430339572102</v>
      </c>
      <c r="W589" s="2">
        <v>1.8904570558373499E-2</v>
      </c>
      <c r="X589" s="2">
        <v>1.8904570558373499E-2</v>
      </c>
      <c r="Y589" s="2">
        <f t="shared" si="241"/>
        <v>1.0264441101280363E-2</v>
      </c>
      <c r="Z589" s="2">
        <f t="shared" si="242"/>
        <v>62.016489686808299</v>
      </c>
      <c r="AH589" s="2">
        <f t="shared" si="243"/>
        <v>1</v>
      </c>
      <c r="AI589" s="2">
        <f t="shared" si="244"/>
        <v>0</v>
      </c>
      <c r="AJ589" s="2" t="s">
        <v>59</v>
      </c>
      <c r="AK589" s="2">
        <v>-3.3228794347270003E-2</v>
      </c>
      <c r="AL589" s="2">
        <v>1</v>
      </c>
      <c r="AM589" s="2">
        <v>1</v>
      </c>
      <c r="AN589" s="2">
        <v>-2.2688037950969502</v>
      </c>
      <c r="AQ589" s="2">
        <f t="shared" si="245"/>
        <v>1</v>
      </c>
      <c r="AR589" s="2">
        <f t="shared" si="246"/>
        <v>0</v>
      </c>
      <c r="AS589" s="2" t="s">
        <v>60</v>
      </c>
      <c r="AT589" s="2">
        <v>-0.74005000519900799</v>
      </c>
      <c r="AU589" s="2">
        <v>1</v>
      </c>
      <c r="AV589" s="2">
        <v>1</v>
      </c>
      <c r="AW589" s="2">
        <v>-1.2682938513258</v>
      </c>
      <c r="AZ589" s="2">
        <f t="shared" si="247"/>
        <v>1</v>
      </c>
      <c r="BA589" s="2">
        <f t="shared" si="248"/>
        <v>0</v>
      </c>
      <c r="BB589" s="2" t="s">
        <v>61</v>
      </c>
      <c r="BC589" s="2">
        <v>-0.96472181160328996</v>
      </c>
      <c r="BD589" s="2">
        <v>2</v>
      </c>
      <c r="BE589" s="2">
        <v>2</v>
      </c>
      <c r="BF589" s="2">
        <v>-0.47328604328061802</v>
      </c>
      <c r="BG589" s="2">
        <v>0.543615837625813</v>
      </c>
      <c r="BH589" s="2">
        <v>0.38439444514561699</v>
      </c>
      <c r="BI589" s="2">
        <f t="shared" si="249"/>
        <v>0.12879508514553795</v>
      </c>
      <c r="BJ589" s="2">
        <f t="shared" si="250"/>
        <v>2.509718399384862</v>
      </c>
    </row>
    <row r="590" spans="1:62">
      <c r="A590" s="2" t="s">
        <v>347</v>
      </c>
      <c r="B590" s="2" t="s">
        <v>348</v>
      </c>
      <c r="C590" s="2" t="s">
        <v>349</v>
      </c>
      <c r="D590" s="7">
        <f>IF(ISNA(VLOOKUP(B590,[1]energy_list!A$1:A$222,1,FALSE)), 0, 1)</f>
        <v>0</v>
      </c>
      <c r="E590" s="7">
        <f t="shared" si="230"/>
        <v>1</v>
      </c>
      <c r="F590" s="7">
        <f t="shared" si="231"/>
        <v>1</v>
      </c>
      <c r="G590" s="17">
        <f>(P590/(COUNT($P$2:$P$1222))*0.05)</f>
        <v>4.4635544635544637E-3</v>
      </c>
      <c r="H590" s="8">
        <f t="shared" si="233"/>
        <v>7.0929991238479137E-2</v>
      </c>
      <c r="I590" s="8">
        <f t="shared" si="234"/>
        <v>4.774575953310304</v>
      </c>
      <c r="J590" s="8">
        <f t="shared" si="235"/>
        <v>1.4855767702114369E-2</v>
      </c>
      <c r="K590" s="9">
        <f t="shared" si="236"/>
        <v>7.4278838510571845E-3</v>
      </c>
      <c r="L590" s="6">
        <f t="shared" si="237"/>
        <v>14.015254937459204</v>
      </c>
      <c r="M590" s="10">
        <f t="shared" si="238"/>
        <v>2</v>
      </c>
      <c r="N590" s="16">
        <f t="shared" si="239"/>
        <v>3.1707870058725065E-3</v>
      </c>
      <c r="O590" s="16">
        <f t="shared" si="240"/>
        <v>2.4988329302469712</v>
      </c>
      <c r="P590" s="6">
        <v>109</v>
      </c>
      <c r="Q590" s="2">
        <v>106</v>
      </c>
      <c r="R590" s="2" t="s">
        <v>57</v>
      </c>
      <c r="S590" s="2">
        <v>0.78032612741188101</v>
      </c>
      <c r="T590" s="2">
        <v>1</v>
      </c>
      <c r="U590" s="2">
        <v>1</v>
      </c>
      <c r="V590" s="2">
        <v>-6.0004674259308097E-2</v>
      </c>
      <c r="Y590" s="2">
        <f t="shared" si="241"/>
        <v>1</v>
      </c>
      <c r="Z590" s="2">
        <f t="shared" si="242"/>
        <v>0</v>
      </c>
      <c r="AH590" s="2">
        <f t="shared" si="243"/>
        <v>1</v>
      </c>
      <c r="AI590" s="2">
        <f t="shared" si="244"/>
        <v>0</v>
      </c>
      <c r="AJ590" s="2" t="s">
        <v>59</v>
      </c>
      <c r="AK590" s="2">
        <v>-1.3477881727465399</v>
      </c>
      <c r="AL590" s="2">
        <v>1</v>
      </c>
      <c r="AM590" s="2">
        <v>1</v>
      </c>
      <c r="AN590" s="2">
        <v>-3.5833631734962199</v>
      </c>
      <c r="AQ590" s="2">
        <f t="shared" si="245"/>
        <v>1</v>
      </c>
      <c r="AR590" s="2">
        <f t="shared" si="246"/>
        <v>0</v>
      </c>
      <c r="AS590" s="2" t="s">
        <v>60</v>
      </c>
      <c r="AT590" s="2">
        <v>-2.7748230327590102</v>
      </c>
      <c r="AU590" s="2">
        <v>3</v>
      </c>
      <c r="AV590" s="2">
        <v>2</v>
      </c>
      <c r="AW590" s="2">
        <v>-3.3030668788858</v>
      </c>
      <c r="AX590" s="2">
        <v>0.33746229214727103</v>
      </c>
      <c r="AY590" s="2">
        <v>0.23862187517209099</v>
      </c>
      <c r="AZ590" s="2">
        <f t="shared" si="247"/>
        <v>7.3141647540794618E-3</v>
      </c>
      <c r="BA590" s="2">
        <f t="shared" si="248"/>
        <v>11.628535861424456</v>
      </c>
      <c r="BB590" s="2" t="s">
        <v>61</v>
      </c>
      <c r="BC590" s="2">
        <v>1.63652624624538</v>
      </c>
      <c r="BD590" s="2">
        <v>5</v>
      </c>
      <c r="BE590" s="2">
        <v>2</v>
      </c>
      <c r="BF590" s="2">
        <v>2.12796201456805</v>
      </c>
      <c r="BG590" s="2">
        <v>0.899832918704498</v>
      </c>
      <c r="BH590" s="2">
        <v>0.63627795875083404</v>
      </c>
      <c r="BI590" s="2">
        <f t="shared" si="249"/>
        <v>0.1237260990629051</v>
      </c>
      <c r="BJ590" s="2">
        <f t="shared" si="250"/>
        <v>2.5720303897659331</v>
      </c>
    </row>
    <row r="591" spans="1:62">
      <c r="A591" s="2" t="str">
        <f t="shared" ref="A591:A602" si="252">B591</f>
        <v>VIMSS207859</v>
      </c>
      <c r="B591" s="2" t="s">
        <v>1083</v>
      </c>
      <c r="C591" s="2" t="s">
        <v>1084</v>
      </c>
      <c r="D591" s="7">
        <f>IF(ISNA(VLOOKUP(B591,[1]energy_list!A$1:A$222,1,FALSE)), 0, 1)</f>
        <v>0</v>
      </c>
      <c r="E591" s="7">
        <f t="shared" si="230"/>
        <v>0</v>
      </c>
      <c r="F591" s="7">
        <f t="shared" si="231"/>
        <v>0</v>
      </c>
      <c r="G591" s="17">
        <f>(P591/(COUNT($P$2:$P$1222))*0.05)</f>
        <v>1.8140868140868141E-2</v>
      </c>
      <c r="H591" s="8">
        <f t="shared" si="233"/>
        <v>8.6280756863517258E-2</v>
      </c>
      <c r="I591" s="8">
        <f t="shared" si="234"/>
        <v>1.2458696429039682</v>
      </c>
      <c r="J591" s="18">
        <f t="shared" si="235"/>
        <v>6.9253438636170214E-2</v>
      </c>
      <c r="K591" s="9">
        <f t="shared" si="236"/>
        <v>3.4626719318085107E-2</v>
      </c>
      <c r="L591" s="10">
        <f t="shared" si="237"/>
        <v>7.0008003330104565</v>
      </c>
      <c r="M591" s="2">
        <f t="shared" si="238"/>
        <v>2</v>
      </c>
      <c r="N591" s="16">
        <f t="shared" si="239"/>
        <v>5.283031782558955E-2</v>
      </c>
      <c r="O591" s="16">
        <f t="shared" si="240"/>
        <v>1.2771167766027718</v>
      </c>
      <c r="P591" s="6">
        <v>443</v>
      </c>
      <c r="Q591" s="6"/>
      <c r="R591" s="2" t="s">
        <v>57</v>
      </c>
      <c r="S591" s="2">
        <v>2.4528400213461501E-2</v>
      </c>
      <c r="T591" s="2">
        <v>4</v>
      </c>
      <c r="U591" s="2">
        <v>3</v>
      </c>
      <c r="V591" s="2">
        <v>-0.81580240145772798</v>
      </c>
      <c r="W591" s="2">
        <v>0.46563691728949402</v>
      </c>
      <c r="X591" s="2">
        <v>0.26883559954171699</v>
      </c>
      <c r="Y591" s="2">
        <f t="shared" si="241"/>
        <v>0.93305320527125768</v>
      </c>
      <c r="Z591" s="2">
        <f t="shared" si="242"/>
        <v>9.1239405254642511E-2</v>
      </c>
      <c r="AA591" s="2" t="s">
        <v>58</v>
      </c>
      <c r="AB591" s="2">
        <v>-1.1117212558285301</v>
      </c>
      <c r="AC591" s="2">
        <v>2</v>
      </c>
      <c r="AD591" s="2">
        <v>2</v>
      </c>
      <c r="AE591" s="2">
        <v>-2.4068094496102601</v>
      </c>
      <c r="AF591" s="2">
        <v>0.28986545719537699</v>
      </c>
      <c r="AG591" s="2">
        <v>0.20496583041458999</v>
      </c>
      <c r="AH591" s="2">
        <f t="shared" si="243"/>
        <v>3.235110461855354E-2</v>
      </c>
      <c r="AI591" s="2">
        <f t="shared" si="244"/>
        <v>5.4239345825585712</v>
      </c>
      <c r="AJ591" s="2" t="s">
        <v>59</v>
      </c>
      <c r="AK591" s="2">
        <v>0.70476769341877998</v>
      </c>
      <c r="AL591" s="2">
        <v>1</v>
      </c>
      <c r="AM591" s="2">
        <v>1</v>
      </c>
      <c r="AN591" s="2">
        <v>-1.5308073073309001</v>
      </c>
      <c r="AQ591" s="2">
        <f t="shared" si="245"/>
        <v>1</v>
      </c>
      <c r="AR591" s="2">
        <f t="shared" si="246"/>
        <v>0</v>
      </c>
      <c r="AS591" s="2" t="s">
        <v>60</v>
      </c>
      <c r="AT591" s="2">
        <v>0.91783374834292497</v>
      </c>
      <c r="AU591" s="2">
        <v>1</v>
      </c>
      <c r="AV591" s="2">
        <v>1</v>
      </c>
      <c r="AW591" s="2">
        <v>0.38958990221613299</v>
      </c>
      <c r="AZ591" s="2">
        <f t="shared" si="247"/>
        <v>1</v>
      </c>
      <c r="BA591" s="2">
        <f t="shared" si="248"/>
        <v>0</v>
      </c>
      <c r="BB591" s="2" t="s">
        <v>61</v>
      </c>
      <c r="BC591" s="2">
        <v>-0.273799342730146</v>
      </c>
      <c r="BD591" s="2">
        <v>1</v>
      </c>
      <c r="BE591" s="2">
        <v>1</v>
      </c>
      <c r="BF591" s="2">
        <v>0.21763642559252599</v>
      </c>
      <c r="BI591" s="2">
        <f t="shared" si="249"/>
        <v>1</v>
      </c>
      <c r="BJ591" s="2">
        <f t="shared" si="250"/>
        <v>0</v>
      </c>
    </row>
    <row r="592" spans="1:62">
      <c r="A592" s="2" t="str">
        <f t="shared" si="252"/>
        <v>VIMSS207400</v>
      </c>
      <c r="B592" s="2" t="s">
        <v>1753</v>
      </c>
      <c r="C592" s="2" t="s">
        <v>1754</v>
      </c>
      <c r="D592" s="7">
        <f>IF(ISNA(VLOOKUP(B592,[1]energy_list!A$1:A$222,1,FALSE)), 0, 1)</f>
        <v>0</v>
      </c>
      <c r="E592" s="7">
        <f t="shared" si="230"/>
        <v>0</v>
      </c>
      <c r="F592" s="7">
        <f t="shared" si="231"/>
        <v>0</v>
      </c>
      <c r="G592" s="17">
        <f>(P592/(COUNT($P$2:$P$1222))*0.05)</f>
        <v>3.1654381654381655E-2</v>
      </c>
      <c r="H592" s="8">
        <f t="shared" si="233"/>
        <v>9.7495256273731248E-2</v>
      </c>
      <c r="I592" s="8">
        <f t="shared" si="234"/>
        <v>0.42064591288414938</v>
      </c>
      <c r="J592" s="18">
        <f t="shared" si="235"/>
        <v>0.23177511842503637</v>
      </c>
      <c r="K592" s="9">
        <f t="shared" si="236"/>
        <v>0.11588755921251818</v>
      </c>
      <c r="L592" s="10">
        <f t="shared" si="237"/>
        <v>2.3153434597937648</v>
      </c>
      <c r="M592" s="2">
        <f t="shared" si="238"/>
        <v>2</v>
      </c>
      <c r="N592" s="16">
        <f t="shared" si="239"/>
        <v>0.18188001787952715</v>
      </c>
      <c r="O592" s="16">
        <f t="shared" si="240"/>
        <v>0.74021501177405724</v>
      </c>
      <c r="P592" s="6">
        <v>773</v>
      </c>
      <c r="Q592" s="6"/>
      <c r="R592" s="2" t="s">
        <v>57</v>
      </c>
      <c r="S592" s="2">
        <v>3.9468012801415403E-2</v>
      </c>
      <c r="T592" s="2">
        <v>1</v>
      </c>
      <c r="U592" s="2">
        <v>1</v>
      </c>
      <c r="V592" s="2">
        <v>-0.80086278886977402</v>
      </c>
      <c r="Y592" s="2">
        <f t="shared" si="241"/>
        <v>1</v>
      </c>
      <c r="Z592" s="2">
        <f t="shared" si="242"/>
        <v>0</v>
      </c>
      <c r="AA592" s="2" t="s">
        <v>58</v>
      </c>
      <c r="AB592" s="2">
        <v>-1.0620517259356601</v>
      </c>
      <c r="AC592" s="2">
        <v>1</v>
      </c>
      <c r="AD592" s="2">
        <v>1</v>
      </c>
      <c r="AE592" s="2">
        <v>-2.3571399197173899</v>
      </c>
      <c r="AH592" s="2">
        <f t="shared" si="243"/>
        <v>1</v>
      </c>
      <c r="AI592" s="2">
        <f t="shared" si="244"/>
        <v>0</v>
      </c>
      <c r="AQ592" s="2">
        <f t="shared" si="245"/>
        <v>1</v>
      </c>
      <c r="AR592" s="2">
        <f t="shared" si="246"/>
        <v>0</v>
      </c>
      <c r="AS592" s="2" t="s">
        <v>60</v>
      </c>
      <c r="AT592" s="2">
        <v>-0.71475726851869803</v>
      </c>
      <c r="AU592" s="2">
        <v>3</v>
      </c>
      <c r="AV592" s="2">
        <v>2</v>
      </c>
      <c r="AW592" s="2">
        <v>-1.24300111464549</v>
      </c>
      <c r="AX592" s="2">
        <v>0.972518865359844</v>
      </c>
      <c r="AY592" s="2">
        <v>0.68767468452779201</v>
      </c>
      <c r="AZ592" s="2">
        <f t="shared" si="247"/>
        <v>0.40778710604614499</v>
      </c>
      <c r="BA592" s="2">
        <f t="shared" si="248"/>
        <v>1.0393828427892513</v>
      </c>
      <c r="BB592" s="2" t="s">
        <v>61</v>
      </c>
      <c r="BC592" s="2">
        <v>0.170442667458437</v>
      </c>
      <c r="BD592" s="2">
        <v>10</v>
      </c>
      <c r="BE592" s="2">
        <v>3</v>
      </c>
      <c r="BF592" s="2">
        <v>0.66187843578110905</v>
      </c>
      <c r="BG592" s="2">
        <v>0.92499340306857603</v>
      </c>
      <c r="BH592" s="2">
        <v>0.53404519026026998</v>
      </c>
      <c r="BI592" s="2">
        <f t="shared" si="249"/>
        <v>0.77054155726303564</v>
      </c>
      <c r="BJ592" s="2">
        <f t="shared" si="250"/>
        <v>0.31915401648944874</v>
      </c>
    </row>
    <row r="593" spans="1:62">
      <c r="A593" s="2" t="str">
        <f t="shared" si="252"/>
        <v>VIMSS206867</v>
      </c>
      <c r="B593" s="2" t="s">
        <v>1567</v>
      </c>
      <c r="C593" s="2" t="s">
        <v>1568</v>
      </c>
      <c r="D593" s="7">
        <f>IF(ISNA(VLOOKUP(B593,[1]energy_list!A$1:A$222,1,FALSE)), 0, 1)</f>
        <v>1</v>
      </c>
      <c r="E593" s="7">
        <f t="shared" si="230"/>
        <v>0</v>
      </c>
      <c r="F593" s="7">
        <f t="shared" si="231"/>
        <v>0</v>
      </c>
      <c r="G593" s="31">
        <f>IF((Q593/(142)*0.0575&gt;N593),1,0)</f>
        <v>0</v>
      </c>
      <c r="H593" s="8">
        <f t="shared" si="233"/>
        <v>0.10516608930115587</v>
      </c>
      <c r="I593" s="8">
        <f t="shared" si="234"/>
        <v>1.0307481056961447</v>
      </c>
      <c r="J593" s="8">
        <f t="shared" si="235"/>
        <v>0.1020288940818659</v>
      </c>
      <c r="K593" s="9">
        <f t="shared" si="236"/>
        <v>5.1014447040932949E-2</v>
      </c>
      <c r="L593" s="10">
        <f t="shared" si="237"/>
        <v>4.7947516590206769</v>
      </c>
      <c r="M593" s="7">
        <f t="shared" si="238"/>
        <v>2</v>
      </c>
      <c r="N593" s="16">
        <f t="shared" si="239"/>
        <v>0.10902824789915654</v>
      </c>
      <c r="O593" s="16">
        <f t="shared" si="240"/>
        <v>0.96246096703773676</v>
      </c>
      <c r="P593" s="6">
        <v>679</v>
      </c>
      <c r="Q593" s="6">
        <v>103</v>
      </c>
      <c r="R593" s="2" t="s">
        <v>57</v>
      </c>
      <c r="S593" s="2">
        <v>-0.44753042534239101</v>
      </c>
      <c r="T593" s="2">
        <v>3</v>
      </c>
      <c r="U593" s="2">
        <v>3</v>
      </c>
      <c r="V593" s="2">
        <v>-1.2878612270135801</v>
      </c>
      <c r="W593" s="2">
        <v>0.35088761984556399</v>
      </c>
      <c r="X593" s="2">
        <v>0.202585061773144</v>
      </c>
      <c r="Y593" s="2">
        <f t="shared" si="241"/>
        <v>0.11419756633375001</v>
      </c>
      <c r="Z593" s="2">
        <f t="shared" si="242"/>
        <v>2.2090988418659334</v>
      </c>
      <c r="AA593" s="2" t="s">
        <v>58</v>
      </c>
      <c r="AB593" s="2">
        <v>4.6866369084399596E-3</v>
      </c>
      <c r="AC593" s="2">
        <v>1</v>
      </c>
      <c r="AD593" s="2">
        <v>1</v>
      </c>
      <c r="AE593" s="2">
        <v>-1.2904015568732901</v>
      </c>
      <c r="AH593" s="2">
        <f t="shared" si="243"/>
        <v>1</v>
      </c>
      <c r="AI593" s="2">
        <f t="shared" si="244"/>
        <v>0</v>
      </c>
      <c r="AJ593" s="2" t="s">
        <v>59</v>
      </c>
      <c r="AK593" s="2">
        <v>0.69048729997278002</v>
      </c>
      <c r="AL593" s="2">
        <v>1</v>
      </c>
      <c r="AM593" s="2">
        <v>1</v>
      </c>
      <c r="AN593" s="2">
        <v>-1.5450877007768999</v>
      </c>
      <c r="AQ593" s="2">
        <f t="shared" si="245"/>
        <v>1</v>
      </c>
      <c r="AR593" s="2">
        <f t="shared" si="246"/>
        <v>0</v>
      </c>
      <c r="AS593" s="2" t="s">
        <v>60</v>
      </c>
      <c r="AT593" s="2">
        <v>-4.4372642981069001E-2</v>
      </c>
      <c r="AU593" s="2">
        <v>2</v>
      </c>
      <c r="AV593" s="2">
        <v>2</v>
      </c>
      <c r="AW593" s="2">
        <v>-0.572616489107861</v>
      </c>
      <c r="AX593" s="2">
        <v>0.21346521968913301</v>
      </c>
      <c r="AY593" s="2">
        <v>0.15094270438966201</v>
      </c>
      <c r="AZ593" s="2">
        <f t="shared" si="247"/>
        <v>0.79648216869253219</v>
      </c>
      <c r="BA593" s="2">
        <f t="shared" si="248"/>
        <v>0.29397010713760646</v>
      </c>
      <c r="BI593" s="2">
        <f t="shared" si="249"/>
        <v>1</v>
      </c>
      <c r="BJ593" s="2">
        <f t="shared" si="250"/>
        <v>0</v>
      </c>
    </row>
    <row r="594" spans="1:62">
      <c r="A594" s="2" t="str">
        <f t="shared" si="252"/>
        <v>VIMSS207812</v>
      </c>
      <c r="B594" s="2" t="s">
        <v>1608</v>
      </c>
      <c r="C594" s="2" t="s">
        <v>1609</v>
      </c>
      <c r="D594" s="7">
        <f>IF(ISNA(VLOOKUP(B594,[1]energy_list!A$1:A$222,1,FALSE)), 0, 1)</f>
        <v>0</v>
      </c>
      <c r="E594" s="7">
        <f t="shared" si="230"/>
        <v>0</v>
      </c>
      <c r="F594" s="7">
        <f t="shared" si="231"/>
        <v>0</v>
      </c>
      <c r="G594" s="17">
        <f>(P594/(COUNT($P$2:$P$1222))*0.05)</f>
        <v>2.8665028665028666E-2</v>
      </c>
      <c r="H594" s="8">
        <f t="shared" si="233"/>
        <v>0.11157842599096224</v>
      </c>
      <c r="I594" s="8">
        <f t="shared" si="234"/>
        <v>1.8632074019203013</v>
      </c>
      <c r="J594" s="18">
        <f t="shared" si="235"/>
        <v>5.9885134567394235E-2</v>
      </c>
      <c r="K594" s="9">
        <f t="shared" si="236"/>
        <v>2.9942567283697118E-2</v>
      </c>
      <c r="L594" s="10">
        <f t="shared" si="237"/>
        <v>4.50853977748924</v>
      </c>
      <c r="M594" s="2">
        <f t="shared" si="238"/>
        <v>2</v>
      </c>
      <c r="N594" s="16">
        <f t="shared" si="239"/>
        <v>0.11829297139407539</v>
      </c>
      <c r="O594" s="16">
        <f t="shared" si="240"/>
        <v>0.92704105905297729</v>
      </c>
      <c r="P594" s="6">
        <v>700</v>
      </c>
      <c r="Q594" s="6"/>
      <c r="R594" s="2" t="s">
        <v>57</v>
      </c>
      <c r="S594" s="2">
        <v>-0.88370955030263099</v>
      </c>
      <c r="T594" s="2">
        <v>4</v>
      </c>
      <c r="U594" s="2">
        <v>1</v>
      </c>
      <c r="V594" s="2">
        <v>-1.7240403519738201</v>
      </c>
      <c r="W594" s="2">
        <v>0.239708098745709</v>
      </c>
      <c r="X594" s="2">
        <v>0.239708098745709</v>
      </c>
      <c r="Y594" s="2">
        <f t="shared" si="241"/>
        <v>0.1686269025957074</v>
      </c>
      <c r="Z594" s="2">
        <f t="shared" si="242"/>
        <v>3.6866069812689224</v>
      </c>
      <c r="AA594" s="2" t="s">
        <v>58</v>
      </c>
      <c r="AB594" s="2">
        <v>0.96065381531126504</v>
      </c>
      <c r="AC594" s="2">
        <v>1</v>
      </c>
      <c r="AD594" s="2">
        <v>1</v>
      </c>
      <c r="AE594" s="2">
        <v>-0.33443437847046498</v>
      </c>
      <c r="AH594" s="2">
        <f t="shared" si="243"/>
        <v>1</v>
      </c>
      <c r="AI594" s="2">
        <f t="shared" si="244"/>
        <v>0</v>
      </c>
      <c r="AJ594" s="2" t="s">
        <v>59</v>
      </c>
      <c r="AK594" s="2">
        <v>0.22804178488985999</v>
      </c>
      <c r="AL594" s="2">
        <v>3</v>
      </c>
      <c r="AM594" s="2">
        <v>1</v>
      </c>
      <c r="AN594" s="2">
        <v>-2.0075332158598198</v>
      </c>
      <c r="AO594" s="2">
        <v>0.33826753676424998</v>
      </c>
      <c r="AP594" s="2">
        <v>0.33826753676424998</v>
      </c>
      <c r="AQ594" s="2">
        <f t="shared" si="245"/>
        <v>0.6223807674476598</v>
      </c>
      <c r="AR594" s="2">
        <f t="shared" si="246"/>
        <v>0.67414623073567348</v>
      </c>
      <c r="AS594" s="2" t="s">
        <v>60</v>
      </c>
      <c r="AT594" s="2">
        <v>0.88585319731101897</v>
      </c>
      <c r="AU594" s="2">
        <v>1</v>
      </c>
      <c r="AV594" s="2">
        <v>1</v>
      </c>
      <c r="AW594" s="2">
        <v>0.35760935118422699</v>
      </c>
      <c r="AZ594" s="2">
        <f t="shared" si="247"/>
        <v>1</v>
      </c>
      <c r="BA594" s="2">
        <f t="shared" si="248"/>
        <v>0</v>
      </c>
      <c r="BI594" s="2">
        <f t="shared" si="249"/>
        <v>1</v>
      </c>
      <c r="BJ594" s="2">
        <f t="shared" si="250"/>
        <v>0</v>
      </c>
    </row>
    <row r="595" spans="1:62">
      <c r="A595" s="2" t="str">
        <f t="shared" si="252"/>
        <v>VIMSS208556</v>
      </c>
      <c r="B595" s="2" t="s">
        <v>959</v>
      </c>
      <c r="C595" s="2" t="s">
        <v>960</v>
      </c>
      <c r="D595" s="7">
        <f>IF(ISNA(VLOOKUP(B595,[1]energy_list!A$1:A$222,1,FALSE)), 0, 1)</f>
        <v>1</v>
      </c>
      <c r="E595" s="7">
        <f t="shared" si="230"/>
        <v>1</v>
      </c>
      <c r="F595" s="7">
        <f t="shared" si="231"/>
        <v>0</v>
      </c>
      <c r="G595" s="31">
        <f>IF((Q595/(142)*0.0575&gt;N595),1,0)</f>
        <v>0</v>
      </c>
      <c r="H595" s="8">
        <f t="shared" si="233"/>
        <v>0.12226043485997529</v>
      </c>
      <c r="I595" s="8">
        <f t="shared" si="234"/>
        <v>3.2079104868078194</v>
      </c>
      <c r="J595" s="8">
        <f t="shared" si="235"/>
        <v>3.8112171571731177E-2</v>
      </c>
      <c r="K595" s="9">
        <f t="shared" si="236"/>
        <v>1.9056085785865588E-2</v>
      </c>
      <c r="L595" s="10">
        <f t="shared" si="237"/>
        <v>7.6953056269002236</v>
      </c>
      <c r="M595" s="7">
        <f t="shared" si="238"/>
        <v>2</v>
      </c>
      <c r="N595" s="16">
        <f t="shared" si="239"/>
        <v>4.1034722088467535E-2</v>
      </c>
      <c r="O595" s="16">
        <f t="shared" si="240"/>
        <v>1.3868485035311873</v>
      </c>
      <c r="P595" s="6">
        <v>381</v>
      </c>
      <c r="Q595" s="6">
        <v>63</v>
      </c>
      <c r="R595" s="2" t="s">
        <v>57</v>
      </c>
      <c r="S595" s="2">
        <v>-2.8333253827516298</v>
      </c>
      <c r="T595" s="2">
        <v>1</v>
      </c>
      <c r="U595" s="2">
        <v>1</v>
      </c>
      <c r="V595" s="2">
        <v>-3.6736561844228199</v>
      </c>
      <c r="Y595" s="2">
        <f t="shared" si="241"/>
        <v>1</v>
      </c>
      <c r="Z595" s="2">
        <f t="shared" si="242"/>
        <v>0</v>
      </c>
      <c r="AH595" s="2">
        <f t="shared" si="243"/>
        <v>1</v>
      </c>
      <c r="AI595" s="2">
        <f t="shared" si="244"/>
        <v>0</v>
      </c>
      <c r="AJ595" s="2" t="s">
        <v>59</v>
      </c>
      <c r="AK595" s="2">
        <v>0.32620812100845997</v>
      </c>
      <c r="AL595" s="2">
        <v>1</v>
      </c>
      <c r="AM595" s="2">
        <v>1</v>
      </c>
      <c r="AN595" s="2">
        <v>-1.90936687974122</v>
      </c>
      <c r="AQ595" s="2">
        <f t="shared" si="245"/>
        <v>1</v>
      </c>
      <c r="AR595" s="2">
        <f t="shared" si="246"/>
        <v>0</v>
      </c>
      <c r="AS595" s="2" t="s">
        <v>60</v>
      </c>
      <c r="AT595" s="2">
        <v>1.47002300337127</v>
      </c>
      <c r="AU595" s="2">
        <v>2</v>
      </c>
      <c r="AV595" s="2">
        <v>1</v>
      </c>
      <c r="AW595" s="2">
        <v>0.94177915724448202</v>
      </c>
      <c r="AX595" s="2">
        <v>0.207446325684322</v>
      </c>
      <c r="AY595" s="2">
        <v>0.207446325684322</v>
      </c>
      <c r="AZ595" s="2">
        <f t="shared" si="247"/>
        <v>8.9249016563418479E-2</v>
      </c>
      <c r="BA595" s="2">
        <f t="shared" si="248"/>
        <v>7.0862812273101099</v>
      </c>
      <c r="BB595" s="2" t="s">
        <v>61</v>
      </c>
      <c r="BC595" s="2">
        <v>-0.58324567707961095</v>
      </c>
      <c r="BD595" s="2">
        <v>2</v>
      </c>
      <c r="BE595" s="2">
        <v>1</v>
      </c>
      <c r="BF595" s="2">
        <v>-9.1809908756939299E-2</v>
      </c>
      <c r="BG595" s="2">
        <v>0.22985502118163401</v>
      </c>
      <c r="BH595" s="2">
        <v>0.22985502118163401</v>
      </c>
      <c r="BI595" s="2">
        <f t="shared" si="249"/>
        <v>0.23899134617720583</v>
      </c>
      <c r="BJ595" s="2">
        <f t="shared" si="250"/>
        <v>2.5374502331133488</v>
      </c>
    </row>
    <row r="596" spans="1:62">
      <c r="A596" s="2" t="str">
        <f t="shared" si="252"/>
        <v>VIMSS207795</v>
      </c>
      <c r="B596" s="2" t="s">
        <v>1737</v>
      </c>
      <c r="C596" s="2" t="s">
        <v>1738</v>
      </c>
      <c r="D596" s="7">
        <f>IF(ISNA(VLOOKUP(B596,[1]energy_list!A$1:A$222,1,FALSE)), 0, 1)</f>
        <v>0</v>
      </c>
      <c r="E596" s="7">
        <f t="shared" si="230"/>
        <v>0</v>
      </c>
      <c r="F596" s="7">
        <f t="shared" si="231"/>
        <v>0</v>
      </c>
      <c r="G596" s="17">
        <f>(P596/(COUNT($P$2:$P$1222))*0.05)</f>
        <v>3.1326781326781329E-2</v>
      </c>
      <c r="H596" s="8">
        <f t="shared" si="233"/>
        <v>0.12830933666051553</v>
      </c>
      <c r="I596" s="8">
        <f t="shared" si="234"/>
        <v>0.26455645171705661</v>
      </c>
      <c r="J596" s="18">
        <f t="shared" si="235"/>
        <v>0.48499794969182036</v>
      </c>
      <c r="K596" s="9">
        <f t="shared" si="236"/>
        <v>0.24249897484591018</v>
      </c>
      <c r="L596" s="10">
        <f t="shared" si="237"/>
        <v>1.5318515877893135</v>
      </c>
      <c r="M596" s="2">
        <f t="shared" si="238"/>
        <v>2</v>
      </c>
      <c r="N596" s="16">
        <f t="shared" si="239"/>
        <v>0.1780407249152848</v>
      </c>
      <c r="O596" s="16">
        <f t="shared" si="240"/>
        <v>0.74948064610111298</v>
      </c>
      <c r="P596" s="6">
        <v>765</v>
      </c>
      <c r="Q596" s="6"/>
      <c r="R596" s="2" t="s">
        <v>57</v>
      </c>
      <c r="S596" s="2">
        <v>3.97650019496395E-2</v>
      </c>
      <c r="T596" s="2">
        <v>2</v>
      </c>
      <c r="U596" s="2">
        <v>1</v>
      </c>
      <c r="V596" s="2">
        <v>-0.80056579972154995</v>
      </c>
      <c r="W596" s="2">
        <v>0.37530653325103402</v>
      </c>
      <c r="X596" s="2">
        <v>0.37530653325103402</v>
      </c>
      <c r="Y596" s="2">
        <f t="shared" si="241"/>
        <v>0.93279869440926078</v>
      </c>
      <c r="Z596" s="2">
        <f t="shared" si="242"/>
        <v>0.10595339656142248</v>
      </c>
      <c r="AA596" s="2" t="s">
        <v>58</v>
      </c>
      <c r="AB596" s="2">
        <v>-0.45682289660265002</v>
      </c>
      <c r="AC596" s="2">
        <v>1</v>
      </c>
      <c r="AD596" s="2">
        <v>1</v>
      </c>
      <c r="AE596" s="2">
        <v>-1.75191109038438</v>
      </c>
      <c r="AH596" s="2">
        <f t="shared" si="243"/>
        <v>1</v>
      </c>
      <c r="AI596" s="2">
        <f t="shared" si="244"/>
        <v>0</v>
      </c>
      <c r="AJ596" s="2" t="s">
        <v>59</v>
      </c>
      <c r="AK596" s="2">
        <v>-0.70329460606843996</v>
      </c>
      <c r="AL596" s="2">
        <v>2</v>
      </c>
      <c r="AM596" s="2">
        <v>2</v>
      </c>
      <c r="AN596" s="2">
        <v>-2.9388696068181202</v>
      </c>
      <c r="AO596" s="2">
        <v>1.2129461270692301</v>
      </c>
      <c r="AP596" s="2">
        <v>0.857682431664615</v>
      </c>
      <c r="AQ596" s="2">
        <f t="shared" si="245"/>
        <v>0.49839620252950234</v>
      </c>
      <c r="AR596" s="2">
        <f t="shared" si="246"/>
        <v>0.81999418444827576</v>
      </c>
      <c r="AS596" s="2" t="s">
        <v>60</v>
      </c>
      <c r="AT596" s="2">
        <v>-0.72355153747928802</v>
      </c>
      <c r="AU596" s="2">
        <v>1</v>
      </c>
      <c r="AV596" s="2">
        <v>1</v>
      </c>
      <c r="AW596" s="2">
        <v>-1.25179538360608</v>
      </c>
      <c r="AZ596" s="2">
        <f t="shared" si="247"/>
        <v>1</v>
      </c>
      <c r="BA596" s="2">
        <f t="shared" si="248"/>
        <v>0</v>
      </c>
      <c r="BB596" s="2" t="s">
        <v>61</v>
      </c>
      <c r="BC596" s="2">
        <v>1.6092682856959299</v>
      </c>
      <c r="BD596" s="2">
        <v>1</v>
      </c>
      <c r="BE596" s="2">
        <v>1</v>
      </c>
      <c r="BF596" s="2">
        <v>2.1007040540186002</v>
      </c>
      <c r="BI596" s="2">
        <f t="shared" si="249"/>
        <v>1</v>
      </c>
      <c r="BJ596" s="2">
        <f t="shared" si="250"/>
        <v>0</v>
      </c>
    </row>
    <row r="597" spans="1:62">
      <c r="A597" s="2" t="str">
        <f t="shared" si="252"/>
        <v>VIMSS209024</v>
      </c>
      <c r="B597" s="2" t="s">
        <v>776</v>
      </c>
      <c r="C597" s="2" t="s">
        <v>777</v>
      </c>
      <c r="D597" s="7">
        <f>IF(ISNA(VLOOKUP(B597,[1]energy_list!A$1:A$222,1,FALSE)), 0, 1)</f>
        <v>0</v>
      </c>
      <c r="E597" s="7">
        <f t="shared" si="230"/>
        <v>1</v>
      </c>
      <c r="F597" s="7">
        <f t="shared" si="231"/>
        <v>0</v>
      </c>
      <c r="G597" s="17">
        <f>(P597/(COUNT($P$2:$P$1222))*0.05)</f>
        <v>1.1957411957411958E-2</v>
      </c>
      <c r="H597" s="8">
        <f t="shared" si="233"/>
        <v>0.14004004822127145</v>
      </c>
      <c r="I597" s="8">
        <f t="shared" si="234"/>
        <v>2.3114833996012791</v>
      </c>
      <c r="J597" s="18">
        <f t="shared" si="235"/>
        <v>6.0584492298507424E-2</v>
      </c>
      <c r="K597" s="9">
        <f t="shared" si="236"/>
        <v>3.0292246149253712E-2</v>
      </c>
      <c r="L597" s="10">
        <f t="shared" si="237"/>
        <v>9.0146372576358385</v>
      </c>
      <c r="M597" s="2">
        <f t="shared" si="238"/>
        <v>2</v>
      </c>
      <c r="N597" s="16">
        <f t="shared" si="239"/>
        <v>2.485333396799894E-2</v>
      </c>
      <c r="O597" s="16">
        <f t="shared" si="240"/>
        <v>1.6046153442834035</v>
      </c>
      <c r="P597" s="6">
        <v>292</v>
      </c>
      <c r="Q597" s="6"/>
      <c r="Y597" s="2">
        <f t="shared" si="241"/>
        <v>1</v>
      </c>
      <c r="Z597" s="2">
        <f t="shared" si="242"/>
        <v>0</v>
      </c>
      <c r="AA597" s="2" t="s">
        <v>58</v>
      </c>
      <c r="AB597" s="2">
        <v>-0.37314552044940003</v>
      </c>
      <c r="AC597" s="2">
        <v>2</v>
      </c>
      <c r="AD597" s="2">
        <v>2</v>
      </c>
      <c r="AE597" s="2">
        <v>-1.6682337142311301</v>
      </c>
      <c r="AF597" s="2">
        <v>8.5976166587173997E-2</v>
      </c>
      <c r="AG597" s="2">
        <v>6.0794330414215003E-2</v>
      </c>
      <c r="AH597" s="2">
        <f t="shared" si="243"/>
        <v>2.5531995416766436E-2</v>
      </c>
      <c r="AI597" s="2">
        <f t="shared" si="244"/>
        <v>6.1378342011009419</v>
      </c>
      <c r="AJ597" s="2" t="s">
        <v>59</v>
      </c>
      <c r="AK597" s="2">
        <v>0.25188064399861998</v>
      </c>
      <c r="AL597" s="2">
        <v>4</v>
      </c>
      <c r="AM597" s="2">
        <v>2</v>
      </c>
      <c r="AN597" s="2">
        <v>-1.9836943567510601</v>
      </c>
      <c r="AO597" s="2">
        <v>0.36490549175246301</v>
      </c>
      <c r="AP597" s="2">
        <v>0.25802714771037899</v>
      </c>
      <c r="AQ597" s="2">
        <f t="shared" si="245"/>
        <v>0.43192827365883968</v>
      </c>
      <c r="AR597" s="2">
        <f t="shared" si="246"/>
        <v>0.9761788487517673</v>
      </c>
      <c r="AZ597" s="2">
        <f t="shared" si="247"/>
        <v>1</v>
      </c>
      <c r="BA597" s="2">
        <f t="shared" si="248"/>
        <v>0</v>
      </c>
      <c r="BB597" s="2" t="s">
        <v>61</v>
      </c>
      <c r="BC597" s="2">
        <v>-1.24151187264458</v>
      </c>
      <c r="BD597" s="2">
        <v>1</v>
      </c>
      <c r="BE597" s="2">
        <v>1</v>
      </c>
      <c r="BF597" s="2">
        <v>-0.75007610432190597</v>
      </c>
      <c r="BI597" s="2">
        <f t="shared" si="249"/>
        <v>1</v>
      </c>
      <c r="BJ597" s="2">
        <f t="shared" si="250"/>
        <v>0</v>
      </c>
    </row>
    <row r="598" spans="1:62">
      <c r="A598" s="2" t="str">
        <f t="shared" si="252"/>
        <v>VIMSS208842</v>
      </c>
      <c r="B598" s="2" t="s">
        <v>712</v>
      </c>
      <c r="C598" s="2" t="s">
        <v>713</v>
      </c>
      <c r="D598" s="7">
        <f>IF(ISNA(VLOOKUP(B598,[1]energy_list!A$1:A$222,1,FALSE)), 0, 1)</f>
        <v>0</v>
      </c>
      <c r="E598" s="7">
        <f t="shared" si="230"/>
        <v>1</v>
      </c>
      <c r="F598" s="7">
        <f t="shared" si="231"/>
        <v>0</v>
      </c>
      <c r="G598" s="17">
        <f>(P598/(COUNT($P$2:$P$1222))*0.05)</f>
        <v>1.0687960687960688E-2</v>
      </c>
      <c r="H598" s="8">
        <f t="shared" si="233"/>
        <v>0.14954949414941324</v>
      </c>
      <c r="I598" s="8">
        <f t="shared" si="234"/>
        <v>4.5569404237166653</v>
      </c>
      <c r="J598" s="18">
        <f t="shared" si="235"/>
        <v>3.2817961229223147E-2</v>
      </c>
      <c r="K598" s="9">
        <f t="shared" si="236"/>
        <v>1.6408980614611574E-2</v>
      </c>
      <c r="L598" s="10">
        <f t="shared" si="237"/>
        <v>9.8603752609784596</v>
      </c>
      <c r="M598" s="2">
        <f t="shared" si="238"/>
        <v>2</v>
      </c>
      <c r="N598" s="16">
        <f t="shared" si="239"/>
        <v>1.7810666407180892E-2</v>
      </c>
      <c r="O598" s="16">
        <f t="shared" si="240"/>
        <v>1.7493198305902737</v>
      </c>
      <c r="P598" s="6">
        <v>261</v>
      </c>
      <c r="Q598" s="6"/>
      <c r="R598" s="2" t="s">
        <v>57</v>
      </c>
      <c r="S598" s="2">
        <v>0.146620035665249</v>
      </c>
      <c r="T598" s="2">
        <v>3</v>
      </c>
      <c r="U598" s="2">
        <v>1</v>
      </c>
      <c r="V598" s="2">
        <v>-0.69371076600594095</v>
      </c>
      <c r="W598" s="2">
        <v>2.4076293151989499E-2</v>
      </c>
      <c r="X598" s="2">
        <v>2.4076293151989499E-2</v>
      </c>
      <c r="Y598" s="2">
        <f t="shared" si="241"/>
        <v>0.10361384324324027</v>
      </c>
      <c r="Z598" s="2">
        <f t="shared" si="242"/>
        <v>6.089809371387112</v>
      </c>
      <c r="AA598" s="2" t="s">
        <v>58</v>
      </c>
      <c r="AB598" s="2">
        <v>0.30350545805218898</v>
      </c>
      <c r="AC598" s="2">
        <v>1</v>
      </c>
      <c r="AD598" s="2">
        <v>1</v>
      </c>
      <c r="AE598" s="2">
        <v>-0.99158273572954103</v>
      </c>
      <c r="AH598" s="2">
        <f t="shared" si="243"/>
        <v>1</v>
      </c>
      <c r="AI598" s="2">
        <f t="shared" si="244"/>
        <v>0</v>
      </c>
      <c r="AJ598" s="2" t="s">
        <v>59</v>
      </c>
      <c r="AK598" s="2">
        <v>-0.51295971442309996</v>
      </c>
      <c r="AL598" s="2">
        <v>1</v>
      </c>
      <c r="AM598" s="2">
        <v>1</v>
      </c>
      <c r="AN598" s="2">
        <v>-2.7485347151727799</v>
      </c>
      <c r="AQ598" s="2">
        <f t="shared" si="245"/>
        <v>1</v>
      </c>
      <c r="AR598" s="2">
        <f t="shared" si="246"/>
        <v>0</v>
      </c>
      <c r="AS598" s="2" t="s">
        <v>60</v>
      </c>
      <c r="AT598" s="2">
        <v>-0.22957055098435</v>
      </c>
      <c r="AU598" s="2">
        <v>1</v>
      </c>
      <c r="AV598" s="2">
        <v>1</v>
      </c>
      <c r="AW598" s="2">
        <v>-0.75781439711114196</v>
      </c>
      <c r="AZ598" s="2">
        <f t="shared" si="247"/>
        <v>1</v>
      </c>
      <c r="BA598" s="2">
        <f t="shared" si="248"/>
        <v>0</v>
      </c>
      <c r="BB598" s="2" t="s">
        <v>61</v>
      </c>
      <c r="BC598" s="2">
        <v>-0.59861562641789601</v>
      </c>
      <c r="BD598" s="2">
        <v>2</v>
      </c>
      <c r="BE598" s="2">
        <v>1</v>
      </c>
      <c r="BF598" s="2">
        <v>-0.107179858095224</v>
      </c>
      <c r="BG598" s="2">
        <v>6.5832232521290196E-2</v>
      </c>
      <c r="BH598" s="2">
        <v>6.5832232521290196E-2</v>
      </c>
      <c r="BI598" s="2">
        <f t="shared" si="249"/>
        <v>6.973148828449631E-2</v>
      </c>
      <c r="BJ598" s="2">
        <f t="shared" si="250"/>
        <v>9.0930476377859932</v>
      </c>
    </row>
    <row r="599" spans="1:62">
      <c r="A599" s="2" t="str">
        <f t="shared" si="252"/>
        <v>VIMSS207708</v>
      </c>
      <c r="B599" s="2" t="s">
        <v>1223</v>
      </c>
      <c r="C599" s="2" t="s">
        <v>1224</v>
      </c>
      <c r="D599" s="7">
        <f>IF(ISNA(VLOOKUP(B599,[1]energy_list!A$1:A$222,1,FALSE)), 0, 1)</f>
        <v>0</v>
      </c>
      <c r="E599" s="7">
        <f t="shared" si="230"/>
        <v>0</v>
      </c>
      <c r="F599" s="7">
        <f t="shared" si="231"/>
        <v>0</v>
      </c>
      <c r="G599" s="17">
        <f>(P599/(COUNT($P$2:$P$1222))*0.05)</f>
        <v>2.0966420966420971E-2</v>
      </c>
      <c r="H599" s="8">
        <f t="shared" si="233"/>
        <v>0.17533197828081101</v>
      </c>
      <c r="I599" s="8">
        <f t="shared" si="234"/>
        <v>1.783529094397345</v>
      </c>
      <c r="J599" s="18">
        <f t="shared" si="235"/>
        <v>9.8306205843003494E-2</v>
      </c>
      <c r="K599" s="9">
        <f t="shared" si="236"/>
        <v>4.9153102921501747E-2</v>
      </c>
      <c r="L599" s="10">
        <f t="shared" si="237"/>
        <v>6.1758391264604047</v>
      </c>
      <c r="M599" s="2">
        <f t="shared" si="238"/>
        <v>2</v>
      </c>
      <c r="N599" s="16">
        <f t="shared" si="239"/>
        <v>7.0399497041282524E-2</v>
      </c>
      <c r="O599" s="16">
        <f t="shared" si="240"/>
        <v>1.1524304435990227</v>
      </c>
      <c r="P599" s="6">
        <v>512</v>
      </c>
      <c r="Q599" s="6"/>
      <c r="R599" s="2" t="s">
        <v>57</v>
      </c>
      <c r="S599" s="2">
        <v>0.292064385124223</v>
      </c>
      <c r="T599" s="2">
        <v>3</v>
      </c>
      <c r="U599" s="2">
        <v>2</v>
      </c>
      <c r="V599" s="2">
        <v>-0.54826641654696695</v>
      </c>
      <c r="W599" s="2">
        <v>0.13851442958857599</v>
      </c>
      <c r="X599" s="2">
        <v>9.7944492454268298E-2</v>
      </c>
      <c r="Y599" s="2">
        <f t="shared" si="241"/>
        <v>9.6463502158750547E-2</v>
      </c>
      <c r="Z599" s="2">
        <f t="shared" si="242"/>
        <v>2.9819378078924865</v>
      </c>
      <c r="AH599" s="2">
        <f t="shared" si="243"/>
        <v>1</v>
      </c>
      <c r="AI599" s="2">
        <f t="shared" si="244"/>
        <v>0</v>
      </c>
      <c r="AQ599" s="2">
        <f t="shared" si="245"/>
        <v>1</v>
      </c>
      <c r="AR599" s="2">
        <f t="shared" si="246"/>
        <v>0</v>
      </c>
      <c r="AS599" s="2" t="s">
        <v>60</v>
      </c>
      <c r="AT599" s="2">
        <v>-0.88922118105487802</v>
      </c>
      <c r="AU599" s="2">
        <v>2</v>
      </c>
      <c r="AV599" s="2">
        <v>2</v>
      </c>
      <c r="AW599" s="2">
        <v>-1.41746502718167</v>
      </c>
      <c r="AX599" s="2">
        <v>1.43280903695772</v>
      </c>
      <c r="AY599" s="2">
        <v>1.01314898617817</v>
      </c>
      <c r="AZ599" s="2">
        <f t="shared" si="247"/>
        <v>0.47268361465994468</v>
      </c>
      <c r="BA599" s="2">
        <f t="shared" si="248"/>
        <v>0.87768057135330513</v>
      </c>
      <c r="BB599" s="2" t="s">
        <v>61</v>
      </c>
      <c r="BC599" s="2">
        <v>-0.14974266294777899</v>
      </c>
      <c r="BD599" s="2">
        <v>1</v>
      </c>
      <c r="BE599" s="2">
        <v>1</v>
      </c>
      <c r="BF599" s="2">
        <v>0.341693105374893</v>
      </c>
      <c r="BI599" s="2">
        <f t="shared" si="249"/>
        <v>1</v>
      </c>
      <c r="BJ599" s="2">
        <f t="shared" si="250"/>
        <v>0</v>
      </c>
    </row>
    <row r="600" spans="1:62">
      <c r="A600" s="2" t="str">
        <f t="shared" si="252"/>
        <v>VIMSS207037</v>
      </c>
      <c r="B600" s="2" t="s">
        <v>1395</v>
      </c>
      <c r="C600" s="2" t="s">
        <v>1396</v>
      </c>
      <c r="D600" s="7">
        <f>IF(ISNA(VLOOKUP(B600,[1]energy_list!A$1:A$222,1,FALSE)), 0, 1)</f>
        <v>1</v>
      </c>
      <c r="E600" s="7">
        <f t="shared" si="230"/>
        <v>0</v>
      </c>
      <c r="F600" s="7">
        <f t="shared" si="231"/>
        <v>0</v>
      </c>
      <c r="G600" s="31">
        <f>IF((Q600/(142)*0.0575&gt;N600),1,0)</f>
        <v>0</v>
      </c>
      <c r="H600" s="8">
        <f t="shared" si="233"/>
        <v>0.1913900240939154</v>
      </c>
      <c r="I600" s="8">
        <f t="shared" si="234"/>
        <v>1.0973124270043737</v>
      </c>
      <c r="J600" s="8">
        <f t="shared" si="235"/>
        <v>0.1744170751956248</v>
      </c>
      <c r="K600" s="9">
        <f t="shared" si="236"/>
        <v>8.7208537597812399E-2</v>
      </c>
      <c r="L600" s="10">
        <f t="shared" si="237"/>
        <v>5.3560849571102143</v>
      </c>
      <c r="M600" s="7">
        <f t="shared" si="238"/>
        <v>2</v>
      </c>
      <c r="N600" s="16">
        <f t="shared" si="239"/>
        <v>9.1987410845944334E-2</v>
      </c>
      <c r="O600" s="16">
        <f t="shared" si="240"/>
        <v>1.0362716049832286</v>
      </c>
      <c r="P600" s="6">
        <v>594</v>
      </c>
      <c r="Q600" s="6">
        <v>91</v>
      </c>
      <c r="R600" s="2" t="s">
        <v>57</v>
      </c>
      <c r="S600" s="2">
        <v>-1.13822025433935</v>
      </c>
      <c r="T600" s="2">
        <v>2</v>
      </c>
      <c r="U600" s="2">
        <v>2</v>
      </c>
      <c r="V600" s="2">
        <v>-1.9785510560105399</v>
      </c>
      <c r="W600" s="2">
        <v>0.61210018950326595</v>
      </c>
      <c r="X600" s="2">
        <v>0.43282019476333</v>
      </c>
      <c r="Y600" s="2">
        <f t="shared" si="241"/>
        <v>0.11927462120602694</v>
      </c>
      <c r="Z600" s="2">
        <f t="shared" si="242"/>
        <v>2.6297762168000021</v>
      </c>
      <c r="AH600" s="2">
        <f t="shared" si="243"/>
        <v>1</v>
      </c>
      <c r="AI600" s="2">
        <f t="shared" si="244"/>
        <v>0</v>
      </c>
      <c r="AJ600" s="2" t="s">
        <v>59</v>
      </c>
      <c r="AK600" s="2">
        <v>-0.59750490472833995</v>
      </c>
      <c r="AL600" s="2">
        <v>1</v>
      </c>
      <c r="AM600" s="2">
        <v>1</v>
      </c>
      <c r="AN600" s="2">
        <v>-2.8330799054780198</v>
      </c>
      <c r="AQ600" s="2">
        <f t="shared" si="245"/>
        <v>1</v>
      </c>
      <c r="AR600" s="2">
        <f t="shared" si="246"/>
        <v>0</v>
      </c>
      <c r="AS600" s="2" t="s">
        <v>60</v>
      </c>
      <c r="AT600" s="2">
        <v>0.56667645982483195</v>
      </c>
      <c r="AU600" s="2">
        <v>1</v>
      </c>
      <c r="AV600" s="2">
        <v>1</v>
      </c>
      <c r="AW600" s="2">
        <v>3.8432613698040199E-2</v>
      </c>
      <c r="AZ600" s="2">
        <f t="shared" si="247"/>
        <v>1</v>
      </c>
      <c r="BA600" s="2">
        <f t="shared" si="248"/>
        <v>0</v>
      </c>
      <c r="BB600" s="2" t="s">
        <v>61</v>
      </c>
      <c r="BC600" s="2">
        <v>0.57946440450935799</v>
      </c>
      <c r="BD600" s="2">
        <v>2</v>
      </c>
      <c r="BE600" s="2">
        <v>2</v>
      </c>
      <c r="BF600" s="2">
        <v>1.07090017283203</v>
      </c>
      <c r="BG600" s="2">
        <v>1.2375937880663901</v>
      </c>
      <c r="BH600" s="2">
        <v>0.875110959896088</v>
      </c>
      <c r="BI600" s="2">
        <f t="shared" si="249"/>
        <v>0.57596074297480171</v>
      </c>
      <c r="BJ600" s="2">
        <f t="shared" si="250"/>
        <v>0.66216106421311927</v>
      </c>
    </row>
    <row r="601" spans="1:62">
      <c r="A601" s="2" t="str">
        <f t="shared" si="252"/>
        <v>VIMSS209090</v>
      </c>
      <c r="B601" s="2" t="s">
        <v>1424</v>
      </c>
      <c r="C601" s="2" t="s">
        <v>1425</v>
      </c>
      <c r="D601" s="7">
        <f>IF(ISNA(VLOOKUP(B601,[1]energy_list!A$1:A$222,1,FALSE)), 0, 1)</f>
        <v>0</v>
      </c>
      <c r="E601" s="7">
        <f t="shared" si="230"/>
        <v>0</v>
      </c>
      <c r="F601" s="7">
        <f t="shared" si="231"/>
        <v>0</v>
      </c>
      <c r="G601" s="17">
        <f>(P601/(COUNT($P$2:$P$1222))*0.05)</f>
        <v>2.4897624897624898E-2</v>
      </c>
      <c r="H601" s="8">
        <f t="shared" si="233"/>
        <v>0.19371310933230254</v>
      </c>
      <c r="I601" s="8">
        <f t="shared" si="234"/>
        <v>1.3169017711166116</v>
      </c>
      <c r="J601" s="18">
        <f t="shared" si="235"/>
        <v>0.14709761470519675</v>
      </c>
      <c r="K601" s="9">
        <f t="shared" si="236"/>
        <v>7.3548807352598375E-2</v>
      </c>
      <c r="L601" s="10">
        <f t="shared" si="237"/>
        <v>5.3042081562108683</v>
      </c>
      <c r="M601" s="2">
        <f t="shared" si="238"/>
        <v>2</v>
      </c>
      <c r="N601" s="16">
        <f t="shared" si="239"/>
        <v>9.3490267223304668E-2</v>
      </c>
      <c r="O601" s="16">
        <f t="shared" si="240"/>
        <v>1.0292335988731975</v>
      </c>
      <c r="P601" s="6">
        <v>608</v>
      </c>
      <c r="Q601" s="6"/>
      <c r="R601" s="2" t="s">
        <v>57</v>
      </c>
      <c r="S601" s="2">
        <v>4.4897928436275499E-2</v>
      </c>
      <c r="T601" s="2">
        <v>8</v>
      </c>
      <c r="U601" s="2">
        <v>4</v>
      </c>
      <c r="V601" s="2">
        <v>-0.79543287323491396</v>
      </c>
      <c r="W601" s="2">
        <v>0.57441493420816103</v>
      </c>
      <c r="X601" s="2">
        <v>0.28720746710408102</v>
      </c>
      <c r="Y601" s="2">
        <f t="shared" si="241"/>
        <v>0.88334878226272284</v>
      </c>
      <c r="Z601" s="2">
        <f t="shared" si="242"/>
        <v>0.15632576997033629</v>
      </c>
      <c r="AA601" s="2" t="s">
        <v>58</v>
      </c>
      <c r="AB601" s="2">
        <v>-0.98670613965253995</v>
      </c>
      <c r="AC601" s="2">
        <v>1</v>
      </c>
      <c r="AD601" s="2">
        <v>1</v>
      </c>
      <c r="AE601" s="2">
        <v>-2.2817943334342701</v>
      </c>
      <c r="AH601" s="2">
        <f t="shared" si="243"/>
        <v>1</v>
      </c>
      <c r="AI601" s="2">
        <f t="shared" si="244"/>
        <v>0</v>
      </c>
      <c r="AJ601" s="2" t="s">
        <v>59</v>
      </c>
      <c r="AK601" s="2">
        <v>-1.52871354784502</v>
      </c>
      <c r="AL601" s="2">
        <v>1</v>
      </c>
      <c r="AM601" s="2">
        <v>1</v>
      </c>
      <c r="AN601" s="2">
        <v>-3.7642885485947</v>
      </c>
      <c r="AQ601" s="2">
        <f t="shared" si="245"/>
        <v>1</v>
      </c>
      <c r="AR601" s="2">
        <f t="shared" si="246"/>
        <v>0</v>
      </c>
      <c r="AS601" s="2" t="s">
        <v>60</v>
      </c>
      <c r="AT601" s="2">
        <v>-0.238275689004219</v>
      </c>
      <c r="AU601" s="2">
        <v>2</v>
      </c>
      <c r="AV601" s="2">
        <v>1</v>
      </c>
      <c r="AW601" s="2">
        <v>-0.76651953513101101</v>
      </c>
      <c r="AX601" s="2">
        <v>3.00301133371134E-2</v>
      </c>
      <c r="AY601" s="2">
        <v>3.00301133371134E-2</v>
      </c>
      <c r="AZ601" s="2">
        <f t="shared" si="247"/>
        <v>7.9812996958295274E-2</v>
      </c>
      <c r="BA601" s="2">
        <f t="shared" si="248"/>
        <v>7.9345584323766287</v>
      </c>
      <c r="BB601" s="2" t="s">
        <v>61</v>
      </c>
      <c r="BC601" s="2">
        <v>0.114517216695861</v>
      </c>
      <c r="BD601" s="2">
        <v>1</v>
      </c>
      <c r="BE601" s="2">
        <v>1</v>
      </c>
      <c r="BF601" s="2">
        <v>0.60595298501853301</v>
      </c>
      <c r="BI601" s="2">
        <f t="shared" si="249"/>
        <v>1</v>
      </c>
      <c r="BJ601" s="2">
        <f t="shared" si="250"/>
        <v>0</v>
      </c>
    </row>
    <row r="602" spans="1:62">
      <c r="A602" s="2" t="str">
        <f t="shared" si="252"/>
        <v>VIMSS209326</v>
      </c>
      <c r="B602" s="2" t="s">
        <v>600</v>
      </c>
      <c r="C602" s="2" t="s">
        <v>601</v>
      </c>
      <c r="D602" s="7">
        <f>IF(ISNA(VLOOKUP(B602,[1]energy_list!A$1:A$222,1,FALSE)), 0, 1)</f>
        <v>1</v>
      </c>
      <c r="E602" s="7">
        <f t="shared" si="230"/>
        <v>1</v>
      </c>
      <c r="F602" s="7">
        <f t="shared" si="231"/>
        <v>0</v>
      </c>
      <c r="G602" s="31">
        <f>IF((Q602/(142)*0.0575&gt;N602),1,0)</f>
        <v>1</v>
      </c>
      <c r="H602" s="8">
        <f t="shared" si="233"/>
        <v>0.21664891710656453</v>
      </c>
      <c r="I602" s="8">
        <f t="shared" si="234"/>
        <v>5.7578443880492145</v>
      </c>
      <c r="J602" s="8">
        <f t="shared" si="235"/>
        <v>3.7626740583026806E-2</v>
      </c>
      <c r="K602" s="9">
        <f t="shared" si="236"/>
        <v>1.8813370291513403E-2</v>
      </c>
      <c r="L602" s="10">
        <f t="shared" si="237"/>
        <v>11.06592500845184</v>
      </c>
      <c r="M602" s="7">
        <f t="shared" si="238"/>
        <v>2</v>
      </c>
      <c r="N602" s="16">
        <f t="shared" si="239"/>
        <v>1.0939378454363833E-2</v>
      </c>
      <c r="O602" s="16">
        <f t="shared" si="240"/>
        <v>1.9610073527291279</v>
      </c>
      <c r="P602" s="6">
        <v>208</v>
      </c>
      <c r="Q602" s="6">
        <v>41</v>
      </c>
      <c r="R602" s="2" t="s">
        <v>57</v>
      </c>
      <c r="S602" s="2">
        <v>-0.76845802571566102</v>
      </c>
      <c r="T602" s="2">
        <v>1</v>
      </c>
      <c r="U602" s="2">
        <v>1</v>
      </c>
      <c r="V602" s="2">
        <v>-1.60878882738685</v>
      </c>
      <c r="Y602" s="2">
        <f t="shared" si="241"/>
        <v>1</v>
      </c>
      <c r="Z602" s="2">
        <f t="shared" si="242"/>
        <v>0</v>
      </c>
      <c r="AH602" s="2">
        <f t="shared" si="243"/>
        <v>1</v>
      </c>
      <c r="AI602" s="2">
        <f t="shared" si="244"/>
        <v>0</v>
      </c>
      <c r="AJ602" s="2" t="s">
        <v>59</v>
      </c>
      <c r="AK602" s="2">
        <v>-0.54099506108880002</v>
      </c>
      <c r="AL602" s="2">
        <v>3</v>
      </c>
      <c r="AM602" s="2">
        <v>2</v>
      </c>
      <c r="AN602" s="2">
        <v>-2.7765700618384801</v>
      </c>
      <c r="AO602" s="2">
        <v>6.9930832809258006E-2</v>
      </c>
      <c r="AP602" s="2">
        <v>4.9448566093449102E-2</v>
      </c>
      <c r="AQ602" s="2">
        <f t="shared" si="245"/>
        <v>8.251246706001374E-3</v>
      </c>
      <c r="AR602" s="2">
        <f t="shared" si="246"/>
        <v>10.940561149263953</v>
      </c>
      <c r="AS602" s="2" t="s">
        <v>60</v>
      </c>
      <c r="AT602" s="2">
        <v>0.545774853171337</v>
      </c>
      <c r="AU602" s="2">
        <v>2</v>
      </c>
      <c r="AV602" s="2">
        <v>2</v>
      </c>
      <c r="AW602" s="2">
        <v>1.75310070445455E-2</v>
      </c>
      <c r="AX602" s="2">
        <v>0.89469092116166404</v>
      </c>
      <c r="AY602" s="2">
        <v>0.63264201741945103</v>
      </c>
      <c r="AZ602" s="2">
        <f t="shared" si="247"/>
        <v>0.47923148549426209</v>
      </c>
      <c r="BA602" s="2">
        <f t="shared" si="248"/>
        <v>0.8626914402517154</v>
      </c>
      <c r="BI602" s="2">
        <f t="shared" si="249"/>
        <v>1</v>
      </c>
      <c r="BJ602" s="2">
        <f t="shared" si="250"/>
        <v>0</v>
      </c>
    </row>
    <row r="603" spans="1:62">
      <c r="A603" s="2" t="s">
        <v>376</v>
      </c>
      <c r="B603" s="2" t="s">
        <v>377</v>
      </c>
      <c r="C603" s="2" t="s">
        <v>378</v>
      </c>
      <c r="D603" s="7">
        <f>IF(ISNA(VLOOKUP(B603,[1]energy_list!A$1:A$222,1,FALSE)), 0, 1)</f>
        <v>0</v>
      </c>
      <c r="E603" s="7">
        <f t="shared" si="230"/>
        <v>1</v>
      </c>
      <c r="F603" s="7">
        <f t="shared" si="231"/>
        <v>1</v>
      </c>
      <c r="G603" s="17">
        <f>(P603/(COUNT($P$2:$P$1222))*0.05)</f>
        <v>1.8427518427518428E-3</v>
      </c>
      <c r="H603" s="8">
        <f t="shared" si="233"/>
        <v>0.22218833590080667</v>
      </c>
      <c r="I603" s="8">
        <f t="shared" si="234"/>
        <v>25.527578277826603</v>
      </c>
      <c r="J603" s="8">
        <f t="shared" si="235"/>
        <v>8.7038548460274708E-3</v>
      </c>
      <c r="K603" s="9">
        <f t="shared" si="236"/>
        <v>4.3519274230137354E-3</v>
      </c>
      <c r="L603" s="6">
        <f t="shared" si="237"/>
        <v>18.872971265605436</v>
      </c>
      <c r="M603" s="10">
        <f t="shared" si="238"/>
        <v>2</v>
      </c>
      <c r="N603" s="16">
        <f t="shared" si="239"/>
        <v>3.7632810056821597E-4</v>
      </c>
      <c r="O603" s="16">
        <f t="shared" si="240"/>
        <v>3.4244333515284819</v>
      </c>
      <c r="P603" s="6">
        <v>45</v>
      </c>
      <c r="Q603" s="2">
        <v>42</v>
      </c>
      <c r="R603" s="2" t="s">
        <v>57</v>
      </c>
      <c r="S603" s="2">
        <v>-0.80567737374827098</v>
      </c>
      <c r="T603" s="2">
        <v>3</v>
      </c>
      <c r="U603" s="2">
        <v>2</v>
      </c>
      <c r="V603" s="2">
        <v>-1.64600817541946</v>
      </c>
      <c r="W603" s="2">
        <v>1.2267312802469099</v>
      </c>
      <c r="X603" s="2">
        <v>0.86743000695624695</v>
      </c>
      <c r="Y603" s="2">
        <f t="shared" si="241"/>
        <v>0.4510411852899705</v>
      </c>
      <c r="Z603" s="2">
        <f t="shared" si="242"/>
        <v>0.9288096645115359</v>
      </c>
      <c r="AA603" s="2" t="s">
        <v>58</v>
      </c>
      <c r="AB603" s="2">
        <v>0.38325921569675298</v>
      </c>
      <c r="AC603" s="2">
        <v>1</v>
      </c>
      <c r="AD603" s="2">
        <v>1</v>
      </c>
      <c r="AE603" s="2">
        <v>-0.91182897808497698</v>
      </c>
      <c r="AH603" s="2">
        <f t="shared" si="243"/>
        <v>1</v>
      </c>
      <c r="AI603" s="2">
        <f t="shared" si="244"/>
        <v>0</v>
      </c>
      <c r="AJ603" s="2" t="s">
        <v>59</v>
      </c>
      <c r="AK603" s="2">
        <v>0.35032144507161</v>
      </c>
      <c r="AL603" s="2">
        <v>2</v>
      </c>
      <c r="AM603" s="2">
        <v>2</v>
      </c>
      <c r="AN603" s="2">
        <v>-1.8852535556780701</v>
      </c>
      <c r="AO603" s="2">
        <v>6.5890743363142597E-3</v>
      </c>
      <c r="AP603" s="2">
        <v>4.6591791449500696E-3</v>
      </c>
      <c r="AQ603" s="2">
        <f t="shared" si="245"/>
        <v>1.7683578770703913E-4</v>
      </c>
      <c r="AR603" s="2">
        <f t="shared" si="246"/>
        <v>75.189520336712505</v>
      </c>
      <c r="AZ603" s="2">
        <f t="shared" si="247"/>
        <v>1</v>
      </c>
      <c r="BA603" s="2">
        <f t="shared" si="248"/>
        <v>0</v>
      </c>
      <c r="BI603" s="2">
        <f t="shared" si="249"/>
        <v>1</v>
      </c>
      <c r="BJ603" s="2">
        <f t="shared" si="250"/>
        <v>0</v>
      </c>
    </row>
    <row r="604" spans="1:62">
      <c r="A604" s="2" t="str">
        <f t="shared" ref="A604:A631" si="253">B604</f>
        <v>VIMSS208300</v>
      </c>
      <c r="B604" s="2" t="s">
        <v>1713</v>
      </c>
      <c r="C604" s="2" t="s">
        <v>1714</v>
      </c>
      <c r="D604" s="7">
        <f>IF(ISNA(VLOOKUP(B604,[1]energy_list!A$1:A$222,1,FALSE)), 0, 1)</f>
        <v>1</v>
      </c>
      <c r="E604" s="7">
        <f t="shared" si="230"/>
        <v>0</v>
      </c>
      <c r="F604" s="7">
        <f t="shared" si="231"/>
        <v>0</v>
      </c>
      <c r="G604" s="31">
        <f>IF((Q604/(142)*0.0575&gt;N604),1,0)</f>
        <v>0</v>
      </c>
      <c r="H604" s="8">
        <f t="shared" si="233"/>
        <v>0.26863482270586225</v>
      </c>
      <c r="I604" s="8">
        <f t="shared" si="234"/>
        <v>0.27789793964857412</v>
      </c>
      <c r="J604" s="8">
        <f t="shared" si="235"/>
        <v>0.96666719820080038</v>
      </c>
      <c r="K604" s="9">
        <f t="shared" si="236"/>
        <v>0.48333359910040019</v>
      </c>
      <c r="L604" s="10">
        <f t="shared" si="237"/>
        <v>1.2054061046457607</v>
      </c>
      <c r="M604" s="7">
        <f t="shared" si="238"/>
        <v>2</v>
      </c>
      <c r="N604" s="16">
        <f t="shared" si="239"/>
        <v>0.16493878284676169</v>
      </c>
      <c r="O604" s="16">
        <f t="shared" si="240"/>
        <v>0.78267721460425332</v>
      </c>
      <c r="P604" s="6">
        <v>753</v>
      </c>
      <c r="Q604" s="6">
        <v>113</v>
      </c>
      <c r="Y604" s="2">
        <f t="shared" si="241"/>
        <v>1</v>
      </c>
      <c r="Z604" s="2">
        <f t="shared" si="242"/>
        <v>0</v>
      </c>
      <c r="AA604" s="2" t="s">
        <v>58</v>
      </c>
      <c r="AB604" s="2">
        <v>0.96264639654360895</v>
      </c>
      <c r="AC604" s="2">
        <v>1</v>
      </c>
      <c r="AD604" s="2">
        <v>1</v>
      </c>
      <c r="AE604" s="2">
        <v>-0.33244179723812101</v>
      </c>
      <c r="AH604" s="2">
        <f t="shared" si="243"/>
        <v>1</v>
      </c>
      <c r="AI604" s="2">
        <f t="shared" si="244"/>
        <v>0</v>
      </c>
      <c r="AJ604" s="2" t="s">
        <v>59</v>
      </c>
      <c r="AK604" s="2">
        <v>-0.60135564791176999</v>
      </c>
      <c r="AL604" s="2">
        <v>1</v>
      </c>
      <c r="AM604" s="2">
        <v>1</v>
      </c>
      <c r="AN604" s="2">
        <v>-2.8369306486614501</v>
      </c>
      <c r="AQ604" s="2">
        <f t="shared" si="245"/>
        <v>1</v>
      </c>
      <c r="AR604" s="2">
        <f t="shared" si="246"/>
        <v>0</v>
      </c>
      <c r="AS604" s="2" t="s">
        <v>60</v>
      </c>
      <c r="AT604" s="2">
        <v>-6.2980261252686007E-2</v>
      </c>
      <c r="AU604" s="2">
        <v>3</v>
      </c>
      <c r="AV604" s="2">
        <v>2</v>
      </c>
      <c r="AW604" s="2">
        <v>-0.59122410737947795</v>
      </c>
      <c r="AX604" s="2">
        <v>0.74426002884782605</v>
      </c>
      <c r="AY604" s="2">
        <v>0.52627131336439303</v>
      </c>
      <c r="AZ604" s="2">
        <f t="shared" si="247"/>
        <v>0.91568004569722261</v>
      </c>
      <c r="BA604" s="2">
        <f t="shared" si="248"/>
        <v>0.11967260926699635</v>
      </c>
      <c r="BB604" s="2" t="s">
        <v>61</v>
      </c>
      <c r="BC604" s="2">
        <v>-0.77380951550689303</v>
      </c>
      <c r="BD604" s="2">
        <v>3</v>
      </c>
      <c r="BE604" s="2">
        <v>2</v>
      </c>
      <c r="BF604" s="2">
        <v>-0.28237374718422098</v>
      </c>
      <c r="BG604" s="2">
        <v>1.7611072627605899</v>
      </c>
      <c r="BH604" s="2">
        <v>1.2452908878948901</v>
      </c>
      <c r="BI604" s="2">
        <f t="shared" si="249"/>
        <v>0.59773080699614234</v>
      </c>
      <c r="BJ604" s="2">
        <f t="shared" si="250"/>
        <v>0.62138856312920132</v>
      </c>
    </row>
    <row r="605" spans="1:62">
      <c r="A605" s="2" t="str">
        <f t="shared" si="253"/>
        <v>VIMSS209483</v>
      </c>
      <c r="B605" s="2" t="s">
        <v>1751</v>
      </c>
      <c r="C605" s="2" t="s">
        <v>1752</v>
      </c>
      <c r="D605" s="7">
        <f>IF(ISNA(VLOOKUP(B605,[1]energy_list!A$1:A$222,1,FALSE)), 0, 1)</f>
        <v>0</v>
      </c>
      <c r="E605" s="7">
        <f t="shared" si="230"/>
        <v>0</v>
      </c>
      <c r="F605" s="7">
        <f t="shared" si="231"/>
        <v>0</v>
      </c>
      <c r="G605" s="17">
        <f t="shared" ref="G605:G617" si="254">(P605/(COUNT($P$2:$P$1222))*0.05)</f>
        <v>3.1613431613431615E-2</v>
      </c>
      <c r="H605" s="8">
        <f t="shared" si="233"/>
        <v>0.27413437883889885</v>
      </c>
      <c r="I605" s="8">
        <f t="shared" si="234"/>
        <v>0.46938355178145613</v>
      </c>
      <c r="J605" s="18">
        <f t="shared" si="235"/>
        <v>0.5840306457234683</v>
      </c>
      <c r="K605" s="9">
        <f t="shared" si="236"/>
        <v>0.29201532286173415</v>
      </c>
      <c r="L605" s="10">
        <f t="shared" si="237"/>
        <v>1.7138794195416183</v>
      </c>
      <c r="M605" s="2">
        <f t="shared" si="238"/>
        <v>2</v>
      </c>
      <c r="N605" s="16">
        <f t="shared" si="239"/>
        <v>0.18186791384077941</v>
      </c>
      <c r="O605" s="16">
        <f t="shared" si="240"/>
        <v>0.74024391485105323</v>
      </c>
      <c r="P605" s="6">
        <v>772</v>
      </c>
      <c r="Q605" s="6"/>
      <c r="Y605" s="2">
        <f t="shared" si="241"/>
        <v>1</v>
      </c>
      <c r="Z605" s="2">
        <f t="shared" si="242"/>
        <v>0</v>
      </c>
      <c r="AH605" s="2">
        <f t="shared" si="243"/>
        <v>1</v>
      </c>
      <c r="AI605" s="2">
        <f t="shared" si="244"/>
        <v>0</v>
      </c>
      <c r="AJ605" s="2" t="s">
        <v>59</v>
      </c>
      <c r="AK605" s="2">
        <v>-0.61813475881181001</v>
      </c>
      <c r="AL605" s="2">
        <v>1</v>
      </c>
      <c r="AM605" s="2">
        <v>1</v>
      </c>
      <c r="AN605" s="2">
        <v>-2.85370975956149</v>
      </c>
      <c r="AQ605" s="2">
        <f t="shared" si="245"/>
        <v>1</v>
      </c>
      <c r="AR605" s="2">
        <f t="shared" si="246"/>
        <v>0</v>
      </c>
      <c r="AS605" s="2" t="s">
        <v>60</v>
      </c>
      <c r="AT605" s="2">
        <v>6.4617594398551997E-2</v>
      </c>
      <c r="AU605" s="2">
        <v>8</v>
      </c>
      <c r="AV605" s="2">
        <v>2</v>
      </c>
      <c r="AW605" s="2">
        <v>-0.46362625172824001</v>
      </c>
      <c r="AX605" s="2">
        <v>0.74241471662069003</v>
      </c>
      <c r="AY605" s="2">
        <v>0.52496648057517903</v>
      </c>
      <c r="AZ605" s="2">
        <f t="shared" si="247"/>
        <v>0.91329075090647738</v>
      </c>
      <c r="BA605" s="2">
        <f t="shared" si="248"/>
        <v>0.12308899099187016</v>
      </c>
      <c r="BB605" s="2" t="s">
        <v>61</v>
      </c>
      <c r="BC605" s="2">
        <v>-0.74733746002423795</v>
      </c>
      <c r="BD605" s="2">
        <v>5</v>
      </c>
      <c r="BE605" s="2">
        <v>1</v>
      </c>
      <c r="BF605" s="2">
        <v>-0.25590169170156601</v>
      </c>
      <c r="BG605" s="2">
        <v>0.66885917052663202</v>
      </c>
      <c r="BH605" s="2">
        <v>0.66885917052663202</v>
      </c>
      <c r="BI605" s="2">
        <f t="shared" si="249"/>
        <v>0.4647578706357301</v>
      </c>
      <c r="BJ605" s="2">
        <f t="shared" si="250"/>
        <v>1.1173315594010849</v>
      </c>
    </row>
    <row r="606" spans="1:62">
      <c r="A606" s="2" t="str">
        <f t="shared" si="253"/>
        <v>VIMSS208424</v>
      </c>
      <c r="B606" s="2" t="s">
        <v>1323</v>
      </c>
      <c r="C606" s="2" t="s">
        <v>1324</v>
      </c>
      <c r="D606" s="7">
        <f>IF(ISNA(VLOOKUP(B606,[1]energy_list!A$1:A$222,1,FALSE)), 0, 1)</f>
        <v>0</v>
      </c>
      <c r="E606" s="7">
        <f t="shared" si="230"/>
        <v>0</v>
      </c>
      <c r="F606" s="7">
        <f t="shared" si="231"/>
        <v>0</v>
      </c>
      <c r="G606" s="17">
        <f t="shared" si="254"/>
        <v>2.2932022932022934E-2</v>
      </c>
      <c r="H606" s="8">
        <f t="shared" si="233"/>
        <v>0.2794810565562818</v>
      </c>
      <c r="I606" s="8">
        <f t="shared" si="234"/>
        <v>1.3256148465085575</v>
      </c>
      <c r="J606" s="18">
        <f t="shared" si="235"/>
        <v>0.21083126617990666</v>
      </c>
      <c r="K606" s="9">
        <f t="shared" si="236"/>
        <v>0.10541563308995333</v>
      </c>
      <c r="L606" s="10">
        <f t="shared" si="237"/>
        <v>5.686391284611525</v>
      </c>
      <c r="M606" s="2">
        <f t="shared" si="238"/>
        <v>2</v>
      </c>
      <c r="N606" s="16">
        <f t="shared" si="239"/>
        <v>8.2792800063960989E-2</v>
      </c>
      <c r="O606" s="16">
        <f t="shared" si="240"/>
        <v>1.0820074292592059</v>
      </c>
      <c r="P606" s="6">
        <v>560</v>
      </c>
      <c r="Q606" s="6"/>
      <c r="R606" s="2" t="s">
        <v>57</v>
      </c>
      <c r="S606" s="2">
        <v>0.45110827648753599</v>
      </c>
      <c r="T606" s="2">
        <v>2</v>
      </c>
      <c r="U606" s="2">
        <v>2</v>
      </c>
      <c r="V606" s="2">
        <v>-0.38922252518365302</v>
      </c>
      <c r="W606" s="2">
        <v>0.327303013426756</v>
      </c>
      <c r="X606" s="2">
        <v>0.23143818029685101</v>
      </c>
      <c r="Y606" s="2">
        <f t="shared" si="241"/>
        <v>0.19060235729323205</v>
      </c>
      <c r="Z606" s="2">
        <f t="shared" si="242"/>
        <v>1.9491523650459408</v>
      </c>
      <c r="AH606" s="2">
        <f t="shared" si="243"/>
        <v>1</v>
      </c>
      <c r="AI606" s="2">
        <f t="shared" si="244"/>
        <v>0</v>
      </c>
      <c r="AQ606" s="2">
        <f t="shared" si="245"/>
        <v>1</v>
      </c>
      <c r="AR606" s="2">
        <f t="shared" si="246"/>
        <v>0</v>
      </c>
      <c r="AS606" s="2" t="s">
        <v>60</v>
      </c>
      <c r="AT606" s="2">
        <v>-0.78131491245301798</v>
      </c>
      <c r="AU606" s="2">
        <v>2</v>
      </c>
      <c r="AV606" s="2">
        <v>2</v>
      </c>
      <c r="AW606" s="2">
        <v>-1.3095587585798101</v>
      </c>
      <c r="AX606" s="2">
        <v>0.80955270742334495</v>
      </c>
      <c r="AY606" s="2">
        <v>0.57244020914697702</v>
      </c>
      <c r="AZ606" s="2">
        <f t="shared" si="247"/>
        <v>0.30555370494562306</v>
      </c>
      <c r="BA606" s="2">
        <f t="shared" si="248"/>
        <v>1.3648847512254529</v>
      </c>
      <c r="BB606" s="2" t="s">
        <v>61</v>
      </c>
      <c r="BC606" s="2">
        <v>-0.73699201085044497</v>
      </c>
      <c r="BD606" s="2">
        <v>1</v>
      </c>
      <c r="BE606" s="2">
        <v>1</v>
      </c>
      <c r="BF606" s="2">
        <v>-0.245556242527773</v>
      </c>
      <c r="BI606" s="2">
        <f t="shared" si="249"/>
        <v>1</v>
      </c>
      <c r="BJ606" s="2">
        <f t="shared" si="250"/>
        <v>0</v>
      </c>
    </row>
    <row r="607" spans="1:62">
      <c r="A607" s="2" t="str">
        <f t="shared" si="253"/>
        <v>VIMSS206283</v>
      </c>
      <c r="B607" s="2" t="s">
        <v>1670</v>
      </c>
      <c r="C607" s="2" t="s">
        <v>1671</v>
      </c>
      <c r="D607" s="7">
        <f>IF(ISNA(VLOOKUP(B607,[1]energy_list!A$1:A$222,1,FALSE)), 0, 1)</f>
        <v>0</v>
      </c>
      <c r="E607" s="7">
        <f t="shared" si="230"/>
        <v>0</v>
      </c>
      <c r="F607" s="7">
        <f t="shared" si="231"/>
        <v>0</v>
      </c>
      <c r="G607" s="17">
        <f t="shared" si="254"/>
        <v>2.9934479934479938E-2</v>
      </c>
      <c r="H607" s="8">
        <f t="shared" si="233"/>
        <v>0.29348744722361381</v>
      </c>
      <c r="I607" s="8">
        <f t="shared" si="234"/>
        <v>0.89956459498526353</v>
      </c>
      <c r="J607" s="18">
        <f t="shared" si="235"/>
        <v>0.32625500031870602</v>
      </c>
      <c r="K607" s="9">
        <f t="shared" si="236"/>
        <v>0.16312750015935301</v>
      </c>
      <c r="L607" s="10">
        <f t="shared" si="237"/>
        <v>3.9888848519937614</v>
      </c>
      <c r="M607" s="2">
        <f t="shared" si="238"/>
        <v>2</v>
      </c>
      <c r="N607" s="16">
        <f t="shared" si="239"/>
        <v>0.1357113492212228</v>
      </c>
      <c r="O607" s="16">
        <f t="shared" si="240"/>
        <v>0.86738383179458212</v>
      </c>
      <c r="P607" s="6">
        <v>731</v>
      </c>
      <c r="Q607" s="6"/>
      <c r="R607" s="2" t="s">
        <v>57</v>
      </c>
      <c r="S607" s="2">
        <v>-0.40522019219809002</v>
      </c>
      <c r="T607" s="2">
        <v>4</v>
      </c>
      <c r="U607" s="2">
        <v>3</v>
      </c>
      <c r="V607" s="2">
        <v>-1.2455509938692799</v>
      </c>
      <c r="W607" s="2">
        <v>0.48183205143229801</v>
      </c>
      <c r="X607" s="2">
        <v>0.27818586459862699</v>
      </c>
      <c r="Y607" s="2">
        <f t="shared" si="241"/>
        <v>0.24125035182968183</v>
      </c>
      <c r="Z607" s="2">
        <f t="shared" si="242"/>
        <v>1.4566527051356513</v>
      </c>
      <c r="AA607" s="2" t="s">
        <v>58</v>
      </c>
      <c r="AB607" s="2">
        <v>-1.0507524061944</v>
      </c>
      <c r="AC607" s="2">
        <v>1</v>
      </c>
      <c r="AD607" s="2">
        <v>1</v>
      </c>
      <c r="AE607" s="2">
        <v>-2.34584059997613</v>
      </c>
      <c r="AH607" s="2">
        <f t="shared" si="243"/>
        <v>1</v>
      </c>
      <c r="AI607" s="2">
        <f t="shared" si="244"/>
        <v>0</v>
      </c>
      <c r="AJ607" s="2" t="s">
        <v>59</v>
      </c>
      <c r="AK607" s="2">
        <v>-0.68264906158901995</v>
      </c>
      <c r="AL607" s="2">
        <v>2</v>
      </c>
      <c r="AM607" s="2">
        <v>2</v>
      </c>
      <c r="AN607" s="2">
        <v>-2.9182240623386999</v>
      </c>
      <c r="AO607" s="2">
        <v>1.4094567130732001</v>
      </c>
      <c r="AP607" s="2">
        <v>0.99663639960296502</v>
      </c>
      <c r="AQ607" s="2">
        <f t="shared" si="245"/>
        <v>0.56410078558993049</v>
      </c>
      <c r="AR607" s="2">
        <f t="shared" si="246"/>
        <v>0.68495296966975139</v>
      </c>
      <c r="AZ607" s="2">
        <f t="shared" si="247"/>
        <v>1</v>
      </c>
      <c r="BA607" s="2">
        <f t="shared" si="248"/>
        <v>0</v>
      </c>
      <c r="BB607" s="2" t="s">
        <v>61</v>
      </c>
      <c r="BC607" s="2">
        <v>1.68903172037589</v>
      </c>
      <c r="BD607" s="2">
        <v>1</v>
      </c>
      <c r="BE607" s="2">
        <v>1</v>
      </c>
      <c r="BF607" s="2">
        <v>2.18046748869856</v>
      </c>
      <c r="BI607" s="2">
        <f t="shared" si="249"/>
        <v>1</v>
      </c>
      <c r="BJ607" s="2">
        <f t="shared" si="250"/>
        <v>0</v>
      </c>
    </row>
    <row r="608" spans="1:62">
      <c r="A608" s="2" t="str">
        <f t="shared" si="253"/>
        <v>VIMSS206223</v>
      </c>
      <c r="B608" s="2" t="s">
        <v>1743</v>
      </c>
      <c r="C608" s="2" t="s">
        <v>1744</v>
      </c>
      <c r="D608" s="7">
        <f>IF(ISNA(VLOOKUP(B608,[1]energy_list!A$1:A$222,1,FALSE)), 0, 1)</f>
        <v>0</v>
      </c>
      <c r="E608" s="7">
        <f t="shared" si="230"/>
        <v>0</v>
      </c>
      <c r="F608" s="7">
        <f t="shared" si="231"/>
        <v>0</v>
      </c>
      <c r="G608" s="17">
        <f t="shared" si="254"/>
        <v>3.1449631449631449E-2</v>
      </c>
      <c r="H608" s="8">
        <f t="shared" si="233"/>
        <v>0.30976473444752617</v>
      </c>
      <c r="I608" s="8">
        <f t="shared" si="234"/>
        <v>0.52397027234123528</v>
      </c>
      <c r="J608" s="18">
        <f t="shared" si="235"/>
        <v>0.59118761273118969</v>
      </c>
      <c r="K608" s="9">
        <f t="shared" si="236"/>
        <v>0.29559380636559485</v>
      </c>
      <c r="L608" s="10">
        <f t="shared" si="237"/>
        <v>2.5028476752750555</v>
      </c>
      <c r="M608" s="2">
        <f t="shared" si="238"/>
        <v>2</v>
      </c>
      <c r="N608" s="16">
        <f t="shared" si="239"/>
        <v>0.17901439721244322</v>
      </c>
      <c r="O608" s="16">
        <f t="shared" si="240"/>
        <v>0.74711203953139949</v>
      </c>
      <c r="P608" s="6">
        <v>768</v>
      </c>
      <c r="Q608" s="6"/>
      <c r="R608" s="2" t="s">
        <v>57</v>
      </c>
      <c r="S608" s="2">
        <v>0.34745740841733902</v>
      </c>
      <c r="T608" s="2">
        <v>3</v>
      </c>
      <c r="U608" s="2">
        <v>3</v>
      </c>
      <c r="V608" s="2">
        <v>-0.49287339325384999</v>
      </c>
      <c r="W608" s="2">
        <v>0.74102892357163297</v>
      </c>
      <c r="X608" s="2">
        <v>0.42783324850138099</v>
      </c>
      <c r="Y608" s="2">
        <f t="shared" si="241"/>
        <v>0.47617296472774112</v>
      </c>
      <c r="Z608" s="2">
        <f t="shared" si="242"/>
        <v>0.81213278686127521</v>
      </c>
      <c r="AH608" s="2">
        <f t="shared" si="243"/>
        <v>1</v>
      </c>
      <c r="AI608" s="2">
        <f t="shared" si="244"/>
        <v>0</v>
      </c>
      <c r="AJ608" s="2" t="s">
        <v>59</v>
      </c>
      <c r="AK608" s="2">
        <v>-1.1468999781315701</v>
      </c>
      <c r="AL608" s="2">
        <v>1</v>
      </c>
      <c r="AM608" s="2">
        <v>1</v>
      </c>
      <c r="AN608" s="2">
        <v>-3.38247497888125</v>
      </c>
      <c r="AQ608" s="2">
        <f t="shared" si="245"/>
        <v>1</v>
      </c>
      <c r="AR608" s="2">
        <f t="shared" si="246"/>
        <v>0</v>
      </c>
      <c r="AS608" s="2" t="s">
        <v>60</v>
      </c>
      <c r="AT608" s="2">
        <v>-0.47117641460461501</v>
      </c>
      <c r="AU608" s="2">
        <v>2</v>
      </c>
      <c r="AV608" s="2">
        <v>2</v>
      </c>
      <c r="AW608" s="2">
        <v>-0.999420260731407</v>
      </c>
      <c r="AX608" s="2">
        <v>1.08226014026842</v>
      </c>
      <c r="AY608" s="2">
        <v>0.76527348419170205</v>
      </c>
      <c r="AZ608" s="2">
        <f t="shared" si="247"/>
        <v>0.60082611155889531</v>
      </c>
      <c r="BA608" s="2">
        <f t="shared" si="248"/>
        <v>0.61569677290241076</v>
      </c>
      <c r="BB608" s="2" t="s">
        <v>61</v>
      </c>
      <c r="BC608" s="2">
        <v>-1.1214725590439001</v>
      </c>
      <c r="BD608" s="2">
        <v>1</v>
      </c>
      <c r="BE608" s="2">
        <v>1</v>
      </c>
      <c r="BF608" s="2">
        <v>-0.63003679072122698</v>
      </c>
      <c r="BI608" s="2">
        <f t="shared" si="249"/>
        <v>1</v>
      </c>
      <c r="BJ608" s="2">
        <f t="shared" si="250"/>
        <v>0</v>
      </c>
    </row>
    <row r="609" spans="1:62">
      <c r="A609" s="2" t="str">
        <f t="shared" si="253"/>
        <v>VIMSS207706</v>
      </c>
      <c r="B609" s="2" t="s">
        <v>1081</v>
      </c>
      <c r="C609" s="2" t="s">
        <v>1082</v>
      </c>
      <c r="D609" s="7">
        <f>IF(ISNA(VLOOKUP(B609,[1]energy_list!A$1:A$222,1,FALSE)), 0, 1)</f>
        <v>0</v>
      </c>
      <c r="E609" s="7">
        <f t="shared" si="230"/>
        <v>0</v>
      </c>
      <c r="F609" s="7">
        <f t="shared" si="231"/>
        <v>0</v>
      </c>
      <c r="G609" s="17">
        <f t="shared" si="254"/>
        <v>1.8099918099918101E-2</v>
      </c>
      <c r="H609" s="8">
        <f t="shared" si="233"/>
        <v>0.32165759537339855</v>
      </c>
      <c r="I609" s="8">
        <f t="shared" si="234"/>
        <v>1.5725694107298445</v>
      </c>
      <c r="J609" s="18">
        <f t="shared" si="235"/>
        <v>0.20454270137692313</v>
      </c>
      <c r="K609" s="9">
        <f t="shared" si="236"/>
        <v>0.10227135068846156</v>
      </c>
      <c r="L609" s="10">
        <f t="shared" si="237"/>
        <v>7.030758414073885</v>
      </c>
      <c r="M609" s="2">
        <f t="shared" si="238"/>
        <v>2</v>
      </c>
      <c r="N609" s="16">
        <f t="shared" si="239"/>
        <v>5.2267579987336985E-2</v>
      </c>
      <c r="O609" s="16">
        <f t="shared" si="240"/>
        <v>1.2817676074682749</v>
      </c>
      <c r="P609" s="6">
        <v>442</v>
      </c>
      <c r="Q609" s="6"/>
      <c r="R609" s="2" t="s">
        <v>57</v>
      </c>
      <c r="S609" s="2">
        <v>-0.45205485379126098</v>
      </c>
      <c r="T609" s="2">
        <v>4</v>
      </c>
      <c r="U609" s="2">
        <v>3</v>
      </c>
      <c r="V609" s="2">
        <v>-1.29238565546245</v>
      </c>
      <c r="W609" s="2">
        <v>0.52530413088251604</v>
      </c>
      <c r="X609" s="2">
        <v>0.30328448137144298</v>
      </c>
      <c r="Y609" s="2">
        <f t="shared" si="241"/>
        <v>0.23286914347691126</v>
      </c>
      <c r="Z609" s="2">
        <f t="shared" si="242"/>
        <v>1.4905307773977852</v>
      </c>
      <c r="AH609" s="2">
        <f t="shared" si="243"/>
        <v>1</v>
      </c>
      <c r="AI609" s="2">
        <f t="shared" si="244"/>
        <v>0</v>
      </c>
      <c r="AJ609" s="2" t="s">
        <v>59</v>
      </c>
      <c r="AK609" s="2">
        <v>0.90349191462712997</v>
      </c>
      <c r="AL609" s="2">
        <v>1</v>
      </c>
      <c r="AM609" s="2">
        <v>1</v>
      </c>
      <c r="AN609" s="2">
        <v>-1.3320830861225501</v>
      </c>
      <c r="AQ609" s="2">
        <f t="shared" si="245"/>
        <v>1</v>
      </c>
      <c r="AR609" s="2">
        <f t="shared" si="246"/>
        <v>0</v>
      </c>
      <c r="AS609" s="2" t="s">
        <v>60</v>
      </c>
      <c r="AT609" s="2">
        <v>-0.67343783353793796</v>
      </c>
      <c r="AU609" s="2">
        <v>2</v>
      </c>
      <c r="AV609" s="2">
        <v>2</v>
      </c>
      <c r="AW609" s="2">
        <v>-1.2016816796647301</v>
      </c>
      <c r="AX609" s="2">
        <v>0.37749140706436901</v>
      </c>
      <c r="AY609" s="2">
        <v>0.26692673377486698</v>
      </c>
      <c r="AZ609" s="2">
        <f t="shared" si="247"/>
        <v>0.12769628501424335</v>
      </c>
      <c r="BA609" s="2">
        <f t="shared" si="248"/>
        <v>2.5229313827588853</v>
      </c>
      <c r="BI609" s="2">
        <f t="shared" si="249"/>
        <v>1</v>
      </c>
      <c r="BJ609" s="2">
        <f t="shared" si="250"/>
        <v>0</v>
      </c>
    </row>
    <row r="610" spans="1:62">
      <c r="A610" s="2" t="str">
        <f t="shared" si="253"/>
        <v>VIMSS209044</v>
      </c>
      <c r="B610" s="2" t="s">
        <v>1733</v>
      </c>
      <c r="C610" s="2" t="s">
        <v>1734</v>
      </c>
      <c r="D610" s="7">
        <f>IF(ISNA(VLOOKUP(B610,[1]energy_list!A$1:A$222,1,FALSE)), 0, 1)</f>
        <v>0</v>
      </c>
      <c r="E610" s="7">
        <f t="shared" si="230"/>
        <v>0</v>
      </c>
      <c r="F610" s="7">
        <f t="shared" si="231"/>
        <v>0</v>
      </c>
      <c r="G610" s="17">
        <f t="shared" si="254"/>
        <v>3.1244881244881246E-2</v>
      </c>
      <c r="H610" s="8">
        <f t="shared" si="233"/>
        <v>0.32224336691779532</v>
      </c>
      <c r="I610" s="8">
        <f t="shared" si="234"/>
        <v>0.42879040505492599</v>
      </c>
      <c r="J610" s="18">
        <f t="shared" si="235"/>
        <v>0.75151720542001743</v>
      </c>
      <c r="K610" s="9">
        <f t="shared" si="236"/>
        <v>0.37575860271000872</v>
      </c>
      <c r="L610" s="10">
        <f t="shared" si="237"/>
        <v>1.468196165983781</v>
      </c>
      <c r="M610" s="2">
        <f t="shared" si="238"/>
        <v>2</v>
      </c>
      <c r="N610" s="16">
        <f t="shared" si="239"/>
        <v>0.17616082992962873</v>
      </c>
      <c r="O610" s="16">
        <f t="shared" si="240"/>
        <v>0.7540906523175489</v>
      </c>
      <c r="P610" s="6">
        <v>763</v>
      </c>
      <c r="Q610" s="6"/>
      <c r="R610" s="2" t="s">
        <v>57</v>
      </c>
      <c r="S610" s="2">
        <v>0.232952105992179</v>
      </c>
      <c r="T610" s="2">
        <v>1</v>
      </c>
      <c r="U610" s="2">
        <v>1</v>
      </c>
      <c r="V610" s="2">
        <v>-0.60737869567901004</v>
      </c>
      <c r="Y610" s="2">
        <f t="shared" si="241"/>
        <v>1</v>
      </c>
      <c r="Z610" s="2">
        <f t="shared" si="242"/>
        <v>0</v>
      </c>
      <c r="AH610" s="2">
        <f t="shared" si="243"/>
        <v>1</v>
      </c>
      <c r="AI610" s="2">
        <f t="shared" si="244"/>
        <v>0</v>
      </c>
      <c r="AQ610" s="2">
        <f t="shared" si="245"/>
        <v>1</v>
      </c>
      <c r="AR610" s="2">
        <f t="shared" si="246"/>
        <v>0</v>
      </c>
      <c r="AS610" s="2" t="s">
        <v>60</v>
      </c>
      <c r="AT610" s="2">
        <v>-0.41394718780120698</v>
      </c>
      <c r="AU610" s="2">
        <v>10</v>
      </c>
      <c r="AV610" s="2">
        <v>4</v>
      </c>
      <c r="AW610" s="2">
        <v>-0.94219103392799897</v>
      </c>
      <c r="AX610" s="2">
        <v>1.59446151033025</v>
      </c>
      <c r="AY610" s="2">
        <v>0.79723075516512598</v>
      </c>
      <c r="AZ610" s="2">
        <f t="shared" si="247"/>
        <v>0.63100554225460503</v>
      </c>
      <c r="BA610" s="2">
        <f t="shared" si="248"/>
        <v>0.5192313331106605</v>
      </c>
      <c r="BB610" s="2" t="s">
        <v>61</v>
      </c>
      <c r="BC610" s="2">
        <v>-0.24987481973296699</v>
      </c>
      <c r="BD610" s="2">
        <v>5</v>
      </c>
      <c r="BE610" s="2">
        <v>3</v>
      </c>
      <c r="BF610" s="2">
        <v>0.241560948589705</v>
      </c>
      <c r="BG610" s="2">
        <v>1.2970907020840099</v>
      </c>
      <c r="BH610" s="2">
        <v>0.74887566601156397</v>
      </c>
      <c r="BI610" s="2">
        <f t="shared" si="249"/>
        <v>0.76059257177919781</v>
      </c>
      <c r="BJ610" s="2">
        <f t="shared" si="250"/>
        <v>0.33366662995444224</v>
      </c>
    </row>
    <row r="611" spans="1:62">
      <c r="A611" s="2" t="str">
        <f t="shared" si="253"/>
        <v>VIMSS207035</v>
      </c>
      <c r="B611" s="2" t="s">
        <v>656</v>
      </c>
      <c r="C611" s="2" t="s">
        <v>657</v>
      </c>
      <c r="D611" s="7">
        <f>IF(ISNA(VLOOKUP(B611,[1]energy_list!A$1:A$222,1,FALSE)), 0, 1)</f>
        <v>0</v>
      </c>
      <c r="E611" s="7">
        <f t="shared" si="230"/>
        <v>1</v>
      </c>
      <c r="F611" s="7">
        <f t="shared" si="231"/>
        <v>0</v>
      </c>
      <c r="G611" s="17">
        <f t="shared" si="254"/>
        <v>9.6232596232596248E-3</v>
      </c>
      <c r="H611" s="8">
        <f t="shared" si="233"/>
        <v>0.32319500542366519</v>
      </c>
      <c r="I611" s="8">
        <f t="shared" si="234"/>
        <v>3.04877137575708</v>
      </c>
      <c r="J611" s="18">
        <f t="shared" si="235"/>
        <v>0.10600827861138273</v>
      </c>
      <c r="K611" s="9">
        <f t="shared" si="236"/>
        <v>5.3004139305691367E-2</v>
      </c>
      <c r="L611" s="10">
        <f t="shared" si="237"/>
        <v>10.456196963286274</v>
      </c>
      <c r="M611" s="2">
        <f t="shared" si="238"/>
        <v>2</v>
      </c>
      <c r="N611" s="16">
        <f t="shared" si="239"/>
        <v>1.4021014637514942E-2</v>
      </c>
      <c r="O611" s="16">
        <f t="shared" si="240"/>
        <v>1.8532205573016349</v>
      </c>
      <c r="P611" s="6">
        <v>235</v>
      </c>
      <c r="Q611" s="6"/>
      <c r="R611" s="2" t="s">
        <v>57</v>
      </c>
      <c r="S611" s="2">
        <v>-0.53960296311927003</v>
      </c>
      <c r="T611" s="2">
        <v>2</v>
      </c>
      <c r="U611" s="2">
        <v>2</v>
      </c>
      <c r="V611" s="2">
        <v>-1.3799337647904599</v>
      </c>
      <c r="W611" s="2">
        <v>0.13781138924127601</v>
      </c>
      <c r="X611" s="2">
        <v>9.7447367857244893E-2</v>
      </c>
      <c r="Y611" s="2">
        <f t="shared" si="241"/>
        <v>3.1099688097695671E-2</v>
      </c>
      <c r="Z611" s="2">
        <f t="shared" si="242"/>
        <v>5.5373785355573597</v>
      </c>
      <c r="AH611" s="2">
        <f t="shared" si="243"/>
        <v>1</v>
      </c>
      <c r="AI611" s="2">
        <f t="shared" si="244"/>
        <v>0</v>
      </c>
      <c r="AQ611" s="2">
        <f t="shared" si="245"/>
        <v>1</v>
      </c>
      <c r="AR611" s="2">
        <f t="shared" si="246"/>
        <v>0</v>
      </c>
      <c r="AS611" s="2" t="s">
        <v>60</v>
      </c>
      <c r="AT611" s="2">
        <v>-7.5148423906109998E-2</v>
      </c>
      <c r="AU611" s="2">
        <v>2</v>
      </c>
      <c r="AV611" s="2">
        <v>2</v>
      </c>
      <c r="AW611" s="2">
        <v>-0.60339227003290197</v>
      </c>
      <c r="AX611" s="2">
        <v>5.0982670207821601E-2</v>
      </c>
      <c r="AY611" s="2">
        <v>3.6050191826947998E-2</v>
      </c>
      <c r="AZ611" s="2">
        <f t="shared" si="247"/>
        <v>0.17246844396473071</v>
      </c>
      <c r="BA611" s="2">
        <f t="shared" si="248"/>
        <v>2.0845499038353399</v>
      </c>
      <c r="BB611" s="2" t="s">
        <v>61</v>
      </c>
      <c r="BC611" s="2">
        <v>-0.386472253067566</v>
      </c>
      <c r="BD611" s="2">
        <v>1</v>
      </c>
      <c r="BE611" s="2">
        <v>1</v>
      </c>
      <c r="BF611" s="2">
        <v>0.104963515255106</v>
      </c>
      <c r="BI611" s="2">
        <f t="shared" si="249"/>
        <v>1</v>
      </c>
      <c r="BJ611" s="2">
        <f t="shared" si="250"/>
        <v>0</v>
      </c>
    </row>
    <row r="612" spans="1:62">
      <c r="A612" s="2" t="str">
        <f t="shared" si="253"/>
        <v>VIMSS208273</v>
      </c>
      <c r="B612" s="2" t="s">
        <v>741</v>
      </c>
      <c r="C612" s="2" t="s">
        <v>742</v>
      </c>
      <c r="D612" s="7">
        <f>IF(ISNA(VLOOKUP(B612,[1]energy_list!A$1:A$222,1,FALSE)), 0, 1)</f>
        <v>0</v>
      </c>
      <c r="E612" s="7">
        <f t="shared" si="230"/>
        <v>1</v>
      </c>
      <c r="F612" s="7">
        <f t="shared" si="231"/>
        <v>0</v>
      </c>
      <c r="G612" s="17">
        <f t="shared" si="254"/>
        <v>1.1261261261261262E-2</v>
      </c>
      <c r="H612" s="8">
        <f t="shared" si="233"/>
        <v>0.32459959040643765</v>
      </c>
      <c r="I612" s="8">
        <f t="shared" si="234"/>
        <v>3.0009472809584268</v>
      </c>
      <c r="J612" s="18">
        <f t="shared" si="235"/>
        <v>0.10816570902997294</v>
      </c>
      <c r="K612" s="9">
        <f t="shared" si="236"/>
        <v>5.408285451498647E-2</v>
      </c>
      <c r="L612" s="10">
        <f t="shared" si="237"/>
        <v>9.3073229803243471</v>
      </c>
      <c r="M612" s="2">
        <f t="shared" si="238"/>
        <v>2</v>
      </c>
      <c r="N612" s="16">
        <f t="shared" si="239"/>
        <v>2.2166916625049625E-2</v>
      </c>
      <c r="O612" s="16">
        <f t="shared" si="240"/>
        <v>1.6542947122014733</v>
      </c>
      <c r="P612" s="6">
        <v>275</v>
      </c>
      <c r="Q612" s="6"/>
      <c r="R612" s="2" t="s">
        <v>57</v>
      </c>
      <c r="S612" s="2">
        <v>-0.67471588357228096</v>
      </c>
      <c r="T612" s="2">
        <v>2</v>
      </c>
      <c r="U612" s="2">
        <v>2</v>
      </c>
      <c r="V612" s="2">
        <v>-1.5150466852434701</v>
      </c>
      <c r="W612" s="2">
        <v>0.11228959043759699</v>
      </c>
      <c r="X612" s="2">
        <v>7.9400730855085005E-2</v>
      </c>
      <c r="Y612" s="2">
        <f t="shared" si="241"/>
        <v>1.356744583110109E-2</v>
      </c>
      <c r="Z612" s="2">
        <f t="shared" si="242"/>
        <v>8.4976029352136706</v>
      </c>
      <c r="AH612" s="2">
        <f t="shared" si="243"/>
        <v>1</v>
      </c>
      <c r="AI612" s="2">
        <f t="shared" si="244"/>
        <v>0</v>
      </c>
      <c r="AJ612" s="2" t="s">
        <v>59</v>
      </c>
      <c r="AK612" s="2">
        <v>-0.17093738206737</v>
      </c>
      <c r="AL612" s="2">
        <v>1</v>
      </c>
      <c r="AM612" s="2">
        <v>1</v>
      </c>
      <c r="AN612" s="2">
        <v>-2.4065123828170498</v>
      </c>
      <c r="AQ612" s="2">
        <f t="shared" si="245"/>
        <v>1</v>
      </c>
      <c r="AR612" s="2">
        <f t="shared" si="246"/>
        <v>0</v>
      </c>
      <c r="AS612" s="2" t="s">
        <v>60</v>
      </c>
      <c r="AT612" s="2">
        <v>8.6432228303062006E-2</v>
      </c>
      <c r="AU612" s="2">
        <v>2</v>
      </c>
      <c r="AV612" s="2">
        <v>1</v>
      </c>
      <c r="AW612" s="2">
        <v>-0.44181161782373002</v>
      </c>
      <c r="AX612" s="2">
        <v>0.17107199582687499</v>
      </c>
      <c r="AY612" s="2">
        <v>0.17107199582687499</v>
      </c>
      <c r="AZ612" s="2">
        <f t="shared" si="247"/>
        <v>0.70217020605338221</v>
      </c>
      <c r="BA612" s="2">
        <f t="shared" si="248"/>
        <v>0.50523890766161106</v>
      </c>
      <c r="BB612" s="2" t="s">
        <v>61</v>
      </c>
      <c r="BC612" s="2">
        <v>-0.60009284983281796</v>
      </c>
      <c r="BD612" s="2">
        <v>1</v>
      </c>
      <c r="BE612" s="2">
        <v>1</v>
      </c>
      <c r="BF612" s="2">
        <v>-0.108657081510146</v>
      </c>
      <c r="BI612" s="2">
        <f t="shared" si="249"/>
        <v>1</v>
      </c>
      <c r="BJ612" s="2">
        <f t="shared" si="250"/>
        <v>0</v>
      </c>
    </row>
    <row r="613" spans="1:62">
      <c r="A613" s="2" t="str">
        <f t="shared" si="253"/>
        <v>VIMSS207064</v>
      </c>
      <c r="B613" s="2" t="s">
        <v>1509</v>
      </c>
      <c r="C613" s="2" t="s">
        <v>1510</v>
      </c>
      <c r="D613" s="7">
        <f>IF(ISNA(VLOOKUP(B613,[1]energy_list!A$1:A$222,1,FALSE)), 0, 1)</f>
        <v>0</v>
      </c>
      <c r="E613" s="7">
        <f t="shared" si="230"/>
        <v>0</v>
      </c>
      <c r="F613" s="7">
        <f t="shared" si="231"/>
        <v>0</v>
      </c>
      <c r="G613" s="17">
        <f t="shared" si="254"/>
        <v>2.6617526617526616E-2</v>
      </c>
      <c r="H613" s="8">
        <f t="shared" si="233"/>
        <v>0.34214993528819149</v>
      </c>
      <c r="I613" s="8">
        <f t="shared" si="234"/>
        <v>0.86677235260320062</v>
      </c>
      <c r="J613" s="18">
        <f t="shared" si="235"/>
        <v>0.39474025014826952</v>
      </c>
      <c r="K613" s="9">
        <f t="shared" si="236"/>
        <v>0.19737012507413476</v>
      </c>
      <c r="L613" s="10">
        <f t="shared" si="237"/>
        <v>5.0911122642411035</v>
      </c>
      <c r="M613" s="2">
        <f t="shared" si="238"/>
        <v>2</v>
      </c>
      <c r="N613" s="16">
        <f t="shared" si="239"/>
        <v>9.9823248983056154E-2</v>
      </c>
      <c r="O613" s="16">
        <f t="shared" si="240"/>
        <v>1.0007682991017295</v>
      </c>
      <c r="P613" s="6">
        <v>650</v>
      </c>
      <c r="Q613" s="6"/>
      <c r="R613" s="2" t="s">
        <v>57</v>
      </c>
      <c r="S613" s="2">
        <v>0.51451545820118205</v>
      </c>
      <c r="T613" s="2">
        <v>1</v>
      </c>
      <c r="U613" s="2">
        <v>1</v>
      </c>
      <c r="V613" s="2">
        <v>-0.32581534347000701</v>
      </c>
      <c r="Y613" s="2">
        <f t="shared" si="241"/>
        <v>1</v>
      </c>
      <c r="Z613" s="2">
        <f t="shared" si="242"/>
        <v>0</v>
      </c>
      <c r="AA613" s="2" t="s">
        <v>58</v>
      </c>
      <c r="AB613" s="2">
        <v>-0.75691905365582002</v>
      </c>
      <c r="AC613" s="2">
        <v>1</v>
      </c>
      <c r="AD613" s="2">
        <v>1</v>
      </c>
      <c r="AE613" s="2">
        <v>-2.0520072474375501</v>
      </c>
      <c r="AH613" s="2">
        <f t="shared" si="243"/>
        <v>1</v>
      </c>
      <c r="AI613" s="2">
        <f t="shared" si="244"/>
        <v>0</v>
      </c>
      <c r="AJ613" s="2" t="s">
        <v>59</v>
      </c>
      <c r="AK613" s="2">
        <v>-0.55110049022471996</v>
      </c>
      <c r="AL613" s="2">
        <v>3</v>
      </c>
      <c r="AM613" s="2">
        <v>2</v>
      </c>
      <c r="AN613" s="2">
        <v>-2.7866754909744</v>
      </c>
      <c r="AO613" s="2">
        <v>0.836933667081459</v>
      </c>
      <c r="AP613" s="2">
        <v>0.59180147139662398</v>
      </c>
      <c r="AQ613" s="2">
        <f t="shared" si="245"/>
        <v>0.45004489462741448</v>
      </c>
      <c r="AR613" s="2">
        <f t="shared" si="246"/>
        <v>0.93122527884925399</v>
      </c>
      <c r="AS613" s="2" t="s">
        <v>60</v>
      </c>
      <c r="AT613" s="2">
        <v>0.31998983879726001</v>
      </c>
      <c r="AU613" s="2">
        <v>1</v>
      </c>
      <c r="AV613" s="2">
        <v>1</v>
      </c>
      <c r="AW613" s="2">
        <v>-0.208254007329532</v>
      </c>
      <c r="AZ613" s="2">
        <f t="shared" si="247"/>
        <v>1</v>
      </c>
      <c r="BA613" s="2">
        <f t="shared" si="248"/>
        <v>0</v>
      </c>
      <c r="BB613" s="2" t="s">
        <v>61</v>
      </c>
      <c r="BC613" s="2">
        <v>-0.58074212748699705</v>
      </c>
      <c r="BD613" s="2">
        <v>2</v>
      </c>
      <c r="BE613" s="2">
        <v>2</v>
      </c>
      <c r="BF613" s="2">
        <v>-8.9306359164325499E-2</v>
      </c>
      <c r="BG613" s="2">
        <v>0.39671189517413802</v>
      </c>
      <c r="BH613" s="2">
        <v>0.28051767125499899</v>
      </c>
      <c r="BI613" s="2">
        <f t="shared" si="249"/>
        <v>0.1742702198494791</v>
      </c>
      <c r="BJ613" s="2">
        <f t="shared" si="250"/>
        <v>2.0702514921389215</v>
      </c>
    </row>
    <row r="614" spans="1:62">
      <c r="A614" s="2" t="str">
        <f t="shared" si="253"/>
        <v>VIMSS206969</v>
      </c>
      <c r="B614" s="2" t="s">
        <v>1747</v>
      </c>
      <c r="C614" s="2" t="s">
        <v>1748</v>
      </c>
      <c r="D614" s="7">
        <f>IF(ISNA(VLOOKUP(B614,[1]energy_list!A$1:A$222,1,FALSE)), 0, 1)</f>
        <v>0</v>
      </c>
      <c r="E614" s="7">
        <f t="shared" si="230"/>
        <v>0</v>
      </c>
      <c r="F614" s="7">
        <f t="shared" si="231"/>
        <v>0</v>
      </c>
      <c r="G614" s="17">
        <f t="shared" si="254"/>
        <v>3.1531531531531536E-2</v>
      </c>
      <c r="H614" s="8">
        <f t="shared" si="233"/>
        <v>0.3468418501907834</v>
      </c>
      <c r="I614" s="8">
        <f t="shared" si="234"/>
        <v>0.61975759798105634</v>
      </c>
      <c r="J614" s="18">
        <f t="shared" si="235"/>
        <v>0.55964114247355312</v>
      </c>
      <c r="K614" s="9">
        <f t="shared" si="236"/>
        <v>0.27982057123677656</v>
      </c>
      <c r="L614" s="10">
        <f t="shared" si="237"/>
        <v>2.4664793710404336</v>
      </c>
      <c r="M614" s="2">
        <f t="shared" si="238"/>
        <v>2</v>
      </c>
      <c r="N614" s="16">
        <f t="shared" si="239"/>
        <v>0.17965044854750992</v>
      </c>
      <c r="O614" s="16">
        <f t="shared" si="240"/>
        <v>0.7455716941205327</v>
      </c>
      <c r="P614" s="6">
        <v>770</v>
      </c>
      <c r="Q614" s="6"/>
      <c r="R614" s="2" t="s">
        <v>57</v>
      </c>
      <c r="S614" s="2">
        <v>-6.6611898502589501E-2</v>
      </c>
      <c r="T614" s="2">
        <v>1</v>
      </c>
      <c r="U614" s="2">
        <v>1</v>
      </c>
      <c r="V614" s="2">
        <v>-0.90694270017377898</v>
      </c>
      <c r="Y614" s="2">
        <f t="shared" si="241"/>
        <v>1</v>
      </c>
      <c r="Z614" s="2">
        <f t="shared" si="242"/>
        <v>0</v>
      </c>
      <c r="AH614" s="2">
        <f t="shared" si="243"/>
        <v>1</v>
      </c>
      <c r="AI614" s="2">
        <f t="shared" si="244"/>
        <v>0</v>
      </c>
      <c r="AJ614" s="2" t="s">
        <v>59</v>
      </c>
      <c r="AK614" s="2">
        <v>-0.22232909652015001</v>
      </c>
      <c r="AL614" s="2">
        <v>2</v>
      </c>
      <c r="AM614" s="2">
        <v>2</v>
      </c>
      <c r="AN614" s="2">
        <v>-2.4579040972698301</v>
      </c>
      <c r="AO614" s="2">
        <v>1.72195360280254</v>
      </c>
      <c r="AP614" s="2">
        <v>1.21760506943028</v>
      </c>
      <c r="AQ614" s="2">
        <f t="shared" si="245"/>
        <v>0.87194848008301595</v>
      </c>
      <c r="AR614" s="2">
        <f t="shared" si="246"/>
        <v>0.18259540971209842</v>
      </c>
      <c r="AS614" s="2" t="s">
        <v>60</v>
      </c>
      <c r="AT614" s="2">
        <v>0.20795586476533401</v>
      </c>
      <c r="AU614" s="2">
        <v>1</v>
      </c>
      <c r="AV614" s="2">
        <v>1</v>
      </c>
      <c r="AW614" s="2">
        <v>-0.32028798136145797</v>
      </c>
      <c r="AZ614" s="2">
        <f t="shared" si="247"/>
        <v>1</v>
      </c>
      <c r="BA614" s="2">
        <f t="shared" si="248"/>
        <v>0</v>
      </c>
      <c r="BB614" s="2" t="s">
        <v>61</v>
      </c>
      <c r="BC614" s="2">
        <v>-0.61785514368717798</v>
      </c>
      <c r="BD614" s="2">
        <v>4</v>
      </c>
      <c r="BE614" s="2">
        <v>3</v>
      </c>
      <c r="BF614" s="2">
        <v>-0.12641937536450601</v>
      </c>
      <c r="BG614" s="2">
        <v>0.93201550130811295</v>
      </c>
      <c r="BH614" s="2">
        <v>0.53809940056914296</v>
      </c>
      <c r="BI614" s="2">
        <f t="shared" si="249"/>
        <v>0.33413347294775902</v>
      </c>
      <c r="BJ614" s="2">
        <f t="shared" si="250"/>
        <v>1.1482174911060634</v>
      </c>
    </row>
    <row r="615" spans="1:62">
      <c r="A615" s="2" t="str">
        <f t="shared" si="253"/>
        <v>VIMSS208486</v>
      </c>
      <c r="B615" s="2" t="s">
        <v>917</v>
      </c>
      <c r="C615" s="2" t="s">
        <v>918</v>
      </c>
      <c r="D615" s="7">
        <f>IF(ISNA(VLOOKUP(B615,[1]energy_list!A$1:A$222,1,FALSE)), 0, 1)</f>
        <v>0</v>
      </c>
      <c r="E615" s="7">
        <f t="shared" si="230"/>
        <v>1</v>
      </c>
      <c r="F615" s="7">
        <f t="shared" si="231"/>
        <v>0</v>
      </c>
      <c r="G615" s="17">
        <f t="shared" si="254"/>
        <v>1.4742014742014743E-2</v>
      </c>
      <c r="H615" s="8">
        <f t="shared" si="233"/>
        <v>0.38497804853503725</v>
      </c>
      <c r="I615" s="8">
        <f t="shared" si="234"/>
        <v>16.278455431359443</v>
      </c>
      <c r="J615" s="18">
        <f t="shared" si="235"/>
        <v>2.3649544034343745E-2</v>
      </c>
      <c r="K615" s="9">
        <f t="shared" si="236"/>
        <v>1.1824772017171872E-2</v>
      </c>
      <c r="L615" s="10">
        <f t="shared" si="237"/>
        <v>7.9455282610742595</v>
      </c>
      <c r="M615" s="2">
        <f t="shared" si="238"/>
        <v>2</v>
      </c>
      <c r="N615" s="16">
        <f t="shared" si="239"/>
        <v>3.7386365340193455E-2</v>
      </c>
      <c r="O615" s="16">
        <f t="shared" si="240"/>
        <v>1.4272867544078476</v>
      </c>
      <c r="P615" s="6">
        <v>360</v>
      </c>
      <c r="Q615" s="6"/>
      <c r="R615" s="2" t="s">
        <v>57</v>
      </c>
      <c r="S615" s="2">
        <v>-7.8654187120945594E-3</v>
      </c>
      <c r="T615" s="2">
        <v>2</v>
      </c>
      <c r="U615" s="2">
        <v>1</v>
      </c>
      <c r="V615" s="2">
        <v>-0.84819622038328402</v>
      </c>
      <c r="W615" s="2">
        <v>0.128293825939021</v>
      </c>
      <c r="X615" s="2">
        <v>0.128293825939021</v>
      </c>
      <c r="Y615" s="2">
        <f t="shared" si="241"/>
        <v>0.96101899993713713</v>
      </c>
      <c r="Z615" s="2">
        <f t="shared" si="242"/>
        <v>6.1307850588484675E-2</v>
      </c>
      <c r="AH615" s="2">
        <f t="shared" si="243"/>
        <v>1</v>
      </c>
      <c r="AI615" s="2">
        <f t="shared" si="244"/>
        <v>0</v>
      </c>
      <c r="AJ615" s="2" t="s">
        <v>59</v>
      </c>
      <c r="AK615" s="2">
        <v>-0.76209067835797994</v>
      </c>
      <c r="AL615" s="2">
        <v>2</v>
      </c>
      <c r="AM615" s="2">
        <v>1</v>
      </c>
      <c r="AN615" s="2">
        <v>-2.9976656791076599</v>
      </c>
      <c r="AO615" s="2">
        <v>2.3452116831729399E-2</v>
      </c>
      <c r="AP615" s="2">
        <v>2.3452116831729399E-2</v>
      </c>
      <c r="AQ615" s="2">
        <f t="shared" si="245"/>
        <v>1.9584770475488081E-2</v>
      </c>
      <c r="AR615" s="2">
        <f t="shared" si="246"/>
        <v>32.495603012130402</v>
      </c>
      <c r="AZ615" s="2">
        <f t="shared" si="247"/>
        <v>1</v>
      </c>
      <c r="BA615" s="2">
        <f t="shared" si="248"/>
        <v>0</v>
      </c>
      <c r="BI615" s="2">
        <f t="shared" si="249"/>
        <v>1</v>
      </c>
      <c r="BJ615" s="2">
        <f t="shared" si="250"/>
        <v>0</v>
      </c>
    </row>
    <row r="616" spans="1:62">
      <c r="A616" s="2" t="str">
        <f t="shared" si="253"/>
        <v>VIMSS206424</v>
      </c>
      <c r="B616" s="2" t="s">
        <v>1711</v>
      </c>
      <c r="C616" s="2" t="s">
        <v>1712</v>
      </c>
      <c r="D616" s="7">
        <f>IF(ISNA(VLOOKUP(B616,[1]energy_list!A$1:A$222,1,FALSE)), 0, 1)</f>
        <v>0</v>
      </c>
      <c r="E616" s="7">
        <f t="shared" si="230"/>
        <v>0</v>
      </c>
      <c r="F616" s="7">
        <f t="shared" si="231"/>
        <v>0</v>
      </c>
      <c r="G616" s="17">
        <f t="shared" si="254"/>
        <v>3.0794430794430797E-2</v>
      </c>
      <c r="H616" s="8">
        <f t="shared" si="233"/>
        <v>0.41749294205877024</v>
      </c>
      <c r="I616" s="8">
        <f t="shared" si="234"/>
        <v>0.35823098176449886</v>
      </c>
      <c r="J616" s="18">
        <f t="shared" si="235"/>
        <v>1.1654294667713307</v>
      </c>
      <c r="K616" s="9">
        <f t="shared" si="236"/>
        <v>0.58271473338566537</v>
      </c>
      <c r="L616" s="10">
        <f t="shared" si="237"/>
        <v>1.1780998233794555</v>
      </c>
      <c r="M616" s="2">
        <f t="shared" si="238"/>
        <v>2</v>
      </c>
      <c r="N616" s="16">
        <f t="shared" si="239"/>
        <v>0.16341840724552717</v>
      </c>
      <c r="O616" s="16">
        <f t="shared" si="240"/>
        <v>0.78669902665968539</v>
      </c>
      <c r="P616" s="6">
        <v>752</v>
      </c>
      <c r="Q616" s="6"/>
      <c r="Y616" s="2">
        <f t="shared" si="241"/>
        <v>1</v>
      </c>
      <c r="Z616" s="2">
        <f t="shared" si="242"/>
        <v>0</v>
      </c>
      <c r="AA616" s="2" t="s">
        <v>58</v>
      </c>
      <c r="AB616" s="2">
        <v>-0.17239023160717001</v>
      </c>
      <c r="AC616" s="2">
        <v>1</v>
      </c>
      <c r="AD616" s="2">
        <v>1</v>
      </c>
      <c r="AE616" s="2">
        <v>-1.4674784253888999</v>
      </c>
      <c r="AH616" s="2">
        <f t="shared" si="243"/>
        <v>1</v>
      </c>
      <c r="AI616" s="2">
        <f t="shared" si="244"/>
        <v>0</v>
      </c>
      <c r="AJ616" s="2" t="s">
        <v>59</v>
      </c>
      <c r="AK616" s="2">
        <v>-3.2681545133829801E-2</v>
      </c>
      <c r="AL616" s="2">
        <v>2</v>
      </c>
      <c r="AM616" s="2">
        <v>1</v>
      </c>
      <c r="AN616" s="2">
        <v>-2.26825654588351</v>
      </c>
      <c r="AO616" s="2">
        <v>1.8140555786275201</v>
      </c>
      <c r="AP616" s="2">
        <v>1.8140555786275201</v>
      </c>
      <c r="AQ616" s="2">
        <f t="shared" si="245"/>
        <v>0.98853206728657539</v>
      </c>
      <c r="AR616" s="2">
        <f t="shared" si="246"/>
        <v>1.8015735305395679E-2</v>
      </c>
      <c r="AS616" s="2" t="s">
        <v>60</v>
      </c>
      <c r="AT616" s="2">
        <v>0.918554343731248</v>
      </c>
      <c r="AU616" s="2">
        <v>1</v>
      </c>
      <c r="AV616" s="2">
        <v>1</v>
      </c>
      <c r="AW616" s="2">
        <v>0.39031049760445602</v>
      </c>
      <c r="AZ616" s="2">
        <f t="shared" si="247"/>
        <v>1</v>
      </c>
      <c r="BA616" s="2">
        <f t="shared" si="248"/>
        <v>0</v>
      </c>
      <c r="BB616" s="2" t="s">
        <v>61</v>
      </c>
      <c r="BC616" s="2">
        <v>-1.20108387208927</v>
      </c>
      <c r="BD616" s="2">
        <v>3</v>
      </c>
      <c r="BE616" s="2">
        <v>1</v>
      </c>
      <c r="BF616" s="2">
        <v>-0.70964810376659604</v>
      </c>
      <c r="BG616" s="2">
        <v>1.45787056912138</v>
      </c>
      <c r="BH616" s="2">
        <v>1.45787056912138</v>
      </c>
      <c r="BI616" s="2">
        <f t="shared" si="249"/>
        <v>0.56129104278505171</v>
      </c>
      <c r="BJ616" s="2">
        <f t="shared" si="250"/>
        <v>0.82386180058023362</v>
      </c>
    </row>
    <row r="617" spans="1:62">
      <c r="A617" s="2" t="str">
        <f t="shared" si="253"/>
        <v>VIMSS206285</v>
      </c>
      <c r="B617" s="2" t="s">
        <v>1693</v>
      </c>
      <c r="C617" s="2" t="s">
        <v>1694</v>
      </c>
      <c r="D617" s="7">
        <f>IF(ISNA(VLOOKUP(B617,[1]energy_list!A$1:A$222,1,FALSE)), 0, 1)</f>
        <v>0</v>
      </c>
      <c r="E617" s="7">
        <f t="shared" si="230"/>
        <v>0</v>
      </c>
      <c r="F617" s="7">
        <f t="shared" si="231"/>
        <v>0</v>
      </c>
      <c r="G617" s="17">
        <f t="shared" si="254"/>
        <v>3.0425880425880427E-2</v>
      </c>
      <c r="H617" s="8">
        <f t="shared" si="233"/>
        <v>0.42081322489783329</v>
      </c>
      <c r="I617" s="8">
        <f t="shared" si="234"/>
        <v>0.674756403755157</v>
      </c>
      <c r="J617" s="18">
        <f t="shared" si="235"/>
        <v>0.62365206548010788</v>
      </c>
      <c r="K617" s="9">
        <f t="shared" si="236"/>
        <v>0.31182603274005394</v>
      </c>
      <c r="L617" s="10">
        <f t="shared" si="237"/>
        <v>3.5826559261663666</v>
      </c>
      <c r="M617" s="2">
        <f t="shared" si="238"/>
        <v>2</v>
      </c>
      <c r="N617" s="16">
        <f t="shared" si="239"/>
        <v>0.14934175824176388</v>
      </c>
      <c r="O617" s="16">
        <f t="shared" si="240"/>
        <v>0.8258187399087884</v>
      </c>
      <c r="P617" s="6">
        <v>743</v>
      </c>
      <c r="Q617" s="6"/>
      <c r="R617" s="2" t="s">
        <v>57</v>
      </c>
      <c r="S617" s="2">
        <v>-0.26384285414702102</v>
      </c>
      <c r="T617" s="2">
        <v>3</v>
      </c>
      <c r="U617" s="2">
        <v>3</v>
      </c>
      <c r="V617" s="2">
        <v>-1.10417365581821</v>
      </c>
      <c r="W617" s="2">
        <v>0.74731435058156703</v>
      </c>
      <c r="X617" s="2">
        <v>0.43146214147753797</v>
      </c>
      <c r="Y617" s="2">
        <f t="shared" si="241"/>
        <v>0.58408464587112485</v>
      </c>
      <c r="Z617" s="2">
        <f t="shared" si="242"/>
        <v>0.61150870211577246</v>
      </c>
      <c r="AH617" s="2">
        <f t="shared" si="243"/>
        <v>1</v>
      </c>
      <c r="AI617" s="2">
        <f t="shared" si="244"/>
        <v>0</v>
      </c>
      <c r="AJ617" s="2" t="s">
        <v>59</v>
      </c>
      <c r="AK617" s="2">
        <v>-0.92541209800060997</v>
      </c>
      <c r="AL617" s="2">
        <v>2</v>
      </c>
      <c r="AM617" s="2">
        <v>2</v>
      </c>
      <c r="AN617" s="2">
        <v>-3.1609870987502902</v>
      </c>
      <c r="AO617" s="2">
        <v>0.90608177161675796</v>
      </c>
      <c r="AP617" s="2">
        <v>0.64069656501973005</v>
      </c>
      <c r="AQ617" s="2">
        <f t="shared" si="245"/>
        <v>0.2854699247015704</v>
      </c>
      <c r="AR617" s="2">
        <f t="shared" si="246"/>
        <v>1.4443843599693909</v>
      </c>
      <c r="AS617" s="2" t="s">
        <v>60</v>
      </c>
      <c r="AT617" s="2">
        <v>-1.3381951306508399</v>
      </c>
      <c r="AU617" s="2">
        <v>1</v>
      </c>
      <c r="AV617" s="2">
        <v>1</v>
      </c>
      <c r="AW617" s="2">
        <v>-1.8664389767776299</v>
      </c>
      <c r="AZ617" s="2">
        <f t="shared" si="247"/>
        <v>1</v>
      </c>
      <c r="BA617" s="2">
        <f t="shared" si="248"/>
        <v>0</v>
      </c>
      <c r="BB617" s="2" t="s">
        <v>61</v>
      </c>
      <c r="BC617" s="2">
        <v>1.03485531480829</v>
      </c>
      <c r="BD617" s="2">
        <v>1</v>
      </c>
      <c r="BE617" s="2">
        <v>1</v>
      </c>
      <c r="BF617" s="2">
        <v>1.52629108313096</v>
      </c>
      <c r="BI617" s="2">
        <f t="shared" si="249"/>
        <v>1</v>
      </c>
      <c r="BJ617" s="2">
        <f t="shared" si="250"/>
        <v>0</v>
      </c>
    </row>
    <row r="618" spans="1:62">
      <c r="A618" s="2" t="str">
        <f t="shared" si="253"/>
        <v>VIMSS208483</v>
      </c>
      <c r="B618" s="2" t="s">
        <v>850</v>
      </c>
      <c r="C618" s="2" t="s">
        <v>851</v>
      </c>
      <c r="D618" s="7">
        <f>IF(ISNA(VLOOKUP(B618,[1]energy_list!A$1:A$222,1,FALSE)), 0, 1)</f>
        <v>1</v>
      </c>
      <c r="E618" s="7">
        <f t="shared" si="230"/>
        <v>1</v>
      </c>
      <c r="F618" s="7">
        <f t="shared" si="231"/>
        <v>0</v>
      </c>
      <c r="G618" s="31">
        <f>IF((Q618/(142)*0.0575&gt;N618),1,0)</f>
        <v>0</v>
      </c>
      <c r="H618" s="8">
        <f t="shared" si="233"/>
        <v>0.45510425490097739</v>
      </c>
      <c r="I618" s="8">
        <f t="shared" si="234"/>
        <v>3.1117772088991322</v>
      </c>
      <c r="J618" s="8">
        <f t="shared" si="235"/>
        <v>0.14625219749005802</v>
      </c>
      <c r="K618" s="9">
        <f t="shared" si="236"/>
        <v>7.3126098745029011E-2</v>
      </c>
      <c r="L618" s="10">
        <f t="shared" si="237"/>
        <v>8.4045403743413498</v>
      </c>
      <c r="M618" s="7">
        <f t="shared" si="238"/>
        <v>2</v>
      </c>
      <c r="N618" s="16">
        <f t="shared" si="239"/>
        <v>3.1436285385574497E-2</v>
      </c>
      <c r="O618" s="16">
        <f t="shared" si="240"/>
        <v>1.5025687772591023</v>
      </c>
      <c r="P618" s="6">
        <v>327</v>
      </c>
      <c r="Q618" s="6">
        <v>57</v>
      </c>
      <c r="R618" s="2" t="s">
        <v>57</v>
      </c>
      <c r="S618" s="2">
        <v>-0.240096703550051</v>
      </c>
      <c r="T618" s="2">
        <v>3</v>
      </c>
      <c r="U618" s="2">
        <v>3</v>
      </c>
      <c r="V618" s="2">
        <v>-1.08042750522124</v>
      </c>
      <c r="W618" s="2">
        <v>0.93903692152877105</v>
      </c>
      <c r="X618" s="2">
        <v>0.54215321942363304</v>
      </c>
      <c r="Y618" s="2">
        <f t="shared" si="241"/>
        <v>0.68785538510227329</v>
      </c>
      <c r="Z618" s="2">
        <f t="shared" si="242"/>
        <v>0.44285765526819065</v>
      </c>
      <c r="AH618" s="2">
        <f t="shared" si="243"/>
        <v>1</v>
      </c>
      <c r="AI618" s="2">
        <f t="shared" si="244"/>
        <v>0</v>
      </c>
      <c r="AJ618" s="2" t="s">
        <v>59</v>
      </c>
      <c r="AK618" s="2">
        <v>-8.2939448288220002E-2</v>
      </c>
      <c r="AL618" s="2">
        <v>1</v>
      </c>
      <c r="AM618" s="2">
        <v>1</v>
      </c>
      <c r="AN618" s="2">
        <v>-2.3185144490379002</v>
      </c>
      <c r="AQ618" s="2">
        <f t="shared" si="245"/>
        <v>1</v>
      </c>
      <c r="AR618" s="2">
        <f t="shared" si="246"/>
        <v>0</v>
      </c>
      <c r="AS618" s="2" t="s">
        <v>60</v>
      </c>
      <c r="AT618" s="2">
        <v>0.72179913445421695</v>
      </c>
      <c r="AU618" s="2">
        <v>1</v>
      </c>
      <c r="AV618" s="2">
        <v>1</v>
      </c>
      <c r="AW618" s="2">
        <v>0.193555288327425</v>
      </c>
      <c r="AZ618" s="2">
        <f t="shared" si="247"/>
        <v>1</v>
      </c>
      <c r="BA618" s="2">
        <f t="shared" si="248"/>
        <v>0</v>
      </c>
      <c r="BB618" s="2" t="s">
        <v>61</v>
      </c>
      <c r="BC618" s="2">
        <v>-1.00362696740616</v>
      </c>
      <c r="BD618" s="2">
        <v>4</v>
      </c>
      <c r="BE618" s="2">
        <v>2</v>
      </c>
      <c r="BF618" s="2">
        <v>-0.51219119908348898</v>
      </c>
      <c r="BG618" s="2">
        <v>0.21281559716368501</v>
      </c>
      <c r="BH618" s="2">
        <v>0.150483351896706</v>
      </c>
      <c r="BI618" s="2">
        <f t="shared" si="249"/>
        <v>2.1751043883503428E-2</v>
      </c>
      <c r="BJ618" s="2">
        <f t="shared" si="250"/>
        <v>6.6693554785719042</v>
      </c>
    </row>
    <row r="619" spans="1:62">
      <c r="A619" s="2" t="str">
        <f t="shared" si="253"/>
        <v>VIMSS207757</v>
      </c>
      <c r="B619" s="2" t="s">
        <v>860</v>
      </c>
      <c r="C619" s="2" t="s">
        <v>861</v>
      </c>
      <c r="D619" s="7">
        <f>IF(ISNA(VLOOKUP(B619,[1]energy_list!A$1:A$222,1,FALSE)), 0, 1)</f>
        <v>1</v>
      </c>
      <c r="E619" s="7">
        <f t="shared" si="230"/>
        <v>1</v>
      </c>
      <c r="F619" s="7">
        <f t="shared" si="231"/>
        <v>0</v>
      </c>
      <c r="G619" s="31">
        <f>IF((Q619/(142)*0.0575&gt;N619),1,0)</f>
        <v>0</v>
      </c>
      <c r="H619" s="8">
        <f t="shared" si="233"/>
        <v>0.45526172253120684</v>
      </c>
      <c r="I619" s="8">
        <f t="shared" si="234"/>
        <v>2.1918374096353674</v>
      </c>
      <c r="J619" s="8">
        <f t="shared" si="235"/>
        <v>0.20770779827457359</v>
      </c>
      <c r="K619" s="9">
        <f t="shared" si="236"/>
        <v>0.10385389913728679</v>
      </c>
      <c r="L619" s="10">
        <f t="shared" si="237"/>
        <v>8.3128707484991384</v>
      </c>
      <c r="M619" s="7">
        <f t="shared" si="238"/>
        <v>2</v>
      </c>
      <c r="N619" s="16">
        <f t="shared" si="239"/>
        <v>3.2551731096325649E-2</v>
      </c>
      <c r="O619" s="16">
        <f t="shared" si="240"/>
        <v>1.4874259107642667</v>
      </c>
      <c r="P619" s="6">
        <v>332</v>
      </c>
      <c r="Q619" s="6">
        <v>58</v>
      </c>
      <c r="Y619" s="2">
        <f t="shared" si="241"/>
        <v>1</v>
      </c>
      <c r="Z619" s="2">
        <f t="shared" si="242"/>
        <v>0</v>
      </c>
      <c r="AH619" s="2">
        <f t="shared" si="243"/>
        <v>1</v>
      </c>
      <c r="AI619" s="2">
        <f t="shared" si="244"/>
        <v>0</v>
      </c>
      <c r="AJ619" s="2" t="s">
        <v>59</v>
      </c>
      <c r="AK619" s="2">
        <v>-1.1196563864943301</v>
      </c>
      <c r="AL619" s="2">
        <v>1</v>
      </c>
      <c r="AM619" s="2">
        <v>1</v>
      </c>
      <c r="AN619" s="2">
        <v>-3.35523138724401</v>
      </c>
      <c r="AQ619" s="2">
        <f t="shared" si="245"/>
        <v>1</v>
      </c>
      <c r="AR619" s="2">
        <f t="shared" si="246"/>
        <v>0</v>
      </c>
      <c r="AS619" s="2" t="s">
        <v>60</v>
      </c>
      <c r="AT619" s="2">
        <v>9.7911414216426004E-2</v>
      </c>
      <c r="AU619" s="2">
        <v>4</v>
      </c>
      <c r="AV619" s="2">
        <v>2</v>
      </c>
      <c r="AW619" s="2">
        <v>-0.43033243191036602</v>
      </c>
      <c r="AX619" s="2">
        <v>1.1977372007901199</v>
      </c>
      <c r="AY619" s="2">
        <v>0.846928096758087</v>
      </c>
      <c r="AZ619" s="2">
        <f t="shared" si="247"/>
        <v>0.91852478594905973</v>
      </c>
      <c r="BA619" s="2">
        <f t="shared" si="248"/>
        <v>0.11560770576772235</v>
      </c>
      <c r="BB619" s="2" t="s">
        <v>61</v>
      </c>
      <c r="BC619" s="2">
        <v>-0.84233619328805898</v>
      </c>
      <c r="BD619" s="2">
        <v>4</v>
      </c>
      <c r="BE619" s="2">
        <v>3</v>
      </c>
      <c r="BF619" s="2">
        <v>-0.35090042496538698</v>
      </c>
      <c r="BG619" s="2">
        <v>0.302940420729777</v>
      </c>
      <c r="BH619" s="2">
        <v>0.174902733456755</v>
      </c>
      <c r="BI619" s="2">
        <f t="shared" si="249"/>
        <v>1.7052661549844559E-2</v>
      </c>
      <c r="BJ619" s="2">
        <f t="shared" si="250"/>
        <v>4.8160264659118548</v>
      </c>
    </row>
    <row r="620" spans="1:62">
      <c r="A620" s="2" t="str">
        <f t="shared" si="253"/>
        <v>VIMSS207077</v>
      </c>
      <c r="B620" s="2" t="s">
        <v>1027</v>
      </c>
      <c r="C620" s="2" t="s">
        <v>1028</v>
      </c>
      <c r="D620" s="7">
        <f>IF(ISNA(VLOOKUP(B620,[1]energy_list!A$1:A$222,1,FALSE)), 0, 1)</f>
        <v>0</v>
      </c>
      <c r="E620" s="7">
        <f t="shared" si="230"/>
        <v>1</v>
      </c>
      <c r="F620" s="7">
        <f t="shared" si="231"/>
        <v>0</v>
      </c>
      <c r="G620" s="17">
        <f>(P620/(COUNT($P$2:$P$1222))*0.05)</f>
        <v>1.6994266994266993E-2</v>
      </c>
      <c r="H620" s="8">
        <f t="shared" si="233"/>
        <v>0.46314282546569724</v>
      </c>
      <c r="I620" s="8">
        <f t="shared" si="234"/>
        <v>1.8517231236710667</v>
      </c>
      <c r="J620" s="18">
        <f t="shared" si="235"/>
        <v>0.25011451201598117</v>
      </c>
      <c r="K620" s="9">
        <f t="shared" si="236"/>
        <v>0.12505725600799059</v>
      </c>
      <c r="L620" s="10">
        <f t="shared" si="237"/>
        <v>7.2828638705109707</v>
      </c>
      <c r="M620" s="2">
        <f t="shared" si="238"/>
        <v>2</v>
      </c>
      <c r="N620" s="16">
        <f t="shared" si="239"/>
        <v>4.7729667096196131E-2</v>
      </c>
      <c r="O620" s="16">
        <f t="shared" si="240"/>
        <v>1.3212115947305343</v>
      </c>
      <c r="P620" s="6">
        <v>415</v>
      </c>
      <c r="Q620" s="6"/>
      <c r="R620" s="2" t="s">
        <v>57</v>
      </c>
      <c r="S620" s="2">
        <v>-1.1436208841045099</v>
      </c>
      <c r="T620" s="2">
        <v>2</v>
      </c>
      <c r="U620" s="2">
        <v>2</v>
      </c>
      <c r="V620" s="2">
        <v>-1.9839516857757</v>
      </c>
      <c r="W620" s="2">
        <v>0.339664352511303</v>
      </c>
      <c r="X620" s="2">
        <v>0.24017896698808</v>
      </c>
      <c r="Y620" s="2">
        <f t="shared" si="241"/>
        <v>4.1387879824353331E-2</v>
      </c>
      <c r="Z620" s="2">
        <f t="shared" si="242"/>
        <v>4.761536359515059</v>
      </c>
      <c r="AH620" s="2">
        <f t="shared" si="243"/>
        <v>1</v>
      </c>
      <c r="AI620" s="2">
        <f t="shared" si="244"/>
        <v>0</v>
      </c>
      <c r="AJ620" s="2" t="s">
        <v>59</v>
      </c>
      <c r="AK620" s="2">
        <v>-0.36070935136656002</v>
      </c>
      <c r="AL620" s="2">
        <v>3</v>
      </c>
      <c r="AM620" s="2">
        <v>3</v>
      </c>
      <c r="AN620" s="2">
        <v>-2.59628435211624</v>
      </c>
      <c r="AO620" s="2">
        <v>1.1808359423319399</v>
      </c>
      <c r="AP620" s="2">
        <v>0.68175594917413196</v>
      </c>
      <c r="AQ620" s="2">
        <f t="shared" si="245"/>
        <v>0.63339265798695421</v>
      </c>
      <c r="AR620" s="2">
        <f t="shared" si="246"/>
        <v>0.52908867433209417</v>
      </c>
      <c r="AS620" s="2" t="s">
        <v>60</v>
      </c>
      <c r="AT620" s="2">
        <v>0.59051286951451698</v>
      </c>
      <c r="AU620" s="2">
        <v>1</v>
      </c>
      <c r="AV620" s="2">
        <v>1</v>
      </c>
      <c r="AW620" s="2">
        <v>6.2269023387725497E-2</v>
      </c>
      <c r="AZ620" s="2">
        <f t="shared" si="247"/>
        <v>1</v>
      </c>
      <c r="BA620" s="2">
        <f t="shared" si="248"/>
        <v>0</v>
      </c>
      <c r="BI620" s="2">
        <f t="shared" si="249"/>
        <v>1</v>
      </c>
      <c r="BJ620" s="2">
        <f t="shared" si="250"/>
        <v>0</v>
      </c>
    </row>
    <row r="621" spans="1:62">
      <c r="A621" s="2" t="str">
        <f t="shared" si="253"/>
        <v>VIMSS209220</v>
      </c>
      <c r="B621" s="2" t="s">
        <v>1241</v>
      </c>
      <c r="C621" s="2" t="s">
        <v>1242</v>
      </c>
      <c r="D621" s="7">
        <f>IF(ISNA(VLOOKUP(B621,[1]energy_list!A$1:A$222,1,FALSE)), 0, 1)</f>
        <v>0</v>
      </c>
      <c r="E621" s="7">
        <f t="shared" si="230"/>
        <v>0</v>
      </c>
      <c r="F621" s="7">
        <f t="shared" si="231"/>
        <v>0</v>
      </c>
      <c r="G621" s="17">
        <f>(P621/(COUNT($P$2:$P$1222))*0.05)</f>
        <v>2.1334971334971337E-2</v>
      </c>
      <c r="H621" s="8">
        <f t="shared" si="233"/>
        <v>0.46374282357074964</v>
      </c>
      <c r="I621" s="8">
        <f t="shared" si="234"/>
        <v>2.8769337071952257</v>
      </c>
      <c r="J621" s="18">
        <f t="shared" si="235"/>
        <v>0.16119343397135863</v>
      </c>
      <c r="K621" s="9">
        <f t="shared" si="236"/>
        <v>8.0596716985679315E-2</v>
      </c>
      <c r="L621" s="10">
        <f t="shared" si="237"/>
        <v>6.0342430025739784</v>
      </c>
      <c r="M621" s="2">
        <f t="shared" si="238"/>
        <v>2</v>
      </c>
      <c r="N621" s="16">
        <f t="shared" si="239"/>
        <v>7.3831821825709368E-2</v>
      </c>
      <c r="O621" s="16">
        <f t="shared" si="240"/>
        <v>1.1317564150789463</v>
      </c>
      <c r="P621" s="6">
        <v>521</v>
      </c>
      <c r="Q621" s="6"/>
      <c r="R621" s="2" t="s">
        <v>57</v>
      </c>
      <c r="S621" s="2">
        <v>0.10428114478782601</v>
      </c>
      <c r="T621" s="2">
        <v>2</v>
      </c>
      <c r="U621" s="2">
        <v>1</v>
      </c>
      <c r="V621" s="2">
        <v>-0.73604965688336299</v>
      </c>
      <c r="W621" s="2">
        <v>0.15002095659883599</v>
      </c>
      <c r="X621" s="2">
        <v>0.15002095659883599</v>
      </c>
      <c r="Y621" s="2">
        <f t="shared" si="241"/>
        <v>0.61329366590360967</v>
      </c>
      <c r="Z621" s="2">
        <f t="shared" si="242"/>
        <v>0.69511051757041731</v>
      </c>
      <c r="AA621" s="2" t="s">
        <v>58</v>
      </c>
      <c r="AB621" s="2">
        <v>-0.81770282059113997</v>
      </c>
      <c r="AC621" s="2">
        <v>2</v>
      </c>
      <c r="AD621" s="2">
        <v>1</v>
      </c>
      <c r="AE621" s="2">
        <v>-2.1127910143728701</v>
      </c>
      <c r="AF621" s="2">
        <v>0.103041166975109</v>
      </c>
      <c r="AG621" s="2">
        <v>0.103041166975109</v>
      </c>
      <c r="AH621" s="2">
        <f t="shared" si="243"/>
        <v>7.980172908804832E-2</v>
      </c>
      <c r="AI621" s="2">
        <f t="shared" si="244"/>
        <v>7.9356906040152602</v>
      </c>
      <c r="AJ621" s="2" t="s">
        <v>59</v>
      </c>
      <c r="AK621" s="2">
        <v>-0.16688100343637</v>
      </c>
      <c r="AL621" s="2">
        <v>1</v>
      </c>
      <c r="AM621" s="2">
        <v>1</v>
      </c>
      <c r="AN621" s="2">
        <v>-2.4024560041860501</v>
      </c>
      <c r="AQ621" s="2">
        <f t="shared" si="245"/>
        <v>1</v>
      </c>
      <c r="AR621" s="2">
        <f t="shared" si="246"/>
        <v>0</v>
      </c>
      <c r="AS621" s="2" t="s">
        <v>60</v>
      </c>
      <c r="AT621" s="2">
        <v>-1.1887325863814999</v>
      </c>
      <c r="AU621" s="2">
        <v>1</v>
      </c>
      <c r="AV621" s="2">
        <v>1</v>
      </c>
      <c r="AW621" s="2">
        <v>-1.7169764325082899</v>
      </c>
      <c r="AZ621" s="2">
        <f t="shared" si="247"/>
        <v>1</v>
      </c>
      <c r="BA621" s="2">
        <f t="shared" si="248"/>
        <v>0</v>
      </c>
      <c r="BI621" s="2">
        <f t="shared" si="249"/>
        <v>1</v>
      </c>
      <c r="BJ621" s="2">
        <f t="shared" si="250"/>
        <v>0</v>
      </c>
    </row>
    <row r="622" spans="1:62">
      <c r="A622" s="2" t="str">
        <f t="shared" si="253"/>
        <v>VIMSS113991</v>
      </c>
      <c r="B622" s="2" t="s">
        <v>250</v>
      </c>
      <c r="C622" s="2" t="s">
        <v>1682</v>
      </c>
      <c r="D622" s="7">
        <f>IF(ISNA(VLOOKUP(B622,[1]energy_list!A$1:A$222,1,FALSE)), 0, 1)</f>
        <v>1</v>
      </c>
      <c r="E622" s="7">
        <f t="shared" si="230"/>
        <v>0</v>
      </c>
      <c r="F622" s="7">
        <f t="shared" si="231"/>
        <v>0</v>
      </c>
      <c r="G622" s="31">
        <f>IF((Q622/(142)*0.0575&gt;N622),1,0)</f>
        <v>0</v>
      </c>
      <c r="H622" s="8">
        <f t="shared" si="233"/>
        <v>0.48517254953861272</v>
      </c>
      <c r="I622" s="8">
        <f t="shared" si="234"/>
        <v>0.97582135905077139</v>
      </c>
      <c r="J622" s="18">
        <f t="shared" si="235"/>
        <v>0.49719402535989121</v>
      </c>
      <c r="K622" s="9">
        <f t="shared" si="236"/>
        <v>0.24859701267994561</v>
      </c>
      <c r="L622" s="10">
        <f t="shared" si="237"/>
        <v>3.7493328068151444</v>
      </c>
      <c r="M622" s="2">
        <f t="shared" si="238"/>
        <v>2</v>
      </c>
      <c r="N622" s="16">
        <f t="shared" si="239"/>
        <v>0.14379266281205016</v>
      </c>
      <c r="O622" s="16">
        <f t="shared" si="240"/>
        <v>0.84226327376909838</v>
      </c>
      <c r="P622" s="6">
        <v>737</v>
      </c>
      <c r="Q622" s="6">
        <v>109</v>
      </c>
      <c r="R622" s="2" t="s">
        <v>57</v>
      </c>
      <c r="S622" s="2">
        <v>-0.123310953090639</v>
      </c>
      <c r="T622" s="2">
        <v>1</v>
      </c>
      <c r="U622" s="2">
        <v>1</v>
      </c>
      <c r="V622" s="2">
        <v>-0.96364175476182801</v>
      </c>
      <c r="Y622" s="2">
        <f t="shared" si="241"/>
        <v>1</v>
      </c>
      <c r="Z622" s="2">
        <f t="shared" si="242"/>
        <v>0</v>
      </c>
      <c r="AA622" s="2" t="s">
        <v>58</v>
      </c>
      <c r="AB622" s="2">
        <v>-1.69239115185519</v>
      </c>
      <c r="AC622" s="2">
        <v>2</v>
      </c>
      <c r="AD622" s="2">
        <v>1</v>
      </c>
      <c r="AE622" s="2">
        <v>-2.98747934563692</v>
      </c>
      <c r="AF622" s="2">
        <v>0.79403164430096196</v>
      </c>
      <c r="AG622" s="2">
        <v>0.79403164430096196</v>
      </c>
      <c r="AH622" s="2">
        <f t="shared" si="243"/>
        <v>0.27927674882651132</v>
      </c>
      <c r="AI622" s="2">
        <f t="shared" si="244"/>
        <v>2.1313900573132858</v>
      </c>
      <c r="AJ622" s="2" t="s">
        <v>59</v>
      </c>
      <c r="AK622" s="2">
        <v>0.50043377726825</v>
      </c>
      <c r="AL622" s="2">
        <v>3</v>
      </c>
      <c r="AM622" s="2">
        <v>1</v>
      </c>
      <c r="AN622" s="2">
        <v>-1.7351412234814301</v>
      </c>
      <c r="AO622" s="2">
        <v>0.58462586530350003</v>
      </c>
      <c r="AP622" s="2">
        <v>0.58462586530350003</v>
      </c>
      <c r="AQ622" s="2">
        <f t="shared" si="245"/>
        <v>0.54929790868028461</v>
      </c>
      <c r="AR622" s="2">
        <f t="shared" si="246"/>
        <v>0.85598979957627619</v>
      </c>
      <c r="AZ622" s="2">
        <f t="shared" si="247"/>
        <v>1</v>
      </c>
      <c r="BA622" s="2">
        <f t="shared" si="248"/>
        <v>0</v>
      </c>
      <c r="BB622" s="2" t="s">
        <v>61</v>
      </c>
      <c r="BC622" s="2">
        <v>-1.3894159217740201</v>
      </c>
      <c r="BD622" s="2">
        <v>1</v>
      </c>
      <c r="BE622" s="2">
        <v>1</v>
      </c>
      <c r="BF622" s="2">
        <v>-0.89798015345135096</v>
      </c>
      <c r="BI622" s="2">
        <f t="shared" si="249"/>
        <v>1</v>
      </c>
      <c r="BJ622" s="2">
        <f t="shared" si="250"/>
        <v>0</v>
      </c>
    </row>
    <row r="623" spans="1:62">
      <c r="A623" s="2" t="str">
        <f t="shared" si="253"/>
        <v>VIMSS208703</v>
      </c>
      <c r="B623" s="2" t="s">
        <v>1731</v>
      </c>
      <c r="C623" s="2" t="s">
        <v>1732</v>
      </c>
      <c r="D623" s="7">
        <f>IF(ISNA(VLOOKUP(B623,[1]energy_list!A$1:A$222,1,FALSE)), 0, 1)</f>
        <v>0</v>
      </c>
      <c r="E623" s="7">
        <f t="shared" si="230"/>
        <v>0</v>
      </c>
      <c r="F623" s="7">
        <f t="shared" si="231"/>
        <v>0</v>
      </c>
      <c r="G623" s="17">
        <f t="shared" ref="G623:G631" si="255">(P623/(COUNT($P$2:$P$1222))*0.05)</f>
        <v>3.1203931203931209E-2</v>
      </c>
      <c r="H623" s="8">
        <f t="shared" si="233"/>
        <v>0.52506052557303884</v>
      </c>
      <c r="I623" s="8">
        <f t="shared" si="234"/>
        <v>0.84887424022624258</v>
      </c>
      <c r="J623" s="18">
        <f t="shared" si="235"/>
        <v>0.61853747079555543</v>
      </c>
      <c r="K623" s="9">
        <f t="shared" si="236"/>
        <v>0.30926873539777772</v>
      </c>
      <c r="L623" s="10">
        <f t="shared" si="237"/>
        <v>2.6700987580950817</v>
      </c>
      <c r="M623" s="2">
        <f t="shared" si="238"/>
        <v>2</v>
      </c>
      <c r="N623" s="16">
        <f t="shared" si="239"/>
        <v>0.17565590543146878</v>
      </c>
      <c r="O623" s="16">
        <f t="shared" si="240"/>
        <v>0.75533724494290355</v>
      </c>
      <c r="P623" s="6">
        <v>762</v>
      </c>
      <c r="Q623" s="6"/>
      <c r="R623" s="2" t="s">
        <v>57</v>
      </c>
      <c r="S623" s="2">
        <v>-0.35441644046977</v>
      </c>
      <c r="T623" s="2">
        <v>2</v>
      </c>
      <c r="U623" s="2">
        <v>2</v>
      </c>
      <c r="V623" s="2">
        <v>-1.19474724214096</v>
      </c>
      <c r="W623" s="2">
        <v>1.04266801556462</v>
      </c>
      <c r="X623" s="2">
        <v>0.73727762433206101</v>
      </c>
      <c r="Y623" s="2">
        <f t="shared" si="241"/>
        <v>0.67817108149589633</v>
      </c>
      <c r="Z623" s="2">
        <f t="shared" si="242"/>
        <v>0.48070961164846782</v>
      </c>
      <c r="AH623" s="2">
        <f t="shared" si="243"/>
        <v>1</v>
      </c>
      <c r="AI623" s="2">
        <f t="shared" si="244"/>
        <v>0</v>
      </c>
      <c r="AQ623" s="2">
        <f t="shared" si="245"/>
        <v>1</v>
      </c>
      <c r="AR623" s="2">
        <f t="shared" si="246"/>
        <v>0</v>
      </c>
      <c r="AS623" s="2" t="s">
        <v>60</v>
      </c>
      <c r="AT623" s="2">
        <v>-0.63882324897521803</v>
      </c>
      <c r="AU623" s="2">
        <v>3</v>
      </c>
      <c r="AV623" s="2">
        <v>2</v>
      </c>
      <c r="AW623" s="2">
        <v>-1.1670670951020099</v>
      </c>
      <c r="AX623" s="2">
        <v>0.82556721093676899</v>
      </c>
      <c r="AY623" s="2">
        <v>0.58376417317865403</v>
      </c>
      <c r="AZ623" s="2">
        <f t="shared" si="247"/>
        <v>0.3880218258442315</v>
      </c>
      <c r="BA623" s="2">
        <f t="shared" si="248"/>
        <v>1.0943173259447592</v>
      </c>
      <c r="BI623" s="2">
        <f t="shared" si="249"/>
        <v>1</v>
      </c>
      <c r="BJ623" s="2">
        <f t="shared" si="250"/>
        <v>0</v>
      </c>
    </row>
    <row r="624" spans="1:62">
      <c r="A624" s="2" t="str">
        <f t="shared" si="253"/>
        <v>VIMSS207537</v>
      </c>
      <c r="B624" s="2" t="s">
        <v>1614</v>
      </c>
      <c r="C624" s="2" t="s">
        <v>1615</v>
      </c>
      <c r="D624" s="7">
        <f>IF(ISNA(VLOOKUP(B624,[1]energy_list!A$1:A$222,1,FALSE)), 0, 1)</f>
        <v>0</v>
      </c>
      <c r="E624" s="7">
        <f t="shared" si="230"/>
        <v>0</v>
      </c>
      <c r="F624" s="7">
        <f t="shared" si="231"/>
        <v>0</v>
      </c>
      <c r="G624" s="17">
        <f t="shared" si="255"/>
        <v>2.8787878787878793E-2</v>
      </c>
      <c r="H624" s="8">
        <f t="shared" si="233"/>
        <v>0.53069676036315883</v>
      </c>
      <c r="I624" s="8">
        <f t="shared" si="234"/>
        <v>1.1279887281021452</v>
      </c>
      <c r="J624" s="18">
        <f t="shared" si="235"/>
        <v>0.47048055281196166</v>
      </c>
      <c r="K624" s="9">
        <f t="shared" si="236"/>
        <v>0.23524027640598083</v>
      </c>
      <c r="L624" s="10">
        <f t="shared" si="237"/>
        <v>4.4518209816611529</v>
      </c>
      <c r="M624" s="2">
        <f t="shared" si="238"/>
        <v>2</v>
      </c>
      <c r="N624" s="16">
        <f t="shared" si="239"/>
        <v>0.12016474170961988</v>
      </c>
      <c r="O624" s="16">
        <f t="shared" si="240"/>
        <v>0.92022294270931315</v>
      </c>
      <c r="P624" s="6">
        <v>703</v>
      </c>
      <c r="Q624" s="6"/>
      <c r="R624" s="2" t="s">
        <v>57</v>
      </c>
      <c r="S624" s="2">
        <v>-0.89112337251608098</v>
      </c>
      <c r="T624" s="2">
        <v>3</v>
      </c>
      <c r="U624" s="2">
        <v>3</v>
      </c>
      <c r="V624" s="2">
        <v>-1.73145417418727</v>
      </c>
      <c r="W624" s="2">
        <v>0.73729566188901996</v>
      </c>
      <c r="X624" s="2">
        <v>0.42567784886396898</v>
      </c>
      <c r="Y624" s="2">
        <f t="shared" si="241"/>
        <v>0.12736075753622217</v>
      </c>
      <c r="Z624" s="2">
        <f t="shared" si="242"/>
        <v>2.0934219971611707</v>
      </c>
      <c r="AH624" s="2">
        <f t="shared" si="243"/>
        <v>1</v>
      </c>
      <c r="AI624" s="2">
        <f t="shared" si="244"/>
        <v>0</v>
      </c>
      <c r="AJ624" s="2" t="s">
        <v>59</v>
      </c>
      <c r="AK624" s="2">
        <v>-1.2880837384100601</v>
      </c>
      <c r="AL624" s="2">
        <v>1</v>
      </c>
      <c r="AM624" s="2">
        <v>1</v>
      </c>
      <c r="AN624" s="2">
        <v>-3.5236587391597398</v>
      </c>
      <c r="AQ624" s="2">
        <f t="shared" si="245"/>
        <v>1</v>
      </c>
      <c r="AR624" s="2">
        <f t="shared" si="246"/>
        <v>0</v>
      </c>
      <c r="AZ624" s="2">
        <f t="shared" si="247"/>
        <v>1</v>
      </c>
      <c r="BA624" s="2">
        <f t="shared" si="248"/>
        <v>0</v>
      </c>
      <c r="BB624" s="2" t="s">
        <v>61</v>
      </c>
      <c r="BC624" s="2">
        <v>0.38863664688967497</v>
      </c>
      <c r="BD624" s="2">
        <v>2</v>
      </c>
      <c r="BE624" s="2">
        <v>1</v>
      </c>
      <c r="BF624" s="2">
        <v>0.88007241521234703</v>
      </c>
      <c r="BG624" s="2">
        <v>1.59386279274523</v>
      </c>
      <c r="BH624" s="2">
        <v>1.59386279274523</v>
      </c>
      <c r="BI624" s="2">
        <f t="shared" si="249"/>
        <v>0.84774204480038629</v>
      </c>
      <c r="BJ624" s="2">
        <f t="shared" si="250"/>
        <v>0.24383318856467989</v>
      </c>
    </row>
    <row r="625" spans="1:62">
      <c r="A625" s="2" t="str">
        <f t="shared" si="253"/>
        <v>VIMSS206374</v>
      </c>
      <c r="B625" s="2" t="s">
        <v>977</v>
      </c>
      <c r="C625" s="2" t="s">
        <v>978</v>
      </c>
      <c r="D625" s="7">
        <f>IF(ISNA(VLOOKUP(B625,[1]energy_list!A$1:A$222,1,FALSE)), 0, 1)</f>
        <v>0</v>
      </c>
      <c r="E625" s="7">
        <f t="shared" si="230"/>
        <v>1</v>
      </c>
      <c r="F625" s="7">
        <f t="shared" si="231"/>
        <v>0</v>
      </c>
      <c r="G625" s="17">
        <f t="shared" si="255"/>
        <v>1.5970515970515971E-2</v>
      </c>
      <c r="H625" s="8">
        <f t="shared" si="233"/>
        <v>0.575101452863653</v>
      </c>
      <c r="I625" s="8">
        <f t="shared" si="234"/>
        <v>3.4870018576813493</v>
      </c>
      <c r="J625" s="18">
        <f t="shared" si="235"/>
        <v>0.16492720002336378</v>
      </c>
      <c r="K625" s="9">
        <f t="shared" si="236"/>
        <v>8.246360001168189E-2</v>
      </c>
      <c r="L625" s="10">
        <f t="shared" si="237"/>
        <v>7.5689541753993677</v>
      </c>
      <c r="M625" s="2">
        <f t="shared" si="238"/>
        <v>2</v>
      </c>
      <c r="N625" s="16">
        <f t="shared" si="239"/>
        <v>4.2993061156706772E-2</v>
      </c>
      <c r="O625" s="16">
        <f t="shared" si="240"/>
        <v>1.3666016315023024</v>
      </c>
      <c r="P625" s="6">
        <v>390</v>
      </c>
      <c r="Q625" s="6"/>
      <c r="Y625" s="2">
        <f t="shared" si="241"/>
        <v>1</v>
      </c>
      <c r="Z625" s="2">
        <f t="shared" si="242"/>
        <v>0</v>
      </c>
      <c r="AH625" s="2">
        <f t="shared" si="243"/>
        <v>1</v>
      </c>
      <c r="AI625" s="2">
        <f t="shared" si="244"/>
        <v>0</v>
      </c>
      <c r="AJ625" s="2" t="s">
        <v>59</v>
      </c>
      <c r="AK625" s="2">
        <v>-0.73781856967029003</v>
      </c>
      <c r="AL625" s="2">
        <v>1</v>
      </c>
      <c r="AM625" s="2">
        <v>1</v>
      </c>
      <c r="AN625" s="2">
        <v>-2.9733935704199701</v>
      </c>
      <c r="AQ625" s="2">
        <f t="shared" si="245"/>
        <v>1</v>
      </c>
      <c r="AR625" s="2">
        <f t="shared" si="246"/>
        <v>0</v>
      </c>
      <c r="AS625" s="2" t="s">
        <v>60</v>
      </c>
      <c r="AT625" s="2">
        <v>-0.198431313645096</v>
      </c>
      <c r="AU625" s="2">
        <v>3</v>
      </c>
      <c r="AV625" s="2">
        <v>2</v>
      </c>
      <c r="AW625" s="2">
        <v>-0.72667515977188801</v>
      </c>
      <c r="AX625" s="2">
        <v>0.202836477074406</v>
      </c>
      <c r="AY625" s="2">
        <v>0.14342704841130199</v>
      </c>
      <c r="AZ625" s="2">
        <f t="shared" si="247"/>
        <v>0.30069805576202357</v>
      </c>
      <c r="BA625" s="2">
        <f t="shared" si="248"/>
        <v>1.3834999453942587</v>
      </c>
      <c r="BB625" s="2" t="s">
        <v>61</v>
      </c>
      <c r="BC625" s="2">
        <v>-1.05874810328817</v>
      </c>
      <c r="BD625" s="2">
        <v>2</v>
      </c>
      <c r="BE625" s="2">
        <v>1</v>
      </c>
      <c r="BF625" s="2">
        <v>-0.56731233496549704</v>
      </c>
      <c r="BG625" s="2">
        <v>0.12625553937561601</v>
      </c>
      <c r="BH625" s="2">
        <v>0.12625553937561601</v>
      </c>
      <c r="BI625" s="2">
        <f t="shared" si="249"/>
        <v>7.5559985142208477E-2</v>
      </c>
      <c r="BJ625" s="2">
        <f t="shared" si="250"/>
        <v>8.3857556549526588</v>
      </c>
    </row>
    <row r="626" spans="1:62">
      <c r="A626" s="2" t="str">
        <f t="shared" si="253"/>
        <v>VIMSS206778</v>
      </c>
      <c r="B626" s="2" t="s">
        <v>683</v>
      </c>
      <c r="C626" s="2" t="s">
        <v>684</v>
      </c>
      <c r="D626" s="7">
        <f>IF(ISNA(VLOOKUP(B626,[1]energy_list!A$1:A$222,1,FALSE)), 0, 1)</f>
        <v>0</v>
      </c>
      <c r="E626" s="7">
        <f t="shared" si="230"/>
        <v>1</v>
      </c>
      <c r="F626" s="7">
        <f t="shared" si="231"/>
        <v>0</v>
      </c>
      <c r="G626" s="17">
        <f t="shared" si="255"/>
        <v>1.0155610155610156E-2</v>
      </c>
      <c r="H626" s="8">
        <f t="shared" si="233"/>
        <v>0.58526213315985509</v>
      </c>
      <c r="I626" s="8">
        <f t="shared" si="234"/>
        <v>2.8223053686796411</v>
      </c>
      <c r="J626" s="18">
        <f t="shared" si="235"/>
        <v>0.20737023698950699</v>
      </c>
      <c r="K626" s="9">
        <f t="shared" si="236"/>
        <v>0.10368511849475349</v>
      </c>
      <c r="L626" s="10">
        <f t="shared" si="237"/>
        <v>10.140139650467029</v>
      </c>
      <c r="M626" s="2">
        <f t="shared" si="238"/>
        <v>2</v>
      </c>
      <c r="N626" s="16">
        <f t="shared" si="239"/>
        <v>1.5925042384031647E-2</v>
      </c>
      <c r="O626" s="16">
        <f t="shared" si="240"/>
        <v>1.797919403129091</v>
      </c>
      <c r="P626" s="6">
        <v>248</v>
      </c>
      <c r="Q626" s="6"/>
      <c r="R626" s="2" t="s">
        <v>57</v>
      </c>
      <c r="S626" s="2">
        <v>-0.24100040015290999</v>
      </c>
      <c r="T626" s="2">
        <v>4</v>
      </c>
      <c r="U626" s="2">
        <v>2</v>
      </c>
      <c r="V626" s="2">
        <v>-1.0813312018240999</v>
      </c>
      <c r="W626" s="2">
        <v>0.29832047365074799</v>
      </c>
      <c r="X626" s="2">
        <v>0.21094442988522699</v>
      </c>
      <c r="Y626" s="2">
        <f t="shared" si="241"/>
        <v>0.37158517942250902</v>
      </c>
      <c r="Z626" s="2">
        <f t="shared" si="242"/>
        <v>1.1424828817904136</v>
      </c>
      <c r="AH626" s="2">
        <f t="shared" si="243"/>
        <v>1</v>
      </c>
      <c r="AI626" s="2">
        <f t="shared" si="244"/>
        <v>0</v>
      </c>
      <c r="AJ626" s="2" t="s">
        <v>59</v>
      </c>
      <c r="AK626" s="2">
        <v>-1.29825519047551</v>
      </c>
      <c r="AL626" s="2">
        <v>1</v>
      </c>
      <c r="AM626" s="2">
        <v>1</v>
      </c>
      <c r="AN626" s="2">
        <v>-3.5338301912251899</v>
      </c>
      <c r="AQ626" s="2">
        <f t="shared" si="245"/>
        <v>1</v>
      </c>
      <c r="AR626" s="2">
        <f t="shared" si="246"/>
        <v>0</v>
      </c>
      <c r="AZ626" s="2">
        <f t="shared" si="247"/>
        <v>1</v>
      </c>
      <c r="BA626" s="2">
        <f t="shared" si="248"/>
        <v>0</v>
      </c>
      <c r="BB626" s="2" t="s">
        <v>61</v>
      </c>
      <c r="BC626" s="2">
        <v>-0.91728907051591801</v>
      </c>
      <c r="BD626" s="2">
        <v>2</v>
      </c>
      <c r="BE626" s="2">
        <v>2</v>
      </c>
      <c r="BF626" s="2">
        <v>-0.42585330219324602</v>
      </c>
      <c r="BG626" s="2">
        <v>0.1708448627079</v>
      </c>
      <c r="BH626" s="2">
        <v>0.12080556095164</v>
      </c>
      <c r="BI626" s="2">
        <f t="shared" si="249"/>
        <v>1.6905898923163642E-2</v>
      </c>
      <c r="BJ626" s="2">
        <f t="shared" si="250"/>
        <v>7.5931030267979178</v>
      </c>
    </row>
    <row r="627" spans="1:62">
      <c r="A627" s="2" t="str">
        <f t="shared" si="253"/>
        <v>VIMSS206653</v>
      </c>
      <c r="B627" s="2" t="s">
        <v>457</v>
      </c>
      <c r="C627" s="2" t="s">
        <v>458</v>
      </c>
      <c r="D627" s="7">
        <f>IF(ISNA(VLOOKUP(B627,[1]energy_list!A$1:A$222,1,FALSE)), 0, 1)</f>
        <v>0</v>
      </c>
      <c r="E627" s="7">
        <f t="shared" si="230"/>
        <v>1</v>
      </c>
      <c r="F627" s="7">
        <f t="shared" si="231"/>
        <v>1</v>
      </c>
      <c r="G627" s="17">
        <f t="shared" si="255"/>
        <v>6.8796068796068803E-3</v>
      </c>
      <c r="H627" s="8">
        <f t="shared" si="233"/>
        <v>0.63095683577429551</v>
      </c>
      <c r="I627" s="8">
        <f t="shared" si="234"/>
        <v>99.03317400609167</v>
      </c>
      <c r="J627" s="8">
        <f t="shared" si="235"/>
        <v>6.3711664511074285E-3</v>
      </c>
      <c r="K627" s="9">
        <f t="shared" si="236"/>
        <v>3.1855832255537142E-3</v>
      </c>
      <c r="L627" s="6">
        <f t="shared" si="237"/>
        <v>12.194179072426502</v>
      </c>
      <c r="M627" s="10">
        <f t="shared" si="238"/>
        <v>2</v>
      </c>
      <c r="N627" s="16">
        <f t="shared" si="239"/>
        <v>6.8574118850320259E-3</v>
      </c>
      <c r="O627" s="16">
        <f t="shared" si="240"/>
        <v>2.1638397641959415</v>
      </c>
      <c r="P627" s="6">
        <v>168</v>
      </c>
      <c r="Q627" s="6"/>
      <c r="R627" s="2" t="s">
        <v>57</v>
      </c>
      <c r="S627" s="2">
        <v>-0.91721578063336096</v>
      </c>
      <c r="T627" s="2">
        <v>2</v>
      </c>
      <c r="U627" s="2">
        <v>1</v>
      </c>
      <c r="V627" s="2">
        <v>-1.75754658230455</v>
      </c>
      <c r="W627" s="2">
        <v>4.6413394506948698E-3</v>
      </c>
      <c r="X627" s="2">
        <v>4.6413394506948698E-3</v>
      </c>
      <c r="Y627" s="2">
        <f t="shared" si="241"/>
        <v>3.2214265250493433E-3</v>
      </c>
      <c r="Z627" s="2">
        <f t="shared" si="242"/>
        <v>197.61876724962266</v>
      </c>
      <c r="AH627" s="2">
        <f t="shared" si="243"/>
        <v>1</v>
      </c>
      <c r="AI627" s="2">
        <f t="shared" si="244"/>
        <v>0</v>
      </c>
      <c r="AJ627" s="2" t="s">
        <v>59</v>
      </c>
      <c r="AK627" s="2">
        <v>-0.34469789091523001</v>
      </c>
      <c r="AL627" s="2">
        <v>2</v>
      </c>
      <c r="AM627" s="2">
        <v>2</v>
      </c>
      <c r="AN627" s="2">
        <v>-2.5802728916649098</v>
      </c>
      <c r="AO627" s="2">
        <v>1.0891362476456501</v>
      </c>
      <c r="AP627" s="2">
        <v>0.77013562634631005</v>
      </c>
      <c r="AQ627" s="2">
        <f t="shared" si="245"/>
        <v>0.69826364063707502</v>
      </c>
      <c r="AR627" s="2">
        <f t="shared" si="246"/>
        <v>0.44758076256068213</v>
      </c>
      <c r="AZ627" s="2">
        <f t="shared" si="247"/>
        <v>1</v>
      </c>
      <c r="BA627" s="2">
        <f t="shared" si="248"/>
        <v>0</v>
      </c>
      <c r="BI627" s="2">
        <f t="shared" si="249"/>
        <v>1</v>
      </c>
      <c r="BJ627" s="2">
        <f t="shared" si="250"/>
        <v>0</v>
      </c>
    </row>
    <row r="628" spans="1:62">
      <c r="A628" s="2" t="str">
        <f t="shared" si="253"/>
        <v>VIMSS209004</v>
      </c>
      <c r="B628" s="2" t="s">
        <v>1422</v>
      </c>
      <c r="C628" s="2" t="s">
        <v>1423</v>
      </c>
      <c r="D628" s="7">
        <f>IF(ISNA(VLOOKUP(B628,[1]energy_list!A$1:A$222,1,FALSE)), 0, 1)</f>
        <v>0</v>
      </c>
      <c r="E628" s="7">
        <f t="shared" si="230"/>
        <v>0</v>
      </c>
      <c r="F628" s="7">
        <f t="shared" si="231"/>
        <v>0</v>
      </c>
      <c r="G628" s="17">
        <f t="shared" si="255"/>
        <v>2.4856674856674858E-2</v>
      </c>
      <c r="H628" s="8">
        <f t="shared" si="233"/>
        <v>0.63110644458044651</v>
      </c>
      <c r="I628" s="8">
        <f t="shared" si="234"/>
        <v>1.7815074768963932</v>
      </c>
      <c r="J628" s="18">
        <f t="shared" si="235"/>
        <v>0.35425416551150946</v>
      </c>
      <c r="K628" s="9">
        <f t="shared" si="236"/>
        <v>0.17712708275575473</v>
      </c>
      <c r="L628" s="10">
        <f t="shared" si="237"/>
        <v>5.3058558619298832</v>
      </c>
      <c r="M628" s="2">
        <f t="shared" si="238"/>
        <v>2</v>
      </c>
      <c r="N628" s="16">
        <f t="shared" si="239"/>
        <v>9.3442294732801176E-2</v>
      </c>
      <c r="O628" s="16">
        <f t="shared" si="240"/>
        <v>1.0294565048040656</v>
      </c>
      <c r="P628" s="6">
        <v>607</v>
      </c>
      <c r="Q628" s="6"/>
      <c r="R628" s="2" t="s">
        <v>57</v>
      </c>
      <c r="S628" s="2">
        <v>-0.622163140320251</v>
      </c>
      <c r="T628" s="2">
        <v>3</v>
      </c>
      <c r="U628" s="2">
        <v>2</v>
      </c>
      <c r="V628" s="2">
        <v>-1.46249394199144</v>
      </c>
      <c r="W628" s="2">
        <v>0.43718470834097101</v>
      </c>
      <c r="X628" s="2">
        <v>0.30913627189896298</v>
      </c>
      <c r="Y628" s="2">
        <f t="shared" si="241"/>
        <v>0.18180149083353747</v>
      </c>
      <c r="Z628" s="2">
        <f t="shared" si="242"/>
        <v>2.0125853769873912</v>
      </c>
      <c r="AH628" s="2">
        <f t="shared" si="243"/>
        <v>1</v>
      </c>
      <c r="AI628" s="2">
        <f t="shared" si="244"/>
        <v>0</v>
      </c>
      <c r="AJ628" s="2" t="s">
        <v>59</v>
      </c>
      <c r="AK628" s="2">
        <v>-0.64452140097073995</v>
      </c>
      <c r="AL628" s="2">
        <v>2</v>
      </c>
      <c r="AM628" s="2">
        <v>1</v>
      </c>
      <c r="AN628" s="2">
        <v>-2.88009640172042</v>
      </c>
      <c r="AO628" s="2">
        <v>0.44917806901152002</v>
      </c>
      <c r="AP628" s="2">
        <v>0.44917806901152002</v>
      </c>
      <c r="AQ628" s="2">
        <f t="shared" si="245"/>
        <v>0.38748116644322156</v>
      </c>
      <c r="AR628" s="2">
        <f t="shared" si="246"/>
        <v>1.4348906267598964</v>
      </c>
      <c r="AZ628" s="2">
        <f t="shared" si="247"/>
        <v>1</v>
      </c>
      <c r="BA628" s="2">
        <f t="shared" si="248"/>
        <v>0</v>
      </c>
      <c r="BI628" s="2">
        <f t="shared" si="249"/>
        <v>1</v>
      </c>
      <c r="BJ628" s="2">
        <f t="shared" si="250"/>
        <v>0</v>
      </c>
    </row>
    <row r="629" spans="1:62">
      <c r="A629" s="2" t="str">
        <f t="shared" si="253"/>
        <v>VIMSS206616</v>
      </c>
      <c r="B629" s="2" t="s">
        <v>997</v>
      </c>
      <c r="C629" s="2" t="s">
        <v>998</v>
      </c>
      <c r="D629" s="7">
        <f>IF(ISNA(VLOOKUP(B629,[1]energy_list!A$1:A$222,1,FALSE)), 0, 1)</f>
        <v>0</v>
      </c>
      <c r="E629" s="7">
        <f t="shared" si="230"/>
        <v>1</v>
      </c>
      <c r="F629" s="7">
        <f t="shared" si="231"/>
        <v>0</v>
      </c>
      <c r="G629" s="17">
        <f t="shared" si="255"/>
        <v>1.638001638001638E-2</v>
      </c>
      <c r="H629" s="8">
        <f t="shared" si="233"/>
        <v>0.64157050401118376</v>
      </c>
      <c r="I629" s="8">
        <f t="shared" si="234"/>
        <v>2.5763261138892619</v>
      </c>
      <c r="J629" s="18">
        <f t="shared" si="235"/>
        <v>0.24902534681164992</v>
      </c>
      <c r="K629" s="9">
        <f t="shared" si="236"/>
        <v>0.12451267340582496</v>
      </c>
      <c r="L629" s="10">
        <f t="shared" si="237"/>
        <v>7.5023392634877855</v>
      </c>
      <c r="M629" s="2">
        <f t="shared" si="238"/>
        <v>2</v>
      </c>
      <c r="N629" s="16">
        <f t="shared" si="239"/>
        <v>4.4057965288046355E-2</v>
      </c>
      <c r="O629" s="16">
        <f t="shared" si="240"/>
        <v>1.3559755635760451</v>
      </c>
      <c r="P629" s="6">
        <v>400</v>
      </c>
      <c r="Q629" s="6"/>
      <c r="R629" s="2" t="s">
        <v>57</v>
      </c>
      <c r="S629" s="2">
        <v>-0.776752806086771</v>
      </c>
      <c r="T629" s="2">
        <v>4</v>
      </c>
      <c r="U629" s="2">
        <v>2</v>
      </c>
      <c r="V629" s="2">
        <v>-1.61708360775796</v>
      </c>
      <c r="W629" s="2">
        <v>0.29522696369526102</v>
      </c>
      <c r="X629" s="2">
        <v>0.208756988018034</v>
      </c>
      <c r="Y629" s="2">
        <f t="shared" si="241"/>
        <v>6.5240756042526771E-2</v>
      </c>
      <c r="Z629" s="2">
        <f t="shared" si="242"/>
        <v>3.7208469688194068</v>
      </c>
      <c r="AH629" s="2">
        <f t="shared" si="243"/>
        <v>1</v>
      </c>
      <c r="AI629" s="2">
        <f t="shared" si="244"/>
        <v>0</v>
      </c>
      <c r="AQ629" s="2">
        <f t="shared" si="245"/>
        <v>1</v>
      </c>
      <c r="AR629" s="2">
        <f t="shared" si="246"/>
        <v>0</v>
      </c>
      <c r="AS629" s="2" t="s">
        <v>60</v>
      </c>
      <c r="AT629" s="2">
        <v>-0.58161275844837801</v>
      </c>
      <c r="AU629" s="2">
        <v>1</v>
      </c>
      <c r="AV629" s="2">
        <v>1</v>
      </c>
      <c r="AW629" s="2">
        <v>-1.1098566045751701</v>
      </c>
      <c r="AZ629" s="2">
        <f t="shared" si="247"/>
        <v>1</v>
      </c>
      <c r="BA629" s="2">
        <f t="shared" si="248"/>
        <v>0</v>
      </c>
      <c r="BB629" s="2" t="s">
        <v>61</v>
      </c>
      <c r="BC629" s="2">
        <v>-0.401184772641412</v>
      </c>
      <c r="BD629" s="2">
        <v>2</v>
      </c>
      <c r="BE629" s="2">
        <v>1</v>
      </c>
      <c r="BF629" s="2">
        <v>9.0250995681259896E-2</v>
      </c>
      <c r="BG629" s="2">
        <v>0.25464814446651601</v>
      </c>
      <c r="BH629" s="2">
        <v>0.25464814446651601</v>
      </c>
      <c r="BI629" s="2">
        <f t="shared" si="249"/>
        <v>0.36005491442985565</v>
      </c>
      <c r="BJ629" s="2">
        <f t="shared" si="250"/>
        <v>1.5754474609736033</v>
      </c>
    </row>
    <row r="630" spans="1:62">
      <c r="A630" s="2" t="str">
        <f t="shared" si="253"/>
        <v>VIMSS207735</v>
      </c>
      <c r="B630" s="2" t="s">
        <v>1404</v>
      </c>
      <c r="C630" s="2" t="s">
        <v>1405</v>
      </c>
      <c r="D630" s="7">
        <f>IF(ISNA(VLOOKUP(B630,[1]energy_list!A$1:A$222,1,FALSE)), 0, 1)</f>
        <v>0</v>
      </c>
      <c r="E630" s="7">
        <f t="shared" si="230"/>
        <v>0</v>
      </c>
      <c r="F630" s="7">
        <f t="shared" si="231"/>
        <v>0</v>
      </c>
      <c r="G630" s="17">
        <f t="shared" si="255"/>
        <v>2.4488124488124489E-2</v>
      </c>
      <c r="H630" s="8">
        <f t="shared" si="233"/>
        <v>0.69850852598322699</v>
      </c>
      <c r="I630" s="8">
        <f t="shared" si="234"/>
        <v>1.7274260422568886</v>
      </c>
      <c r="J630" s="18">
        <f t="shared" si="235"/>
        <v>0.4043637810800994</v>
      </c>
      <c r="K630" s="9">
        <f t="shared" si="236"/>
        <v>0.2021818905400497</v>
      </c>
      <c r="L630" s="10">
        <f t="shared" si="237"/>
        <v>5.341596673436678</v>
      </c>
      <c r="M630" s="2">
        <f t="shared" si="238"/>
        <v>2</v>
      </c>
      <c r="N630" s="16">
        <f t="shared" si="239"/>
        <v>9.2405563875712846E-2</v>
      </c>
      <c r="O630" s="16">
        <f t="shared" si="240"/>
        <v>1.0343018784793272</v>
      </c>
      <c r="P630" s="6">
        <v>598</v>
      </c>
      <c r="Q630" s="6"/>
      <c r="R630" s="2" t="s">
        <v>57</v>
      </c>
      <c r="S630" s="2">
        <v>0.24222213812622601</v>
      </c>
      <c r="T630" s="2">
        <v>2</v>
      </c>
      <c r="U630" s="2">
        <v>2</v>
      </c>
      <c r="V630" s="2">
        <v>-0.59810866354496395</v>
      </c>
      <c r="W630" s="2">
        <v>1.11610222028635</v>
      </c>
      <c r="X630" s="2">
        <v>0.78920344846183599</v>
      </c>
      <c r="Y630" s="2">
        <f t="shared" si="241"/>
        <v>0.78791214091929984</v>
      </c>
      <c r="Z630" s="2">
        <f t="shared" si="242"/>
        <v>0.30691976650421249</v>
      </c>
      <c r="AH630" s="2">
        <f t="shared" si="243"/>
        <v>1</v>
      </c>
      <c r="AI630" s="2">
        <f t="shared" si="244"/>
        <v>0</v>
      </c>
      <c r="AQ630" s="2">
        <f t="shared" si="245"/>
        <v>1</v>
      </c>
      <c r="AR630" s="2">
        <f t="shared" si="246"/>
        <v>0</v>
      </c>
      <c r="AS630" s="2" t="s">
        <v>60</v>
      </c>
      <c r="AT630" s="2">
        <v>-1.6392391900926799</v>
      </c>
      <c r="AU630" s="2">
        <v>2</v>
      </c>
      <c r="AV630" s="2">
        <v>2</v>
      </c>
      <c r="AW630" s="2">
        <v>-2.1674830362194699</v>
      </c>
      <c r="AX630" s="2">
        <v>0.73643079342581697</v>
      </c>
      <c r="AY630" s="2">
        <v>0.52073520790598504</v>
      </c>
      <c r="AZ630" s="2">
        <f t="shared" si="247"/>
        <v>8.7823193963106783E-2</v>
      </c>
      <c r="BA630" s="2">
        <f t="shared" si="248"/>
        <v>3.1479323180095644</v>
      </c>
      <c r="BI630" s="2">
        <f t="shared" si="249"/>
        <v>1</v>
      </c>
      <c r="BJ630" s="2">
        <f t="shared" si="250"/>
        <v>0</v>
      </c>
    </row>
    <row r="631" spans="1:62">
      <c r="A631" s="2" t="str">
        <f t="shared" si="253"/>
        <v>VIMSS209386</v>
      </c>
      <c r="B631" s="2" t="s">
        <v>1636</v>
      </c>
      <c r="C631" s="2" t="s">
        <v>1637</v>
      </c>
      <c r="D631" s="7">
        <f>IF(ISNA(VLOOKUP(B631,[1]energy_list!A$1:A$222,1,FALSE)), 0, 1)</f>
        <v>0</v>
      </c>
      <c r="E631" s="7">
        <f t="shared" si="230"/>
        <v>0</v>
      </c>
      <c r="F631" s="7">
        <f t="shared" si="231"/>
        <v>0</v>
      </c>
      <c r="G631" s="17">
        <f t="shared" si="255"/>
        <v>2.9238329238329239E-2</v>
      </c>
      <c r="H631" s="8">
        <f t="shared" si="233"/>
        <v>0.7022385604912289</v>
      </c>
      <c r="I631" s="8">
        <f t="shared" si="234"/>
        <v>1.3180604015185247</v>
      </c>
      <c r="J631" s="18">
        <f t="shared" si="235"/>
        <v>0.53278177516158332</v>
      </c>
      <c r="K631" s="9">
        <f t="shared" si="236"/>
        <v>0.26639088758079166</v>
      </c>
      <c r="L631" s="10">
        <f t="shared" si="237"/>
        <v>4.27358962823428</v>
      </c>
      <c r="M631" s="2">
        <f t="shared" si="238"/>
        <v>2</v>
      </c>
      <c r="N631" s="16">
        <f t="shared" si="239"/>
        <v>0.12610567427534294</v>
      </c>
      <c r="O631" s="16">
        <f t="shared" si="240"/>
        <v>0.8992653713886376</v>
      </c>
      <c r="P631" s="6">
        <v>714</v>
      </c>
      <c r="Q631" s="6"/>
      <c r="R631" s="2" t="s">
        <v>57</v>
      </c>
      <c r="S631" s="2">
        <v>0.28989182493011301</v>
      </c>
      <c r="T631" s="2">
        <v>2</v>
      </c>
      <c r="U631" s="2">
        <v>2</v>
      </c>
      <c r="V631" s="2">
        <v>-0.550438976741076</v>
      </c>
      <c r="W631" s="2">
        <v>0.47497350359614099</v>
      </c>
      <c r="X631" s="2">
        <v>0.335856985276764</v>
      </c>
      <c r="Y631" s="2">
        <f t="shared" si="241"/>
        <v>0.47903388915489065</v>
      </c>
      <c r="Z631" s="2">
        <f t="shared" si="242"/>
        <v>0.86314067486560309</v>
      </c>
      <c r="AH631" s="2">
        <f t="shared" si="243"/>
        <v>1</v>
      </c>
      <c r="AI631" s="2">
        <f t="shared" si="244"/>
        <v>0</v>
      </c>
      <c r="AQ631" s="2">
        <f t="shared" si="245"/>
        <v>1</v>
      </c>
      <c r="AR631" s="2">
        <f t="shared" si="246"/>
        <v>0</v>
      </c>
      <c r="AS631" s="2" t="s">
        <v>60</v>
      </c>
      <c r="AT631" s="2">
        <v>-1.36365881743879</v>
      </c>
      <c r="AU631" s="2">
        <v>3</v>
      </c>
      <c r="AV631" s="2">
        <v>2</v>
      </c>
      <c r="AW631" s="2">
        <v>-1.89190266356558</v>
      </c>
      <c r="AX631" s="2">
        <v>1.18945103016041</v>
      </c>
      <c r="AY631" s="2">
        <v>0.84106888931575097</v>
      </c>
      <c r="AZ631" s="2">
        <f t="shared" si="247"/>
        <v>0.24639708448384334</v>
      </c>
      <c r="BA631" s="2">
        <f t="shared" si="248"/>
        <v>1.6213402192871389</v>
      </c>
      <c r="BI631" s="2">
        <f t="shared" si="249"/>
        <v>1</v>
      </c>
      <c r="BJ631" s="2">
        <f t="shared" si="250"/>
        <v>0</v>
      </c>
    </row>
    <row r="632" spans="1:62">
      <c r="A632" s="2" t="s">
        <v>496</v>
      </c>
      <c r="B632" s="2" t="s">
        <v>497</v>
      </c>
      <c r="C632" s="2" t="s">
        <v>498</v>
      </c>
      <c r="D632" s="7">
        <f>IF(ISNA(VLOOKUP(B632,[1]energy_list!A$1:A$222,1,FALSE)), 0, 1)</f>
        <v>1</v>
      </c>
      <c r="E632" s="7">
        <f t="shared" si="230"/>
        <v>1</v>
      </c>
      <c r="F632" s="7">
        <f t="shared" si="231"/>
        <v>1</v>
      </c>
      <c r="G632" s="31">
        <f>IF((Q632/(142)*0.0575&gt;N632),1,0)</f>
        <v>1</v>
      </c>
      <c r="H632" s="8">
        <f t="shared" si="233"/>
        <v>0.75103280786324944</v>
      </c>
      <c r="I632" s="8">
        <f t="shared" si="234"/>
        <v>127.98130951370176</v>
      </c>
      <c r="J632" s="8">
        <f t="shared" si="235"/>
        <v>5.8683006973205207E-3</v>
      </c>
      <c r="K632" s="9">
        <f t="shared" si="236"/>
        <v>2.9341503486602603E-3</v>
      </c>
      <c r="L632" s="6">
        <f t="shared" si="237"/>
        <v>29.136767617085653</v>
      </c>
      <c r="M632" s="10">
        <f t="shared" si="238"/>
        <v>2</v>
      </c>
      <c r="N632" s="16">
        <f t="shared" si="239"/>
        <v>3.4309365032917448E-6</v>
      </c>
      <c r="O632" s="16">
        <f t="shared" si="240"/>
        <v>5.4645873194038064</v>
      </c>
      <c r="P632" s="6">
        <v>7</v>
      </c>
      <c r="Q632" s="7">
        <v>3</v>
      </c>
      <c r="R632" s="2" t="s">
        <v>57</v>
      </c>
      <c r="S632" s="2">
        <v>0.50038478094823402</v>
      </c>
      <c r="T632" s="2">
        <v>1</v>
      </c>
      <c r="U632" s="2">
        <v>1</v>
      </c>
      <c r="V632" s="2">
        <v>-0.33994602072295499</v>
      </c>
      <c r="Y632" s="2">
        <f t="shared" si="241"/>
        <v>1</v>
      </c>
      <c r="Z632" s="2">
        <f t="shared" si="242"/>
        <v>0</v>
      </c>
      <c r="AA632" s="2" t="s">
        <v>58</v>
      </c>
      <c r="AB632" s="2">
        <v>0.18035379634439</v>
      </c>
      <c r="AC632" s="2">
        <v>1</v>
      </c>
      <c r="AD632" s="2">
        <v>1</v>
      </c>
      <c r="AE632" s="2">
        <v>-1.11473439743734</v>
      </c>
      <c r="AH632" s="2">
        <f t="shared" si="243"/>
        <v>1</v>
      </c>
      <c r="AI632" s="2">
        <f t="shared" si="244"/>
        <v>0</v>
      </c>
      <c r="AJ632" s="2" t="s">
        <v>59</v>
      </c>
      <c r="AK632" s="2">
        <v>1.2358941038051301</v>
      </c>
      <c r="AL632" s="2">
        <v>1</v>
      </c>
      <c r="AM632" s="2">
        <v>1</v>
      </c>
      <c r="AN632" s="2">
        <v>-0.99968089694454998</v>
      </c>
      <c r="AQ632" s="2">
        <f t="shared" si="245"/>
        <v>1</v>
      </c>
      <c r="AR632" s="2">
        <f t="shared" si="246"/>
        <v>0</v>
      </c>
      <c r="AS632" s="2" t="s">
        <v>60</v>
      </c>
      <c r="AT632" s="2">
        <v>-1.8836819522946899</v>
      </c>
      <c r="AU632" s="2">
        <v>2</v>
      </c>
      <c r="AV632" s="2">
        <v>2</v>
      </c>
      <c r="AW632" s="2">
        <v>-2.4119257984214801</v>
      </c>
      <c r="AX632" s="2">
        <v>0.87585406220111195</v>
      </c>
      <c r="AY632" s="2">
        <v>0.61932234671219</v>
      </c>
      <c r="AZ632" s="2">
        <f t="shared" si="247"/>
        <v>9.3227890976397387E-2</v>
      </c>
      <c r="BA632" s="2">
        <f t="shared" si="248"/>
        <v>3.0415210468258302</v>
      </c>
      <c r="BB632" s="2" t="s">
        <v>61</v>
      </c>
      <c r="BC632" s="2">
        <v>-1.7032492157755601</v>
      </c>
      <c r="BD632" s="2">
        <v>2</v>
      </c>
      <c r="BE632" s="2">
        <v>2</v>
      </c>
      <c r="BF632" s="2">
        <v>-1.2118134474528901</v>
      </c>
      <c r="BG632" s="2">
        <v>5.4142407365558197E-3</v>
      </c>
      <c r="BH632" s="2">
        <v>3.8284463397950698E-3</v>
      </c>
      <c r="BI632" s="2">
        <f t="shared" si="249"/>
        <v>5.0522570906437322E-6</v>
      </c>
      <c r="BJ632" s="2">
        <f t="shared" si="250"/>
        <v>444.89306225113035</v>
      </c>
    </row>
    <row r="633" spans="1:62">
      <c r="A633" s="2" t="str">
        <f>B633</f>
        <v>VIMSS206190</v>
      </c>
      <c r="B633" s="2" t="s">
        <v>1247</v>
      </c>
      <c r="C633" s="2" t="s">
        <v>1248</v>
      </c>
      <c r="D633" s="7">
        <f>IF(ISNA(VLOOKUP(B633,[1]energy_list!A$1:A$222,1,FALSE)), 0, 1)</f>
        <v>0</v>
      </c>
      <c r="E633" s="7">
        <f t="shared" si="230"/>
        <v>0</v>
      </c>
      <c r="F633" s="7">
        <f t="shared" si="231"/>
        <v>0</v>
      </c>
      <c r="G633" s="17">
        <f t="shared" ref="G633:G672" si="256">(P633/(COUNT($P$2:$P$1222))*0.05)</f>
        <v>2.145782145782146E-2</v>
      </c>
      <c r="H633" s="8">
        <f t="shared" si="233"/>
        <v>0.79136624732570193</v>
      </c>
      <c r="I633" s="8">
        <f t="shared" si="234"/>
        <v>2.6905737082446799</v>
      </c>
      <c r="J633" s="18">
        <f t="shared" si="235"/>
        <v>0.29412546658756517</v>
      </c>
      <c r="K633" s="9">
        <f t="shared" si="236"/>
        <v>0.14706273329378258</v>
      </c>
      <c r="L633" s="10">
        <f t="shared" si="237"/>
        <v>5.9894397558153987</v>
      </c>
      <c r="M633" s="2">
        <f t="shared" si="238"/>
        <v>2</v>
      </c>
      <c r="N633" s="16">
        <f t="shared" si="239"/>
        <v>7.494383136258749E-2</v>
      </c>
      <c r="O633" s="16">
        <f t="shared" si="240"/>
        <v>1.125264108185158</v>
      </c>
      <c r="P633" s="6">
        <v>524</v>
      </c>
      <c r="Q633" s="6"/>
      <c r="Y633" s="2">
        <f t="shared" si="241"/>
        <v>1</v>
      </c>
      <c r="Z633" s="2">
        <f t="shared" si="242"/>
        <v>0</v>
      </c>
      <c r="AA633" s="2" t="s">
        <v>58</v>
      </c>
      <c r="AB633" s="2">
        <v>-0.5027635963032</v>
      </c>
      <c r="AC633" s="2">
        <v>1</v>
      </c>
      <c r="AD633" s="2">
        <v>1</v>
      </c>
      <c r="AE633" s="2">
        <v>-1.79785179008493</v>
      </c>
      <c r="AH633" s="2">
        <f t="shared" si="243"/>
        <v>1</v>
      </c>
      <c r="AI633" s="2">
        <f t="shared" si="244"/>
        <v>0</v>
      </c>
      <c r="AQ633" s="2">
        <f t="shared" si="245"/>
        <v>1</v>
      </c>
      <c r="AR633" s="2">
        <f t="shared" si="246"/>
        <v>0</v>
      </c>
      <c r="AS633" s="2" t="s">
        <v>60</v>
      </c>
      <c r="AT633" s="2">
        <v>-0.33170061142729401</v>
      </c>
      <c r="AU633" s="2">
        <v>4</v>
      </c>
      <c r="AV633" s="2">
        <v>1</v>
      </c>
      <c r="AW633" s="2">
        <v>-0.85994445755408599</v>
      </c>
      <c r="AX633" s="2">
        <v>0.27739807301487401</v>
      </c>
      <c r="AY633" s="2">
        <v>0.27739807301487401</v>
      </c>
      <c r="AZ633" s="2">
        <f t="shared" si="247"/>
        <v>0.44339354901690459</v>
      </c>
      <c r="BA633" s="2">
        <f t="shared" si="248"/>
        <v>1.1957567254243626</v>
      </c>
      <c r="BB633" s="2" t="s">
        <v>61</v>
      </c>
      <c r="BC633" s="2">
        <v>-1.5004546455310801</v>
      </c>
      <c r="BD633" s="2">
        <v>3</v>
      </c>
      <c r="BE633" s="2">
        <v>1</v>
      </c>
      <c r="BF633" s="2">
        <v>-1.0090188772084101</v>
      </c>
      <c r="BG633" s="2">
        <v>0.26887358127658101</v>
      </c>
      <c r="BH633" s="2">
        <v>0.26887358127658101</v>
      </c>
      <c r="BI633" s="2">
        <f t="shared" si="249"/>
        <v>0.11288086063850074</v>
      </c>
      <c r="BJ633" s="2">
        <f t="shared" si="250"/>
        <v>5.5805209214199962</v>
      </c>
    </row>
    <row r="634" spans="1:62">
      <c r="A634" s="2" t="str">
        <f>B634</f>
        <v>VIMSS206265</v>
      </c>
      <c r="B634" s="2" t="s">
        <v>901</v>
      </c>
      <c r="C634" s="2" t="s">
        <v>902</v>
      </c>
      <c r="D634" s="7">
        <f>IF(ISNA(VLOOKUP(B634,[1]energy_list!A$1:A$222,1,FALSE)), 0, 1)</f>
        <v>0</v>
      </c>
      <c r="E634" s="7">
        <f t="shared" si="230"/>
        <v>1</v>
      </c>
      <c r="F634" s="7">
        <f t="shared" si="231"/>
        <v>0</v>
      </c>
      <c r="G634" s="17">
        <f t="shared" si="256"/>
        <v>1.4414414414414415E-2</v>
      </c>
      <c r="H634" s="8">
        <f t="shared" si="233"/>
        <v>0.83128627351996165</v>
      </c>
      <c r="I634" s="8">
        <f t="shared" si="234"/>
        <v>2.675553983817951</v>
      </c>
      <c r="J634" s="18">
        <f t="shared" si="235"/>
        <v>0.31069687943045582</v>
      </c>
      <c r="K634" s="9">
        <f t="shared" si="236"/>
        <v>0.15534843971522791</v>
      </c>
      <c r="L634" s="10">
        <f t="shared" si="237"/>
        <v>7.9936825202153905</v>
      </c>
      <c r="M634" s="2">
        <f t="shared" si="238"/>
        <v>2</v>
      </c>
      <c r="N634" s="16">
        <f t="shared" si="239"/>
        <v>3.6718150707793426E-2</v>
      </c>
      <c r="O634" s="16">
        <f t="shared" si="240"/>
        <v>1.435119199955142</v>
      </c>
      <c r="P634" s="6">
        <v>352</v>
      </c>
      <c r="Q634" s="6"/>
      <c r="R634" s="2" t="s">
        <v>57</v>
      </c>
      <c r="S634" s="2">
        <v>-1.6315197938120201</v>
      </c>
      <c r="T634" s="2">
        <v>1</v>
      </c>
      <c r="U634" s="2">
        <v>1</v>
      </c>
      <c r="V634" s="2">
        <v>-2.4718505954832102</v>
      </c>
      <c r="Y634" s="2">
        <f t="shared" si="241"/>
        <v>1</v>
      </c>
      <c r="Z634" s="2">
        <f t="shared" si="242"/>
        <v>0</v>
      </c>
      <c r="AA634" s="2" t="s">
        <v>58</v>
      </c>
      <c r="AB634" s="2">
        <v>-1.31771073600911</v>
      </c>
      <c r="AC634" s="2">
        <v>2</v>
      </c>
      <c r="AD634" s="2">
        <v>1</v>
      </c>
      <c r="AE634" s="2">
        <v>-2.6127989297908401</v>
      </c>
      <c r="AF634" s="2">
        <v>0.24258302065547099</v>
      </c>
      <c r="AG634" s="2">
        <v>0.24258302065547099</v>
      </c>
      <c r="AH634" s="2">
        <f t="shared" si="243"/>
        <v>0.11590037633787158</v>
      </c>
      <c r="AI634" s="2">
        <f t="shared" si="244"/>
        <v>5.4319990428373437</v>
      </c>
      <c r="AJ634" s="2" t="s">
        <v>59</v>
      </c>
      <c r="AK634" s="2">
        <v>-0.49090271658052997</v>
      </c>
      <c r="AL634" s="2">
        <v>1</v>
      </c>
      <c r="AM634" s="2">
        <v>1</v>
      </c>
      <c r="AN634" s="2">
        <v>-2.7264777173302099</v>
      </c>
      <c r="AQ634" s="2">
        <f t="shared" si="245"/>
        <v>1</v>
      </c>
      <c r="AR634" s="2">
        <f t="shared" si="246"/>
        <v>0</v>
      </c>
      <c r="AS634" s="2" t="s">
        <v>60</v>
      </c>
      <c r="AT634" s="2">
        <v>-1.3941751473608801</v>
      </c>
      <c r="AU634" s="2">
        <v>2</v>
      </c>
      <c r="AV634" s="2">
        <v>1</v>
      </c>
      <c r="AW634" s="2">
        <v>-1.9224189934876701</v>
      </c>
      <c r="AX634" s="2">
        <v>0.35453183840764602</v>
      </c>
      <c r="AY634" s="2">
        <v>0.35453183840764602</v>
      </c>
      <c r="AZ634" s="2">
        <f t="shared" si="247"/>
        <v>0.15852912025127075</v>
      </c>
      <c r="BA634" s="2">
        <f t="shared" si="248"/>
        <v>3.9324399005254831</v>
      </c>
      <c r="BB634" s="2" t="s">
        <v>61</v>
      </c>
      <c r="BC634" s="2">
        <v>1.7271903624928</v>
      </c>
      <c r="BD634" s="2">
        <v>1</v>
      </c>
      <c r="BE634" s="2">
        <v>1</v>
      </c>
      <c r="BF634" s="2">
        <v>2.21862613081547</v>
      </c>
      <c r="BI634" s="2">
        <f t="shared" si="249"/>
        <v>1</v>
      </c>
      <c r="BJ634" s="2">
        <f t="shared" si="250"/>
        <v>0</v>
      </c>
    </row>
    <row r="635" spans="1:62">
      <c r="A635" s="2" t="str">
        <f>B635</f>
        <v>VIMSS207784</v>
      </c>
      <c r="B635" s="2" t="s">
        <v>877</v>
      </c>
      <c r="C635" s="2" t="s">
        <v>878</v>
      </c>
      <c r="D635" s="7">
        <f>IF(ISNA(VLOOKUP(B635,[1]energy_list!A$1:A$222,1,FALSE)), 0, 1)</f>
        <v>0</v>
      </c>
      <c r="E635" s="7">
        <f t="shared" si="230"/>
        <v>1</v>
      </c>
      <c r="F635" s="7">
        <f t="shared" si="231"/>
        <v>0</v>
      </c>
      <c r="G635" s="17">
        <f t="shared" si="256"/>
        <v>1.3923013923013925E-2</v>
      </c>
      <c r="H635" s="8">
        <f t="shared" si="233"/>
        <v>0.84781366154205762</v>
      </c>
      <c r="I635" s="8">
        <f t="shared" si="234"/>
        <v>3.4595393402559886</v>
      </c>
      <c r="J635" s="18">
        <f t="shared" si="235"/>
        <v>0.24506547784460911</v>
      </c>
      <c r="K635" s="9">
        <f t="shared" si="236"/>
        <v>0.12253273892230455</v>
      </c>
      <c r="L635" s="10">
        <f t="shared" si="237"/>
        <v>8.2545245206270543</v>
      </c>
      <c r="M635" s="2">
        <f t="shared" si="238"/>
        <v>2</v>
      </c>
      <c r="N635" s="16">
        <f t="shared" si="239"/>
        <v>3.3280117091026747E-2</v>
      </c>
      <c r="O635" s="16">
        <f t="shared" si="240"/>
        <v>1.4778151543795908</v>
      </c>
      <c r="P635" s="6">
        <v>340</v>
      </c>
      <c r="Q635" s="6"/>
      <c r="R635" s="2" t="s">
        <v>57</v>
      </c>
      <c r="S635" s="2">
        <v>-0.89069170247579099</v>
      </c>
      <c r="T635" s="2">
        <v>3</v>
      </c>
      <c r="U635" s="2">
        <v>1</v>
      </c>
      <c r="V635" s="2">
        <v>-1.73102250414698</v>
      </c>
      <c r="W635" s="2">
        <v>0.216075937653606</v>
      </c>
      <c r="X635" s="2">
        <v>0.216075937653606</v>
      </c>
      <c r="Y635" s="2">
        <f t="shared" si="241"/>
        <v>0.15151276778841732</v>
      </c>
      <c r="Z635" s="2">
        <f t="shared" si="242"/>
        <v>4.12212350966941</v>
      </c>
      <c r="AH635" s="2">
        <f t="shared" si="243"/>
        <v>1</v>
      </c>
      <c r="AI635" s="2">
        <f t="shared" si="244"/>
        <v>0</v>
      </c>
      <c r="AJ635" s="2" t="s">
        <v>59</v>
      </c>
      <c r="AK635" s="2">
        <v>-1.8242400442845801</v>
      </c>
      <c r="AL635" s="2">
        <v>1</v>
      </c>
      <c r="AM635" s="2">
        <v>1</v>
      </c>
      <c r="AN635" s="2">
        <v>-4.0598150450342603</v>
      </c>
      <c r="AQ635" s="2">
        <f t="shared" si="245"/>
        <v>1</v>
      </c>
      <c r="AR635" s="2">
        <f t="shared" si="246"/>
        <v>0</v>
      </c>
      <c r="AS635" s="2" t="s">
        <v>60</v>
      </c>
      <c r="AT635" s="2">
        <v>-1.4795127197442299</v>
      </c>
      <c r="AU635" s="2">
        <v>2</v>
      </c>
      <c r="AV635" s="2">
        <v>1</v>
      </c>
      <c r="AW635" s="2">
        <v>-2.0077565658710199</v>
      </c>
      <c r="AX635" s="2">
        <v>0.24969825725349601</v>
      </c>
      <c r="AY635" s="2">
        <v>0.24969825725349601</v>
      </c>
      <c r="AZ635" s="2">
        <f t="shared" si="247"/>
        <v>0.10643967581743168</v>
      </c>
      <c r="BA635" s="2">
        <f t="shared" si="248"/>
        <v>5.9252024263918459</v>
      </c>
      <c r="BB635" s="2" t="s">
        <v>61</v>
      </c>
      <c r="BC635" s="2">
        <v>1.5206449604060099</v>
      </c>
      <c r="BD635" s="2">
        <v>1</v>
      </c>
      <c r="BE635" s="2">
        <v>1</v>
      </c>
      <c r="BF635" s="2">
        <v>2.0120807287286802</v>
      </c>
      <c r="BI635" s="2">
        <f t="shared" si="249"/>
        <v>1</v>
      </c>
      <c r="BJ635" s="2">
        <f t="shared" si="250"/>
        <v>0</v>
      </c>
    </row>
    <row r="636" spans="1:62">
      <c r="A636" s="2" t="str">
        <f>B636</f>
        <v>VIMSS207712</v>
      </c>
      <c r="B636" s="2" t="s">
        <v>1129</v>
      </c>
      <c r="C636" s="2" t="s">
        <v>1130</v>
      </c>
      <c r="D636" s="7">
        <f>IF(ISNA(VLOOKUP(B636,[1]energy_list!A$1:A$222,1,FALSE)), 0, 1)</f>
        <v>0</v>
      </c>
      <c r="E636" s="7">
        <f t="shared" si="230"/>
        <v>0</v>
      </c>
      <c r="F636" s="7">
        <f t="shared" si="231"/>
        <v>0</v>
      </c>
      <c r="G636" s="17">
        <f t="shared" si="256"/>
        <v>1.9082719082719083E-2</v>
      </c>
      <c r="H636" s="8">
        <f t="shared" si="233"/>
        <v>0.85158654753851404</v>
      </c>
      <c r="I636" s="8">
        <f t="shared" si="234"/>
        <v>2.0037306655556444</v>
      </c>
      <c r="J636" s="18">
        <f t="shared" si="235"/>
        <v>0.42500050639408909</v>
      </c>
      <c r="K636" s="9">
        <f t="shared" si="236"/>
        <v>0.21250025319704455</v>
      </c>
      <c r="L636" s="10">
        <f t="shared" si="237"/>
        <v>6.6499357292072352</v>
      </c>
      <c r="M636" s="2">
        <f t="shared" si="238"/>
        <v>2</v>
      </c>
      <c r="N636" s="16">
        <f t="shared" si="239"/>
        <v>5.9805656279592931E-2</v>
      </c>
      <c r="O636" s="16">
        <f t="shared" si="240"/>
        <v>1.2232577395091302</v>
      </c>
      <c r="P636" s="6">
        <v>466</v>
      </c>
      <c r="Q636" s="6"/>
      <c r="R636" s="2" t="s">
        <v>57</v>
      </c>
      <c r="S636" s="2">
        <v>-1.33088029004175</v>
      </c>
      <c r="T636" s="2">
        <v>4</v>
      </c>
      <c r="U636" s="2">
        <v>2</v>
      </c>
      <c r="V636" s="2">
        <v>-2.1712110917129399</v>
      </c>
      <c r="W636" s="2">
        <v>0.51884927955245497</v>
      </c>
      <c r="X636" s="2">
        <v>0.366881843985296</v>
      </c>
      <c r="Y636" s="2">
        <f t="shared" si="241"/>
        <v>6.8299470270753004E-2</v>
      </c>
      <c r="Z636" s="2">
        <f t="shared" si="242"/>
        <v>3.6275447037250759</v>
      </c>
      <c r="AH636" s="2">
        <f t="shared" si="243"/>
        <v>1</v>
      </c>
      <c r="AI636" s="2">
        <f t="shared" si="244"/>
        <v>0</v>
      </c>
      <c r="AJ636" s="2" t="s">
        <v>59</v>
      </c>
      <c r="AK636" s="2">
        <v>-0.27129349971390998</v>
      </c>
      <c r="AL636" s="2">
        <v>2</v>
      </c>
      <c r="AM636" s="2">
        <v>2</v>
      </c>
      <c r="AN636" s="2">
        <v>-2.50686850046359</v>
      </c>
      <c r="AO636" s="2">
        <v>0.50493571355202505</v>
      </c>
      <c r="AP636" s="2">
        <v>0.35704346711590501</v>
      </c>
      <c r="AQ636" s="2">
        <f t="shared" si="245"/>
        <v>0.52670503329741836</v>
      </c>
      <c r="AR636" s="2">
        <f t="shared" si="246"/>
        <v>0.75983325477242658</v>
      </c>
      <c r="AS636" s="2" t="s">
        <v>60</v>
      </c>
      <c r="AT636" s="2">
        <v>0.50171749877901695</v>
      </c>
      <c r="AU636" s="2">
        <v>1</v>
      </c>
      <c r="AV636" s="2">
        <v>1</v>
      </c>
      <c r="AW636" s="2">
        <v>-2.6526347347775401E-2</v>
      </c>
      <c r="AZ636" s="2">
        <f t="shared" si="247"/>
        <v>1</v>
      </c>
      <c r="BA636" s="2">
        <f t="shared" si="248"/>
        <v>0</v>
      </c>
      <c r="BB636" s="2" t="s">
        <v>61</v>
      </c>
      <c r="BC636" s="2">
        <v>-1.44830171949231</v>
      </c>
      <c r="BD636" s="2">
        <v>1</v>
      </c>
      <c r="BE636" s="2">
        <v>1</v>
      </c>
      <c r="BF636" s="2">
        <v>-0.95686595116964002</v>
      </c>
      <c r="BI636" s="2">
        <f t="shared" si="249"/>
        <v>1</v>
      </c>
      <c r="BJ636" s="2">
        <f t="shared" si="250"/>
        <v>0</v>
      </c>
    </row>
    <row r="637" spans="1:62">
      <c r="A637" s="2" t="s">
        <v>502</v>
      </c>
      <c r="B637" s="2" t="s">
        <v>503</v>
      </c>
      <c r="C637" s="2" t="s">
        <v>504</v>
      </c>
      <c r="D637" s="7">
        <f>IF(ISNA(VLOOKUP(B637,[1]energy_list!A$1:A$222,1,FALSE)), 0, 1)</f>
        <v>0</v>
      </c>
      <c r="E637" s="7">
        <f t="shared" si="230"/>
        <v>1</v>
      </c>
      <c r="F637" s="7">
        <f t="shared" si="231"/>
        <v>1</v>
      </c>
      <c r="G637" s="17">
        <f t="shared" si="256"/>
        <v>4.258804258804259E-3</v>
      </c>
      <c r="H637" s="8">
        <f t="shared" si="233"/>
        <v>0.86139469626926002</v>
      </c>
      <c r="I637" s="8">
        <f t="shared" si="234"/>
        <v>10.265473050675036</v>
      </c>
      <c r="J637" s="8">
        <f t="shared" si="235"/>
        <v>8.3911836504467416E-2</v>
      </c>
      <c r="K637" s="9">
        <f t="shared" si="236"/>
        <v>4.1955918252233708E-2</v>
      </c>
      <c r="L637" s="6">
        <f t="shared" si="237"/>
        <v>14.146812207953422</v>
      </c>
      <c r="M637" s="10">
        <f t="shared" si="238"/>
        <v>2</v>
      </c>
      <c r="N637" s="16">
        <f t="shared" si="239"/>
        <v>2.9967972256521522E-3</v>
      </c>
      <c r="O637" s="16">
        <f t="shared" si="240"/>
        <v>2.5233426420258716</v>
      </c>
      <c r="P637" s="6">
        <v>104</v>
      </c>
      <c r="Q637" s="2">
        <v>101</v>
      </c>
      <c r="R637" s="2" t="s">
        <v>57</v>
      </c>
      <c r="S637" s="2">
        <v>-1.5025979695502101</v>
      </c>
      <c r="T637" s="2">
        <v>3</v>
      </c>
      <c r="U637" s="2">
        <v>2</v>
      </c>
      <c r="V637" s="2">
        <v>-2.3429287712214002</v>
      </c>
      <c r="W637" s="2">
        <v>6.9907389420440794E-2</v>
      </c>
      <c r="X637" s="2">
        <v>4.9431989114242403E-2</v>
      </c>
      <c r="Y637" s="2">
        <f t="shared" si="241"/>
        <v>1.0805036758236447E-3</v>
      </c>
      <c r="Z637" s="2">
        <f t="shared" si="242"/>
        <v>30.397279099523022</v>
      </c>
      <c r="AH637" s="2">
        <f t="shared" si="243"/>
        <v>1</v>
      </c>
      <c r="AI637" s="2">
        <f t="shared" si="244"/>
        <v>0</v>
      </c>
      <c r="AJ637" s="2" t="s">
        <v>59</v>
      </c>
      <c r="AK637" s="2">
        <v>-1.0830572011148301</v>
      </c>
      <c r="AL637" s="2">
        <v>1</v>
      </c>
      <c r="AM637" s="2">
        <v>1</v>
      </c>
      <c r="AN637" s="2">
        <v>-3.31863220186451</v>
      </c>
      <c r="AQ637" s="2">
        <f t="shared" si="245"/>
        <v>1</v>
      </c>
      <c r="AR637" s="2">
        <f t="shared" si="246"/>
        <v>0</v>
      </c>
      <c r="AS637" s="2" t="s">
        <v>60</v>
      </c>
      <c r="AT637" s="2">
        <v>-1.00878646677382</v>
      </c>
      <c r="AU637" s="2">
        <v>1</v>
      </c>
      <c r="AV637" s="2">
        <v>1</v>
      </c>
      <c r="AW637" s="2">
        <v>-1.53703031290061</v>
      </c>
      <c r="AZ637" s="2">
        <f t="shared" si="247"/>
        <v>1</v>
      </c>
      <c r="BA637" s="2">
        <f t="shared" si="248"/>
        <v>0</v>
      </c>
      <c r="BB637" s="2" t="s">
        <v>61</v>
      </c>
      <c r="BC637" s="2">
        <v>-0.28822867247101502</v>
      </c>
      <c r="BD637" s="2">
        <v>4</v>
      </c>
      <c r="BE637" s="2">
        <v>3</v>
      </c>
      <c r="BF637" s="2">
        <v>0.203207095851657</v>
      </c>
      <c r="BG637" s="2">
        <v>1.66767429724122</v>
      </c>
      <c r="BH637" s="2">
        <v>0.96283220443283601</v>
      </c>
      <c r="BI637" s="2">
        <f t="shared" si="249"/>
        <v>0.78421024580060383</v>
      </c>
      <c r="BJ637" s="2">
        <f t="shared" si="250"/>
        <v>0.29935503937656344</v>
      </c>
    </row>
    <row r="638" spans="1:62">
      <c r="A638" s="2" t="str">
        <f>B638</f>
        <v>VIMSS207368</v>
      </c>
      <c r="B638" s="2" t="s">
        <v>1577</v>
      </c>
      <c r="C638" s="2" t="s">
        <v>1578</v>
      </c>
      <c r="D638" s="7">
        <f>IF(ISNA(VLOOKUP(B638,[1]energy_list!A$1:A$222,1,FALSE)), 0, 1)</f>
        <v>0</v>
      </c>
      <c r="E638" s="7">
        <f t="shared" si="230"/>
        <v>0</v>
      </c>
      <c r="F638" s="7">
        <f t="shared" si="231"/>
        <v>0</v>
      </c>
      <c r="G638" s="17">
        <f t="shared" si="256"/>
        <v>2.800982800982801E-2</v>
      </c>
      <c r="H638" s="8">
        <f t="shared" si="233"/>
        <v>0.92632359668850628</v>
      </c>
      <c r="I638" s="8">
        <f t="shared" si="234"/>
        <v>1.11125685000358</v>
      </c>
      <c r="J638" s="18">
        <f t="shared" si="235"/>
        <v>0.83358190024702394</v>
      </c>
      <c r="K638" s="9">
        <f t="shared" si="236"/>
        <v>0.41679095012351197</v>
      </c>
      <c r="L638" s="10">
        <f t="shared" si="237"/>
        <v>4.7658291033783877</v>
      </c>
      <c r="M638" s="2">
        <f t="shared" si="238"/>
        <v>2</v>
      </c>
      <c r="N638" s="16">
        <f t="shared" si="239"/>
        <v>0.10994913906769214</v>
      </c>
      <c r="O638" s="16">
        <f t="shared" si="240"/>
        <v>0.9588081669363373</v>
      </c>
      <c r="P638" s="6">
        <v>684</v>
      </c>
      <c r="Q638" s="6"/>
      <c r="R638" s="2" t="s">
        <v>57</v>
      </c>
      <c r="S638" s="2">
        <v>-0.73233945309231097</v>
      </c>
      <c r="T638" s="2">
        <v>1</v>
      </c>
      <c r="U638" s="2">
        <v>1</v>
      </c>
      <c r="V638" s="2">
        <v>-1.5726702547635001</v>
      </c>
      <c r="Y638" s="2">
        <f t="shared" si="241"/>
        <v>1</v>
      </c>
      <c r="Z638" s="2">
        <f t="shared" si="242"/>
        <v>0</v>
      </c>
      <c r="AH638" s="2">
        <f t="shared" si="243"/>
        <v>1</v>
      </c>
      <c r="AI638" s="2">
        <f t="shared" si="244"/>
        <v>0</v>
      </c>
      <c r="AJ638" s="2" t="s">
        <v>59</v>
      </c>
      <c r="AK638" s="2">
        <v>-0.42044694353977002</v>
      </c>
      <c r="AL638" s="2">
        <v>2</v>
      </c>
      <c r="AM638" s="2">
        <v>2</v>
      </c>
      <c r="AN638" s="2">
        <v>-2.6560219442894502</v>
      </c>
      <c r="AO638" s="2">
        <v>0.61595216597926505</v>
      </c>
      <c r="AP638" s="2">
        <v>0.43554395345048003</v>
      </c>
      <c r="AQ638" s="2">
        <f t="shared" si="245"/>
        <v>0.43622428459395546</v>
      </c>
      <c r="AR638" s="2">
        <f t="shared" si="246"/>
        <v>0.96533757433409884</v>
      </c>
      <c r="AZ638" s="2">
        <f t="shared" si="247"/>
        <v>1</v>
      </c>
      <c r="BA638" s="2">
        <f t="shared" si="248"/>
        <v>0</v>
      </c>
      <c r="BB638" s="2" t="s">
        <v>61</v>
      </c>
      <c r="BC638" s="2">
        <v>-1.52919232163534</v>
      </c>
      <c r="BD638" s="2">
        <v>2</v>
      </c>
      <c r="BE638" s="2">
        <v>2</v>
      </c>
      <c r="BF638" s="2">
        <v>-1.03775655331267</v>
      </c>
      <c r="BG638" s="2">
        <v>1.19296066414243</v>
      </c>
      <c r="BH638" s="2">
        <v>0.84355057530392297</v>
      </c>
      <c r="BI638" s="2">
        <f t="shared" si="249"/>
        <v>0.21154536791368128</v>
      </c>
      <c r="BJ638" s="2">
        <f t="shared" si="250"/>
        <v>1.8128045506748509</v>
      </c>
    </row>
    <row r="639" spans="1:62">
      <c r="A639" s="2" t="str">
        <f>B639</f>
        <v>VIMSS208016</v>
      </c>
      <c r="B639" s="2" t="s">
        <v>1529</v>
      </c>
      <c r="C639" s="2" t="s">
        <v>1530</v>
      </c>
      <c r="D639" s="7">
        <f>IF(ISNA(VLOOKUP(B639,[1]energy_list!A$1:A$222,1,FALSE)), 0, 1)</f>
        <v>0</v>
      </c>
      <c r="E639" s="7">
        <f t="shared" si="230"/>
        <v>0</v>
      </c>
      <c r="F639" s="7">
        <f t="shared" si="231"/>
        <v>0</v>
      </c>
      <c r="G639" s="17">
        <f t="shared" si="256"/>
        <v>2.7027027027027029E-2</v>
      </c>
      <c r="H639" s="8">
        <f t="shared" si="233"/>
        <v>0.95165901672860642</v>
      </c>
      <c r="I639" s="8">
        <f t="shared" si="234"/>
        <v>1.2967755785113282</v>
      </c>
      <c r="J639" s="18">
        <f t="shared" si="235"/>
        <v>0.7338656221619253</v>
      </c>
      <c r="K639" s="9">
        <f t="shared" si="236"/>
        <v>0.36693281108096265</v>
      </c>
      <c r="L639" s="10">
        <f t="shared" si="237"/>
        <v>4.9358610980029454</v>
      </c>
      <c r="M639" s="2">
        <f t="shared" si="238"/>
        <v>2</v>
      </c>
      <c r="N639" s="16">
        <f t="shared" si="239"/>
        <v>0.10459100089998936</v>
      </c>
      <c r="O639" s="16">
        <f t="shared" si="240"/>
        <v>0.98050568093343771</v>
      </c>
      <c r="P639" s="6">
        <v>660</v>
      </c>
      <c r="Q639" s="6"/>
      <c r="R639" s="2" t="s">
        <v>57</v>
      </c>
      <c r="S639" s="2">
        <v>-1.01754814980484</v>
      </c>
      <c r="T639" s="2">
        <v>3</v>
      </c>
      <c r="U639" s="2">
        <v>1</v>
      </c>
      <c r="V639" s="2">
        <v>-1.8578789514760301</v>
      </c>
      <c r="W639" s="2">
        <v>0.231118464522133</v>
      </c>
      <c r="X639" s="2">
        <v>0.231118464522133</v>
      </c>
      <c r="Y639" s="2">
        <f t="shared" si="241"/>
        <v>0.14218485814433388</v>
      </c>
      <c r="Z639" s="2">
        <f t="shared" si="242"/>
        <v>4.4027124873330692</v>
      </c>
      <c r="AH639" s="2">
        <f t="shared" si="243"/>
        <v>1</v>
      </c>
      <c r="AI639" s="2">
        <f t="shared" si="244"/>
        <v>0</v>
      </c>
      <c r="AJ639" s="2" t="s">
        <v>59</v>
      </c>
      <c r="AK639" s="2">
        <v>-3.44101859462925</v>
      </c>
      <c r="AL639" s="2">
        <v>1</v>
      </c>
      <c r="AM639" s="2">
        <v>1</v>
      </c>
      <c r="AN639" s="2">
        <v>-5.6765935953789297</v>
      </c>
      <c r="AQ639" s="2">
        <f t="shared" si="245"/>
        <v>1</v>
      </c>
      <c r="AR639" s="2">
        <f t="shared" si="246"/>
        <v>0</v>
      </c>
      <c r="AS639" s="2" t="s">
        <v>60</v>
      </c>
      <c r="AT639" s="2">
        <v>-0.72549748826851801</v>
      </c>
      <c r="AU639" s="2">
        <v>10</v>
      </c>
      <c r="AV639" s="2">
        <v>2</v>
      </c>
      <c r="AW639" s="2">
        <v>-1.2537413343953101</v>
      </c>
      <c r="AX639" s="2">
        <v>1.64332347123355</v>
      </c>
      <c r="AY639" s="2">
        <v>1.16200517019226</v>
      </c>
      <c r="AZ639" s="2">
        <f t="shared" si="247"/>
        <v>0.59612595586071282</v>
      </c>
      <c r="BA639" s="2">
        <f t="shared" si="248"/>
        <v>0.62434962156707141</v>
      </c>
      <c r="BB639" s="2" t="s">
        <v>61</v>
      </c>
      <c r="BC639" s="2">
        <v>-0.52624732420014597</v>
      </c>
      <c r="BD639" s="2">
        <v>1</v>
      </c>
      <c r="BE639" s="2">
        <v>1</v>
      </c>
      <c r="BF639" s="2">
        <v>-3.4811555877473498E-2</v>
      </c>
      <c r="BI639" s="2">
        <f t="shared" si="249"/>
        <v>1</v>
      </c>
      <c r="BJ639" s="2">
        <f t="shared" si="250"/>
        <v>0</v>
      </c>
    </row>
    <row r="640" spans="1:62">
      <c r="A640" s="2" t="s">
        <v>523</v>
      </c>
      <c r="B640" s="2" t="s">
        <v>524</v>
      </c>
      <c r="C640" s="2" t="s">
        <v>525</v>
      </c>
      <c r="D640" s="7">
        <f>IF(ISNA(VLOOKUP(B640,[1]energy_list!A$1:A$222,1,FALSE)), 0, 1)</f>
        <v>0</v>
      </c>
      <c r="E640" s="7">
        <f t="shared" si="230"/>
        <v>1</v>
      </c>
      <c r="F640" s="7">
        <f t="shared" si="231"/>
        <v>1</v>
      </c>
      <c r="G640" s="17">
        <f t="shared" si="256"/>
        <v>3.4807534807534814E-3</v>
      </c>
      <c r="H640" s="8">
        <f t="shared" si="233"/>
        <v>1.0029057026636883</v>
      </c>
      <c r="I640" s="8">
        <f t="shared" si="234"/>
        <v>6.4106498406391665</v>
      </c>
      <c r="J640" s="8">
        <f t="shared" si="235"/>
        <v>0.15644368786233609</v>
      </c>
      <c r="K640" s="9">
        <f t="shared" si="236"/>
        <v>7.8221843931168045E-2</v>
      </c>
      <c r="L640" s="6">
        <f t="shared" si="237"/>
        <v>15.374395500621963</v>
      </c>
      <c r="M640" s="10">
        <f t="shared" si="238"/>
        <v>2</v>
      </c>
      <c r="N640" s="16">
        <f t="shared" si="239"/>
        <v>1.7629114291445153E-3</v>
      </c>
      <c r="O640" s="16">
        <f t="shared" si="240"/>
        <v>2.7537695066456944</v>
      </c>
      <c r="P640" s="6">
        <v>85</v>
      </c>
      <c r="Q640" s="2">
        <v>82</v>
      </c>
      <c r="R640" s="2" t="s">
        <v>57</v>
      </c>
      <c r="S640" s="2">
        <v>-1.0017179192990899</v>
      </c>
      <c r="T640" s="2">
        <v>4</v>
      </c>
      <c r="U640" s="2">
        <v>3</v>
      </c>
      <c r="V640" s="2">
        <v>-1.8420487209702801</v>
      </c>
      <c r="W640" s="2">
        <v>0.12463375421981</v>
      </c>
      <c r="X640" s="2">
        <v>7.1957331548920797E-2</v>
      </c>
      <c r="Y640" s="2">
        <f t="shared" si="241"/>
        <v>8.0250958564389717E-4</v>
      </c>
      <c r="Z640" s="2">
        <f t="shared" si="242"/>
        <v>13.920998704879205</v>
      </c>
      <c r="AA640" s="2" t="s">
        <v>58</v>
      </c>
      <c r="AB640" s="2">
        <v>-1.76816186164908</v>
      </c>
      <c r="AC640" s="2">
        <v>1</v>
      </c>
      <c r="AD640" s="2">
        <v>1</v>
      </c>
      <c r="AE640" s="2">
        <v>-3.0632500554308102</v>
      </c>
      <c r="AH640" s="2">
        <f t="shared" si="243"/>
        <v>1</v>
      </c>
      <c r="AI640" s="2">
        <f t="shared" si="244"/>
        <v>0</v>
      </c>
      <c r="AJ640" s="2" t="s">
        <v>59</v>
      </c>
      <c r="AK640" s="2">
        <v>-1.3515198838120499</v>
      </c>
      <c r="AL640" s="2">
        <v>1</v>
      </c>
      <c r="AM640" s="2">
        <v>1</v>
      </c>
      <c r="AN640" s="2">
        <v>-3.5870948845617301</v>
      </c>
      <c r="AQ640" s="2">
        <f t="shared" si="245"/>
        <v>1</v>
      </c>
      <c r="AR640" s="2">
        <f t="shared" si="246"/>
        <v>0</v>
      </c>
      <c r="AS640" s="2" t="s">
        <v>60</v>
      </c>
      <c r="AT640" s="2">
        <v>-0.63319930043856798</v>
      </c>
      <c r="AU640" s="2">
        <v>3</v>
      </c>
      <c r="AV640" s="2">
        <v>2</v>
      </c>
      <c r="AW640" s="2">
        <v>-1.1614431465653601</v>
      </c>
      <c r="AX640" s="2">
        <v>1.33530437792641</v>
      </c>
      <c r="AY640" s="2">
        <v>0.94420278057984497</v>
      </c>
      <c r="AZ640" s="2">
        <f t="shared" si="247"/>
        <v>0.57153417885948787</v>
      </c>
      <c r="BA640" s="2">
        <f t="shared" si="248"/>
        <v>0.67061791541189231</v>
      </c>
      <c r="BI640" s="2">
        <f t="shared" si="249"/>
        <v>1</v>
      </c>
      <c r="BJ640" s="2">
        <f t="shared" si="250"/>
        <v>0</v>
      </c>
    </row>
    <row r="641" spans="1:62">
      <c r="A641" s="2" t="str">
        <f>B641</f>
        <v>VIMSS207105</v>
      </c>
      <c r="B641" s="2" t="s">
        <v>1703</v>
      </c>
      <c r="C641" s="2" t="s">
        <v>1704</v>
      </c>
      <c r="D641" s="7">
        <f>IF(ISNA(VLOOKUP(B641,[1]energy_list!A$1:A$222,1,FALSE)), 0, 1)</f>
        <v>0</v>
      </c>
      <c r="E641" s="7">
        <f t="shared" si="230"/>
        <v>0</v>
      </c>
      <c r="F641" s="7">
        <f t="shared" si="231"/>
        <v>0</v>
      </c>
      <c r="G641" s="17">
        <f t="shared" si="256"/>
        <v>3.063063063063063E-2</v>
      </c>
      <c r="H641" s="8">
        <f t="shared" si="233"/>
        <v>1.0802188274635451</v>
      </c>
      <c r="I641" s="8">
        <f t="shared" si="234"/>
        <v>0.34629593400905012</v>
      </c>
      <c r="J641" s="18">
        <f t="shared" si="235"/>
        <v>3.1193517491178935</v>
      </c>
      <c r="K641" s="9">
        <f t="shared" si="236"/>
        <v>1.5596758745589467</v>
      </c>
      <c r="L641" s="10">
        <f t="shared" si="237"/>
        <v>1.1198415653930494</v>
      </c>
      <c r="M641" s="2">
        <f t="shared" si="238"/>
        <v>2</v>
      </c>
      <c r="N641" s="16">
        <f t="shared" si="239"/>
        <v>0.15992858166598384</v>
      </c>
      <c r="O641" s="16">
        <f t="shared" si="240"/>
        <v>0.79607391429897456</v>
      </c>
      <c r="P641" s="6">
        <v>748</v>
      </c>
      <c r="Q641" s="6"/>
      <c r="R641" s="2" t="s">
        <v>57</v>
      </c>
      <c r="S641" s="2">
        <v>-1.35191597381739</v>
      </c>
      <c r="T641" s="2">
        <v>1</v>
      </c>
      <c r="U641" s="2">
        <v>1</v>
      </c>
      <c r="V641" s="2">
        <v>-2.1922467754885799</v>
      </c>
      <c r="Y641" s="2">
        <f t="shared" si="241"/>
        <v>1</v>
      </c>
      <c r="Z641" s="2">
        <f t="shared" si="242"/>
        <v>0</v>
      </c>
      <c r="AA641" s="2" t="s">
        <v>58</v>
      </c>
      <c r="AB641" s="2">
        <v>-1.5811314099593401</v>
      </c>
      <c r="AC641" s="2">
        <v>1</v>
      </c>
      <c r="AD641" s="2">
        <v>1</v>
      </c>
      <c r="AE641" s="2">
        <v>-2.8762196037410699</v>
      </c>
      <c r="AH641" s="2">
        <f t="shared" si="243"/>
        <v>1</v>
      </c>
      <c r="AI641" s="2">
        <f t="shared" si="244"/>
        <v>0</v>
      </c>
      <c r="AJ641" s="2" t="s">
        <v>59</v>
      </c>
      <c r="AK641" s="2">
        <v>-0.35116216078816997</v>
      </c>
      <c r="AL641" s="2">
        <v>1</v>
      </c>
      <c r="AM641" s="2">
        <v>1</v>
      </c>
      <c r="AN641" s="2">
        <v>-2.58673716153785</v>
      </c>
      <c r="AQ641" s="2">
        <f t="shared" si="245"/>
        <v>1</v>
      </c>
      <c r="AR641" s="2">
        <f t="shared" si="246"/>
        <v>0</v>
      </c>
      <c r="AS641" s="2" t="s">
        <v>60</v>
      </c>
      <c r="AT641" s="2">
        <v>0.109757451178877</v>
      </c>
      <c r="AU641" s="2">
        <v>2</v>
      </c>
      <c r="AV641" s="2">
        <v>1</v>
      </c>
      <c r="AW641" s="2">
        <v>-0.41848639494791501</v>
      </c>
      <c r="AX641" s="2">
        <v>2.58550207662925</v>
      </c>
      <c r="AY641" s="2">
        <v>2.58550207662925</v>
      </c>
      <c r="AZ641" s="2">
        <f t="shared" si="247"/>
        <v>0.97299099604905193</v>
      </c>
      <c r="BA641" s="2">
        <f t="shared" si="248"/>
        <v>4.2451117007791812E-2</v>
      </c>
      <c r="BB641" s="2" t="s">
        <v>61</v>
      </c>
      <c r="BC641" s="2">
        <v>-1.66431870124119</v>
      </c>
      <c r="BD641" s="2">
        <v>4</v>
      </c>
      <c r="BE641" s="2">
        <v>1</v>
      </c>
      <c r="BF641" s="2">
        <v>-1.17288293291852</v>
      </c>
      <c r="BG641" s="2">
        <v>2.1958440744949699</v>
      </c>
      <c r="BH641" s="2">
        <v>2.1958440744949699</v>
      </c>
      <c r="BI641" s="2">
        <f t="shared" si="249"/>
        <v>0.58711161521796784</v>
      </c>
      <c r="BJ641" s="2">
        <f t="shared" si="250"/>
        <v>0.75794029301646682</v>
      </c>
    </row>
    <row r="642" spans="1:62">
      <c r="A642" s="2" t="s">
        <v>529</v>
      </c>
      <c r="B642" s="2" t="s">
        <v>530</v>
      </c>
      <c r="C642" s="2" t="s">
        <v>531</v>
      </c>
      <c r="D642" s="7">
        <f>IF(ISNA(VLOOKUP(B642,[1]energy_list!A$1:A$222,1,FALSE)), 0, 1)</f>
        <v>0</v>
      </c>
      <c r="E642" s="7">
        <f t="shared" ref="E642:E705" si="257">IF(N642&lt;0.05,1,0)</f>
        <v>1</v>
      </c>
      <c r="F642" s="7">
        <f t="shared" ref="F642:F705" si="258">IF((P642/(COUNT($P$2:$P$1222))*0.0575&gt;N642),1,0)</f>
        <v>1</v>
      </c>
      <c r="G642" s="17">
        <f t="shared" si="256"/>
        <v>3.235053235053235E-3</v>
      </c>
      <c r="H642" s="8">
        <f t="shared" ref="H642:H705" si="259">-(T642*S642+AB642*AC642+AK642*AL642+AT642*AU642+BC642*BD642)/(AC642+AL642+AU642+T642+BD642)</f>
        <v>1.0956768490986073</v>
      </c>
      <c r="I642" s="8">
        <f t="shared" ref="I642:I705" si="260">(T642*Z642+AI642*AC642+AR642*AL642+BA642*AU642+BJ642*BD642)/(AC642+AL642+AU642+T642+BD642)</f>
        <v>7.2752616055027586</v>
      </c>
      <c r="J642" s="8">
        <f t="shared" ref="J642:J705" si="261">IF(I642&lt;&gt;0,ABS(H642/I642),0)</f>
        <v>0.15060308597973643</v>
      </c>
      <c r="K642" s="9">
        <f t="shared" ref="K642:K705" si="262">J642/2</f>
        <v>7.5301542989868214E-2</v>
      </c>
      <c r="L642" s="6">
        <f t="shared" ref="L642:L705" si="263">-2*(LN(Y642)+LN(AH642)+LN(AZ642)+LN(BI642)+LN(AQ642))</f>
        <v>15.605663845444671</v>
      </c>
      <c r="M642" s="10">
        <f t="shared" ref="M642:M705" si="264">COUNTIF(Y642,"&lt;1")+COUNTIF(AH642,"&lt;1")+COUNTIF(AZ642,"&lt;1")+COUNTIF(BI642,"&lt;1")+COUNTIF(AQ642,"&lt;1")</f>
        <v>2</v>
      </c>
      <c r="N642" s="16">
        <f t="shared" ref="N642:N705" si="265">IF(M642&gt;0,_xlfn.CHISQ.DIST(L642,2*M642,FALSE),1)</f>
        <v>1.594026030471932E-3</v>
      </c>
      <c r="O642" s="16">
        <f t="shared" ref="O642:O705" si="266">-LOG10(N642)</f>
        <v>2.7975045908457932</v>
      </c>
      <c r="P642" s="6">
        <v>79</v>
      </c>
      <c r="Q642" s="2">
        <v>76</v>
      </c>
      <c r="R642" s="2" t="s">
        <v>57</v>
      </c>
      <c r="S642" s="2">
        <v>0.21426665762970501</v>
      </c>
      <c r="T642" s="2">
        <v>2</v>
      </c>
      <c r="U642" s="2">
        <v>2</v>
      </c>
      <c r="V642" s="2">
        <v>-0.62606414404148403</v>
      </c>
      <c r="W642" s="2">
        <v>2.0288524579928701E-2</v>
      </c>
      <c r="X642" s="2">
        <v>1.43461533107375E-2</v>
      </c>
      <c r="Y642" s="2">
        <f t="shared" ref="Y642:Y705" si="267">IF(AND(ISNUMBER(T642),T642&gt;1),_xlfn.T.DIST.2T(ABS(S642)/X642,U642),1)</f>
        <v>4.4530063220972931E-3</v>
      </c>
      <c r="Z642" s="2">
        <f t="shared" ref="Z642:Z705" si="268">IF(T642&gt;1,ABS(S642)/X642,0)</f>
        <v>14.935478032939695</v>
      </c>
      <c r="AH642" s="2">
        <f t="shared" ref="AH642:AH705" si="269">IF(AND(ISNUMBER(AC642),AC642&gt;1),_xlfn.T.DIST.2T(ABS(AB642)/AG642,AD642),1)</f>
        <v>1</v>
      </c>
      <c r="AI642" s="2">
        <f t="shared" ref="AI642:AI705" si="270">IF(AC642&gt;1,ABS(AB642)/AG642,0)</f>
        <v>0</v>
      </c>
      <c r="AJ642" s="2" t="s">
        <v>59</v>
      </c>
      <c r="AK642" s="2">
        <v>-2.8473613093750298</v>
      </c>
      <c r="AL642" s="2">
        <v>1</v>
      </c>
      <c r="AM642" s="2">
        <v>1</v>
      </c>
      <c r="AN642" s="2">
        <v>-5.08293631012471</v>
      </c>
      <c r="AQ642" s="2">
        <f t="shared" ref="AQ642:AQ705" si="271">IF(AND(ISNUMBER(AL642),AL642&gt;1),_xlfn.T.DIST.2T(ABS(AK642)/AP642,AM642),1)</f>
        <v>1</v>
      </c>
      <c r="AR642" s="2">
        <f t="shared" ref="AR642:AR705" si="272">IF(AL642&gt;1,ABS(AK642)/AP642,0)</f>
        <v>0</v>
      </c>
      <c r="AS642" s="2" t="s">
        <v>60</v>
      </c>
      <c r="AT642" s="2">
        <v>-2.2693120817839301</v>
      </c>
      <c r="AU642" s="2">
        <v>2</v>
      </c>
      <c r="AV642" s="2">
        <v>1</v>
      </c>
      <c r="AW642" s="2">
        <v>-2.7975559279107198</v>
      </c>
      <c r="AX642" s="2">
        <v>0.32934848230496699</v>
      </c>
      <c r="AY642" s="2">
        <v>0.32934848230496699</v>
      </c>
      <c r="AZ642" s="2">
        <f t="shared" ref="AZ642:AZ705" si="273">IF(AND(ISNUMBER(AU642),AU642&gt;1),_xlfn.T.DIST.2T(ABS(AT642)/AY642,AV642),1)</f>
        <v>9.1752908725691182E-2</v>
      </c>
      <c r="BA642" s="2">
        <f t="shared" ref="BA642:BA705" si="274">IF(AU642&gt;1,ABS(AT642)/AY642,0)</f>
        <v>6.8903067835685787</v>
      </c>
      <c r="BB642" s="2" t="s">
        <v>61</v>
      </c>
      <c r="BC642" s="2">
        <v>0.38339106309183701</v>
      </c>
      <c r="BD642" s="2">
        <v>1</v>
      </c>
      <c r="BE642" s="2">
        <v>1</v>
      </c>
      <c r="BF642" s="2">
        <v>0.87482683141450901</v>
      </c>
      <c r="BI642" s="2">
        <f t="shared" ref="BI642:BI705" si="275">IF(AND(ISNUMBER(BD642),BD642&gt;1),_xlfn.T.DIST.2T(ABS(BC642)/BH642,BE642),1)</f>
        <v>1</v>
      </c>
      <c r="BJ642" s="2">
        <f t="shared" ref="BJ642:BJ705" si="276">IF(BD642&gt;1,ABS(BC642)/BH642,0)</f>
        <v>0</v>
      </c>
    </row>
    <row r="643" spans="1:62">
      <c r="A643" s="2" t="str">
        <f t="shared" ref="A643:A653" si="277">B643</f>
        <v>VIMSS208024</v>
      </c>
      <c r="B643" s="2" t="s">
        <v>1715</v>
      </c>
      <c r="C643" s="2" t="s">
        <v>1716</v>
      </c>
      <c r="D643" s="7">
        <f>IF(ISNA(VLOOKUP(B643,[1]energy_list!A$1:A$222,1,FALSE)), 0, 1)</f>
        <v>0</v>
      </c>
      <c r="E643" s="7">
        <f t="shared" si="257"/>
        <v>0</v>
      </c>
      <c r="F643" s="7">
        <f t="shared" si="258"/>
        <v>0</v>
      </c>
      <c r="G643" s="17">
        <f t="shared" si="256"/>
        <v>3.0876330876330876E-2</v>
      </c>
      <c r="H643" s="8">
        <f t="shared" si="259"/>
        <v>1.2182800896014871</v>
      </c>
      <c r="I643" s="8">
        <f t="shared" si="260"/>
        <v>0.86066807384708</v>
      </c>
      <c r="J643" s="18">
        <f t="shared" si="261"/>
        <v>1.4155051484086374</v>
      </c>
      <c r="K643" s="9">
        <f t="shared" si="262"/>
        <v>0.7077525742043187</v>
      </c>
      <c r="L643" s="10">
        <f t="shared" si="263"/>
        <v>3.0581784586384009</v>
      </c>
      <c r="M643" s="2">
        <f t="shared" si="264"/>
        <v>2</v>
      </c>
      <c r="N643" s="16">
        <f t="shared" si="265"/>
        <v>0.16570202617103799</v>
      </c>
      <c r="O643" s="16">
        <f t="shared" si="266"/>
        <v>0.78067218108264747</v>
      </c>
      <c r="P643" s="6">
        <v>754</v>
      </c>
      <c r="Q643" s="6"/>
      <c r="R643" s="2" t="s">
        <v>57</v>
      </c>
      <c r="S643" s="2">
        <v>-1.0103888048256899</v>
      </c>
      <c r="T643" s="2">
        <v>2</v>
      </c>
      <c r="U643" s="2">
        <v>1</v>
      </c>
      <c r="V643" s="2">
        <v>-1.8507196064968801</v>
      </c>
      <c r="W643" s="2">
        <v>0.63522521095163298</v>
      </c>
      <c r="X643" s="2">
        <v>0.63522521095163298</v>
      </c>
      <c r="Y643" s="2">
        <f t="shared" si="267"/>
        <v>0.35730357708998944</v>
      </c>
      <c r="Z643" s="2">
        <f t="shared" si="268"/>
        <v>1.590599345564423</v>
      </c>
      <c r="AH643" s="2">
        <f t="shared" si="269"/>
        <v>1</v>
      </c>
      <c r="AI643" s="2">
        <f t="shared" si="270"/>
        <v>0</v>
      </c>
      <c r="AQ643" s="2">
        <f t="shared" si="271"/>
        <v>1</v>
      </c>
      <c r="AR643" s="2">
        <f t="shared" si="272"/>
        <v>0</v>
      </c>
      <c r="AS643" s="2" t="s">
        <v>60</v>
      </c>
      <c r="AT643" s="2">
        <v>-1.8053527413120301</v>
      </c>
      <c r="AU643" s="2">
        <v>1</v>
      </c>
      <c r="AV643" s="2">
        <v>1</v>
      </c>
      <c r="AW643" s="2">
        <v>-2.3335965874388198</v>
      </c>
      <c r="AZ643" s="2">
        <f t="shared" si="273"/>
        <v>1</v>
      </c>
      <c r="BA643" s="2">
        <f t="shared" si="274"/>
        <v>0</v>
      </c>
      <c r="BB643" s="2" t="s">
        <v>61</v>
      </c>
      <c r="BC643" s="2">
        <v>-1.1754575690617499</v>
      </c>
      <c r="BD643" s="2">
        <v>4</v>
      </c>
      <c r="BE643" s="2">
        <v>1</v>
      </c>
      <c r="BF643" s="2">
        <v>-0.68402180073908003</v>
      </c>
      <c r="BG643" s="2">
        <v>1.65354912691221</v>
      </c>
      <c r="BH643" s="2">
        <v>1.65354912691221</v>
      </c>
      <c r="BI643" s="2">
        <f t="shared" si="275"/>
        <v>0.60657934984610951</v>
      </c>
      <c r="BJ643" s="2">
        <f t="shared" si="276"/>
        <v>0.71086945645017852</v>
      </c>
    </row>
    <row r="644" spans="1:62">
      <c r="A644" s="2" t="str">
        <f t="shared" si="277"/>
        <v>VIMSS206824</v>
      </c>
      <c r="B644" s="2" t="s">
        <v>1276</v>
      </c>
      <c r="C644" s="2" t="s">
        <v>1277</v>
      </c>
      <c r="D644" s="7">
        <f>IF(ISNA(VLOOKUP(B644,[1]energy_list!A$1:A$222,1,FALSE)), 0, 1)</f>
        <v>0</v>
      </c>
      <c r="E644" s="7">
        <f t="shared" si="257"/>
        <v>0</v>
      </c>
      <c r="F644" s="7">
        <f t="shared" si="258"/>
        <v>0</v>
      </c>
      <c r="G644" s="17">
        <f t="shared" si="256"/>
        <v>2.1990171990171989E-2</v>
      </c>
      <c r="H644" s="8">
        <f t="shared" si="259"/>
        <v>1.355216802940536</v>
      </c>
      <c r="I644" s="8">
        <f t="shared" si="260"/>
        <v>2.7750686447019128</v>
      </c>
      <c r="J644" s="18">
        <f t="shared" si="261"/>
        <v>0.48835433513613435</v>
      </c>
      <c r="K644" s="9">
        <f t="shared" si="262"/>
        <v>0.24417716756806718</v>
      </c>
      <c r="L644" s="10">
        <f t="shared" si="263"/>
        <v>5.8557876031902998</v>
      </c>
      <c r="M644" s="2">
        <f t="shared" si="264"/>
        <v>2</v>
      </c>
      <c r="N644" s="16">
        <f t="shared" si="265"/>
        <v>7.8335244442859039E-2</v>
      </c>
      <c r="O644" s="16">
        <f t="shared" si="266"/>
        <v>1.106042797032647</v>
      </c>
      <c r="P644" s="6">
        <v>537</v>
      </c>
      <c r="Q644" s="6"/>
      <c r="R644" s="2" t="s">
        <v>57</v>
      </c>
      <c r="S644" s="2">
        <v>-0.33785945122215</v>
      </c>
      <c r="T644" s="2">
        <v>1</v>
      </c>
      <c r="U644" s="2">
        <v>1</v>
      </c>
      <c r="V644" s="2">
        <v>-1.1781902528933399</v>
      </c>
      <c r="Y644" s="2">
        <f t="shared" si="267"/>
        <v>1</v>
      </c>
      <c r="Z644" s="2">
        <f t="shared" si="268"/>
        <v>0</v>
      </c>
      <c r="AA644" s="2" t="s">
        <v>58</v>
      </c>
      <c r="AB644" s="2">
        <v>0.12403612368696</v>
      </c>
      <c r="AC644" s="2">
        <v>1</v>
      </c>
      <c r="AD644" s="2">
        <v>1</v>
      </c>
      <c r="AE644" s="2">
        <v>-1.17105207009477</v>
      </c>
      <c r="AH644" s="2">
        <f t="shared" si="269"/>
        <v>1</v>
      </c>
      <c r="AI644" s="2">
        <f t="shared" si="270"/>
        <v>0</v>
      </c>
      <c r="AJ644" s="2" t="s">
        <v>59</v>
      </c>
      <c r="AK644" s="2">
        <v>-1.6728411050987899</v>
      </c>
      <c r="AL644" s="2">
        <v>1</v>
      </c>
      <c r="AM644" s="2">
        <v>1</v>
      </c>
      <c r="AN644" s="2">
        <v>-3.9084161058484699</v>
      </c>
      <c r="AQ644" s="2">
        <f t="shared" si="271"/>
        <v>1</v>
      </c>
      <c r="AR644" s="2">
        <f t="shared" si="272"/>
        <v>0</v>
      </c>
      <c r="AS644" s="2" t="s">
        <v>60</v>
      </c>
      <c r="AT644" s="2">
        <v>-2.8205558056366198</v>
      </c>
      <c r="AU644" s="2">
        <v>6</v>
      </c>
      <c r="AV644" s="2">
        <v>1</v>
      </c>
      <c r="AW644" s="2">
        <v>-3.34879965176341</v>
      </c>
      <c r="AX644" s="2">
        <v>0.54070402590954303</v>
      </c>
      <c r="AY644" s="2">
        <v>0.54070402590954303</v>
      </c>
      <c r="AZ644" s="2">
        <f t="shared" si="273"/>
        <v>0.12057794387776868</v>
      </c>
      <c r="BA644" s="2">
        <f t="shared" si="274"/>
        <v>5.2164505357474145</v>
      </c>
      <c r="BB644" s="2" t="s">
        <v>61</v>
      </c>
      <c r="BC644" s="2">
        <v>0.29804520705668303</v>
      </c>
      <c r="BD644" s="2">
        <v>4</v>
      </c>
      <c r="BE644" s="2">
        <v>1</v>
      </c>
      <c r="BF644" s="2">
        <v>0.78948097537935502</v>
      </c>
      <c r="BG644" s="2">
        <v>0.24955696470046801</v>
      </c>
      <c r="BH644" s="2">
        <v>0.24955696470046801</v>
      </c>
      <c r="BI644" s="2">
        <f t="shared" si="275"/>
        <v>0.44377619737607327</v>
      </c>
      <c r="BJ644" s="2">
        <f t="shared" si="276"/>
        <v>1.1942972916600956</v>
      </c>
    </row>
    <row r="645" spans="1:62">
      <c r="A645" s="2" t="str">
        <f t="shared" si="277"/>
        <v>VIMSS208864</v>
      </c>
      <c r="B645" s="2" t="s">
        <v>690</v>
      </c>
      <c r="C645" s="2" t="s">
        <v>691</v>
      </c>
      <c r="D645" s="7">
        <f>IF(ISNA(VLOOKUP(B645,[1]energy_list!A$1:A$222,1,FALSE)), 0, 1)</f>
        <v>0</v>
      </c>
      <c r="E645" s="7">
        <f t="shared" si="257"/>
        <v>1</v>
      </c>
      <c r="F645" s="7">
        <f t="shared" si="258"/>
        <v>0</v>
      </c>
      <c r="G645" s="17">
        <f t="shared" si="256"/>
        <v>1.0278460278460279E-2</v>
      </c>
      <c r="H645" s="8">
        <f t="shared" si="259"/>
        <v>1.6634691156418502</v>
      </c>
      <c r="I645" s="8">
        <f t="shared" si="260"/>
        <v>4.6964996153743019</v>
      </c>
      <c r="J645" s="18">
        <f t="shared" si="261"/>
        <v>0.35419338909267106</v>
      </c>
      <c r="K645" s="9">
        <f t="shared" si="262"/>
        <v>0.17709669454633553</v>
      </c>
      <c r="L645" s="10">
        <f t="shared" si="263"/>
        <v>10.057413418375166</v>
      </c>
      <c r="M645" s="2">
        <f t="shared" si="264"/>
        <v>2</v>
      </c>
      <c r="N645" s="16">
        <f t="shared" si="265"/>
        <v>1.6462156887991252E-2</v>
      </c>
      <c r="O645" s="16">
        <f t="shared" si="266"/>
        <v>1.7835132637054794</v>
      </c>
      <c r="P645" s="6">
        <v>251</v>
      </c>
      <c r="Q645" s="6"/>
      <c r="R645" s="2" t="s">
        <v>57</v>
      </c>
      <c r="S645" s="2">
        <v>-2.6054418923799898</v>
      </c>
      <c r="T645" s="2">
        <v>1</v>
      </c>
      <c r="U645" s="2">
        <v>1</v>
      </c>
      <c r="V645" s="2">
        <v>-3.4457726940511799</v>
      </c>
      <c r="Y645" s="2">
        <f t="shared" si="267"/>
        <v>1</v>
      </c>
      <c r="Z645" s="2">
        <f t="shared" si="268"/>
        <v>0</v>
      </c>
      <c r="AA645" s="2" t="s">
        <v>58</v>
      </c>
      <c r="AB645" s="2">
        <v>-2.2787633018404101</v>
      </c>
      <c r="AC645" s="2">
        <v>1</v>
      </c>
      <c r="AD645" s="2">
        <v>1</v>
      </c>
      <c r="AE645" s="2">
        <v>-3.5738514956221401</v>
      </c>
      <c r="AH645" s="2">
        <f t="shared" si="269"/>
        <v>1</v>
      </c>
      <c r="AI645" s="2">
        <f t="shared" si="270"/>
        <v>0</v>
      </c>
      <c r="AJ645" s="2" t="s">
        <v>59</v>
      </c>
      <c r="AK645" s="2">
        <v>-1.12137121968066</v>
      </c>
      <c r="AL645" s="2">
        <v>2</v>
      </c>
      <c r="AM645" s="2">
        <v>1</v>
      </c>
      <c r="AN645" s="2">
        <v>-3.35694622043034</v>
      </c>
      <c r="AO645" s="2">
        <v>0.197468577046785</v>
      </c>
      <c r="AP645" s="2">
        <v>0.197468577046785</v>
      </c>
      <c r="AQ645" s="2">
        <f t="shared" si="271"/>
        <v>0.11096826724839839</v>
      </c>
      <c r="AR645" s="2">
        <f t="shared" si="272"/>
        <v>5.6787324669634929</v>
      </c>
      <c r="AS645" s="2" t="s">
        <v>60</v>
      </c>
      <c r="AT645" s="2">
        <v>5.2570893239108997E-2</v>
      </c>
      <c r="AU645" s="2">
        <v>1</v>
      </c>
      <c r="AV645" s="2">
        <v>1</v>
      </c>
      <c r="AW645" s="2">
        <v>-0.47567295288768302</v>
      </c>
      <c r="AZ645" s="2">
        <f t="shared" si="273"/>
        <v>1</v>
      </c>
      <c r="BA645" s="2">
        <f t="shared" si="274"/>
        <v>0</v>
      </c>
      <c r="BB645" s="2" t="s">
        <v>61</v>
      </c>
      <c r="BC645" s="2">
        <v>-2.2849535345751701</v>
      </c>
      <c r="BD645" s="2">
        <v>2</v>
      </c>
      <c r="BE645" s="2">
        <v>1</v>
      </c>
      <c r="BF645" s="2">
        <v>-1.7935177662524999</v>
      </c>
      <c r="BG645" s="2">
        <v>0.21237569447740401</v>
      </c>
      <c r="BH645" s="2">
        <v>0.21237569447740401</v>
      </c>
      <c r="BI645" s="2">
        <f t="shared" si="275"/>
        <v>5.9001305393887031E-2</v>
      </c>
      <c r="BJ645" s="2">
        <f t="shared" si="276"/>
        <v>10.759016186846564</v>
      </c>
    </row>
    <row r="646" spans="1:62">
      <c r="A646" s="2" t="str">
        <f t="shared" si="277"/>
        <v>VIMSS209481</v>
      </c>
      <c r="B646" s="2" t="s">
        <v>563</v>
      </c>
      <c r="C646" s="2" t="s">
        <v>564</v>
      </c>
      <c r="D646" s="7">
        <f>IF(ISNA(VLOOKUP(B646,[1]energy_list!A$1:A$222,1,FALSE)), 0, 1)</f>
        <v>0</v>
      </c>
      <c r="E646" s="7">
        <f t="shared" si="257"/>
        <v>1</v>
      </c>
      <c r="F646" s="7">
        <f t="shared" si="258"/>
        <v>1</v>
      </c>
      <c r="G646" s="17">
        <f t="shared" si="256"/>
        <v>1.3513513513513514E-3</v>
      </c>
      <c r="H646" s="8">
        <f t="shared" si="259"/>
        <v>1.6860488568670573</v>
      </c>
      <c r="I646" s="8">
        <f t="shared" si="260"/>
        <v>14.75079032915664</v>
      </c>
      <c r="J646" s="8">
        <f t="shared" si="261"/>
        <v>0.11430227257277104</v>
      </c>
      <c r="K646" s="9">
        <f t="shared" si="262"/>
        <v>5.7151136286385518E-2</v>
      </c>
      <c r="L646" s="6">
        <f t="shared" si="263"/>
        <v>20.511083195405188</v>
      </c>
      <c r="M646" s="10">
        <f t="shared" si="264"/>
        <v>2</v>
      </c>
      <c r="N646" s="16">
        <f t="shared" si="265"/>
        <v>1.8030321886333846E-4</v>
      </c>
      <c r="O646" s="16">
        <f t="shared" si="266"/>
        <v>3.7439965199658536</v>
      </c>
      <c r="P646" s="6">
        <v>33</v>
      </c>
      <c r="Q646" s="2">
        <v>30</v>
      </c>
      <c r="R646" s="2" t="s">
        <v>57</v>
      </c>
      <c r="S646" s="2">
        <v>-2.4984334234391299</v>
      </c>
      <c r="T646" s="2">
        <v>1</v>
      </c>
      <c r="U646" s="2">
        <v>1</v>
      </c>
      <c r="V646" s="2">
        <v>-3.33876422511032</v>
      </c>
      <c r="Y646" s="2">
        <f t="shared" si="267"/>
        <v>1</v>
      </c>
      <c r="Z646" s="2">
        <f t="shared" si="268"/>
        <v>0</v>
      </c>
      <c r="AH646" s="2">
        <f t="shared" si="269"/>
        <v>1</v>
      </c>
      <c r="AI646" s="2">
        <f t="shared" si="270"/>
        <v>0</v>
      </c>
      <c r="AQ646" s="2">
        <f t="shared" si="271"/>
        <v>1</v>
      </c>
      <c r="AR646" s="2">
        <f t="shared" si="272"/>
        <v>0</v>
      </c>
      <c r="AS646" s="2" t="s">
        <v>60</v>
      </c>
      <c r="AT646" s="2">
        <v>-0.75328986161854805</v>
      </c>
      <c r="AU646" s="2">
        <v>2</v>
      </c>
      <c r="AV646" s="2">
        <v>2</v>
      </c>
      <c r="AW646" s="2">
        <v>-1.2815337077453399</v>
      </c>
      <c r="AX646" s="2">
        <v>0.20593182006008601</v>
      </c>
      <c r="AY646" s="2">
        <v>0.14561578642657499</v>
      </c>
      <c r="AZ646" s="2">
        <f t="shared" si="273"/>
        <v>3.5395349579164924E-2</v>
      </c>
      <c r="BA646" s="2">
        <f t="shared" si="274"/>
        <v>5.1731332165581199</v>
      </c>
      <c r="BB646" s="2" t="s">
        <v>61</v>
      </c>
      <c r="BC646" s="2">
        <v>-2.2126155688295301</v>
      </c>
      <c r="BD646" s="2">
        <v>2</v>
      </c>
      <c r="BE646" s="2">
        <v>2</v>
      </c>
      <c r="BF646" s="2">
        <v>-1.7211798005068599</v>
      </c>
      <c r="BG646" s="2">
        <v>9.8698160491481904E-2</v>
      </c>
      <c r="BH646" s="2">
        <v>6.9790138574164995E-2</v>
      </c>
      <c r="BI646" s="2">
        <f t="shared" si="275"/>
        <v>9.9341032434118359E-4</v>
      </c>
      <c r="BJ646" s="2">
        <f t="shared" si="276"/>
        <v>31.703842606333485</v>
      </c>
    </row>
    <row r="647" spans="1:62">
      <c r="A647" s="2" t="str">
        <f t="shared" si="277"/>
        <v>VIMSS208069</v>
      </c>
      <c r="B647" s="2" t="s">
        <v>947</v>
      </c>
      <c r="C647" s="2" t="s">
        <v>948</v>
      </c>
      <c r="D647" s="7">
        <f>IF(ISNA(VLOOKUP(B647,[1]energy_list!A$1:A$222,1,FALSE)), 0, 1)</f>
        <v>0</v>
      </c>
      <c r="E647" s="7">
        <f t="shared" si="257"/>
        <v>1</v>
      </c>
      <c r="F647" s="7">
        <f t="shared" si="258"/>
        <v>0</v>
      </c>
      <c r="G647" s="17">
        <f t="shared" si="256"/>
        <v>1.5356265356265357E-2</v>
      </c>
      <c r="H647" s="8">
        <f t="shared" si="259"/>
        <v>-4.5255816581931523</v>
      </c>
      <c r="I647" s="8">
        <f t="shared" si="260"/>
        <v>6.0123985684983108</v>
      </c>
      <c r="J647" s="18">
        <f t="shared" si="261"/>
        <v>0.75270819235183972</v>
      </c>
      <c r="K647" s="9">
        <f t="shared" si="262"/>
        <v>0.37635409617591986</v>
      </c>
      <c r="L647" s="10">
        <f t="shared" si="263"/>
        <v>5.0764815453783108</v>
      </c>
      <c r="M647" s="2">
        <f t="shared" si="264"/>
        <v>1</v>
      </c>
      <c r="N647" s="16">
        <f t="shared" si="265"/>
        <v>3.9502632913871343E-2</v>
      </c>
      <c r="O647" s="16">
        <f t="shared" si="266"/>
        <v>1.4033739569847274</v>
      </c>
      <c r="P647" s="6">
        <v>375</v>
      </c>
      <c r="Q647" s="6"/>
      <c r="Y647" s="2">
        <f t="shared" si="267"/>
        <v>1</v>
      </c>
      <c r="Z647" s="2">
        <f t="shared" si="268"/>
        <v>0</v>
      </c>
      <c r="AH647" s="2">
        <f t="shared" si="269"/>
        <v>1</v>
      </c>
      <c r="AI647" s="2">
        <f t="shared" si="270"/>
        <v>0</v>
      </c>
      <c r="AQ647" s="2">
        <f t="shared" si="271"/>
        <v>1</v>
      </c>
      <c r="AR647" s="2">
        <f t="shared" si="272"/>
        <v>0</v>
      </c>
      <c r="AS647" s="2" t="s">
        <v>60</v>
      </c>
      <c r="AT647" s="2">
        <v>4.82961717460645</v>
      </c>
      <c r="AU647" s="2">
        <v>3</v>
      </c>
      <c r="AV647" s="2">
        <v>1</v>
      </c>
      <c r="AW647" s="2">
        <v>4.3013733284796603</v>
      </c>
      <c r="AX647" s="2">
        <v>0.60245721232342397</v>
      </c>
      <c r="AY647" s="2">
        <v>0.60245721232342397</v>
      </c>
      <c r="AZ647" s="2">
        <f t="shared" si="273"/>
        <v>7.9005265827742699E-2</v>
      </c>
      <c r="BA647" s="2">
        <f t="shared" si="274"/>
        <v>8.0165314246644144</v>
      </c>
      <c r="BB647" s="2" t="s">
        <v>61</v>
      </c>
      <c r="BC647" s="2">
        <v>3.61347510895326</v>
      </c>
      <c r="BD647" s="2">
        <v>1</v>
      </c>
      <c r="BE647" s="2">
        <v>1</v>
      </c>
      <c r="BF647" s="2">
        <v>4.1049108772759304</v>
      </c>
      <c r="BI647" s="2">
        <f t="shared" si="275"/>
        <v>1</v>
      </c>
      <c r="BJ647" s="2">
        <f t="shared" si="276"/>
        <v>0</v>
      </c>
    </row>
    <row r="648" spans="1:62">
      <c r="A648" s="2" t="str">
        <f t="shared" si="277"/>
        <v>VIMSS209207</v>
      </c>
      <c r="B648" s="2" t="s">
        <v>1351</v>
      </c>
      <c r="C648" s="2" t="s">
        <v>1352</v>
      </c>
      <c r="D648" s="7">
        <f>IF(ISNA(VLOOKUP(B648,[1]energy_list!A$1:A$222,1,FALSE)), 0, 1)</f>
        <v>0</v>
      </c>
      <c r="E648" s="7">
        <f t="shared" si="257"/>
        <v>0</v>
      </c>
      <c r="F648" s="7">
        <f t="shared" si="258"/>
        <v>0</v>
      </c>
      <c r="G648" s="17">
        <f t="shared" si="256"/>
        <v>2.3464373464373467E-2</v>
      </c>
      <c r="H648" s="8">
        <f t="shared" si="259"/>
        <v>-3.6163701838950302</v>
      </c>
      <c r="I648" s="8">
        <f t="shared" si="260"/>
        <v>2.0830561569329547</v>
      </c>
      <c r="J648" s="18">
        <f t="shared" si="261"/>
        <v>1.73608866561701</v>
      </c>
      <c r="K648" s="9">
        <f t="shared" si="262"/>
        <v>0.86804433280850501</v>
      </c>
      <c r="L648" s="10">
        <f t="shared" si="263"/>
        <v>3.5129141391243359</v>
      </c>
      <c r="M648" s="2">
        <f t="shared" si="264"/>
        <v>1</v>
      </c>
      <c r="N648" s="16">
        <f t="shared" si="265"/>
        <v>8.6327743934144552E-2</v>
      </c>
      <c r="O648" s="16">
        <f t="shared" si="266"/>
        <v>1.0638496086747868</v>
      </c>
      <c r="P648" s="6">
        <v>573</v>
      </c>
      <c r="Q648" s="6"/>
      <c r="Y648" s="2">
        <f t="shared" si="267"/>
        <v>1</v>
      </c>
      <c r="Z648" s="2">
        <f t="shared" si="268"/>
        <v>0</v>
      </c>
      <c r="AH648" s="2">
        <f t="shared" si="269"/>
        <v>1</v>
      </c>
      <c r="AI648" s="2">
        <f t="shared" si="270"/>
        <v>0</v>
      </c>
      <c r="AQ648" s="2">
        <f t="shared" si="271"/>
        <v>1</v>
      </c>
      <c r="AR648" s="2">
        <f t="shared" si="272"/>
        <v>0</v>
      </c>
      <c r="AZ648" s="2">
        <f t="shared" si="273"/>
        <v>1</v>
      </c>
      <c r="BA648" s="2">
        <f t="shared" si="274"/>
        <v>0</v>
      </c>
      <c r="BB648" s="2" t="s">
        <v>61</v>
      </c>
      <c r="BC648" s="2">
        <v>3.6163701838950302</v>
      </c>
      <c r="BD648" s="2">
        <v>2</v>
      </c>
      <c r="BE648" s="2">
        <v>2</v>
      </c>
      <c r="BF648" s="2">
        <v>4.1078059522177002</v>
      </c>
      <c r="BG648" s="2">
        <v>2.45520013639779</v>
      </c>
      <c r="BH648" s="2">
        <v>1.73608866561701</v>
      </c>
      <c r="BI648" s="2">
        <f t="shared" si="275"/>
        <v>0.1726554878682891</v>
      </c>
      <c r="BJ648" s="2">
        <f t="shared" si="276"/>
        <v>2.0830561569329547</v>
      </c>
    </row>
    <row r="649" spans="1:62">
      <c r="A649" s="2" t="str">
        <f t="shared" si="277"/>
        <v>VIMSS209031</v>
      </c>
      <c r="B649" s="2" t="s">
        <v>1288</v>
      </c>
      <c r="C649" s="2" t="s">
        <v>1289</v>
      </c>
      <c r="D649" s="7">
        <f>IF(ISNA(VLOOKUP(B649,[1]energy_list!A$1:A$222,1,FALSE)), 0, 1)</f>
        <v>0</v>
      </c>
      <c r="E649" s="7">
        <f t="shared" si="257"/>
        <v>0</v>
      </c>
      <c r="F649" s="7">
        <f t="shared" si="258"/>
        <v>0</v>
      </c>
      <c r="G649" s="17">
        <f t="shared" si="256"/>
        <v>2.2235872235872239E-2</v>
      </c>
      <c r="H649" s="8">
        <f t="shared" si="259"/>
        <v>-3.1898608036927198</v>
      </c>
      <c r="I649" s="8">
        <f t="shared" si="260"/>
        <v>3.9480585507513228</v>
      </c>
      <c r="J649" s="18">
        <f t="shared" si="261"/>
        <v>0.80795681287089405</v>
      </c>
      <c r="K649" s="9">
        <f t="shared" si="262"/>
        <v>0.40397840643544702</v>
      </c>
      <c r="L649" s="10">
        <f t="shared" si="263"/>
        <v>3.6912392373861973</v>
      </c>
      <c r="M649" s="2">
        <f t="shared" si="264"/>
        <v>1</v>
      </c>
      <c r="N649" s="16">
        <f t="shared" si="265"/>
        <v>7.8963717887848284E-2</v>
      </c>
      <c r="O649" s="16">
        <f t="shared" si="266"/>
        <v>1.1025724117547777</v>
      </c>
      <c r="P649" s="6">
        <v>543</v>
      </c>
      <c r="Q649" s="6"/>
      <c r="Y649" s="2">
        <f t="shared" si="267"/>
        <v>1</v>
      </c>
      <c r="Z649" s="2">
        <f t="shared" si="268"/>
        <v>0</v>
      </c>
      <c r="AA649" s="2" t="s">
        <v>58</v>
      </c>
      <c r="AB649" s="2">
        <v>3.1898608036927198</v>
      </c>
      <c r="AC649" s="2">
        <v>2</v>
      </c>
      <c r="AD649" s="2">
        <v>1</v>
      </c>
      <c r="AE649" s="2">
        <v>1.8947726099109901</v>
      </c>
      <c r="AF649" s="2">
        <v>0.80795681287089405</v>
      </c>
      <c r="AG649" s="2">
        <v>0.80795681287089405</v>
      </c>
      <c r="AH649" s="2">
        <f t="shared" si="269"/>
        <v>0.15792743577569657</v>
      </c>
      <c r="AI649" s="2">
        <f t="shared" si="270"/>
        <v>3.9480585507513228</v>
      </c>
      <c r="AQ649" s="2">
        <f t="shared" si="271"/>
        <v>1</v>
      </c>
      <c r="AR649" s="2">
        <f t="shared" si="272"/>
        <v>0</v>
      </c>
      <c r="AZ649" s="2">
        <f t="shared" si="273"/>
        <v>1</v>
      </c>
      <c r="BA649" s="2">
        <f t="shared" si="274"/>
        <v>0</v>
      </c>
      <c r="BI649" s="2">
        <f t="shared" si="275"/>
        <v>1</v>
      </c>
      <c r="BJ649" s="2">
        <f t="shared" si="276"/>
        <v>0</v>
      </c>
    </row>
    <row r="650" spans="1:62">
      <c r="A650" s="2" t="str">
        <f t="shared" si="277"/>
        <v>VIMSS207043</v>
      </c>
      <c r="B650" s="2" t="s">
        <v>965</v>
      </c>
      <c r="C650" s="2" t="s">
        <v>966</v>
      </c>
      <c r="D650" s="7">
        <f>IF(ISNA(VLOOKUP(B650,[1]energy_list!A$1:A$222,1,FALSE)), 0, 1)</f>
        <v>0</v>
      </c>
      <c r="E650" s="7">
        <f t="shared" si="257"/>
        <v>1</v>
      </c>
      <c r="F650" s="7">
        <f t="shared" si="258"/>
        <v>0</v>
      </c>
      <c r="G650" s="17">
        <f t="shared" si="256"/>
        <v>1.5724815724815724E-2</v>
      </c>
      <c r="H650" s="8">
        <f t="shared" si="259"/>
        <v>-2.70549264423336</v>
      </c>
      <c r="I650" s="8">
        <f t="shared" si="260"/>
        <v>3.2579021603190363</v>
      </c>
      <c r="J650" s="18">
        <f t="shared" si="261"/>
        <v>0.83044011486472002</v>
      </c>
      <c r="K650" s="9">
        <f t="shared" si="262"/>
        <v>0.41522005743236001</v>
      </c>
      <c r="L650" s="10">
        <f t="shared" si="263"/>
        <v>4.9851477889605098</v>
      </c>
      <c r="M650" s="2">
        <f t="shared" si="264"/>
        <v>1</v>
      </c>
      <c r="N650" s="16">
        <f t="shared" si="265"/>
        <v>4.1348419735424066E-2</v>
      </c>
      <c r="O650" s="16">
        <f t="shared" si="266"/>
        <v>1.3835410837728543</v>
      </c>
      <c r="P650" s="6">
        <v>384</v>
      </c>
      <c r="Q650" s="6"/>
      <c r="Y650" s="2">
        <f t="shared" si="267"/>
        <v>1</v>
      </c>
      <c r="Z650" s="2">
        <f t="shared" si="268"/>
        <v>0</v>
      </c>
      <c r="AH650" s="2">
        <f t="shared" si="269"/>
        <v>1</v>
      </c>
      <c r="AI650" s="2">
        <f t="shared" si="270"/>
        <v>0</v>
      </c>
      <c r="AQ650" s="2">
        <f t="shared" si="271"/>
        <v>1</v>
      </c>
      <c r="AR650" s="2">
        <f t="shared" si="272"/>
        <v>0</v>
      </c>
      <c r="AZ650" s="2">
        <f t="shared" si="273"/>
        <v>1</v>
      </c>
      <c r="BA650" s="2">
        <f t="shared" si="274"/>
        <v>0</v>
      </c>
      <c r="BB650" s="2" t="s">
        <v>61</v>
      </c>
      <c r="BC650" s="2">
        <v>2.70549264423336</v>
      </c>
      <c r="BD650" s="2">
        <v>2</v>
      </c>
      <c r="BE650" s="2">
        <v>2</v>
      </c>
      <c r="BF650" s="2">
        <v>3.19692841255603</v>
      </c>
      <c r="BG650" s="2">
        <v>1.17441967318036</v>
      </c>
      <c r="BH650" s="2">
        <v>0.83044011486472002</v>
      </c>
      <c r="BI650" s="2">
        <f t="shared" si="275"/>
        <v>8.269683947084816E-2</v>
      </c>
      <c r="BJ650" s="2">
        <f t="shared" si="276"/>
        <v>3.2579021603190363</v>
      </c>
    </row>
    <row r="651" spans="1:62">
      <c r="A651" s="2" t="str">
        <f t="shared" si="277"/>
        <v>VIMSS206086</v>
      </c>
      <c r="B651" s="2" t="s">
        <v>1115</v>
      </c>
      <c r="C651" s="2" t="s">
        <v>1116</v>
      </c>
      <c r="D651" s="7">
        <f>IF(ISNA(VLOOKUP(B651,[1]energy_list!A$1:A$222,1,FALSE)), 0, 1)</f>
        <v>0</v>
      </c>
      <c r="E651" s="7">
        <f t="shared" si="257"/>
        <v>0</v>
      </c>
      <c r="F651" s="7">
        <f t="shared" si="258"/>
        <v>0</v>
      </c>
      <c r="G651" s="17">
        <f t="shared" si="256"/>
        <v>1.8796068796068797E-2</v>
      </c>
      <c r="H651" s="8">
        <f t="shared" si="259"/>
        <v>-2.5267810744822334</v>
      </c>
      <c r="I651" s="8">
        <f t="shared" si="260"/>
        <v>3.7241680111392608</v>
      </c>
      <c r="J651" s="18">
        <f t="shared" si="261"/>
        <v>0.67848203059702061</v>
      </c>
      <c r="K651" s="9">
        <f t="shared" si="262"/>
        <v>0.33924101529851031</v>
      </c>
      <c r="L651" s="10">
        <f t="shared" si="263"/>
        <v>4.3648548881459757</v>
      </c>
      <c r="M651" s="2">
        <f t="shared" si="264"/>
        <v>1</v>
      </c>
      <c r="N651" s="16">
        <f t="shared" si="265"/>
        <v>5.6383730712660098E-2</v>
      </c>
      <c r="O651" s="16">
        <f t="shared" si="266"/>
        <v>1.2488461917790976</v>
      </c>
      <c r="P651" s="6">
        <v>459</v>
      </c>
      <c r="Q651" s="6"/>
      <c r="Y651" s="2">
        <f t="shared" si="267"/>
        <v>1</v>
      </c>
      <c r="Z651" s="2">
        <f t="shared" si="268"/>
        <v>0</v>
      </c>
      <c r="AH651" s="2">
        <f t="shared" si="269"/>
        <v>1</v>
      </c>
      <c r="AI651" s="2">
        <f t="shared" si="270"/>
        <v>0</v>
      </c>
      <c r="AQ651" s="2">
        <f t="shared" si="271"/>
        <v>1</v>
      </c>
      <c r="AR651" s="2">
        <f t="shared" si="272"/>
        <v>0</v>
      </c>
      <c r="AS651" s="2" t="s">
        <v>60</v>
      </c>
      <c r="AT651" s="2">
        <v>2.5778818197365601</v>
      </c>
      <c r="AU651" s="2">
        <v>2</v>
      </c>
      <c r="AV651" s="2">
        <v>1</v>
      </c>
      <c r="AW651" s="2">
        <v>2.0496379736097698</v>
      </c>
      <c r="AX651" s="2">
        <v>0.461468944119586</v>
      </c>
      <c r="AY651" s="2">
        <v>0.461468944119586</v>
      </c>
      <c r="AZ651" s="2">
        <f t="shared" si="273"/>
        <v>0.1127674614253202</v>
      </c>
      <c r="BA651" s="2">
        <f t="shared" si="274"/>
        <v>5.5862520167088912</v>
      </c>
      <c r="BB651" s="2" t="s">
        <v>61</v>
      </c>
      <c r="BC651" s="2">
        <v>2.4245795839735802</v>
      </c>
      <c r="BD651" s="2">
        <v>1</v>
      </c>
      <c r="BE651" s="2">
        <v>1</v>
      </c>
      <c r="BF651" s="2">
        <v>2.9160153522962502</v>
      </c>
      <c r="BI651" s="2">
        <f t="shared" si="275"/>
        <v>1</v>
      </c>
      <c r="BJ651" s="2">
        <f t="shared" si="276"/>
        <v>0</v>
      </c>
    </row>
    <row r="652" spans="1:62">
      <c r="A652" s="2" t="str">
        <f t="shared" si="277"/>
        <v>VIMSS207601</v>
      </c>
      <c r="B652" s="2" t="s">
        <v>67</v>
      </c>
      <c r="C652" s="2" t="s">
        <v>68</v>
      </c>
      <c r="D652" s="7">
        <f>IF(ISNA(VLOOKUP(B652,[1]energy_list!A$1:A$222,1,FALSE)), 0, 1)</f>
        <v>0</v>
      </c>
      <c r="E652" s="7">
        <f t="shared" si="257"/>
        <v>1</v>
      </c>
      <c r="F652" s="7">
        <f t="shared" si="258"/>
        <v>1</v>
      </c>
      <c r="G652" s="17">
        <f t="shared" si="256"/>
        <v>7.0024570024570026E-3</v>
      </c>
      <c r="H652" s="8">
        <f t="shared" si="259"/>
        <v>-2.4847237764639534</v>
      </c>
      <c r="I652" s="8">
        <f t="shared" si="260"/>
        <v>30.544608898395442</v>
      </c>
      <c r="J652" s="8">
        <f t="shared" si="261"/>
        <v>8.1347375726080418E-2</v>
      </c>
      <c r="K652" s="9">
        <f t="shared" si="262"/>
        <v>4.0673687863040209E-2</v>
      </c>
      <c r="L652" s="6">
        <f t="shared" si="263"/>
        <v>8.5527895479533456</v>
      </c>
      <c r="M652" s="10">
        <f t="shared" si="264"/>
        <v>1</v>
      </c>
      <c r="N652" s="16">
        <f t="shared" si="265"/>
        <v>6.9463290406720675E-3</v>
      </c>
      <c r="O652" s="16">
        <f t="shared" si="266"/>
        <v>2.1582446484419542</v>
      </c>
      <c r="P652" s="6">
        <v>171</v>
      </c>
      <c r="Q652" s="6"/>
      <c r="R652" s="2" t="s">
        <v>57</v>
      </c>
      <c r="S652" s="2">
        <v>2.8805493740492101</v>
      </c>
      <c r="T652" s="2">
        <v>2</v>
      </c>
      <c r="U652" s="2">
        <v>1</v>
      </c>
      <c r="V652" s="2">
        <v>2.04021857237802</v>
      </c>
      <c r="W652" s="2">
        <v>6.2870873735987501E-2</v>
      </c>
      <c r="X652" s="2">
        <v>6.2870873735987501E-2</v>
      </c>
      <c r="Y652" s="2">
        <f t="shared" si="267"/>
        <v>1.3892658081344133E-2</v>
      </c>
      <c r="Z652" s="2">
        <f t="shared" si="268"/>
        <v>45.816913347593164</v>
      </c>
      <c r="AH652" s="2">
        <f t="shared" si="269"/>
        <v>1</v>
      </c>
      <c r="AI652" s="2">
        <f t="shared" si="270"/>
        <v>0</v>
      </c>
      <c r="AJ652" s="2" t="s">
        <v>59</v>
      </c>
      <c r="AK652" s="2">
        <v>1.69307258129344</v>
      </c>
      <c r="AL652" s="2">
        <v>1</v>
      </c>
      <c r="AM652" s="2">
        <v>1</v>
      </c>
      <c r="AN652" s="2">
        <v>-0.54250241945623601</v>
      </c>
      <c r="AQ652" s="2">
        <f t="shared" si="271"/>
        <v>1</v>
      </c>
      <c r="AR652" s="2">
        <f t="shared" si="272"/>
        <v>0</v>
      </c>
      <c r="AZ652" s="2">
        <f t="shared" si="273"/>
        <v>1</v>
      </c>
      <c r="BA652" s="2">
        <f t="shared" si="274"/>
        <v>0</v>
      </c>
      <c r="BI652" s="2">
        <f t="shared" si="275"/>
        <v>1</v>
      </c>
      <c r="BJ652" s="2">
        <f t="shared" si="276"/>
        <v>0</v>
      </c>
    </row>
    <row r="653" spans="1:62">
      <c r="A653" s="2" t="str">
        <f t="shared" si="277"/>
        <v>VIMSS206163</v>
      </c>
      <c r="B653" s="2" t="s">
        <v>69</v>
      </c>
      <c r="C653" s="2" t="s">
        <v>70</v>
      </c>
      <c r="D653" s="7">
        <f>IF(ISNA(VLOOKUP(B653,[1]energy_list!A$1:A$222,1,FALSE)), 0, 1)</f>
        <v>0</v>
      </c>
      <c r="E653" s="7">
        <f t="shared" si="257"/>
        <v>1</v>
      </c>
      <c r="F653" s="7">
        <f t="shared" si="258"/>
        <v>1</v>
      </c>
      <c r="G653" s="17">
        <f t="shared" si="256"/>
        <v>1.6789516789516791E-3</v>
      </c>
      <c r="H653" s="8">
        <f t="shared" si="259"/>
        <v>-2.3022751061622153</v>
      </c>
      <c r="I653" s="8">
        <f t="shared" si="260"/>
        <v>27.921043927621927</v>
      </c>
      <c r="J653" s="8">
        <f t="shared" si="261"/>
        <v>8.245662705629013E-2</v>
      </c>
      <c r="K653" s="9">
        <f t="shared" si="262"/>
        <v>4.1228313528145065E-2</v>
      </c>
      <c r="L653" s="6">
        <f t="shared" si="263"/>
        <v>14.941092520245405</v>
      </c>
      <c r="M653" s="10">
        <f t="shared" si="264"/>
        <v>1</v>
      </c>
      <c r="N653" s="16">
        <f t="shared" si="265"/>
        <v>2.8480852639706569E-4</v>
      </c>
      <c r="O653" s="16">
        <f t="shared" si="266"/>
        <v>3.5454470132382458</v>
      </c>
      <c r="P653" s="6">
        <v>41</v>
      </c>
      <c r="Q653" s="2">
        <v>38</v>
      </c>
      <c r="R653" s="2" t="s">
        <v>57</v>
      </c>
      <c r="S653" s="2">
        <v>0.96924182748642296</v>
      </c>
      <c r="T653" s="2">
        <v>2</v>
      </c>
      <c r="U653" s="2">
        <v>2</v>
      </c>
      <c r="V653" s="2">
        <v>0.128911025815234</v>
      </c>
      <c r="W653" s="2">
        <v>3.2728359326482798E-2</v>
      </c>
      <c r="X653" s="2">
        <v>2.3142444816866E-2</v>
      </c>
      <c r="Y653" s="2">
        <f t="shared" si="267"/>
        <v>5.6961705279413161E-4</v>
      </c>
      <c r="Z653" s="2">
        <f t="shared" si="268"/>
        <v>41.881565891432892</v>
      </c>
      <c r="AH653" s="2">
        <f t="shared" si="269"/>
        <v>1</v>
      </c>
      <c r="AI653" s="2">
        <f t="shared" si="270"/>
        <v>0</v>
      </c>
      <c r="AJ653" s="2" t="s">
        <v>59</v>
      </c>
      <c r="AK653" s="2">
        <v>4.9683416635138</v>
      </c>
      <c r="AL653" s="2">
        <v>1</v>
      </c>
      <c r="AM653" s="2">
        <v>1</v>
      </c>
      <c r="AN653" s="2">
        <v>2.7327666627641198</v>
      </c>
      <c r="AQ653" s="2">
        <f t="shared" si="271"/>
        <v>1</v>
      </c>
      <c r="AR653" s="2">
        <f t="shared" si="272"/>
        <v>0</v>
      </c>
      <c r="AZ653" s="2">
        <f t="shared" si="273"/>
        <v>1</v>
      </c>
      <c r="BA653" s="2">
        <f t="shared" si="274"/>
        <v>0</v>
      </c>
      <c r="BI653" s="2">
        <f t="shared" si="275"/>
        <v>1</v>
      </c>
      <c r="BJ653" s="2">
        <f t="shared" si="276"/>
        <v>0</v>
      </c>
    </row>
    <row r="654" spans="1:62">
      <c r="A654" s="19" t="s">
        <v>71</v>
      </c>
      <c r="B654" s="19" t="s">
        <v>72</v>
      </c>
      <c r="C654" s="19" t="s">
        <v>73</v>
      </c>
      <c r="D654" s="20">
        <f>IF(ISNA(VLOOKUP(B654,[1]energy_list!A$1:A$222,1,FALSE)), 0, 1)</f>
        <v>0</v>
      </c>
      <c r="E654" s="7">
        <f t="shared" si="257"/>
        <v>1</v>
      </c>
      <c r="F654" s="7">
        <f t="shared" si="258"/>
        <v>1</v>
      </c>
      <c r="G654" s="21">
        <f t="shared" si="256"/>
        <v>7.0434070434070434E-3</v>
      </c>
      <c r="H654" s="22">
        <f t="shared" si="259"/>
        <v>-2.2856233952372134</v>
      </c>
      <c r="I654" s="22">
        <f t="shared" si="260"/>
        <v>29.831729137389896</v>
      </c>
      <c r="J654" s="23">
        <f t="shared" si="261"/>
        <v>7.6617194555192725E-2</v>
      </c>
      <c r="K654" s="24">
        <f t="shared" si="262"/>
        <v>3.8308597277596362E-2</v>
      </c>
      <c r="L654" s="25">
        <f t="shared" si="263"/>
        <v>8.505573623837499</v>
      </c>
      <c r="M654" s="19">
        <f t="shared" si="264"/>
        <v>1</v>
      </c>
      <c r="N654" s="26">
        <f t="shared" si="265"/>
        <v>7.1122687554094292E-3</v>
      </c>
      <c r="O654" s="26">
        <f t="shared" si="266"/>
        <v>2.1479918407912164</v>
      </c>
      <c r="P654" s="6">
        <v>172</v>
      </c>
      <c r="Q654" s="6"/>
      <c r="R654" s="19"/>
      <c r="S654" s="19"/>
      <c r="T654" s="19"/>
      <c r="U654" s="19"/>
      <c r="V654" s="19"/>
      <c r="W654" s="19"/>
      <c r="X654" s="19"/>
      <c r="Y654" s="19">
        <f t="shared" si="267"/>
        <v>1</v>
      </c>
      <c r="Z654" s="19">
        <f t="shared" si="268"/>
        <v>0</v>
      </c>
      <c r="AA654" s="19"/>
      <c r="AB654" s="19"/>
      <c r="AC654" s="19"/>
      <c r="AD654" s="19"/>
      <c r="AE654" s="19"/>
      <c r="AF654" s="19"/>
      <c r="AG654" s="19"/>
      <c r="AH654" s="19">
        <f t="shared" si="269"/>
        <v>1</v>
      </c>
      <c r="AI654" s="19">
        <f t="shared" si="270"/>
        <v>0</v>
      </c>
      <c r="AJ654" s="19"/>
      <c r="AK654" s="19"/>
      <c r="AL654" s="19"/>
      <c r="AM654" s="19"/>
      <c r="AN654" s="19"/>
      <c r="AO654" s="19"/>
      <c r="AP654" s="19"/>
      <c r="AQ654" s="19">
        <f t="shared" si="271"/>
        <v>1</v>
      </c>
      <c r="AR654" s="19">
        <f t="shared" si="272"/>
        <v>0</v>
      </c>
      <c r="AS654" s="19" t="s">
        <v>60</v>
      </c>
      <c r="AT654" s="19">
        <v>0.69746922644139997</v>
      </c>
      <c r="AU654" s="19">
        <v>1</v>
      </c>
      <c r="AV654" s="19">
        <v>1</v>
      </c>
      <c r="AW654" s="19">
        <v>0.16922538031460799</v>
      </c>
      <c r="AX654" s="19"/>
      <c r="AY654" s="19"/>
      <c r="AZ654" s="19">
        <f t="shared" si="273"/>
        <v>1</v>
      </c>
      <c r="BA654" s="19">
        <f t="shared" si="274"/>
        <v>0</v>
      </c>
      <c r="BB654" s="19" t="s">
        <v>61</v>
      </c>
      <c r="BC654" s="19">
        <v>3.0797004796351199</v>
      </c>
      <c r="BD654" s="19">
        <v>2</v>
      </c>
      <c r="BE654" s="19">
        <v>1</v>
      </c>
      <c r="BF654" s="19">
        <v>3.5711362479577899</v>
      </c>
      <c r="BG654" s="19">
        <v>6.8823823239825693E-2</v>
      </c>
      <c r="BH654" s="19">
        <v>6.8823823239825693E-2</v>
      </c>
      <c r="BI654" s="19">
        <f t="shared" si="275"/>
        <v>1.4224537510818858E-2</v>
      </c>
      <c r="BJ654" s="19">
        <f t="shared" si="276"/>
        <v>44.747593706084842</v>
      </c>
    </row>
    <row r="655" spans="1:62">
      <c r="A655" s="2" t="str">
        <f>B655</f>
        <v>VIMSS207260</v>
      </c>
      <c r="B655" s="2" t="s">
        <v>624</v>
      </c>
      <c r="C655" s="2" t="s">
        <v>625</v>
      </c>
      <c r="D655" s="7">
        <f>IF(ISNA(VLOOKUP(B655,[1]energy_list!A$1:A$222,1,FALSE)), 0, 1)</f>
        <v>0</v>
      </c>
      <c r="E655" s="7">
        <f t="shared" si="257"/>
        <v>1</v>
      </c>
      <c r="F655" s="7">
        <f t="shared" si="258"/>
        <v>0</v>
      </c>
      <c r="G655" s="17">
        <f t="shared" si="256"/>
        <v>9.0090090090090089E-3</v>
      </c>
      <c r="H655" s="8">
        <f t="shared" si="259"/>
        <v>-2.2828457583195845</v>
      </c>
      <c r="I655" s="8">
        <f t="shared" si="260"/>
        <v>13.0064801369319</v>
      </c>
      <c r="J655" s="18">
        <f t="shared" si="261"/>
        <v>0.17551603003163355</v>
      </c>
      <c r="K655" s="9">
        <f t="shared" si="262"/>
        <v>8.7758015015816773E-2</v>
      </c>
      <c r="L655" s="10">
        <f t="shared" si="263"/>
        <v>7.4213397628769044</v>
      </c>
      <c r="M655" s="2">
        <f t="shared" si="264"/>
        <v>1</v>
      </c>
      <c r="N655" s="16">
        <f t="shared" si="265"/>
        <v>1.2230565861981721E-2</v>
      </c>
      <c r="O655" s="16">
        <f t="shared" si="266"/>
        <v>1.9125534493372947</v>
      </c>
      <c r="P655" s="6">
        <v>220</v>
      </c>
      <c r="Q655" s="6"/>
      <c r="Y655" s="2">
        <f t="shared" si="267"/>
        <v>1</v>
      </c>
      <c r="Z655" s="2">
        <f t="shared" si="268"/>
        <v>0</v>
      </c>
      <c r="AA655" s="2" t="s">
        <v>58</v>
      </c>
      <c r="AB655" s="2">
        <v>2.8371531953840798</v>
      </c>
      <c r="AC655" s="2">
        <v>2</v>
      </c>
      <c r="AD655" s="2">
        <v>1</v>
      </c>
      <c r="AE655" s="2">
        <v>1.54206500160235</v>
      </c>
      <c r="AF655" s="2">
        <v>0.109066909936993</v>
      </c>
      <c r="AG655" s="2">
        <v>0.109066909936993</v>
      </c>
      <c r="AH655" s="2">
        <f t="shared" si="269"/>
        <v>2.4461131723963445E-2</v>
      </c>
      <c r="AI655" s="2">
        <f t="shared" si="270"/>
        <v>26.012960273863801</v>
      </c>
      <c r="AJ655" s="2" t="s">
        <v>59</v>
      </c>
      <c r="AK655" s="2">
        <v>2.52560190715805</v>
      </c>
      <c r="AL655" s="2">
        <v>1</v>
      </c>
      <c r="AM655" s="2">
        <v>1</v>
      </c>
      <c r="AN655" s="2">
        <v>0.29002690640837397</v>
      </c>
      <c r="AQ655" s="2">
        <f t="shared" si="271"/>
        <v>1</v>
      </c>
      <c r="AR655" s="2">
        <f t="shared" si="272"/>
        <v>0</v>
      </c>
      <c r="AZ655" s="2">
        <f t="shared" si="273"/>
        <v>1</v>
      </c>
      <c r="BA655" s="2">
        <f t="shared" si="274"/>
        <v>0</v>
      </c>
      <c r="BB655" s="2" t="s">
        <v>61</v>
      </c>
      <c r="BC655" s="2">
        <v>0.93147473535212799</v>
      </c>
      <c r="BD655" s="2">
        <v>1</v>
      </c>
      <c r="BE655" s="2">
        <v>1</v>
      </c>
      <c r="BF655" s="2">
        <v>1.4229105036748</v>
      </c>
      <c r="BI655" s="2">
        <f t="shared" si="275"/>
        <v>1</v>
      </c>
      <c r="BJ655" s="2">
        <f t="shared" si="276"/>
        <v>0</v>
      </c>
    </row>
    <row r="656" spans="1:62">
      <c r="A656" s="2" t="str">
        <f>B656</f>
        <v>VIMSS209098</v>
      </c>
      <c r="B656" s="2" t="s">
        <v>612</v>
      </c>
      <c r="C656" s="2" t="s">
        <v>613</v>
      </c>
      <c r="D656" s="7">
        <f>IF(ISNA(VLOOKUP(B656,[1]energy_list!A$1:A$222,1,FALSE)), 0, 1)</f>
        <v>0</v>
      </c>
      <c r="E656" s="7">
        <f t="shared" si="257"/>
        <v>1</v>
      </c>
      <c r="F656" s="7">
        <f t="shared" si="258"/>
        <v>0</v>
      </c>
      <c r="G656" s="17">
        <f t="shared" si="256"/>
        <v>8.7633087633087643E-3</v>
      </c>
      <c r="H656" s="8">
        <f t="shared" si="259"/>
        <v>-2.2433168311927187</v>
      </c>
      <c r="I656" s="8">
        <f t="shared" si="260"/>
        <v>13.72943579938897</v>
      </c>
      <c r="J656" s="18">
        <f t="shared" si="261"/>
        <v>0.16339468452830069</v>
      </c>
      <c r="K656" s="9">
        <f t="shared" si="262"/>
        <v>8.1697342264150347E-2</v>
      </c>
      <c r="L656" s="10">
        <f t="shared" si="263"/>
        <v>7.5294277021967719</v>
      </c>
      <c r="M656" s="2">
        <f t="shared" si="264"/>
        <v>1</v>
      </c>
      <c r="N656" s="16">
        <f t="shared" si="265"/>
        <v>1.1587121285342764E-2</v>
      </c>
      <c r="O656" s="16">
        <f t="shared" si="266"/>
        <v>1.9360244471407506</v>
      </c>
      <c r="P656" s="6">
        <v>214</v>
      </c>
      <c r="Q656" s="6"/>
      <c r="R656" s="2" t="s">
        <v>57</v>
      </c>
      <c r="S656" s="2">
        <v>0.351584424742166</v>
      </c>
      <c r="T656" s="2">
        <v>1</v>
      </c>
      <c r="U656" s="2">
        <v>1</v>
      </c>
      <c r="V656" s="2">
        <v>-0.48874637692902301</v>
      </c>
      <c r="Y656" s="2">
        <f t="shared" si="267"/>
        <v>1</v>
      </c>
      <c r="Z656" s="2">
        <f t="shared" si="268"/>
        <v>0</v>
      </c>
      <c r="AH656" s="2">
        <f t="shared" si="269"/>
        <v>1</v>
      </c>
      <c r="AI656" s="2">
        <f t="shared" si="270"/>
        <v>0</v>
      </c>
      <c r="AQ656" s="2">
        <f t="shared" si="271"/>
        <v>1</v>
      </c>
      <c r="AR656" s="2">
        <f t="shared" si="272"/>
        <v>0</v>
      </c>
      <c r="AS656" s="2" t="s">
        <v>60</v>
      </c>
      <c r="AT656" s="2">
        <v>3.3243372836332798</v>
      </c>
      <c r="AU656" s="2">
        <v>2</v>
      </c>
      <c r="AV656" s="2">
        <v>1</v>
      </c>
      <c r="AW656" s="2">
        <v>2.7960934375064901</v>
      </c>
      <c r="AX656" s="2">
        <v>0.121066055889246</v>
      </c>
      <c r="AY656" s="2">
        <v>0.121066055889246</v>
      </c>
      <c r="AZ656" s="2">
        <f t="shared" si="273"/>
        <v>2.3174242570685528E-2</v>
      </c>
      <c r="BA656" s="2">
        <f t="shared" si="274"/>
        <v>27.458871598777939</v>
      </c>
      <c r="BB656" s="2" t="s">
        <v>61</v>
      </c>
      <c r="BC656" s="2">
        <v>1.9730083327621499</v>
      </c>
      <c r="BD656" s="2">
        <v>1</v>
      </c>
      <c r="BE656" s="2">
        <v>1</v>
      </c>
      <c r="BF656" s="2">
        <v>2.4644441010848199</v>
      </c>
      <c r="BI656" s="2">
        <f t="shared" si="275"/>
        <v>1</v>
      </c>
      <c r="BJ656" s="2">
        <f t="shared" si="276"/>
        <v>0</v>
      </c>
    </row>
    <row r="657" spans="1:62">
      <c r="A657" s="2" t="str">
        <f>B657</f>
        <v>VIMSS207493</v>
      </c>
      <c r="B657" s="2" t="s">
        <v>751</v>
      </c>
      <c r="C657" s="2" t="s">
        <v>752</v>
      </c>
      <c r="D657" s="7">
        <f>IF(ISNA(VLOOKUP(B657,[1]energy_list!A$1:A$222,1,FALSE)), 0, 1)</f>
        <v>0</v>
      </c>
      <c r="E657" s="7">
        <f t="shared" si="257"/>
        <v>1</v>
      </c>
      <c r="F657" s="7">
        <f t="shared" si="258"/>
        <v>0</v>
      </c>
      <c r="G657" s="17">
        <f t="shared" si="256"/>
        <v>1.1466011466011467E-2</v>
      </c>
      <c r="H657" s="8">
        <f t="shared" si="259"/>
        <v>-2.0756828974182593</v>
      </c>
      <c r="I657" s="8">
        <f t="shared" si="260"/>
        <v>10.357598006474726</v>
      </c>
      <c r="J657" s="18">
        <f t="shared" si="261"/>
        <v>0.20040195575467512</v>
      </c>
      <c r="K657" s="9">
        <f t="shared" si="262"/>
        <v>0.10020097787733756</v>
      </c>
      <c r="L657" s="10">
        <f t="shared" si="263"/>
        <v>6.1574578843743497</v>
      </c>
      <c r="M657" s="2">
        <f t="shared" si="264"/>
        <v>1</v>
      </c>
      <c r="N657" s="16">
        <f t="shared" si="265"/>
        <v>2.3008855331312569E-2</v>
      </c>
      <c r="O657" s="16">
        <f t="shared" si="266"/>
        <v>1.6381049865317068</v>
      </c>
      <c r="P657" s="6">
        <v>280</v>
      </c>
      <c r="Q657" s="6"/>
      <c r="R657" s="2" t="s">
        <v>57</v>
      </c>
      <c r="S657" s="2">
        <v>0.54770764039235598</v>
      </c>
      <c r="T657" s="2">
        <v>1</v>
      </c>
      <c r="U657" s="2">
        <v>1</v>
      </c>
      <c r="V657" s="2">
        <v>-0.29262316127883298</v>
      </c>
      <c r="Y657" s="2">
        <f t="shared" si="267"/>
        <v>1</v>
      </c>
      <c r="Z657" s="2">
        <f t="shared" si="268"/>
        <v>0</v>
      </c>
      <c r="AA657" s="2" t="s">
        <v>58</v>
      </c>
      <c r="AB657" s="2">
        <v>2.5850079830935599</v>
      </c>
      <c r="AC657" s="2">
        <v>3</v>
      </c>
      <c r="AD657" s="2">
        <v>1</v>
      </c>
      <c r="AE657" s="2">
        <v>1.2899197893118299</v>
      </c>
      <c r="AF657" s="2">
        <v>0.187182007460438</v>
      </c>
      <c r="AG657" s="2">
        <v>0.187182007460438</v>
      </c>
      <c r="AH657" s="2">
        <f t="shared" si="269"/>
        <v>4.6017710662625146E-2</v>
      </c>
      <c r="AI657" s="2">
        <f t="shared" si="270"/>
        <v>13.810130675299634</v>
      </c>
      <c r="AQ657" s="2">
        <f t="shared" si="271"/>
        <v>1</v>
      </c>
      <c r="AR657" s="2">
        <f t="shared" si="272"/>
        <v>0</v>
      </c>
      <c r="AZ657" s="2">
        <f t="shared" si="273"/>
        <v>1</v>
      </c>
      <c r="BA657" s="2">
        <f t="shared" si="274"/>
        <v>0</v>
      </c>
      <c r="BI657" s="2">
        <f t="shared" si="275"/>
        <v>1</v>
      </c>
      <c r="BJ657" s="2">
        <f t="shared" si="276"/>
        <v>0</v>
      </c>
    </row>
    <row r="658" spans="1:62">
      <c r="A658" s="2" t="str">
        <f>B658</f>
        <v>VIMSS206545</v>
      </c>
      <c r="B658" s="2" t="s">
        <v>672</v>
      </c>
      <c r="C658" s="2" t="s">
        <v>673</v>
      </c>
      <c r="D658" s="7">
        <f>IF(ISNA(VLOOKUP(B658,[1]energy_list!A$1:A$222,1,FALSE)), 0, 1)</f>
        <v>0</v>
      </c>
      <c r="E658" s="7">
        <f t="shared" si="257"/>
        <v>1</v>
      </c>
      <c r="F658" s="7">
        <f t="shared" si="258"/>
        <v>0</v>
      </c>
      <c r="G658" s="17">
        <f t="shared" si="256"/>
        <v>9.9508599508599527E-3</v>
      </c>
      <c r="H658" s="8">
        <f t="shared" si="259"/>
        <v>-1.9764953082499499</v>
      </c>
      <c r="I658" s="8">
        <f t="shared" si="260"/>
        <v>3.267551163492739</v>
      </c>
      <c r="J658" s="18">
        <f t="shared" si="261"/>
        <v>0.60488580265633596</v>
      </c>
      <c r="K658" s="9">
        <f t="shared" si="262"/>
        <v>0.30244290132816798</v>
      </c>
      <c r="L658" s="10">
        <f t="shared" si="263"/>
        <v>6.9565703144215174</v>
      </c>
      <c r="M658" s="2">
        <f t="shared" si="264"/>
        <v>1</v>
      </c>
      <c r="N658" s="16">
        <f t="shared" si="265"/>
        <v>1.5430143111388754E-2</v>
      </c>
      <c r="O658" s="16">
        <f t="shared" si="266"/>
        <v>1.8116300459265986</v>
      </c>
      <c r="P658" s="6">
        <v>243</v>
      </c>
      <c r="Q658" s="6"/>
      <c r="R658" s="2" t="s">
        <v>57</v>
      </c>
      <c r="S658" s="2">
        <v>1.9764953082499499</v>
      </c>
      <c r="T658" s="2">
        <v>4</v>
      </c>
      <c r="U658" s="2">
        <v>4</v>
      </c>
      <c r="V658" s="2">
        <v>1.13616450657876</v>
      </c>
      <c r="W658" s="2">
        <v>1.2097716053126699</v>
      </c>
      <c r="X658" s="2">
        <v>0.60488580265633596</v>
      </c>
      <c r="Y658" s="2">
        <f t="shared" si="267"/>
        <v>3.0860286222777516E-2</v>
      </c>
      <c r="Z658" s="2">
        <f t="shared" si="268"/>
        <v>3.267551163492739</v>
      </c>
      <c r="AH658" s="2">
        <f t="shared" si="269"/>
        <v>1</v>
      </c>
      <c r="AI658" s="2">
        <f t="shared" si="270"/>
        <v>0</v>
      </c>
      <c r="AQ658" s="2">
        <f t="shared" si="271"/>
        <v>1</v>
      </c>
      <c r="AR658" s="2">
        <f t="shared" si="272"/>
        <v>0</v>
      </c>
      <c r="AZ658" s="2">
        <f t="shared" si="273"/>
        <v>1</v>
      </c>
      <c r="BA658" s="2">
        <f t="shared" si="274"/>
        <v>0</v>
      </c>
      <c r="BI658" s="2">
        <f t="shared" si="275"/>
        <v>1</v>
      </c>
      <c r="BJ658" s="2">
        <f t="shared" si="276"/>
        <v>0</v>
      </c>
    </row>
    <row r="659" spans="1:62">
      <c r="A659" s="2" t="s">
        <v>82</v>
      </c>
      <c r="B659" s="2" t="s">
        <v>83</v>
      </c>
      <c r="C659" s="2" t="s">
        <v>84</v>
      </c>
      <c r="D659" s="7">
        <f>IF(ISNA(VLOOKUP(B659,[1]energy_list!A$1:A$222,1,FALSE)), 0, 1)</f>
        <v>0</v>
      </c>
      <c r="E659" s="7">
        <f t="shared" si="257"/>
        <v>1</v>
      </c>
      <c r="F659" s="7">
        <f t="shared" si="258"/>
        <v>1</v>
      </c>
      <c r="G659" s="17">
        <f t="shared" si="256"/>
        <v>6.5929565929565941E-3</v>
      </c>
      <c r="H659" s="8">
        <f t="shared" si="259"/>
        <v>-1.81247605297495</v>
      </c>
      <c r="I659" s="8">
        <f t="shared" si="260"/>
        <v>53.008917875167491</v>
      </c>
      <c r="J659" s="8">
        <f t="shared" si="261"/>
        <v>3.4191908185019201E-2</v>
      </c>
      <c r="K659" s="9">
        <f t="shared" si="262"/>
        <v>1.7095954092509601E-2</v>
      </c>
      <c r="L659" s="6">
        <f t="shared" si="263"/>
        <v>8.8443229489220148</v>
      </c>
      <c r="M659" s="10">
        <f t="shared" si="264"/>
        <v>1</v>
      </c>
      <c r="N659" s="16">
        <f t="shared" si="265"/>
        <v>6.0041243452681765E-3</v>
      </c>
      <c r="O659" s="16">
        <f t="shared" si="266"/>
        <v>2.2215503221075443</v>
      </c>
      <c r="P659" s="6">
        <v>161</v>
      </c>
      <c r="Q659" s="6"/>
      <c r="Y659" s="2">
        <f t="shared" si="267"/>
        <v>1</v>
      </c>
      <c r="Z659" s="2">
        <f t="shared" si="268"/>
        <v>0</v>
      </c>
      <c r="AH659" s="2">
        <f t="shared" si="269"/>
        <v>1</v>
      </c>
      <c r="AI659" s="2">
        <f t="shared" si="270"/>
        <v>0</v>
      </c>
      <c r="AQ659" s="2">
        <f t="shared" si="271"/>
        <v>1</v>
      </c>
      <c r="AR659" s="2">
        <f t="shared" si="272"/>
        <v>0</v>
      </c>
      <c r="AZ659" s="2">
        <f t="shared" si="273"/>
        <v>1</v>
      </c>
      <c r="BA659" s="2">
        <f t="shared" si="274"/>
        <v>0</v>
      </c>
      <c r="BB659" s="2" t="s">
        <v>61</v>
      </c>
      <c r="BC659" s="2">
        <v>1.81247605297495</v>
      </c>
      <c r="BD659" s="2">
        <v>2</v>
      </c>
      <c r="BE659" s="2">
        <v>1</v>
      </c>
      <c r="BF659" s="2">
        <v>2.30391182129762</v>
      </c>
      <c r="BG659" s="2">
        <v>3.4191908185019201E-2</v>
      </c>
      <c r="BH659" s="2">
        <v>3.4191908185019201E-2</v>
      </c>
      <c r="BI659" s="2">
        <f t="shared" si="275"/>
        <v>1.2008248690536349E-2</v>
      </c>
      <c r="BJ659" s="2">
        <f t="shared" si="276"/>
        <v>53.008917875167491</v>
      </c>
    </row>
    <row r="660" spans="1:62">
      <c r="A660" s="2" t="str">
        <f t="shared" ref="A660:A687" si="278">B660</f>
        <v>VIMSS209188</v>
      </c>
      <c r="B660" s="2" t="s">
        <v>666</v>
      </c>
      <c r="C660" s="2" t="s">
        <v>667</v>
      </c>
      <c r="D660" s="7">
        <f>IF(ISNA(VLOOKUP(B660,[1]energy_list!A$1:A$222,1,FALSE)), 0, 1)</f>
        <v>0</v>
      </c>
      <c r="E660" s="7">
        <f t="shared" si="257"/>
        <v>1</v>
      </c>
      <c r="F660" s="7">
        <f t="shared" si="258"/>
        <v>0</v>
      </c>
      <c r="G660" s="17">
        <f t="shared" si="256"/>
        <v>9.8280098280098278E-3</v>
      </c>
      <c r="H660" s="8">
        <f t="shared" si="259"/>
        <v>-1.78822253712895</v>
      </c>
      <c r="I660" s="8">
        <f t="shared" si="260"/>
        <v>21.453988074494678</v>
      </c>
      <c r="J660" s="18">
        <f t="shared" si="261"/>
        <v>8.3351520981539903E-2</v>
      </c>
      <c r="K660" s="9">
        <f t="shared" si="262"/>
        <v>4.1675760490769952E-2</v>
      </c>
      <c r="L660" s="10">
        <f t="shared" si="263"/>
        <v>7.0364335672349689</v>
      </c>
      <c r="M660" s="2">
        <f t="shared" si="264"/>
        <v>1</v>
      </c>
      <c r="N660" s="16">
        <f t="shared" si="265"/>
        <v>1.4826132227311118E-2</v>
      </c>
      <c r="O660" s="16">
        <f t="shared" si="266"/>
        <v>1.8289721309284617</v>
      </c>
      <c r="P660" s="6">
        <v>240</v>
      </c>
      <c r="Q660" s="6"/>
      <c r="Y660" s="2">
        <f t="shared" si="267"/>
        <v>1</v>
      </c>
      <c r="Z660" s="2">
        <f t="shared" si="268"/>
        <v>0</v>
      </c>
      <c r="AH660" s="2">
        <f t="shared" si="269"/>
        <v>1</v>
      </c>
      <c r="AI660" s="2">
        <f t="shared" si="270"/>
        <v>0</v>
      </c>
      <c r="AQ660" s="2">
        <f t="shared" si="271"/>
        <v>1</v>
      </c>
      <c r="AR660" s="2">
        <f t="shared" si="272"/>
        <v>0</v>
      </c>
      <c r="AS660" s="2" t="s">
        <v>60</v>
      </c>
      <c r="AT660" s="2">
        <v>1.78822253712895</v>
      </c>
      <c r="AU660" s="2">
        <v>7</v>
      </c>
      <c r="AV660" s="2">
        <v>1</v>
      </c>
      <c r="AW660" s="2">
        <v>1.25997869100216</v>
      </c>
      <c r="AX660" s="2">
        <v>8.3351520981539903E-2</v>
      </c>
      <c r="AY660" s="2">
        <v>8.3351520981539903E-2</v>
      </c>
      <c r="AZ660" s="2">
        <f t="shared" si="273"/>
        <v>2.9652264454622237E-2</v>
      </c>
      <c r="BA660" s="2">
        <f t="shared" si="274"/>
        <v>21.453988074494678</v>
      </c>
      <c r="BI660" s="2">
        <f t="shared" si="275"/>
        <v>1</v>
      </c>
      <c r="BJ660" s="2">
        <f t="shared" si="276"/>
        <v>0</v>
      </c>
    </row>
    <row r="661" spans="1:62">
      <c r="A661" s="2" t="str">
        <f t="shared" si="278"/>
        <v>VIMSS207116</v>
      </c>
      <c r="B661" s="2" t="s">
        <v>985</v>
      </c>
      <c r="C661" s="2" t="s">
        <v>986</v>
      </c>
      <c r="D661" s="7">
        <f>IF(ISNA(VLOOKUP(B661,[1]energy_list!A$1:A$222,1,FALSE)), 0, 1)</f>
        <v>0</v>
      </c>
      <c r="E661" s="7">
        <f t="shared" si="257"/>
        <v>1</v>
      </c>
      <c r="F661" s="7">
        <f t="shared" si="258"/>
        <v>0</v>
      </c>
      <c r="G661" s="17">
        <f t="shared" si="256"/>
        <v>1.6134316134316134E-2</v>
      </c>
      <c r="H661" s="8">
        <f t="shared" si="259"/>
        <v>-1.6997689444842601</v>
      </c>
      <c r="I661" s="8">
        <f t="shared" si="260"/>
        <v>3.1623502209716858</v>
      </c>
      <c r="J661" s="18">
        <f t="shared" si="261"/>
        <v>0.53750180268204995</v>
      </c>
      <c r="K661" s="9">
        <f t="shared" si="262"/>
        <v>0.26875090134102497</v>
      </c>
      <c r="L661" s="10">
        <f t="shared" si="263"/>
        <v>4.8808095092801693</v>
      </c>
      <c r="M661" s="2">
        <f t="shared" si="264"/>
        <v>1</v>
      </c>
      <c r="N661" s="16">
        <f t="shared" si="265"/>
        <v>4.3562789920787937E-2</v>
      </c>
      <c r="O661" s="16">
        <f t="shared" si="266"/>
        <v>1.3608843142146292</v>
      </c>
      <c r="P661" s="6">
        <v>394</v>
      </c>
      <c r="Q661" s="6"/>
      <c r="R661" s="2" t="s">
        <v>57</v>
      </c>
      <c r="S661" s="2">
        <v>1.6997689444842601</v>
      </c>
      <c r="T661" s="2">
        <v>2</v>
      </c>
      <c r="U661" s="2">
        <v>2</v>
      </c>
      <c r="V661" s="2">
        <v>0.85943814281306996</v>
      </c>
      <c r="W661" s="2">
        <v>0.76014233915294305</v>
      </c>
      <c r="X661" s="2">
        <v>0.53750180268204995</v>
      </c>
      <c r="Y661" s="2">
        <f t="shared" si="267"/>
        <v>8.7125579841575873E-2</v>
      </c>
      <c r="Z661" s="2">
        <f t="shared" si="268"/>
        <v>3.1623502209716858</v>
      </c>
      <c r="AH661" s="2">
        <f t="shared" si="269"/>
        <v>1</v>
      </c>
      <c r="AI661" s="2">
        <f t="shared" si="270"/>
        <v>0</v>
      </c>
      <c r="AQ661" s="2">
        <f t="shared" si="271"/>
        <v>1</v>
      </c>
      <c r="AR661" s="2">
        <f t="shared" si="272"/>
        <v>0</v>
      </c>
      <c r="AZ661" s="2">
        <f t="shared" si="273"/>
        <v>1</v>
      </c>
      <c r="BA661" s="2">
        <f t="shared" si="274"/>
        <v>0</v>
      </c>
      <c r="BI661" s="2">
        <f t="shared" si="275"/>
        <v>1</v>
      </c>
      <c r="BJ661" s="2">
        <f t="shared" si="276"/>
        <v>0</v>
      </c>
    </row>
    <row r="662" spans="1:62">
      <c r="A662" s="2" t="str">
        <f t="shared" si="278"/>
        <v>VIMSS207348</v>
      </c>
      <c r="B662" s="2" t="s">
        <v>737</v>
      </c>
      <c r="C662" s="2" t="s">
        <v>738</v>
      </c>
      <c r="D662" s="7">
        <f>IF(ISNA(VLOOKUP(B662,[1]energy_list!A$1:A$222,1,FALSE)), 0, 1)</f>
        <v>0</v>
      </c>
      <c r="E662" s="7">
        <f t="shared" si="257"/>
        <v>1</v>
      </c>
      <c r="F662" s="7">
        <f t="shared" si="258"/>
        <v>0</v>
      </c>
      <c r="G662" s="17">
        <f t="shared" si="256"/>
        <v>1.1179361179361179E-2</v>
      </c>
      <c r="H662" s="8">
        <f t="shared" si="259"/>
        <v>-1.5840334596489865</v>
      </c>
      <c r="I662" s="8">
        <f t="shared" si="260"/>
        <v>10.297908864807095</v>
      </c>
      <c r="J662" s="18">
        <f t="shared" si="261"/>
        <v>0.15382088542872915</v>
      </c>
      <c r="K662" s="9">
        <f t="shared" si="262"/>
        <v>7.6910442714364577E-2</v>
      </c>
      <c r="L662" s="10">
        <f t="shared" si="263"/>
        <v>6.3807662802953251</v>
      </c>
      <c r="M662" s="2">
        <f t="shared" si="264"/>
        <v>1</v>
      </c>
      <c r="N662" s="16">
        <f t="shared" si="265"/>
        <v>2.057804968195567E-2</v>
      </c>
      <c r="O662" s="16">
        <f t="shared" si="266"/>
        <v>1.68659578858728</v>
      </c>
      <c r="P662" s="6">
        <v>273</v>
      </c>
      <c r="Q662" s="6"/>
      <c r="R662" s="2" t="s">
        <v>57</v>
      </c>
      <c r="S662" s="2">
        <v>-0.64320585693786003</v>
      </c>
      <c r="T662" s="2">
        <v>1</v>
      </c>
      <c r="U662" s="2">
        <v>1</v>
      </c>
      <c r="V662" s="2">
        <v>-1.4835366586090499</v>
      </c>
      <c r="Y662" s="2">
        <f t="shared" si="267"/>
        <v>1</v>
      </c>
      <c r="Z662" s="2">
        <f t="shared" si="268"/>
        <v>0</v>
      </c>
      <c r="AH662" s="2">
        <f t="shared" si="269"/>
        <v>1</v>
      </c>
      <c r="AI662" s="2">
        <f t="shared" si="270"/>
        <v>0</v>
      </c>
      <c r="AQ662" s="2">
        <f t="shared" si="271"/>
        <v>1</v>
      </c>
      <c r="AR662" s="2">
        <f t="shared" si="272"/>
        <v>0</v>
      </c>
      <c r="AS662" s="2" t="s">
        <v>60</v>
      </c>
      <c r="AT662" s="2">
        <v>2.6976531179424099</v>
      </c>
      <c r="AU662" s="2">
        <v>2</v>
      </c>
      <c r="AV662" s="2">
        <v>1</v>
      </c>
      <c r="AW662" s="2">
        <v>2.1694092718156202</v>
      </c>
      <c r="AX662" s="2">
        <v>0.17464083587957599</v>
      </c>
      <c r="AY662" s="2">
        <v>0.17464083587957599</v>
      </c>
      <c r="AZ662" s="2">
        <f t="shared" si="273"/>
        <v>4.115609936391134E-2</v>
      </c>
      <c r="BA662" s="2">
        <f t="shared" si="274"/>
        <v>15.446863297210642</v>
      </c>
      <c r="BI662" s="2">
        <f t="shared" si="275"/>
        <v>1</v>
      </c>
      <c r="BJ662" s="2">
        <f t="shared" si="276"/>
        <v>0</v>
      </c>
    </row>
    <row r="663" spans="1:62">
      <c r="A663" s="2" t="str">
        <f t="shared" si="278"/>
        <v>VIMSS207728</v>
      </c>
      <c r="B663" s="2" t="s">
        <v>963</v>
      </c>
      <c r="C663" s="2" t="s">
        <v>964</v>
      </c>
      <c r="D663" s="7">
        <f>IF(ISNA(VLOOKUP(B663,[1]energy_list!A$1:A$222,1,FALSE)), 0, 1)</f>
        <v>0</v>
      </c>
      <c r="E663" s="7">
        <f t="shared" si="257"/>
        <v>1</v>
      </c>
      <c r="F663" s="7">
        <f t="shared" si="258"/>
        <v>0</v>
      </c>
      <c r="G663" s="17">
        <f t="shared" si="256"/>
        <v>1.5683865683865685E-2</v>
      </c>
      <c r="H663" s="8">
        <f t="shared" si="259"/>
        <v>-1.5415587115282696</v>
      </c>
      <c r="I663" s="8">
        <f t="shared" si="260"/>
        <v>1.9271664531768247</v>
      </c>
      <c r="J663" s="18">
        <f t="shared" si="261"/>
        <v>0.79990947797326872</v>
      </c>
      <c r="K663" s="9">
        <f t="shared" si="262"/>
        <v>0.39995473898663436</v>
      </c>
      <c r="L663" s="10">
        <f t="shared" si="263"/>
        <v>4.9893072260023992</v>
      </c>
      <c r="M663" s="2">
        <f t="shared" si="264"/>
        <v>1</v>
      </c>
      <c r="N663" s="16">
        <f t="shared" si="265"/>
        <v>4.126251601982546E-2</v>
      </c>
      <c r="O663" s="16">
        <f t="shared" si="266"/>
        <v>1.3844442940504125</v>
      </c>
      <c r="P663" s="6">
        <v>383</v>
      </c>
      <c r="Q663" s="6"/>
      <c r="Y663" s="2">
        <f t="shared" si="267"/>
        <v>1</v>
      </c>
      <c r="Z663" s="2">
        <f t="shared" si="268"/>
        <v>0</v>
      </c>
      <c r="AH663" s="2">
        <f t="shared" si="269"/>
        <v>1</v>
      </c>
      <c r="AI663" s="2">
        <f t="shared" si="270"/>
        <v>0</v>
      </c>
      <c r="AQ663" s="2">
        <f t="shared" si="271"/>
        <v>1</v>
      </c>
      <c r="AR663" s="2">
        <f t="shared" si="272"/>
        <v>0</v>
      </c>
      <c r="AS663" s="2" t="s">
        <v>60</v>
      </c>
      <c r="AT663" s="2">
        <v>1.7879452765350801</v>
      </c>
      <c r="AU663" s="2">
        <v>3</v>
      </c>
      <c r="AV663" s="2">
        <v>3</v>
      </c>
      <c r="AW663" s="2">
        <v>1.2597014304082901</v>
      </c>
      <c r="AX663" s="2">
        <v>1.20519379177391</v>
      </c>
      <c r="AY663" s="2">
        <v>0.69581896010633404</v>
      </c>
      <c r="AZ663" s="2">
        <f t="shared" si="273"/>
        <v>8.252503203965092E-2</v>
      </c>
      <c r="BA663" s="2">
        <f t="shared" si="274"/>
        <v>2.5695552709024327</v>
      </c>
      <c r="BB663" s="2" t="s">
        <v>61</v>
      </c>
      <c r="BC663" s="2">
        <v>0.80239901650783796</v>
      </c>
      <c r="BD663" s="2">
        <v>1</v>
      </c>
      <c r="BE663" s="2">
        <v>1</v>
      </c>
      <c r="BF663" s="2">
        <v>1.2938347848305101</v>
      </c>
      <c r="BI663" s="2">
        <f t="shared" si="275"/>
        <v>1</v>
      </c>
      <c r="BJ663" s="2">
        <f t="shared" si="276"/>
        <v>0</v>
      </c>
    </row>
    <row r="664" spans="1:62">
      <c r="A664" s="2" t="str">
        <f t="shared" si="278"/>
        <v>VIMSS207141</v>
      </c>
      <c r="B664" s="2" t="s">
        <v>589</v>
      </c>
      <c r="C664" s="2" t="s">
        <v>590</v>
      </c>
      <c r="D664" s="7">
        <f>IF(ISNA(VLOOKUP(B664,[1]energy_list!A$1:A$222,1,FALSE)), 0, 1)</f>
        <v>0</v>
      </c>
      <c r="E664" s="7">
        <f t="shared" si="257"/>
        <v>1</v>
      </c>
      <c r="F664" s="7">
        <f t="shared" si="258"/>
        <v>0</v>
      </c>
      <c r="G664" s="17">
        <f t="shared" si="256"/>
        <v>8.2719082719082734E-3</v>
      </c>
      <c r="H664" s="8">
        <f t="shared" si="259"/>
        <v>-1.4986756947780457</v>
      </c>
      <c r="I664" s="8">
        <f t="shared" si="260"/>
        <v>15.188727415557027</v>
      </c>
      <c r="J664" s="18">
        <f t="shared" si="261"/>
        <v>9.8670260764771506E-2</v>
      </c>
      <c r="K664" s="9">
        <f t="shared" si="262"/>
        <v>4.9335130382385753E-2</v>
      </c>
      <c r="L664" s="10">
        <f t="shared" si="263"/>
        <v>7.7312889502796871</v>
      </c>
      <c r="M664" s="2">
        <f t="shared" si="264"/>
        <v>1</v>
      </c>
      <c r="N664" s="16">
        <f t="shared" si="265"/>
        <v>1.0474708353601795E-2</v>
      </c>
      <c r="O664" s="16">
        <f t="shared" si="266"/>
        <v>1.9798580602170073</v>
      </c>
      <c r="P664" s="6">
        <v>202</v>
      </c>
      <c r="Q664" s="6"/>
      <c r="R664" s="2" t="s">
        <v>57</v>
      </c>
      <c r="S664" s="2">
        <v>-2.3376726335336499E-2</v>
      </c>
      <c r="T664" s="2">
        <v>1</v>
      </c>
      <c r="U664" s="2">
        <v>1</v>
      </c>
      <c r="V664" s="2">
        <v>-0.86370752800652595</v>
      </c>
      <c r="Y664" s="2">
        <f t="shared" si="267"/>
        <v>1</v>
      </c>
      <c r="Z664" s="2">
        <f t="shared" si="268"/>
        <v>0</v>
      </c>
      <c r="AH664" s="2">
        <f t="shared" si="269"/>
        <v>1</v>
      </c>
      <c r="AI664" s="2">
        <f t="shared" si="270"/>
        <v>0</v>
      </c>
      <c r="AJ664" s="2" t="s">
        <v>59</v>
      </c>
      <c r="AK664" s="2">
        <v>0.52378102449954</v>
      </c>
      <c r="AL664" s="2">
        <v>1</v>
      </c>
      <c r="AM664" s="2">
        <v>1</v>
      </c>
      <c r="AN664" s="2">
        <v>-1.71179397625014</v>
      </c>
      <c r="AQ664" s="2">
        <f t="shared" si="271"/>
        <v>1</v>
      </c>
      <c r="AR664" s="2">
        <f t="shared" si="272"/>
        <v>0</v>
      </c>
      <c r="AZ664" s="2">
        <f t="shared" si="273"/>
        <v>1</v>
      </c>
      <c r="BA664" s="2">
        <f t="shared" si="274"/>
        <v>0</v>
      </c>
      <c r="BB664" s="2" t="s">
        <v>61</v>
      </c>
      <c r="BC664" s="2">
        <v>2.7471492404739899</v>
      </c>
      <c r="BD664" s="2">
        <v>2</v>
      </c>
      <c r="BE664" s="2">
        <v>1</v>
      </c>
      <c r="BF664" s="2">
        <v>3.2385850087966599</v>
      </c>
      <c r="BG664" s="2">
        <v>9.0433818624601398E-2</v>
      </c>
      <c r="BH664" s="2">
        <v>9.0433818624601398E-2</v>
      </c>
      <c r="BI664" s="2">
        <f t="shared" si="275"/>
        <v>2.0949416707203582E-2</v>
      </c>
      <c r="BJ664" s="2">
        <f t="shared" si="276"/>
        <v>30.377454831114054</v>
      </c>
    </row>
    <row r="665" spans="1:62">
      <c r="A665" s="2" t="str">
        <f t="shared" si="278"/>
        <v>VIMSS209212</v>
      </c>
      <c r="B665" s="2" t="s">
        <v>109</v>
      </c>
      <c r="C665" s="2" t="s">
        <v>110</v>
      </c>
      <c r="D665" s="7">
        <f>IF(ISNA(VLOOKUP(B665,[1]energy_list!A$1:A$222,1,FALSE)), 0, 1)</f>
        <v>0</v>
      </c>
      <c r="E665" s="7">
        <f t="shared" si="257"/>
        <v>1</v>
      </c>
      <c r="F665" s="7">
        <f t="shared" si="258"/>
        <v>1</v>
      </c>
      <c r="G665" s="17">
        <f t="shared" si="256"/>
        <v>5.1597051597051594E-3</v>
      </c>
      <c r="H665" s="8">
        <f t="shared" si="259"/>
        <v>-1.3506709886758868</v>
      </c>
      <c r="I665" s="8">
        <f t="shared" si="260"/>
        <v>52.025500156412811</v>
      </c>
      <c r="J665" s="8">
        <f t="shared" si="261"/>
        <v>2.5961710788270032E-2</v>
      </c>
      <c r="K665" s="9">
        <f t="shared" si="262"/>
        <v>1.2980855394135016E-2</v>
      </c>
      <c r="L665" s="6">
        <f t="shared" si="263"/>
        <v>9.6176730606559655</v>
      </c>
      <c r="M665" s="10">
        <f t="shared" si="264"/>
        <v>1</v>
      </c>
      <c r="N665" s="16">
        <f t="shared" si="265"/>
        <v>4.0786725010960806E-3</v>
      </c>
      <c r="O665" s="16">
        <f t="shared" si="266"/>
        <v>2.3894811651602037</v>
      </c>
      <c r="P665" s="6">
        <v>126</v>
      </c>
      <c r="Q665" s="2">
        <v>123</v>
      </c>
      <c r="Y665" s="2">
        <f t="shared" si="267"/>
        <v>1</v>
      </c>
      <c r="Z665" s="2">
        <f t="shared" si="268"/>
        <v>0</v>
      </c>
      <c r="AH665" s="2">
        <f t="shared" si="269"/>
        <v>1</v>
      </c>
      <c r="AI665" s="2">
        <f t="shared" si="270"/>
        <v>0</v>
      </c>
      <c r="AJ665" s="2" t="s">
        <v>59</v>
      </c>
      <c r="AK665" s="2">
        <v>0.42852984252833998</v>
      </c>
      <c r="AL665" s="2">
        <v>1</v>
      </c>
      <c r="AM665" s="2">
        <v>1</v>
      </c>
      <c r="AN665" s="2">
        <v>-1.80704515822134</v>
      </c>
      <c r="AQ665" s="2">
        <f t="shared" si="271"/>
        <v>1</v>
      </c>
      <c r="AR665" s="2">
        <f t="shared" si="272"/>
        <v>0</v>
      </c>
      <c r="AZ665" s="2">
        <f t="shared" si="273"/>
        <v>1</v>
      </c>
      <c r="BA665" s="2">
        <f t="shared" si="274"/>
        <v>0</v>
      </c>
      <c r="BB665" s="2" t="s">
        <v>61</v>
      </c>
      <c r="BC665" s="2">
        <v>1.8117415617496599</v>
      </c>
      <c r="BD665" s="2">
        <v>2</v>
      </c>
      <c r="BE665" s="2">
        <v>1</v>
      </c>
      <c r="BF665" s="2">
        <v>2.3031773300723302</v>
      </c>
      <c r="BG665" s="2">
        <v>2.32160710459643E-2</v>
      </c>
      <c r="BH665" s="2">
        <v>2.32160710459643E-2</v>
      </c>
      <c r="BI665" s="2">
        <f t="shared" si="275"/>
        <v>8.157345002192163E-3</v>
      </c>
      <c r="BJ665" s="2">
        <f t="shared" si="276"/>
        <v>78.038250234619213</v>
      </c>
    </row>
    <row r="666" spans="1:62">
      <c r="A666" s="2" t="str">
        <f t="shared" si="278"/>
        <v>VIMSS208261</v>
      </c>
      <c r="B666" s="2" t="s">
        <v>1676</v>
      </c>
      <c r="C666" s="2" t="s">
        <v>1677</v>
      </c>
      <c r="D666" s="7">
        <f>IF(ISNA(VLOOKUP(B666,[1]energy_list!A$1:A$222,1,FALSE)), 0, 1)</f>
        <v>0</v>
      </c>
      <c r="E666" s="7">
        <f t="shared" si="257"/>
        <v>0</v>
      </c>
      <c r="F666" s="7">
        <f t="shared" si="258"/>
        <v>0</v>
      </c>
      <c r="G666" s="17">
        <f t="shared" si="256"/>
        <v>3.0057330057330058E-2</v>
      </c>
      <c r="H666" s="8">
        <f t="shared" si="259"/>
        <v>-1.30977464347332</v>
      </c>
      <c r="I666" s="8">
        <f t="shared" si="260"/>
        <v>2.1203224121138176</v>
      </c>
      <c r="J666" s="18">
        <f t="shared" si="261"/>
        <v>0.61772428381189615</v>
      </c>
      <c r="K666" s="9">
        <f t="shared" si="262"/>
        <v>0.30886214190594807</v>
      </c>
      <c r="L666" s="10">
        <f t="shared" si="263"/>
        <v>2.5419827370884844</v>
      </c>
      <c r="M666" s="2">
        <f t="shared" si="264"/>
        <v>1</v>
      </c>
      <c r="N666" s="16">
        <f t="shared" si="265"/>
        <v>0.14027667604950708</v>
      </c>
      <c r="O666" s="16">
        <f t="shared" si="266"/>
        <v>0.85301453356940793</v>
      </c>
      <c r="P666" s="6">
        <v>734</v>
      </c>
      <c r="Q666" s="6"/>
      <c r="Y666" s="2">
        <f t="shared" si="267"/>
        <v>1</v>
      </c>
      <c r="Z666" s="2">
        <f t="shared" si="268"/>
        <v>0</v>
      </c>
      <c r="AH666" s="2">
        <f t="shared" si="269"/>
        <v>1</v>
      </c>
      <c r="AI666" s="2">
        <f t="shared" si="270"/>
        <v>0</v>
      </c>
      <c r="AQ666" s="2">
        <f t="shared" si="271"/>
        <v>1</v>
      </c>
      <c r="AR666" s="2">
        <f t="shared" si="272"/>
        <v>0</v>
      </c>
      <c r="AZ666" s="2">
        <f t="shared" si="273"/>
        <v>1</v>
      </c>
      <c r="BA666" s="2">
        <f t="shared" si="274"/>
        <v>0</v>
      </c>
      <c r="BB666" s="2" t="s">
        <v>61</v>
      </c>
      <c r="BC666" s="2">
        <v>1.30977464347332</v>
      </c>
      <c r="BD666" s="2">
        <v>2</v>
      </c>
      <c r="BE666" s="2">
        <v>1</v>
      </c>
      <c r="BF666" s="2">
        <v>1.80121041179599</v>
      </c>
      <c r="BG666" s="2">
        <v>0.61772428381189604</v>
      </c>
      <c r="BH666" s="2">
        <v>0.61772428381189604</v>
      </c>
      <c r="BI666" s="2">
        <f t="shared" si="275"/>
        <v>0.28055335209901416</v>
      </c>
      <c r="BJ666" s="2">
        <f t="shared" si="276"/>
        <v>2.1203224121138176</v>
      </c>
    </row>
    <row r="667" spans="1:62">
      <c r="A667" s="2" t="str">
        <f t="shared" si="278"/>
        <v>VIMSS207535</v>
      </c>
      <c r="B667" s="2" t="s">
        <v>1773</v>
      </c>
      <c r="C667" s="2" t="s">
        <v>1774</v>
      </c>
      <c r="D667" s="7">
        <f>IF(ISNA(VLOOKUP(B667,[1]energy_list!A$1:A$222,1,FALSE)), 0, 1)</f>
        <v>0</v>
      </c>
      <c r="E667" s="7">
        <f t="shared" si="257"/>
        <v>0</v>
      </c>
      <c r="F667" s="7">
        <f t="shared" si="258"/>
        <v>0</v>
      </c>
      <c r="G667" s="17">
        <f t="shared" si="256"/>
        <v>3.2104832104832108E-2</v>
      </c>
      <c r="H667" s="8">
        <f t="shared" si="259"/>
        <v>-1.253480474040896</v>
      </c>
      <c r="I667" s="8">
        <f t="shared" si="260"/>
        <v>0.62304968031471097</v>
      </c>
      <c r="J667" s="18">
        <f t="shared" si="261"/>
        <v>2.011846749375982</v>
      </c>
      <c r="K667" s="9">
        <f t="shared" si="262"/>
        <v>1.005923374687991</v>
      </c>
      <c r="L667" s="10">
        <f t="shared" si="263"/>
        <v>1.6029467785113034</v>
      </c>
      <c r="M667" s="2">
        <f t="shared" si="264"/>
        <v>1</v>
      </c>
      <c r="N667" s="16">
        <f t="shared" si="265"/>
        <v>0.22433370756425128</v>
      </c>
      <c r="O667" s="16">
        <f t="shared" si="266"/>
        <v>0.64910546601000774</v>
      </c>
      <c r="P667" s="6">
        <v>784</v>
      </c>
      <c r="Q667" s="6"/>
      <c r="Y667" s="2">
        <f t="shared" si="267"/>
        <v>1</v>
      </c>
      <c r="Z667" s="2">
        <f t="shared" si="268"/>
        <v>0</v>
      </c>
      <c r="AH667" s="2">
        <f t="shared" si="269"/>
        <v>1</v>
      </c>
      <c r="AI667" s="2">
        <f t="shared" si="270"/>
        <v>0</v>
      </c>
      <c r="AQ667" s="2">
        <f t="shared" si="271"/>
        <v>1</v>
      </c>
      <c r="AR667" s="2">
        <f t="shared" si="272"/>
        <v>0</v>
      </c>
      <c r="AS667" s="2" t="s">
        <v>60</v>
      </c>
      <c r="AT667" s="2">
        <v>1.5079218812541999</v>
      </c>
      <c r="AU667" s="2">
        <v>2</v>
      </c>
      <c r="AV667" s="2">
        <v>2</v>
      </c>
      <c r="AW667" s="2">
        <v>0.97967803512741103</v>
      </c>
      <c r="AX667" s="2">
        <v>2.2818122351459702</v>
      </c>
      <c r="AY667" s="2">
        <v>1.6134849048661499</v>
      </c>
      <c r="AZ667" s="2">
        <f t="shared" si="273"/>
        <v>0.44866741512850261</v>
      </c>
      <c r="BA667" s="2">
        <f t="shared" si="274"/>
        <v>0.93457452047206646</v>
      </c>
      <c r="BB667" s="2" t="s">
        <v>61</v>
      </c>
      <c r="BC667" s="2">
        <v>0.74459765961428803</v>
      </c>
      <c r="BD667" s="2">
        <v>1</v>
      </c>
      <c r="BE667" s="2">
        <v>1</v>
      </c>
      <c r="BF667" s="2">
        <v>1.23603342793696</v>
      </c>
      <c r="BI667" s="2">
        <f t="shared" si="275"/>
        <v>1</v>
      </c>
      <c r="BJ667" s="2">
        <f t="shared" si="276"/>
        <v>0</v>
      </c>
    </row>
    <row r="668" spans="1:62">
      <c r="A668" s="2" t="str">
        <f t="shared" si="278"/>
        <v>VIMSS206140</v>
      </c>
      <c r="B668" s="2" t="s">
        <v>915</v>
      </c>
      <c r="C668" s="2" t="s">
        <v>916</v>
      </c>
      <c r="D668" s="7">
        <f>IF(ISNA(VLOOKUP(B668,[1]energy_list!A$1:A$222,1,FALSE)), 0, 1)</f>
        <v>0</v>
      </c>
      <c r="E668" s="7">
        <f t="shared" si="257"/>
        <v>1</v>
      </c>
      <c r="F668" s="7">
        <f t="shared" si="258"/>
        <v>0</v>
      </c>
      <c r="G668" s="17">
        <f t="shared" si="256"/>
        <v>1.4701064701064701E-2</v>
      </c>
      <c r="H668" s="8">
        <f t="shared" si="259"/>
        <v>-1.1773586352081999</v>
      </c>
      <c r="I668" s="8">
        <f t="shared" si="260"/>
        <v>5.6536286584486177</v>
      </c>
      <c r="J668" s="18">
        <f t="shared" si="261"/>
        <v>0.20824831384155193</v>
      </c>
      <c r="K668" s="9">
        <f t="shared" si="262"/>
        <v>0.10412415692077596</v>
      </c>
      <c r="L668" s="10">
        <f t="shared" si="263"/>
        <v>5.1879052305058284</v>
      </c>
      <c r="M668" s="2">
        <f t="shared" si="264"/>
        <v>1</v>
      </c>
      <c r="N668" s="16">
        <f t="shared" si="265"/>
        <v>3.7362049992291459E-2</v>
      </c>
      <c r="O668" s="16">
        <f t="shared" si="266"/>
        <v>1.4275693027868306</v>
      </c>
      <c r="P668" s="6">
        <v>359</v>
      </c>
      <c r="Q668" s="6"/>
      <c r="R668" s="2" t="s">
        <v>57</v>
      </c>
      <c r="S668" s="2">
        <v>1.4764751814294399</v>
      </c>
      <c r="T668" s="2">
        <v>1</v>
      </c>
      <c r="U668" s="2">
        <v>1</v>
      </c>
      <c r="V668" s="2">
        <v>0.636144379758247</v>
      </c>
      <c r="Y668" s="2">
        <f t="shared" si="267"/>
        <v>1</v>
      </c>
      <c r="Z668" s="2">
        <f t="shared" si="268"/>
        <v>0</v>
      </c>
      <c r="AH668" s="2">
        <f t="shared" si="269"/>
        <v>1</v>
      </c>
      <c r="AI668" s="2">
        <f t="shared" si="270"/>
        <v>0</v>
      </c>
      <c r="AQ668" s="2">
        <f t="shared" si="271"/>
        <v>1</v>
      </c>
      <c r="AR668" s="2">
        <f t="shared" si="272"/>
        <v>0</v>
      </c>
      <c r="AS668" s="2" t="s">
        <v>60</v>
      </c>
      <c r="AT668" s="2">
        <v>1.02780036209758</v>
      </c>
      <c r="AU668" s="2">
        <v>2</v>
      </c>
      <c r="AV668" s="2">
        <v>1</v>
      </c>
      <c r="AW668" s="2">
        <v>0.49955651597078699</v>
      </c>
      <c r="AX668" s="2">
        <v>0.121196541689105</v>
      </c>
      <c r="AY668" s="2">
        <v>0.121196541689105</v>
      </c>
      <c r="AZ668" s="2">
        <f t="shared" si="273"/>
        <v>7.4724099984582903E-2</v>
      </c>
      <c r="BA668" s="2">
        <f t="shared" si="274"/>
        <v>8.4804429876729266</v>
      </c>
      <c r="BI668" s="2">
        <f t="shared" si="275"/>
        <v>1</v>
      </c>
      <c r="BJ668" s="2">
        <f t="shared" si="276"/>
        <v>0</v>
      </c>
    </row>
    <row r="669" spans="1:62">
      <c r="A669" s="2" t="str">
        <f t="shared" si="278"/>
        <v>VIMSS209425</v>
      </c>
      <c r="B669" s="2" t="s">
        <v>1294</v>
      </c>
      <c r="C669" s="2" t="s">
        <v>1295</v>
      </c>
      <c r="D669" s="7">
        <f>IF(ISNA(VLOOKUP(B669,[1]energy_list!A$1:A$222,1,FALSE)), 0, 1)</f>
        <v>0</v>
      </c>
      <c r="E669" s="7">
        <f t="shared" si="257"/>
        <v>0</v>
      </c>
      <c r="F669" s="7">
        <f t="shared" si="258"/>
        <v>0</v>
      </c>
      <c r="G669" s="17">
        <f t="shared" si="256"/>
        <v>2.2358722358722358E-2</v>
      </c>
      <c r="H669" s="8">
        <f t="shared" si="259"/>
        <v>-1.1482360422263467</v>
      </c>
      <c r="I669" s="8">
        <f t="shared" si="260"/>
        <v>2.61459176858496</v>
      </c>
      <c r="J669" s="18">
        <f t="shared" si="261"/>
        <v>0.4391645594630561</v>
      </c>
      <c r="K669" s="9">
        <f t="shared" si="262"/>
        <v>0.21958227973152805</v>
      </c>
      <c r="L669" s="10">
        <f t="shared" si="263"/>
        <v>3.6784799538283437</v>
      </c>
      <c r="M669" s="2">
        <f t="shared" si="264"/>
        <v>1</v>
      </c>
      <c r="N669" s="16">
        <f t="shared" si="265"/>
        <v>7.9469088449037856E-2</v>
      </c>
      <c r="O669" s="16">
        <f t="shared" si="266"/>
        <v>1.0998017685336703</v>
      </c>
      <c r="P669" s="6">
        <v>546</v>
      </c>
      <c r="Q669" s="6"/>
      <c r="Y669" s="2">
        <f t="shared" si="267"/>
        <v>1</v>
      </c>
      <c r="Z669" s="2">
        <f t="shared" si="268"/>
        <v>0</v>
      </c>
      <c r="AH669" s="2">
        <f t="shared" si="269"/>
        <v>1</v>
      </c>
      <c r="AI669" s="2">
        <f t="shared" si="270"/>
        <v>0</v>
      </c>
      <c r="AQ669" s="2">
        <f t="shared" si="271"/>
        <v>1</v>
      </c>
      <c r="AR669" s="2">
        <f t="shared" si="272"/>
        <v>0</v>
      </c>
      <c r="AS669" s="2" t="s">
        <v>60</v>
      </c>
      <c r="AT669" s="2">
        <v>1.0561511094331499</v>
      </c>
      <c r="AU669" s="2">
        <v>2</v>
      </c>
      <c r="AV669" s="2">
        <v>1</v>
      </c>
      <c r="AW669" s="2">
        <v>0.52790726330635496</v>
      </c>
      <c r="AX669" s="2">
        <v>0.26929662522542303</v>
      </c>
      <c r="AY669" s="2">
        <v>0.26929662522542303</v>
      </c>
      <c r="AZ669" s="2">
        <f t="shared" si="273"/>
        <v>0.15893817689807571</v>
      </c>
      <c r="BA669" s="2">
        <f t="shared" si="274"/>
        <v>3.92188765287744</v>
      </c>
      <c r="BB669" s="2" t="s">
        <v>61</v>
      </c>
      <c r="BC669" s="2">
        <v>1.3324059078127399</v>
      </c>
      <c r="BD669" s="2">
        <v>1</v>
      </c>
      <c r="BE669" s="2">
        <v>1</v>
      </c>
      <c r="BF669" s="2">
        <v>1.8238416761354099</v>
      </c>
      <c r="BI669" s="2">
        <f t="shared" si="275"/>
        <v>1</v>
      </c>
      <c r="BJ669" s="2">
        <f t="shared" si="276"/>
        <v>0</v>
      </c>
    </row>
    <row r="670" spans="1:62">
      <c r="A670" s="2" t="str">
        <f t="shared" si="278"/>
        <v>VIMSS206087</v>
      </c>
      <c r="B670" s="2" t="s">
        <v>610</v>
      </c>
      <c r="C670" s="2" t="s">
        <v>611</v>
      </c>
      <c r="D670" s="7">
        <f>IF(ISNA(VLOOKUP(B670,[1]energy_list!A$1:A$222,1,FALSE)), 0, 1)</f>
        <v>0</v>
      </c>
      <c r="E670" s="7">
        <f t="shared" si="257"/>
        <v>1</v>
      </c>
      <c r="F670" s="7">
        <f t="shared" si="258"/>
        <v>0</v>
      </c>
      <c r="G670" s="17">
        <f t="shared" si="256"/>
        <v>8.7223587223587227E-3</v>
      </c>
      <c r="H670" s="8">
        <f t="shared" si="259"/>
        <v>-1.1288263298986532</v>
      </c>
      <c r="I670" s="8">
        <f t="shared" si="260"/>
        <v>11.011092166870105</v>
      </c>
      <c r="J670" s="18">
        <f t="shared" si="261"/>
        <v>0.10251719927429517</v>
      </c>
      <c r="K670" s="9">
        <f t="shared" si="262"/>
        <v>5.1258599637147587E-2</v>
      </c>
      <c r="L670" s="10">
        <f t="shared" si="263"/>
        <v>7.5344324262317048</v>
      </c>
      <c r="M670" s="2">
        <f t="shared" si="264"/>
        <v>1</v>
      </c>
      <c r="N670" s="16">
        <f t="shared" si="265"/>
        <v>1.1558162361113858E-2</v>
      </c>
      <c r="O670" s="16">
        <f t="shared" si="266"/>
        <v>1.9371112091566607</v>
      </c>
      <c r="P670" s="6">
        <v>213</v>
      </c>
      <c r="Q670" s="6"/>
      <c r="R670" s="2" t="s">
        <v>57</v>
      </c>
      <c r="S670" s="2">
        <v>0.22097854890722601</v>
      </c>
      <c r="T670" s="2">
        <v>1</v>
      </c>
      <c r="U670" s="2">
        <v>1</v>
      </c>
      <c r="V670" s="2">
        <v>-0.619352252763963</v>
      </c>
      <c r="Y670" s="2">
        <f t="shared" si="267"/>
        <v>1</v>
      </c>
      <c r="Z670" s="2">
        <f t="shared" si="268"/>
        <v>0</v>
      </c>
      <c r="AA670" s="2" t="s">
        <v>58</v>
      </c>
      <c r="AB670" s="2">
        <v>1.27133120878767</v>
      </c>
      <c r="AC670" s="2">
        <v>1</v>
      </c>
      <c r="AD670" s="2">
        <v>1</v>
      </c>
      <c r="AE670" s="2">
        <v>-2.3756984994062799E-2</v>
      </c>
      <c r="AH670" s="2">
        <f t="shared" si="269"/>
        <v>1</v>
      </c>
      <c r="AI670" s="2">
        <f t="shared" si="270"/>
        <v>0</v>
      </c>
      <c r="AJ670" s="2" t="s">
        <v>59</v>
      </c>
      <c r="AK670" s="2">
        <v>1.2366224459888899</v>
      </c>
      <c r="AL670" s="2">
        <v>2</v>
      </c>
      <c r="AM670" s="2">
        <v>1</v>
      </c>
      <c r="AN670" s="2">
        <v>-0.99895255476078904</v>
      </c>
      <c r="AO670" s="2">
        <v>4.4922789755937498E-2</v>
      </c>
      <c r="AP670" s="2">
        <v>4.4922789755937498E-2</v>
      </c>
      <c r="AQ670" s="2">
        <f t="shared" si="271"/>
        <v>2.3116324722227712E-2</v>
      </c>
      <c r="AR670" s="2">
        <f t="shared" si="272"/>
        <v>27.527730417175263</v>
      </c>
      <c r="AS670" s="2" t="s">
        <v>60</v>
      </c>
      <c r="AT670" s="2">
        <v>1.6785769998205899</v>
      </c>
      <c r="AU670" s="2">
        <v>1</v>
      </c>
      <c r="AV670" s="2">
        <v>1</v>
      </c>
      <c r="AW670" s="2">
        <v>1.1503331536938</v>
      </c>
      <c r="AZ670" s="2">
        <f t="shared" si="273"/>
        <v>1</v>
      </c>
      <c r="BA670" s="2">
        <f t="shared" si="274"/>
        <v>0</v>
      </c>
      <c r="BI670" s="2">
        <f t="shared" si="275"/>
        <v>1</v>
      </c>
      <c r="BJ670" s="2">
        <f t="shared" si="276"/>
        <v>0</v>
      </c>
    </row>
    <row r="671" spans="1:62">
      <c r="A671" s="2" t="str">
        <f t="shared" si="278"/>
        <v>VIMSS208883</v>
      </c>
      <c r="B671" s="2" t="s">
        <v>1057</v>
      </c>
      <c r="C671" s="2" t="s">
        <v>1058</v>
      </c>
      <c r="D671" s="7">
        <f>IF(ISNA(VLOOKUP(B671,[1]energy_list!A$1:A$222,1,FALSE)), 0, 1)</f>
        <v>0</v>
      </c>
      <c r="E671" s="7">
        <f t="shared" si="257"/>
        <v>0</v>
      </c>
      <c r="F671" s="7">
        <f t="shared" si="258"/>
        <v>0</v>
      </c>
      <c r="G671" s="17">
        <f t="shared" si="256"/>
        <v>1.7608517608517612E-2</v>
      </c>
      <c r="H671" s="8">
        <f t="shared" si="259"/>
        <v>-1.0757453769231122</v>
      </c>
      <c r="I671" s="8">
        <f t="shared" si="260"/>
        <v>2.4806057841727496</v>
      </c>
      <c r="J671" s="18">
        <f t="shared" si="261"/>
        <v>0.43366236738896408</v>
      </c>
      <c r="K671" s="9">
        <f t="shared" si="262"/>
        <v>0.21683118369448204</v>
      </c>
      <c r="L671" s="10">
        <f t="shared" si="263"/>
        <v>4.5698947863587946</v>
      </c>
      <c r="M671" s="2">
        <f t="shared" si="264"/>
        <v>1</v>
      </c>
      <c r="N671" s="16">
        <f t="shared" si="265"/>
        <v>5.0889708128471073E-2</v>
      </c>
      <c r="O671" s="16">
        <f t="shared" si="266"/>
        <v>1.2933700399610135</v>
      </c>
      <c r="P671" s="6">
        <v>430</v>
      </c>
      <c r="Q671" s="6"/>
      <c r="R671" s="2" t="s">
        <v>57</v>
      </c>
      <c r="S671" s="2">
        <v>2.5568949456223802</v>
      </c>
      <c r="T671" s="2">
        <v>2</v>
      </c>
      <c r="U671" s="2">
        <v>1</v>
      </c>
      <c r="V671" s="2">
        <v>1.7165641439511901</v>
      </c>
      <c r="W671" s="2">
        <v>0.41230169855063398</v>
      </c>
      <c r="X671" s="2">
        <v>0.41230169855063398</v>
      </c>
      <c r="Y671" s="2">
        <f t="shared" si="267"/>
        <v>0.10177941625694216</v>
      </c>
      <c r="Z671" s="2">
        <f t="shared" si="268"/>
        <v>6.2015144604318744</v>
      </c>
      <c r="AH671" s="2">
        <f t="shared" si="269"/>
        <v>1</v>
      </c>
      <c r="AI671" s="2">
        <f t="shared" si="270"/>
        <v>0</v>
      </c>
      <c r="AJ671" s="2" t="s">
        <v>59</v>
      </c>
      <c r="AK671" s="2">
        <v>-6.4958510810929807E-2</v>
      </c>
      <c r="AL671" s="2">
        <v>1</v>
      </c>
      <c r="AM671" s="2">
        <v>1</v>
      </c>
      <c r="AN671" s="2">
        <v>-2.30053351156061</v>
      </c>
      <c r="AQ671" s="2">
        <f t="shared" si="271"/>
        <v>1</v>
      </c>
      <c r="AR671" s="2">
        <f t="shared" si="272"/>
        <v>0</v>
      </c>
      <c r="AS671" s="2" t="s">
        <v>60</v>
      </c>
      <c r="AT671" s="2">
        <v>-0.53876828883014805</v>
      </c>
      <c r="AU671" s="2">
        <v>1</v>
      </c>
      <c r="AV671" s="2">
        <v>1</v>
      </c>
      <c r="AW671" s="2">
        <v>-1.0670121349569399</v>
      </c>
      <c r="AZ671" s="2">
        <f t="shared" si="273"/>
        <v>1</v>
      </c>
      <c r="BA671" s="2">
        <f t="shared" si="274"/>
        <v>0</v>
      </c>
      <c r="BB671" s="2" t="s">
        <v>61</v>
      </c>
      <c r="BC671" s="2">
        <v>0.86866379301187802</v>
      </c>
      <c r="BD671" s="2">
        <v>1</v>
      </c>
      <c r="BE671" s="2">
        <v>1</v>
      </c>
      <c r="BF671" s="2">
        <v>1.3600995613345499</v>
      </c>
      <c r="BI671" s="2">
        <f t="shared" si="275"/>
        <v>1</v>
      </c>
      <c r="BJ671" s="2">
        <f t="shared" si="276"/>
        <v>0</v>
      </c>
    </row>
    <row r="672" spans="1:62">
      <c r="A672" s="2" t="str">
        <f t="shared" si="278"/>
        <v>VIMSS207856</v>
      </c>
      <c r="B672" s="2" t="s">
        <v>833</v>
      </c>
      <c r="C672" s="2" t="s">
        <v>834</v>
      </c>
      <c r="D672" s="7">
        <f>IF(ISNA(VLOOKUP(B672,[1]energy_list!A$1:A$222,1,FALSE)), 0, 1)</f>
        <v>0</v>
      </c>
      <c r="E672" s="7">
        <f t="shared" si="257"/>
        <v>1</v>
      </c>
      <c r="F672" s="7">
        <f t="shared" si="258"/>
        <v>0</v>
      </c>
      <c r="G672" s="17">
        <f t="shared" si="256"/>
        <v>1.3063063063063063E-2</v>
      </c>
      <c r="H672" s="8">
        <f t="shared" si="259"/>
        <v>-1.0287214874344308</v>
      </c>
      <c r="I672" s="8">
        <f t="shared" si="260"/>
        <v>5.2244582656923422</v>
      </c>
      <c r="J672" s="18">
        <f t="shared" si="261"/>
        <v>0.19690491054159187</v>
      </c>
      <c r="K672" s="9">
        <f t="shared" si="262"/>
        <v>9.8452455270795936E-2</v>
      </c>
      <c r="L672" s="10">
        <f t="shared" si="263"/>
        <v>5.6022440267213858</v>
      </c>
      <c r="M672" s="2">
        <f t="shared" si="264"/>
        <v>1</v>
      </c>
      <c r="N672" s="16">
        <f t="shared" si="265"/>
        <v>3.037093559274753E-2</v>
      </c>
      <c r="O672" s="16">
        <f t="shared" si="266"/>
        <v>1.5175418292042568</v>
      </c>
      <c r="P672" s="6">
        <v>319</v>
      </c>
      <c r="Q672" s="6"/>
      <c r="R672" s="2" t="s">
        <v>57</v>
      </c>
      <c r="S672" s="2">
        <v>1.08179866741798</v>
      </c>
      <c r="T672" s="2">
        <v>2</v>
      </c>
      <c r="U672" s="2">
        <v>1</v>
      </c>
      <c r="V672" s="2">
        <v>0.24146786574679399</v>
      </c>
      <c r="W672" s="2">
        <v>0.103532137917712</v>
      </c>
      <c r="X672" s="2">
        <v>0.103532137917712</v>
      </c>
      <c r="Y672" s="2">
        <f t="shared" si="267"/>
        <v>6.0741871185495067E-2</v>
      </c>
      <c r="Z672" s="2">
        <f t="shared" si="268"/>
        <v>10.448916531384684</v>
      </c>
      <c r="AH672" s="2">
        <f t="shared" si="269"/>
        <v>1</v>
      </c>
      <c r="AI672" s="2">
        <f t="shared" si="270"/>
        <v>0</v>
      </c>
      <c r="AQ672" s="2">
        <f t="shared" si="271"/>
        <v>1</v>
      </c>
      <c r="AR672" s="2">
        <f t="shared" si="272"/>
        <v>0</v>
      </c>
      <c r="AS672" s="2" t="s">
        <v>60</v>
      </c>
      <c r="AT672" s="2">
        <v>0.54381704134644304</v>
      </c>
      <c r="AU672" s="2">
        <v>1</v>
      </c>
      <c r="AV672" s="2">
        <v>1</v>
      </c>
      <c r="AW672" s="2">
        <v>1.55731952196509E-2</v>
      </c>
      <c r="AZ672" s="2">
        <f t="shared" si="273"/>
        <v>1</v>
      </c>
      <c r="BA672" s="2">
        <f t="shared" si="274"/>
        <v>0</v>
      </c>
      <c r="BB672" s="2" t="s">
        <v>61</v>
      </c>
      <c r="BC672" s="2">
        <v>1.40747157355532</v>
      </c>
      <c r="BD672" s="2">
        <v>1</v>
      </c>
      <c r="BE672" s="2">
        <v>1</v>
      </c>
      <c r="BF672" s="2">
        <v>1.89890734187799</v>
      </c>
      <c r="BI672" s="2">
        <f t="shared" si="275"/>
        <v>1</v>
      </c>
      <c r="BJ672" s="2">
        <f t="shared" si="276"/>
        <v>0</v>
      </c>
    </row>
    <row r="673" spans="1:62">
      <c r="A673" s="2" t="str">
        <f t="shared" si="278"/>
        <v>VIMSS208787</v>
      </c>
      <c r="B673" s="2" t="s">
        <v>749</v>
      </c>
      <c r="C673" s="2" t="s">
        <v>750</v>
      </c>
      <c r="D673" s="7">
        <f>IF(ISNA(VLOOKUP(B673,[1]energy_list!A$1:A$222,1,FALSE)), 0, 1)</f>
        <v>1</v>
      </c>
      <c r="E673" s="7">
        <f t="shared" si="257"/>
        <v>1</v>
      </c>
      <c r="F673" s="7">
        <f t="shared" si="258"/>
        <v>0</v>
      </c>
      <c r="G673" s="31">
        <f>IF((Q673/(142)*0.0575&gt;N673),1,0)</f>
        <v>0</v>
      </c>
      <c r="H673" s="8">
        <f t="shared" si="259"/>
        <v>-1.0208123248992771</v>
      </c>
      <c r="I673" s="8">
        <f t="shared" si="260"/>
        <v>1.9759527309398059</v>
      </c>
      <c r="J673" s="8">
        <f t="shared" si="261"/>
        <v>0.51661778589903651</v>
      </c>
      <c r="K673" s="9">
        <f t="shared" si="262"/>
        <v>0.25830889294951825</v>
      </c>
      <c r="L673" s="10">
        <f t="shared" si="263"/>
        <v>6.1597280667069514</v>
      </c>
      <c r="M673" s="7">
        <f t="shared" si="264"/>
        <v>1</v>
      </c>
      <c r="N673" s="16">
        <f t="shared" si="265"/>
        <v>2.2982752999944771E-2</v>
      </c>
      <c r="O673" s="16">
        <f t="shared" si="266"/>
        <v>1.6385979503616883</v>
      </c>
      <c r="P673" s="6">
        <v>279</v>
      </c>
      <c r="Q673" s="6">
        <v>50</v>
      </c>
      <c r="Y673" s="2">
        <f t="shared" si="267"/>
        <v>1</v>
      </c>
      <c r="Z673" s="2">
        <f t="shared" si="268"/>
        <v>0</v>
      </c>
      <c r="AH673" s="2">
        <f t="shared" si="269"/>
        <v>1</v>
      </c>
      <c r="AI673" s="2">
        <f t="shared" si="270"/>
        <v>0</v>
      </c>
      <c r="AJ673" s="2" t="s">
        <v>59</v>
      </c>
      <c r="AK673" s="2">
        <v>1.0014780587136201</v>
      </c>
      <c r="AL673" s="2">
        <v>3</v>
      </c>
      <c r="AM673" s="2">
        <v>3</v>
      </c>
      <c r="AN673" s="2">
        <v>-1.2340969420360599</v>
      </c>
      <c r="AO673" s="2">
        <v>0.52671630850169804</v>
      </c>
      <c r="AP673" s="2">
        <v>0.304099802500021</v>
      </c>
      <c r="AQ673" s="2">
        <f t="shared" si="271"/>
        <v>4.5965505999889543E-2</v>
      </c>
      <c r="AR673" s="2">
        <f t="shared" si="272"/>
        <v>3.2932545515663429</v>
      </c>
      <c r="AS673" s="2" t="s">
        <v>60</v>
      </c>
      <c r="AT673" s="2">
        <v>-0.121507240713034</v>
      </c>
      <c r="AU673" s="2">
        <v>1</v>
      </c>
      <c r="AV673" s="2">
        <v>1</v>
      </c>
      <c r="AW673" s="2">
        <v>-0.64975108683982596</v>
      </c>
      <c r="AZ673" s="2">
        <f t="shared" si="273"/>
        <v>1</v>
      </c>
      <c r="BA673" s="2">
        <f t="shared" si="274"/>
        <v>0</v>
      </c>
      <c r="BB673" s="2" t="s">
        <v>61</v>
      </c>
      <c r="BC673" s="2">
        <v>2.2211346890685602</v>
      </c>
      <c r="BD673" s="2">
        <v>1</v>
      </c>
      <c r="BE673" s="2">
        <v>1</v>
      </c>
      <c r="BF673" s="2">
        <v>2.7125704573912301</v>
      </c>
      <c r="BI673" s="2">
        <f t="shared" si="275"/>
        <v>1</v>
      </c>
      <c r="BJ673" s="2">
        <f t="shared" si="276"/>
        <v>0</v>
      </c>
    </row>
    <row r="674" spans="1:62">
      <c r="A674" s="2" t="str">
        <f t="shared" si="278"/>
        <v>VIMSS207286</v>
      </c>
      <c r="B674" s="2" t="s">
        <v>887</v>
      </c>
      <c r="C674" s="2" t="s">
        <v>888</v>
      </c>
      <c r="D674" s="7">
        <f>IF(ISNA(VLOOKUP(B674,[1]energy_list!A$1:A$222,1,FALSE)), 0, 1)</f>
        <v>0</v>
      </c>
      <c r="E674" s="7">
        <f t="shared" si="257"/>
        <v>1</v>
      </c>
      <c r="F674" s="7">
        <f t="shared" si="258"/>
        <v>0</v>
      </c>
      <c r="G674" s="17">
        <f t="shared" ref="G674:G687" si="279">(P674/(COUNT($P$2:$P$1222))*0.05)</f>
        <v>1.4127764127764128E-2</v>
      </c>
      <c r="H674" s="8">
        <f t="shared" si="259"/>
        <v>-1.0092044337704924</v>
      </c>
      <c r="I674" s="8">
        <f t="shared" si="260"/>
        <v>4.5142618540054817</v>
      </c>
      <c r="J674" s="18">
        <f t="shared" si="261"/>
        <v>0.22355912581256898</v>
      </c>
      <c r="K674" s="9">
        <f t="shared" si="262"/>
        <v>0.11177956290628449</v>
      </c>
      <c r="L674" s="10">
        <f t="shared" si="263"/>
        <v>5.3120785205019407</v>
      </c>
      <c r="M674" s="2">
        <f t="shared" si="264"/>
        <v>1</v>
      </c>
      <c r="N674" s="16">
        <f t="shared" si="265"/>
        <v>3.5112908913456961E-2</v>
      </c>
      <c r="O674" s="16">
        <f t="shared" si="266"/>
        <v>1.4545331901093728</v>
      </c>
      <c r="P674" s="6">
        <v>345</v>
      </c>
      <c r="Q674" s="6"/>
      <c r="Y674" s="2">
        <f t="shared" si="267"/>
        <v>1</v>
      </c>
      <c r="Z674" s="2">
        <f t="shared" si="268"/>
        <v>0</v>
      </c>
      <c r="AH674" s="2">
        <f t="shared" si="269"/>
        <v>1</v>
      </c>
      <c r="AI674" s="2">
        <f t="shared" si="270"/>
        <v>0</v>
      </c>
      <c r="AJ674" s="2" t="s">
        <v>59</v>
      </c>
      <c r="AK674" s="2">
        <v>1.3738137390421601</v>
      </c>
      <c r="AL674" s="2">
        <v>1</v>
      </c>
      <c r="AM674" s="2">
        <v>1</v>
      </c>
      <c r="AN674" s="2">
        <v>-0.86176126170752498</v>
      </c>
      <c r="AQ674" s="2">
        <f t="shared" si="271"/>
        <v>1</v>
      </c>
      <c r="AR674" s="2">
        <f t="shared" si="272"/>
        <v>0</v>
      </c>
      <c r="AS674" s="2" t="s">
        <v>60</v>
      </c>
      <c r="AT674" s="2">
        <v>-1.2247924382623701</v>
      </c>
      <c r="AU674" s="2">
        <v>1</v>
      </c>
      <c r="AV674" s="2">
        <v>1</v>
      </c>
      <c r="AW674" s="2">
        <v>-1.75303628438916</v>
      </c>
      <c r="AZ674" s="2">
        <f t="shared" si="273"/>
        <v>1</v>
      </c>
      <c r="BA674" s="2">
        <f t="shared" si="274"/>
        <v>0</v>
      </c>
      <c r="BB674" s="2" t="s">
        <v>61</v>
      </c>
      <c r="BC674" s="2">
        <v>1.9438982171510899</v>
      </c>
      <c r="BD674" s="2">
        <v>2</v>
      </c>
      <c r="BE674" s="2">
        <v>1</v>
      </c>
      <c r="BF674" s="2">
        <v>2.4353339854737599</v>
      </c>
      <c r="BG674" s="2">
        <v>0.21530632028204999</v>
      </c>
      <c r="BH674" s="2">
        <v>0.21530632028204999</v>
      </c>
      <c r="BI674" s="2">
        <f t="shared" si="275"/>
        <v>7.0225817826913936E-2</v>
      </c>
      <c r="BJ674" s="2">
        <f t="shared" si="276"/>
        <v>9.0285237080109635</v>
      </c>
    </row>
    <row r="675" spans="1:62">
      <c r="A675" s="2" t="str">
        <f t="shared" si="278"/>
        <v>VIMSS113992</v>
      </c>
      <c r="B675" s="2" t="s">
        <v>430</v>
      </c>
      <c r="C675" s="2" t="s">
        <v>1048</v>
      </c>
      <c r="D675" s="7">
        <f>IF(ISNA(VLOOKUP(B675,[1]energy_list!A$1:A$222,1,FALSE)), 0, 1)</f>
        <v>0</v>
      </c>
      <c r="E675" s="7">
        <f t="shared" si="257"/>
        <v>0</v>
      </c>
      <c r="F675" s="7">
        <f t="shared" si="258"/>
        <v>0</v>
      </c>
      <c r="G675" s="17">
        <f t="shared" si="279"/>
        <v>1.7403767403767405E-2</v>
      </c>
      <c r="H675" s="8">
        <f t="shared" si="259"/>
        <v>-0.99312607823473298</v>
      </c>
      <c r="I675" s="8">
        <f t="shared" si="260"/>
        <v>6.2883976763807441</v>
      </c>
      <c r="J675" s="18">
        <f t="shared" si="261"/>
        <v>0.15792990986637501</v>
      </c>
      <c r="K675" s="9">
        <f t="shared" si="262"/>
        <v>7.8964954933187503E-2</v>
      </c>
      <c r="L675" s="10">
        <f t="shared" si="263"/>
        <v>4.5972549543026702</v>
      </c>
      <c r="M675" s="2">
        <f t="shared" si="264"/>
        <v>1</v>
      </c>
      <c r="N675" s="16">
        <f t="shared" si="265"/>
        <v>5.019827287728465E-2</v>
      </c>
      <c r="O675" s="16">
        <f t="shared" si="266"/>
        <v>1.2993112249419991</v>
      </c>
      <c r="P675" s="6">
        <v>425</v>
      </c>
      <c r="Q675" s="6"/>
      <c r="Y675" s="2">
        <f t="shared" si="267"/>
        <v>1</v>
      </c>
      <c r="Z675" s="2">
        <f t="shared" si="268"/>
        <v>0</v>
      </c>
      <c r="AH675" s="2">
        <f t="shared" si="269"/>
        <v>1</v>
      </c>
      <c r="AI675" s="2">
        <f t="shared" si="270"/>
        <v>0</v>
      </c>
      <c r="AQ675" s="2">
        <f t="shared" si="271"/>
        <v>1</v>
      </c>
      <c r="AR675" s="2">
        <f t="shared" si="272"/>
        <v>0</v>
      </c>
      <c r="AS675" s="2" t="s">
        <v>60</v>
      </c>
      <c r="AT675" s="2">
        <v>0.99312607823473298</v>
      </c>
      <c r="AU675" s="2">
        <v>2</v>
      </c>
      <c r="AV675" s="2">
        <v>1</v>
      </c>
      <c r="AW675" s="2">
        <v>0.464882232107941</v>
      </c>
      <c r="AX675" s="2">
        <v>0.15792990986637501</v>
      </c>
      <c r="AY675" s="2">
        <v>0.15792990986637501</v>
      </c>
      <c r="AZ675" s="2">
        <f t="shared" si="273"/>
        <v>0.1003965457545693</v>
      </c>
      <c r="BA675" s="2">
        <f t="shared" si="274"/>
        <v>6.2883976763807441</v>
      </c>
      <c r="BI675" s="2">
        <f t="shared" si="275"/>
        <v>1</v>
      </c>
      <c r="BJ675" s="2">
        <f t="shared" si="276"/>
        <v>0</v>
      </c>
    </row>
    <row r="676" spans="1:62">
      <c r="A676" s="2" t="str">
        <f t="shared" si="278"/>
        <v>VIMSS207804</v>
      </c>
      <c r="B676" s="2" t="s">
        <v>1763</v>
      </c>
      <c r="C676" s="2" t="s">
        <v>1764</v>
      </c>
      <c r="D676" s="7">
        <f>IF(ISNA(VLOOKUP(B676,[1]energy_list!A$1:A$222,1,FALSE)), 0, 1)</f>
        <v>0</v>
      </c>
      <c r="E676" s="7">
        <f t="shared" si="257"/>
        <v>0</v>
      </c>
      <c r="F676" s="7">
        <f t="shared" si="258"/>
        <v>0</v>
      </c>
      <c r="G676" s="17">
        <f t="shared" si="279"/>
        <v>3.1900081900081902E-2</v>
      </c>
      <c r="H676" s="8">
        <f t="shared" si="259"/>
        <v>-0.9818746806002</v>
      </c>
      <c r="I676" s="8">
        <f t="shared" si="260"/>
        <v>0.52492470776054467</v>
      </c>
      <c r="J676" s="18">
        <f t="shared" si="261"/>
        <v>1.8705057431743193</v>
      </c>
      <c r="K676" s="9">
        <f t="shared" si="262"/>
        <v>0.93525287158715964</v>
      </c>
      <c r="L676" s="10">
        <f t="shared" si="263"/>
        <v>1.7612086156433493</v>
      </c>
      <c r="M676" s="2">
        <f t="shared" si="264"/>
        <v>1</v>
      </c>
      <c r="N676" s="16">
        <f t="shared" si="265"/>
        <v>0.20726616542268034</v>
      </c>
      <c r="O676" s="16">
        <f t="shared" si="266"/>
        <v>0.68347158729116697</v>
      </c>
      <c r="P676" s="6">
        <v>779</v>
      </c>
      <c r="Q676" s="6"/>
      <c r="Y676" s="2">
        <f t="shared" si="267"/>
        <v>1</v>
      </c>
      <c r="Z676" s="2">
        <f t="shared" si="268"/>
        <v>0</v>
      </c>
      <c r="AA676" s="2" t="s">
        <v>58</v>
      </c>
      <c r="AB676" s="2">
        <v>0.980198241129971</v>
      </c>
      <c r="AC676" s="2">
        <v>2</v>
      </c>
      <c r="AD676" s="2">
        <v>1</v>
      </c>
      <c r="AE676" s="2">
        <v>-0.31488995265175901</v>
      </c>
      <c r="AF676" s="2">
        <v>0.74692482684744099</v>
      </c>
      <c r="AG676" s="2">
        <v>0.74692482684744099</v>
      </c>
      <c r="AH676" s="2">
        <f t="shared" si="269"/>
        <v>0.41453233084536062</v>
      </c>
      <c r="AI676" s="2">
        <f t="shared" si="270"/>
        <v>1.3123117694013617</v>
      </c>
      <c r="AJ676" s="2" t="s">
        <v>59</v>
      </c>
      <c r="AK676" s="2">
        <v>0.66832562037890997</v>
      </c>
      <c r="AL676" s="2">
        <v>1</v>
      </c>
      <c r="AM676" s="2">
        <v>1</v>
      </c>
      <c r="AN676" s="2">
        <v>-1.5672493803707701</v>
      </c>
      <c r="AQ676" s="2">
        <f t="shared" si="271"/>
        <v>1</v>
      </c>
      <c r="AR676" s="2">
        <f t="shared" si="272"/>
        <v>0</v>
      </c>
      <c r="AS676" s="2" t="s">
        <v>60</v>
      </c>
      <c r="AT676" s="2">
        <v>1.34369853562471</v>
      </c>
      <c r="AU676" s="2">
        <v>1</v>
      </c>
      <c r="AV676" s="2">
        <v>1</v>
      </c>
      <c r="AW676" s="2">
        <v>0.81545468949791999</v>
      </c>
      <c r="AZ676" s="2">
        <f t="shared" si="273"/>
        <v>1</v>
      </c>
      <c r="BA676" s="2">
        <f t="shared" si="274"/>
        <v>0</v>
      </c>
      <c r="BB676" s="2" t="s">
        <v>61</v>
      </c>
      <c r="BC676" s="2">
        <v>0.93695276473743805</v>
      </c>
      <c r="BD676" s="2">
        <v>1</v>
      </c>
      <c r="BE676" s="2">
        <v>1</v>
      </c>
      <c r="BF676" s="2">
        <v>1.42838853306011</v>
      </c>
      <c r="BI676" s="2">
        <f t="shared" si="275"/>
        <v>1</v>
      </c>
      <c r="BJ676" s="2">
        <f t="shared" si="276"/>
        <v>0</v>
      </c>
    </row>
    <row r="677" spans="1:62">
      <c r="A677" s="2" t="str">
        <f t="shared" si="278"/>
        <v>VIMSS207033</v>
      </c>
      <c r="B677" s="2" t="s">
        <v>626</v>
      </c>
      <c r="C677" s="2" t="s">
        <v>627</v>
      </c>
      <c r="D677" s="7">
        <f>IF(ISNA(VLOOKUP(B677,[1]energy_list!A$1:A$222,1,FALSE)), 0, 1)</f>
        <v>0</v>
      </c>
      <c r="E677" s="7">
        <f t="shared" si="257"/>
        <v>1</v>
      </c>
      <c r="F677" s="7">
        <f t="shared" si="258"/>
        <v>0</v>
      </c>
      <c r="G677" s="17">
        <f t="shared" si="279"/>
        <v>9.0499590499590506E-3</v>
      </c>
      <c r="H677" s="8">
        <f t="shared" si="259"/>
        <v>-0.97450870071510798</v>
      </c>
      <c r="I677" s="8">
        <f t="shared" si="260"/>
        <v>25.676608166195251</v>
      </c>
      <c r="J677" s="18">
        <f t="shared" si="261"/>
        <v>3.7953171011041301E-2</v>
      </c>
      <c r="K677" s="9">
        <f t="shared" si="262"/>
        <v>1.897658550552065E-2</v>
      </c>
      <c r="L677" s="10">
        <f t="shared" si="263"/>
        <v>7.3953367168053772</v>
      </c>
      <c r="M677" s="2">
        <f t="shared" si="264"/>
        <v>1</v>
      </c>
      <c r="N677" s="16">
        <f t="shared" si="265"/>
        <v>1.2390620065364285E-2</v>
      </c>
      <c r="O677" s="16">
        <f t="shared" si="266"/>
        <v>1.9069069596265245</v>
      </c>
      <c r="P677" s="6">
        <v>221</v>
      </c>
      <c r="Q677" s="6"/>
      <c r="Y677" s="2">
        <f t="shared" si="267"/>
        <v>1</v>
      </c>
      <c r="Z677" s="2">
        <f t="shared" si="268"/>
        <v>0</v>
      </c>
      <c r="AH677" s="2">
        <f t="shared" si="269"/>
        <v>1</v>
      </c>
      <c r="AI677" s="2">
        <f t="shared" si="270"/>
        <v>0</v>
      </c>
      <c r="AQ677" s="2">
        <f t="shared" si="271"/>
        <v>1</v>
      </c>
      <c r="AR677" s="2">
        <f t="shared" si="272"/>
        <v>0</v>
      </c>
      <c r="AZ677" s="2">
        <f t="shared" si="273"/>
        <v>1</v>
      </c>
      <c r="BA677" s="2">
        <f t="shared" si="274"/>
        <v>0</v>
      </c>
      <c r="BB677" s="2" t="s">
        <v>61</v>
      </c>
      <c r="BC677" s="2">
        <v>0.97450870071510798</v>
      </c>
      <c r="BD677" s="2">
        <v>2</v>
      </c>
      <c r="BE677" s="2">
        <v>1</v>
      </c>
      <c r="BF677" s="2">
        <v>1.4659444690377801</v>
      </c>
      <c r="BG677" s="2">
        <v>3.7953171011041301E-2</v>
      </c>
      <c r="BH677" s="2">
        <v>3.7953171011041301E-2</v>
      </c>
      <c r="BI677" s="2">
        <f t="shared" si="275"/>
        <v>2.478124013072857E-2</v>
      </c>
      <c r="BJ677" s="2">
        <f t="shared" si="276"/>
        <v>25.676608166195251</v>
      </c>
    </row>
    <row r="678" spans="1:62">
      <c r="A678" s="2" t="str">
        <f t="shared" si="278"/>
        <v>VIMSS207696</v>
      </c>
      <c r="B678" s="2" t="s">
        <v>1870</v>
      </c>
      <c r="C678" s="2" t="s">
        <v>1871</v>
      </c>
      <c r="D678" s="7">
        <f>IF(ISNA(VLOOKUP(B678,[1]energy_list!A$1:A$222,1,FALSE)), 0, 1)</f>
        <v>0</v>
      </c>
      <c r="E678" s="7">
        <f t="shared" si="257"/>
        <v>0</v>
      </c>
      <c r="F678" s="7">
        <f t="shared" si="258"/>
        <v>0</v>
      </c>
      <c r="G678" s="17">
        <f t="shared" si="279"/>
        <v>3.4111384111384112E-2</v>
      </c>
      <c r="H678" s="8">
        <f t="shared" si="259"/>
        <v>-0.97210537412675802</v>
      </c>
      <c r="I678" s="8">
        <f t="shared" si="260"/>
        <v>4.9241384093514161E-2</v>
      </c>
      <c r="J678" s="18">
        <f t="shared" si="261"/>
        <v>19.741633831425933</v>
      </c>
      <c r="K678" s="9">
        <f t="shared" si="262"/>
        <v>9.8708169157129664</v>
      </c>
      <c r="L678" s="10">
        <f t="shared" si="263"/>
        <v>9.614817507880119E-2</v>
      </c>
      <c r="M678" s="2">
        <f t="shared" si="264"/>
        <v>1</v>
      </c>
      <c r="N678" s="16">
        <f t="shared" si="265"/>
        <v>0.47653158717814709</v>
      </c>
      <c r="O678" s="16">
        <f t="shared" si="266"/>
        <v>0.32190830660487679</v>
      </c>
      <c r="P678" s="6">
        <v>833</v>
      </c>
      <c r="Q678" s="6"/>
      <c r="Y678" s="2">
        <f t="shared" si="267"/>
        <v>1</v>
      </c>
      <c r="Z678" s="2">
        <f t="shared" si="268"/>
        <v>0</v>
      </c>
      <c r="AH678" s="2">
        <f t="shared" si="269"/>
        <v>1</v>
      </c>
      <c r="AI678" s="2">
        <f t="shared" si="270"/>
        <v>0</v>
      </c>
      <c r="AQ678" s="2">
        <f t="shared" si="271"/>
        <v>1</v>
      </c>
      <c r="AR678" s="2">
        <f t="shared" si="272"/>
        <v>0</v>
      </c>
      <c r="AS678" s="2" t="s">
        <v>60</v>
      </c>
      <c r="AT678" s="2">
        <v>7.9982003759792003E-2</v>
      </c>
      <c r="AU678" s="2">
        <v>2</v>
      </c>
      <c r="AV678" s="2">
        <v>1</v>
      </c>
      <c r="AW678" s="2">
        <v>-0.44826184236700001</v>
      </c>
      <c r="AX678" s="2">
        <v>1.0828561548675999</v>
      </c>
      <c r="AY678" s="2">
        <v>1.0828561548675999</v>
      </c>
      <c r="AZ678" s="2">
        <f t="shared" si="273"/>
        <v>0.95306317435629428</v>
      </c>
      <c r="BA678" s="2">
        <f t="shared" si="274"/>
        <v>7.3862076140271238E-2</v>
      </c>
      <c r="BB678" s="2" t="s">
        <v>61</v>
      </c>
      <c r="BC678" s="2">
        <v>2.75635211486069</v>
      </c>
      <c r="BD678" s="2">
        <v>1</v>
      </c>
      <c r="BE678" s="2">
        <v>1</v>
      </c>
      <c r="BF678" s="2">
        <v>3.24778788318336</v>
      </c>
      <c r="BI678" s="2">
        <f t="shared" si="275"/>
        <v>1</v>
      </c>
      <c r="BJ678" s="2">
        <f t="shared" si="276"/>
        <v>0</v>
      </c>
    </row>
    <row r="679" spans="1:62">
      <c r="A679" s="2" t="str">
        <f t="shared" si="278"/>
        <v>VIMSS209524</v>
      </c>
      <c r="B679" s="2" t="s">
        <v>1723</v>
      </c>
      <c r="C679" s="2" t="s">
        <v>1724</v>
      </c>
      <c r="D679" s="7">
        <f>IF(ISNA(VLOOKUP(B679,[1]energy_list!A$1:A$222,1,FALSE)), 0, 1)</f>
        <v>0</v>
      </c>
      <c r="E679" s="7">
        <f t="shared" si="257"/>
        <v>0</v>
      </c>
      <c r="F679" s="7">
        <f t="shared" si="258"/>
        <v>0</v>
      </c>
      <c r="G679" s="17">
        <f t="shared" si="279"/>
        <v>3.1040131040131043E-2</v>
      </c>
      <c r="H679" s="8">
        <f t="shared" si="259"/>
        <v>-0.95780250355080565</v>
      </c>
      <c r="I679" s="8">
        <f t="shared" si="260"/>
        <v>1.1337909736086795</v>
      </c>
      <c r="J679" s="18">
        <f t="shared" si="261"/>
        <v>0.84477873421612271</v>
      </c>
      <c r="K679" s="9">
        <f t="shared" si="262"/>
        <v>0.42238936710806135</v>
      </c>
      <c r="L679" s="10">
        <f t="shared" si="263"/>
        <v>2.1670902688367901</v>
      </c>
      <c r="M679" s="2">
        <f t="shared" si="264"/>
        <v>1</v>
      </c>
      <c r="N679" s="16">
        <f t="shared" si="265"/>
        <v>0.16919687267682071</v>
      </c>
      <c r="O679" s="16">
        <f t="shared" si="266"/>
        <v>0.7716076684350075</v>
      </c>
      <c r="P679" s="6">
        <v>758</v>
      </c>
      <c r="Q679" s="6"/>
      <c r="Y679" s="2">
        <f t="shared" si="267"/>
        <v>1</v>
      </c>
      <c r="Z679" s="2">
        <f t="shared" si="268"/>
        <v>0</v>
      </c>
      <c r="AH679" s="2">
        <f t="shared" si="269"/>
        <v>1</v>
      </c>
      <c r="AI679" s="2">
        <f t="shared" si="270"/>
        <v>0</v>
      </c>
      <c r="AJ679" s="2" t="s">
        <v>59</v>
      </c>
      <c r="AK679" s="2">
        <v>1.3110229681958101</v>
      </c>
      <c r="AL679" s="2">
        <v>2</v>
      </c>
      <c r="AM679" s="2">
        <v>1</v>
      </c>
      <c r="AN679" s="2">
        <v>-0.92455203255386897</v>
      </c>
      <c r="AO679" s="2">
        <v>0.77087870028519101</v>
      </c>
      <c r="AP679" s="2">
        <v>0.77087870028519101</v>
      </c>
      <c r="AQ679" s="2">
        <f t="shared" si="271"/>
        <v>0.33839374535364142</v>
      </c>
      <c r="AR679" s="2">
        <f t="shared" si="272"/>
        <v>1.7006864604130192</v>
      </c>
      <c r="AS679" s="2" t="s">
        <v>60</v>
      </c>
      <c r="AT679" s="2">
        <v>0.25136157426079703</v>
      </c>
      <c r="AU679" s="2">
        <v>1</v>
      </c>
      <c r="AV679" s="2">
        <v>1</v>
      </c>
      <c r="AW679" s="2">
        <v>-0.27688227186599501</v>
      </c>
      <c r="AZ679" s="2">
        <f t="shared" si="273"/>
        <v>1</v>
      </c>
      <c r="BA679" s="2">
        <f t="shared" si="274"/>
        <v>0</v>
      </c>
      <c r="BI679" s="2">
        <f t="shared" si="275"/>
        <v>1</v>
      </c>
      <c r="BJ679" s="2">
        <f t="shared" si="276"/>
        <v>0</v>
      </c>
    </row>
    <row r="680" spans="1:62">
      <c r="A680" s="2" t="str">
        <f t="shared" si="278"/>
        <v>VIMSS207954</v>
      </c>
      <c r="B680" s="2" t="s">
        <v>899</v>
      </c>
      <c r="C680" s="2" t="s">
        <v>900</v>
      </c>
      <c r="D680" s="7">
        <f>IF(ISNA(VLOOKUP(B680,[1]energy_list!A$1:A$222,1,FALSE)), 0, 1)</f>
        <v>0</v>
      </c>
      <c r="E680" s="7">
        <f t="shared" si="257"/>
        <v>1</v>
      </c>
      <c r="F680" s="7">
        <f t="shared" si="258"/>
        <v>0</v>
      </c>
      <c r="G680" s="17">
        <f t="shared" si="279"/>
        <v>1.4373464373464373E-2</v>
      </c>
      <c r="H680" s="8">
        <f t="shared" si="259"/>
        <v>-0.92450712280767</v>
      </c>
      <c r="I680" s="8">
        <f t="shared" si="260"/>
        <v>5.7848487510339206</v>
      </c>
      <c r="J680" s="18">
        <f t="shared" si="261"/>
        <v>0.15981526269678767</v>
      </c>
      <c r="K680" s="9">
        <f t="shared" si="262"/>
        <v>7.9907631348393834E-2</v>
      </c>
      <c r="L680" s="10">
        <f t="shared" si="263"/>
        <v>5.2333835668264408</v>
      </c>
      <c r="M680" s="2">
        <f t="shared" si="264"/>
        <v>1</v>
      </c>
      <c r="N680" s="16">
        <f t="shared" si="265"/>
        <v>3.6522054646782015E-2</v>
      </c>
      <c r="O680" s="16">
        <f t="shared" si="266"/>
        <v>1.4374447980419218</v>
      </c>
      <c r="P680" s="6">
        <v>351</v>
      </c>
      <c r="Q680" s="6"/>
      <c r="Y680" s="2">
        <f t="shared" si="267"/>
        <v>1</v>
      </c>
      <c r="Z680" s="2">
        <f t="shared" si="268"/>
        <v>0</v>
      </c>
      <c r="AH680" s="2">
        <f t="shared" si="269"/>
        <v>1</v>
      </c>
      <c r="AI680" s="2">
        <f t="shared" si="270"/>
        <v>0</v>
      </c>
      <c r="AJ680" s="2" t="s">
        <v>59</v>
      </c>
      <c r="AK680" s="2">
        <v>-1.16102755458493</v>
      </c>
      <c r="AL680" s="2">
        <v>1</v>
      </c>
      <c r="AM680" s="2">
        <v>1</v>
      </c>
      <c r="AN680" s="2">
        <v>-3.39660255533461</v>
      </c>
      <c r="AQ680" s="2">
        <f t="shared" si="271"/>
        <v>1</v>
      </c>
      <c r="AR680" s="2">
        <f t="shared" si="272"/>
        <v>0</v>
      </c>
      <c r="AZ680" s="2">
        <f t="shared" si="273"/>
        <v>1</v>
      </c>
      <c r="BA680" s="2">
        <f t="shared" si="274"/>
        <v>0</v>
      </c>
      <c r="BB680" s="2" t="s">
        <v>61</v>
      </c>
      <c r="BC680" s="2">
        <v>1.9672744615039699</v>
      </c>
      <c r="BD680" s="2">
        <v>2</v>
      </c>
      <c r="BE680" s="2">
        <v>1</v>
      </c>
      <c r="BF680" s="2">
        <v>2.4587102298266399</v>
      </c>
      <c r="BG680" s="2">
        <v>0.226715747310577</v>
      </c>
      <c r="BH680" s="2">
        <v>0.226715747310577</v>
      </c>
      <c r="BI680" s="2">
        <f t="shared" si="275"/>
        <v>7.304410929356403E-2</v>
      </c>
      <c r="BJ680" s="2">
        <f t="shared" si="276"/>
        <v>8.6772731265508813</v>
      </c>
    </row>
    <row r="681" spans="1:62">
      <c r="A681" s="2" t="str">
        <f t="shared" si="278"/>
        <v>VIMSS206686</v>
      </c>
      <c r="B681" s="2" t="s">
        <v>652</v>
      </c>
      <c r="C681" s="2" t="s">
        <v>653</v>
      </c>
      <c r="D681" s="7">
        <f>IF(ISNA(VLOOKUP(B681,[1]energy_list!A$1:A$222,1,FALSE)), 0, 1)</f>
        <v>0</v>
      </c>
      <c r="E681" s="7">
        <f t="shared" si="257"/>
        <v>1</v>
      </c>
      <c r="F681" s="7">
        <f t="shared" si="258"/>
        <v>0</v>
      </c>
      <c r="G681" s="17">
        <f t="shared" si="279"/>
        <v>9.5413595413595415E-3</v>
      </c>
      <c r="H681" s="8">
        <f t="shared" si="259"/>
        <v>-0.90588050426784983</v>
      </c>
      <c r="I681" s="8">
        <f t="shared" si="260"/>
        <v>7.7213590347531058</v>
      </c>
      <c r="J681" s="18">
        <f t="shared" si="261"/>
        <v>0.11732138088522596</v>
      </c>
      <c r="K681" s="9">
        <f t="shared" si="262"/>
        <v>5.8660690442612982E-2</v>
      </c>
      <c r="L681" s="10">
        <f t="shared" si="263"/>
        <v>7.1896122137721816</v>
      </c>
      <c r="M681" s="2">
        <f t="shared" si="264"/>
        <v>1</v>
      </c>
      <c r="N681" s="16">
        <f t="shared" si="265"/>
        <v>1.3733004064803203E-2</v>
      </c>
      <c r="O681" s="16">
        <f t="shared" si="266"/>
        <v>1.8622344513967217</v>
      </c>
      <c r="P681" s="6">
        <v>233</v>
      </c>
      <c r="Q681" s="6"/>
      <c r="R681" s="2" t="s">
        <v>57</v>
      </c>
      <c r="S681" s="2">
        <v>2.0696962440710198</v>
      </c>
      <c r="T681" s="2">
        <v>2</v>
      </c>
      <c r="U681" s="2">
        <v>1</v>
      </c>
      <c r="V681" s="2">
        <v>1.2293654423998299</v>
      </c>
      <c r="W681" s="2">
        <v>8.9349393664833396E-2</v>
      </c>
      <c r="X681" s="2">
        <v>8.9349393664833396E-2</v>
      </c>
      <c r="Y681" s="2">
        <f t="shared" si="267"/>
        <v>2.7466008129606402E-2</v>
      </c>
      <c r="Z681" s="2">
        <f t="shared" si="268"/>
        <v>23.164077104259317</v>
      </c>
      <c r="AA681" s="2" t="s">
        <v>58</v>
      </c>
      <c r="AB681" s="2">
        <v>2.246968971896E-2</v>
      </c>
      <c r="AC681" s="2">
        <v>1</v>
      </c>
      <c r="AD681" s="2">
        <v>1</v>
      </c>
      <c r="AE681" s="2">
        <v>-1.27261850406277</v>
      </c>
      <c r="AH681" s="2">
        <f t="shared" si="269"/>
        <v>1</v>
      </c>
      <c r="AI681" s="2">
        <f t="shared" si="270"/>
        <v>0</v>
      </c>
      <c r="AJ681" s="2" t="s">
        <v>59</v>
      </c>
      <c r="AK681" s="2">
        <v>0.23669808290238001</v>
      </c>
      <c r="AL681" s="2">
        <v>1</v>
      </c>
      <c r="AM681" s="2">
        <v>1</v>
      </c>
      <c r="AN681" s="2">
        <v>-1.9988769178473</v>
      </c>
      <c r="AQ681" s="2">
        <f t="shared" si="271"/>
        <v>1</v>
      </c>
      <c r="AR681" s="2">
        <f t="shared" si="272"/>
        <v>0</v>
      </c>
      <c r="AS681" s="2" t="s">
        <v>60</v>
      </c>
      <c r="AT681" s="2">
        <v>2.0893800939599E-2</v>
      </c>
      <c r="AU681" s="2">
        <v>1</v>
      </c>
      <c r="AV681" s="2">
        <v>1</v>
      </c>
      <c r="AW681" s="2">
        <v>-0.50735004518719296</v>
      </c>
      <c r="AZ681" s="2">
        <f t="shared" si="273"/>
        <v>1</v>
      </c>
      <c r="BA681" s="2">
        <f t="shared" si="274"/>
        <v>0</v>
      </c>
      <c r="BB681" s="2" t="s">
        <v>61</v>
      </c>
      <c r="BC681" s="2">
        <v>1.01582896390412</v>
      </c>
      <c r="BD681" s="2">
        <v>1</v>
      </c>
      <c r="BE681" s="2">
        <v>1</v>
      </c>
      <c r="BF681" s="2">
        <v>1.50726473222679</v>
      </c>
      <c r="BI681" s="2">
        <f t="shared" si="275"/>
        <v>1</v>
      </c>
      <c r="BJ681" s="2">
        <f t="shared" si="276"/>
        <v>0</v>
      </c>
    </row>
    <row r="682" spans="1:62">
      <c r="A682" s="2" t="str">
        <f t="shared" si="278"/>
        <v>VIMSS209180</v>
      </c>
      <c r="B682" s="2" t="s">
        <v>1065</v>
      </c>
      <c r="C682" s="2" t="s">
        <v>1066</v>
      </c>
      <c r="D682" s="7">
        <f>IF(ISNA(VLOOKUP(B682,[1]energy_list!A$1:A$222,1,FALSE)), 0, 1)</f>
        <v>0</v>
      </c>
      <c r="E682" s="7">
        <f t="shared" si="257"/>
        <v>0</v>
      </c>
      <c r="F682" s="7">
        <f t="shared" si="258"/>
        <v>0</v>
      </c>
      <c r="G682" s="17">
        <f t="shared" si="279"/>
        <v>1.7772317772317772E-2</v>
      </c>
      <c r="H682" s="8">
        <f t="shared" si="259"/>
        <v>-0.88283667958008161</v>
      </c>
      <c r="I682" s="8">
        <f t="shared" si="260"/>
        <v>2.4721002458453247</v>
      </c>
      <c r="J682" s="18">
        <f t="shared" si="261"/>
        <v>0.35712009699598535</v>
      </c>
      <c r="K682" s="9">
        <f t="shared" si="262"/>
        <v>0.17856004849799267</v>
      </c>
      <c r="L682" s="10">
        <f t="shared" si="263"/>
        <v>4.5631422222660722</v>
      </c>
      <c r="M682" s="2">
        <f t="shared" si="264"/>
        <v>1</v>
      </c>
      <c r="N682" s="16">
        <f t="shared" si="265"/>
        <v>5.1061816516106785E-2</v>
      </c>
      <c r="O682" s="16">
        <f t="shared" si="266"/>
        <v>1.2919037392989297</v>
      </c>
      <c r="P682" s="6">
        <v>434</v>
      </c>
      <c r="Q682" s="6"/>
      <c r="R682" s="2" t="s">
        <v>57</v>
      </c>
      <c r="S682" s="2">
        <v>1.16866156705583</v>
      </c>
      <c r="T682" s="2">
        <v>2</v>
      </c>
      <c r="U682" s="2">
        <v>1</v>
      </c>
      <c r="V682" s="2">
        <v>0.32833076538463701</v>
      </c>
      <c r="W682" s="2">
        <v>0.18909614511303299</v>
      </c>
      <c r="X682" s="2">
        <v>0.18909614511303299</v>
      </c>
      <c r="Y682" s="2">
        <f t="shared" si="267"/>
        <v>0.10212363303221356</v>
      </c>
      <c r="Z682" s="2">
        <f t="shared" si="268"/>
        <v>6.1802506146133114</v>
      </c>
      <c r="AA682" s="2" t="s">
        <v>58</v>
      </c>
      <c r="AB682" s="2">
        <v>-0.13645636537444</v>
      </c>
      <c r="AC682" s="2">
        <v>1</v>
      </c>
      <c r="AD682" s="2">
        <v>1</v>
      </c>
      <c r="AE682" s="2">
        <v>-1.43154455915617</v>
      </c>
      <c r="AH682" s="2">
        <f t="shared" si="269"/>
        <v>1</v>
      </c>
      <c r="AI682" s="2">
        <f t="shared" si="270"/>
        <v>0</v>
      </c>
      <c r="AQ682" s="2">
        <f t="shared" si="271"/>
        <v>1</v>
      </c>
      <c r="AR682" s="2">
        <f t="shared" si="272"/>
        <v>0</v>
      </c>
      <c r="AS682" s="2" t="s">
        <v>60</v>
      </c>
      <c r="AT682" s="2">
        <v>1.4359777484268399</v>
      </c>
      <c r="AU682" s="2">
        <v>1</v>
      </c>
      <c r="AV682" s="2">
        <v>1</v>
      </c>
      <c r="AW682" s="2">
        <v>0.90773390230005002</v>
      </c>
      <c r="AZ682" s="2">
        <f t="shared" si="273"/>
        <v>1</v>
      </c>
      <c r="BA682" s="2">
        <f t="shared" si="274"/>
        <v>0</v>
      </c>
      <c r="BB682" s="2" t="s">
        <v>61</v>
      </c>
      <c r="BC682" s="2">
        <v>0.77733888073634805</v>
      </c>
      <c r="BD682" s="2">
        <v>1</v>
      </c>
      <c r="BE682" s="2">
        <v>1</v>
      </c>
      <c r="BF682" s="2">
        <v>1.2687746490590199</v>
      </c>
      <c r="BI682" s="2">
        <f t="shared" si="275"/>
        <v>1</v>
      </c>
      <c r="BJ682" s="2">
        <f t="shared" si="276"/>
        <v>0</v>
      </c>
    </row>
    <row r="683" spans="1:62">
      <c r="A683" s="2" t="str">
        <f t="shared" si="278"/>
        <v>VIMSS206299</v>
      </c>
      <c r="B683" s="2" t="s">
        <v>664</v>
      </c>
      <c r="C683" s="2" t="s">
        <v>665</v>
      </c>
      <c r="D683" s="7">
        <f>IF(ISNA(VLOOKUP(B683,[1]energy_list!A$1:A$222,1,FALSE)), 0, 1)</f>
        <v>0</v>
      </c>
      <c r="E683" s="7">
        <f t="shared" si="257"/>
        <v>1</v>
      </c>
      <c r="F683" s="7">
        <f t="shared" si="258"/>
        <v>0</v>
      </c>
      <c r="G683" s="17">
        <f t="shared" si="279"/>
        <v>9.7870597870597879E-3</v>
      </c>
      <c r="H683" s="8">
        <f t="shared" si="259"/>
        <v>-0.87942333341970202</v>
      </c>
      <c r="I683" s="8">
        <f t="shared" si="260"/>
        <v>21.48884315179582</v>
      </c>
      <c r="J683" s="18">
        <f t="shared" si="261"/>
        <v>4.0924647604690098E-2</v>
      </c>
      <c r="K683" s="9">
        <f t="shared" si="262"/>
        <v>2.0462323802345049E-2</v>
      </c>
      <c r="L683" s="10">
        <f t="shared" si="263"/>
        <v>7.0396755311018504</v>
      </c>
      <c r="M683" s="2">
        <f t="shared" si="264"/>
        <v>1</v>
      </c>
      <c r="N683" s="16">
        <f t="shared" si="265"/>
        <v>1.4802118802749632E-2</v>
      </c>
      <c r="O683" s="16">
        <f t="shared" si="266"/>
        <v>1.8296761144374198</v>
      </c>
      <c r="P683" s="6">
        <v>239</v>
      </c>
      <c r="Q683" s="6"/>
      <c r="R683" s="2" t="s">
        <v>57</v>
      </c>
      <c r="S683" s="2">
        <v>0.87942333341970202</v>
      </c>
      <c r="T683" s="2">
        <v>2</v>
      </c>
      <c r="U683" s="2">
        <v>1</v>
      </c>
      <c r="V683" s="2">
        <v>3.90925317485128E-2</v>
      </c>
      <c r="W683" s="2">
        <v>4.0924647604690098E-2</v>
      </c>
      <c r="X683" s="2">
        <v>4.0924647604690098E-2</v>
      </c>
      <c r="Y683" s="2">
        <f t="shared" si="267"/>
        <v>2.960423760549926E-2</v>
      </c>
      <c r="Z683" s="2">
        <f t="shared" si="268"/>
        <v>21.48884315179582</v>
      </c>
      <c r="AH683" s="2">
        <f t="shared" si="269"/>
        <v>1</v>
      </c>
      <c r="AI683" s="2">
        <f t="shared" si="270"/>
        <v>0</v>
      </c>
      <c r="AQ683" s="2">
        <f t="shared" si="271"/>
        <v>1</v>
      </c>
      <c r="AR683" s="2">
        <f t="shared" si="272"/>
        <v>0</v>
      </c>
      <c r="AZ683" s="2">
        <f t="shared" si="273"/>
        <v>1</v>
      </c>
      <c r="BA683" s="2">
        <f t="shared" si="274"/>
        <v>0</v>
      </c>
      <c r="BI683" s="2">
        <f t="shared" si="275"/>
        <v>1</v>
      </c>
      <c r="BJ683" s="2">
        <f t="shared" si="276"/>
        <v>0</v>
      </c>
    </row>
    <row r="684" spans="1:62">
      <c r="A684" s="2" t="str">
        <f t="shared" si="278"/>
        <v>VIMSS207811</v>
      </c>
      <c r="B684" s="2" t="s">
        <v>1229</v>
      </c>
      <c r="C684" s="2" t="s">
        <v>1230</v>
      </c>
      <c r="D684" s="7">
        <f>IF(ISNA(VLOOKUP(B684,[1]energy_list!A$1:A$222,1,FALSE)), 0, 1)</f>
        <v>0</v>
      </c>
      <c r="E684" s="7">
        <f t="shared" si="257"/>
        <v>0</v>
      </c>
      <c r="F684" s="7">
        <f t="shared" si="258"/>
        <v>0</v>
      </c>
      <c r="G684" s="17">
        <f t="shared" si="279"/>
        <v>2.108927108927109E-2</v>
      </c>
      <c r="H684" s="8">
        <f t="shared" si="259"/>
        <v>-0.86888628249485167</v>
      </c>
      <c r="I684" s="8">
        <f t="shared" si="260"/>
        <v>0.94548759450701125</v>
      </c>
      <c r="J684" s="18">
        <f t="shared" si="261"/>
        <v>0.91898221356135246</v>
      </c>
      <c r="K684" s="9">
        <f t="shared" si="262"/>
        <v>0.45949110678067623</v>
      </c>
      <c r="L684" s="10">
        <f t="shared" si="263"/>
        <v>3.905769721637069</v>
      </c>
      <c r="M684" s="2">
        <f t="shared" si="264"/>
        <v>1</v>
      </c>
      <c r="N684" s="16">
        <f t="shared" si="265"/>
        <v>7.0932111077713911E-2</v>
      </c>
      <c r="O684" s="16">
        <f t="shared" si="266"/>
        <v>1.1491571145098707</v>
      </c>
      <c r="P684" s="6">
        <v>515</v>
      </c>
      <c r="Q684" s="6"/>
      <c r="R684" s="2" t="s">
        <v>57</v>
      </c>
      <c r="S684" s="2">
        <v>-0.21102423253344099</v>
      </c>
      <c r="T684" s="2">
        <v>2</v>
      </c>
      <c r="U684" s="2">
        <v>2</v>
      </c>
      <c r="V684" s="2">
        <v>-1.0513550342046301</v>
      </c>
      <c r="W684" s="2">
        <v>0.12625584232811601</v>
      </c>
      <c r="X684" s="2">
        <v>8.9276362274629997E-2</v>
      </c>
      <c r="Y684" s="2">
        <f t="shared" si="267"/>
        <v>0.14186422215542782</v>
      </c>
      <c r="Z684" s="2">
        <f t="shared" si="268"/>
        <v>2.3637189862675281</v>
      </c>
      <c r="AH684" s="2">
        <f t="shared" si="269"/>
        <v>1</v>
      </c>
      <c r="AI684" s="2">
        <f t="shared" si="270"/>
        <v>0</v>
      </c>
      <c r="AJ684" s="2" t="s">
        <v>59</v>
      </c>
      <c r="AK684" s="2">
        <v>9.8426186650190303E-2</v>
      </c>
      <c r="AL684" s="2">
        <v>1</v>
      </c>
      <c r="AM684" s="2">
        <v>1</v>
      </c>
      <c r="AN684" s="2">
        <v>-2.1371488140994899</v>
      </c>
      <c r="AQ684" s="2">
        <f t="shared" si="271"/>
        <v>1</v>
      </c>
      <c r="AR684" s="2">
        <f t="shared" si="272"/>
        <v>0</v>
      </c>
      <c r="AS684" s="2" t="s">
        <v>60</v>
      </c>
      <c r="AT684" s="2">
        <v>2.8523066077296901</v>
      </c>
      <c r="AU684" s="2">
        <v>1</v>
      </c>
      <c r="AV684" s="2">
        <v>1</v>
      </c>
      <c r="AW684" s="2">
        <v>2.3240627616028999</v>
      </c>
      <c r="AZ684" s="2">
        <f t="shared" si="273"/>
        <v>1</v>
      </c>
      <c r="BA684" s="2">
        <f t="shared" si="274"/>
        <v>0</v>
      </c>
      <c r="BB684" s="2" t="s">
        <v>61</v>
      </c>
      <c r="BC684" s="2">
        <v>1.8157470831612601</v>
      </c>
      <c r="BD684" s="2">
        <v>1</v>
      </c>
      <c r="BE684" s="2">
        <v>1</v>
      </c>
      <c r="BF684" s="2">
        <v>2.3071828514839301</v>
      </c>
      <c r="BI684" s="2">
        <f t="shared" si="275"/>
        <v>1</v>
      </c>
      <c r="BJ684" s="2">
        <f t="shared" si="276"/>
        <v>0</v>
      </c>
    </row>
    <row r="685" spans="1:62">
      <c r="A685" s="2" t="str">
        <f t="shared" si="278"/>
        <v>VIMSS206827</v>
      </c>
      <c r="B685" s="2" t="s">
        <v>1707</v>
      </c>
      <c r="C685" s="2" t="s">
        <v>1708</v>
      </c>
      <c r="D685" s="7">
        <f>IF(ISNA(VLOOKUP(B685,[1]energy_list!A$1:A$222,1,FALSE)), 0, 1)</f>
        <v>0</v>
      </c>
      <c r="E685" s="7">
        <f t="shared" si="257"/>
        <v>0</v>
      </c>
      <c r="F685" s="7">
        <f t="shared" si="258"/>
        <v>0</v>
      </c>
      <c r="G685" s="17">
        <f t="shared" si="279"/>
        <v>3.0712530712530713E-2</v>
      </c>
      <c r="H685" s="8">
        <f t="shared" si="259"/>
        <v>-0.86112915852544336</v>
      </c>
      <c r="I685" s="8">
        <f t="shared" si="260"/>
        <v>1.2049236707325317</v>
      </c>
      <c r="J685" s="18">
        <f t="shared" si="261"/>
        <v>0.71467527731604863</v>
      </c>
      <c r="K685" s="9">
        <f t="shared" si="262"/>
        <v>0.35733763865802431</v>
      </c>
      <c r="L685" s="10">
        <f t="shared" si="263"/>
        <v>2.2681256207166163</v>
      </c>
      <c r="M685" s="2">
        <f t="shared" si="264"/>
        <v>1</v>
      </c>
      <c r="N685" s="16">
        <f t="shared" si="265"/>
        <v>0.16086174800883679</v>
      </c>
      <c r="O685" s="16">
        <f t="shared" si="266"/>
        <v>0.79354721633428837</v>
      </c>
      <c r="P685" s="6">
        <v>750</v>
      </c>
      <c r="Q685" s="6"/>
      <c r="R685" s="2" t="s">
        <v>57</v>
      </c>
      <c r="S685" s="2">
        <v>2.39812277162611</v>
      </c>
      <c r="T685" s="2">
        <v>2</v>
      </c>
      <c r="U685" s="2">
        <v>1</v>
      </c>
      <c r="V685" s="2">
        <v>1.5577919699549201</v>
      </c>
      <c r="W685" s="2">
        <v>1.3268463001025199</v>
      </c>
      <c r="X685" s="2">
        <v>1.3268463001025199</v>
      </c>
      <c r="Y685" s="2">
        <f t="shared" si="267"/>
        <v>0.32172349601767358</v>
      </c>
      <c r="Z685" s="2">
        <f t="shared" si="268"/>
        <v>1.8073855060987976</v>
      </c>
      <c r="AH685" s="2">
        <f t="shared" si="269"/>
        <v>1</v>
      </c>
      <c r="AI685" s="2">
        <f t="shared" si="270"/>
        <v>0</v>
      </c>
      <c r="AQ685" s="2">
        <f t="shared" si="271"/>
        <v>1</v>
      </c>
      <c r="AR685" s="2">
        <f t="shared" si="272"/>
        <v>0</v>
      </c>
      <c r="AS685" s="2" t="s">
        <v>60</v>
      </c>
      <c r="AT685" s="2">
        <v>-2.21285806767589</v>
      </c>
      <c r="AU685" s="2">
        <v>1</v>
      </c>
      <c r="AV685" s="2">
        <v>1</v>
      </c>
      <c r="AW685" s="2">
        <v>-2.7411019138026802</v>
      </c>
      <c r="AZ685" s="2">
        <f t="shared" si="273"/>
        <v>1</v>
      </c>
      <c r="BA685" s="2">
        <f t="shared" si="274"/>
        <v>0</v>
      </c>
      <c r="BI685" s="2">
        <f t="shared" si="275"/>
        <v>1</v>
      </c>
      <c r="BJ685" s="2">
        <f t="shared" si="276"/>
        <v>0</v>
      </c>
    </row>
    <row r="686" spans="1:62">
      <c r="A686" s="2" t="str">
        <f t="shared" si="278"/>
        <v>VIMSS208406</v>
      </c>
      <c r="B686" s="2" t="s">
        <v>907</v>
      </c>
      <c r="C686" s="2" t="s">
        <v>908</v>
      </c>
      <c r="D686" s="7">
        <f>IF(ISNA(VLOOKUP(B686,[1]energy_list!A$1:A$222,1,FALSE)), 0, 1)</f>
        <v>0</v>
      </c>
      <c r="E686" s="7">
        <f t="shared" si="257"/>
        <v>1</v>
      </c>
      <c r="F686" s="7">
        <f t="shared" si="258"/>
        <v>0</v>
      </c>
      <c r="G686" s="17">
        <f t="shared" si="279"/>
        <v>1.453726453726454E-2</v>
      </c>
      <c r="H686" s="8">
        <f t="shared" si="259"/>
        <v>-0.81449917576394115</v>
      </c>
      <c r="I686" s="8">
        <f t="shared" si="260"/>
        <v>5.7069054888923914</v>
      </c>
      <c r="J686" s="18">
        <f t="shared" si="261"/>
        <v>0.14272168644622515</v>
      </c>
      <c r="K686" s="9">
        <f t="shared" si="262"/>
        <v>7.1360843223112577E-2</v>
      </c>
      <c r="L686" s="10">
        <f t="shared" si="263"/>
        <v>5.2064936951882101</v>
      </c>
      <c r="M686" s="2">
        <f t="shared" si="264"/>
        <v>1</v>
      </c>
      <c r="N686" s="16">
        <f t="shared" si="265"/>
        <v>3.7016407149492093E-2</v>
      </c>
      <c r="O686" s="16">
        <f t="shared" si="266"/>
        <v>1.4316057366061368</v>
      </c>
      <c r="P686" s="6">
        <v>355</v>
      </c>
      <c r="Q686" s="6"/>
      <c r="R686" s="2" t="s">
        <v>57</v>
      </c>
      <c r="S686" s="2">
        <v>-7.9653923202165407E-3</v>
      </c>
      <c r="T686" s="2">
        <v>1</v>
      </c>
      <c r="U686" s="2">
        <v>1</v>
      </c>
      <c r="V686" s="2">
        <v>-0.84829619399140599</v>
      </c>
      <c r="Y686" s="2">
        <f t="shared" si="267"/>
        <v>1</v>
      </c>
      <c r="Z686" s="2">
        <f t="shared" si="268"/>
        <v>0</v>
      </c>
      <c r="AH686" s="2">
        <f t="shared" si="269"/>
        <v>1</v>
      </c>
      <c r="AI686" s="2">
        <f t="shared" si="270"/>
        <v>0</v>
      </c>
      <c r="AQ686" s="2">
        <f t="shared" si="271"/>
        <v>1</v>
      </c>
      <c r="AR686" s="2">
        <f t="shared" si="272"/>
        <v>0</v>
      </c>
      <c r="AZ686" s="2">
        <f t="shared" si="273"/>
        <v>1</v>
      </c>
      <c r="BA686" s="2">
        <f t="shared" si="274"/>
        <v>0</v>
      </c>
      <c r="BB686" s="2" t="s">
        <v>61</v>
      </c>
      <c r="BC686" s="2">
        <v>1.2257314598060201</v>
      </c>
      <c r="BD686" s="2">
        <v>2</v>
      </c>
      <c r="BE686" s="2">
        <v>1</v>
      </c>
      <c r="BF686" s="2">
        <v>1.71716722812869</v>
      </c>
      <c r="BG686" s="2">
        <v>0.14318693521871201</v>
      </c>
      <c r="BH686" s="2">
        <v>0.14318693521871201</v>
      </c>
      <c r="BI686" s="2">
        <f t="shared" si="275"/>
        <v>7.4032814298984187E-2</v>
      </c>
      <c r="BJ686" s="2">
        <f t="shared" si="276"/>
        <v>8.5603582333385866</v>
      </c>
    </row>
    <row r="687" spans="1:62">
      <c r="A687" s="2" t="str">
        <f t="shared" si="278"/>
        <v>VIMSS207418</v>
      </c>
      <c r="B687" s="2" t="s">
        <v>1557</v>
      </c>
      <c r="C687" s="2" t="s">
        <v>1558</v>
      </c>
      <c r="D687" s="7">
        <f>IF(ISNA(VLOOKUP(B687,[1]energy_list!A$1:A$222,1,FALSE)), 0, 1)</f>
        <v>0</v>
      </c>
      <c r="E687" s="7">
        <f t="shared" si="257"/>
        <v>0</v>
      </c>
      <c r="F687" s="7">
        <f t="shared" si="258"/>
        <v>0</v>
      </c>
      <c r="G687" s="17">
        <f t="shared" si="279"/>
        <v>2.7600327600327601E-2</v>
      </c>
      <c r="H687" s="8">
        <f t="shared" si="259"/>
        <v>-0.77459688882978206</v>
      </c>
      <c r="I687" s="8">
        <f t="shared" si="260"/>
        <v>1.895235087207868</v>
      </c>
      <c r="J687" s="18">
        <f t="shared" si="261"/>
        <v>0.40870754982219515</v>
      </c>
      <c r="K687" s="9">
        <f t="shared" si="262"/>
        <v>0.20435377491109757</v>
      </c>
      <c r="L687" s="10">
        <f t="shared" si="263"/>
        <v>3.0711568145317631</v>
      </c>
      <c r="M687" s="2">
        <f t="shared" si="264"/>
        <v>1</v>
      </c>
      <c r="N687" s="16">
        <f t="shared" si="265"/>
        <v>0.1076655530332159</v>
      </c>
      <c r="O687" s="16">
        <f t="shared" si="266"/>
        <v>0.96792322446933787</v>
      </c>
      <c r="P687" s="6">
        <v>674</v>
      </c>
      <c r="Q687" s="6"/>
      <c r="Y687" s="2">
        <f t="shared" si="267"/>
        <v>1</v>
      </c>
      <c r="Z687" s="2">
        <f t="shared" si="268"/>
        <v>0</v>
      </c>
      <c r="AH687" s="2">
        <f t="shared" si="269"/>
        <v>1</v>
      </c>
      <c r="AI687" s="2">
        <f t="shared" si="270"/>
        <v>0</v>
      </c>
      <c r="AQ687" s="2">
        <f t="shared" si="271"/>
        <v>1</v>
      </c>
      <c r="AR687" s="2">
        <f t="shared" si="272"/>
        <v>0</v>
      </c>
      <c r="AS687" s="2" t="s">
        <v>60</v>
      </c>
      <c r="AT687" s="2">
        <v>0.61850772353704997</v>
      </c>
      <c r="AU687" s="2">
        <v>1</v>
      </c>
      <c r="AV687" s="2">
        <v>1</v>
      </c>
      <c r="AW687" s="2">
        <v>9.0263877410257806E-2</v>
      </c>
      <c r="AZ687" s="2">
        <f t="shared" si="273"/>
        <v>1</v>
      </c>
      <c r="BA687" s="2">
        <f t="shared" si="274"/>
        <v>0</v>
      </c>
      <c r="BB687" s="2" t="s">
        <v>61</v>
      </c>
      <c r="BC687" s="2">
        <v>0.85264147147614799</v>
      </c>
      <c r="BD687" s="2">
        <v>2</v>
      </c>
      <c r="BE687" s="2">
        <v>1</v>
      </c>
      <c r="BF687" s="2">
        <v>1.3440772397988201</v>
      </c>
      <c r="BG687" s="2">
        <v>0.29992461172096302</v>
      </c>
      <c r="BH687" s="2">
        <v>0.29992461172096302</v>
      </c>
      <c r="BI687" s="2">
        <f t="shared" si="275"/>
        <v>0.2153311060664318</v>
      </c>
      <c r="BJ687" s="2">
        <f t="shared" si="276"/>
        <v>2.8428526308118021</v>
      </c>
    </row>
    <row r="688" spans="1:62">
      <c r="A688" s="2" t="s">
        <v>179</v>
      </c>
      <c r="B688" s="2" t="s">
        <v>180</v>
      </c>
      <c r="C688" s="2" t="s">
        <v>181</v>
      </c>
      <c r="D688" s="7">
        <f>IF(ISNA(VLOOKUP(B688,[1]energy_list!A$1:A$222,1,FALSE)), 0, 1)</f>
        <v>1</v>
      </c>
      <c r="E688" s="7">
        <f t="shared" si="257"/>
        <v>1</v>
      </c>
      <c r="F688" s="7">
        <f t="shared" si="258"/>
        <v>1</v>
      </c>
      <c r="G688" s="31">
        <f>IF((Q688/(142)*0.0575&gt;N688),1,0)</f>
        <v>1</v>
      </c>
      <c r="H688" s="8">
        <f t="shared" si="259"/>
        <v>-0.76094108953626105</v>
      </c>
      <c r="I688" s="8">
        <f t="shared" si="260"/>
        <v>27.397645804565684</v>
      </c>
      <c r="J688" s="8">
        <f t="shared" si="261"/>
        <v>2.77739589366271E-2</v>
      </c>
      <c r="K688" s="9">
        <f t="shared" si="262"/>
        <v>1.388697946831355E-2</v>
      </c>
      <c r="L688" s="6">
        <f t="shared" si="263"/>
        <v>13.245820125750667</v>
      </c>
      <c r="M688" s="10">
        <f t="shared" si="264"/>
        <v>1</v>
      </c>
      <c r="N688" s="16">
        <f t="shared" si="265"/>
        <v>6.6477810915308467E-4</v>
      </c>
      <c r="O688" s="16">
        <f t="shared" si="266"/>
        <v>3.1773232901122572</v>
      </c>
      <c r="P688" s="6">
        <v>55</v>
      </c>
      <c r="Q688" s="7">
        <v>15</v>
      </c>
      <c r="R688" s="2" t="s">
        <v>57</v>
      </c>
      <c r="S688" s="2">
        <v>0.76094108953626105</v>
      </c>
      <c r="T688" s="2">
        <v>2</v>
      </c>
      <c r="U688" s="2">
        <v>2</v>
      </c>
      <c r="V688" s="2">
        <v>-7.9389712134928805E-2</v>
      </c>
      <c r="W688" s="2">
        <v>3.92783094089715E-2</v>
      </c>
      <c r="X688" s="2">
        <v>2.77739589366271E-2</v>
      </c>
      <c r="Y688" s="2">
        <f t="shared" si="267"/>
        <v>1.3295562183061693E-3</v>
      </c>
      <c r="Z688" s="2">
        <f t="shared" si="268"/>
        <v>27.397645804565684</v>
      </c>
      <c r="AH688" s="2">
        <f t="shared" si="269"/>
        <v>1</v>
      </c>
      <c r="AI688" s="2">
        <f t="shared" si="270"/>
        <v>0</v>
      </c>
      <c r="AQ688" s="2">
        <f t="shared" si="271"/>
        <v>1</v>
      </c>
      <c r="AR688" s="2">
        <f t="shared" si="272"/>
        <v>0</v>
      </c>
      <c r="AZ688" s="2">
        <f t="shared" si="273"/>
        <v>1</v>
      </c>
      <c r="BA688" s="2">
        <f t="shared" si="274"/>
        <v>0</v>
      </c>
      <c r="BI688" s="2">
        <f t="shared" si="275"/>
        <v>1</v>
      </c>
      <c r="BJ688" s="2">
        <f t="shared" si="276"/>
        <v>0</v>
      </c>
    </row>
    <row r="689" spans="1:62">
      <c r="A689" s="2" t="str">
        <f t="shared" ref="A689:A695" si="280">B689</f>
        <v>VIMSS208049</v>
      </c>
      <c r="B689" s="2" t="s">
        <v>1683</v>
      </c>
      <c r="C689" s="2" t="s">
        <v>1684</v>
      </c>
      <c r="D689" s="7">
        <f>IF(ISNA(VLOOKUP(B689,[1]energy_list!A$1:A$222,1,FALSE)), 0, 1)</f>
        <v>0</v>
      </c>
      <c r="E689" s="7">
        <f t="shared" si="257"/>
        <v>0</v>
      </c>
      <c r="F689" s="7">
        <f t="shared" si="258"/>
        <v>0</v>
      </c>
      <c r="G689" s="17">
        <f>(P689/(COUNT($P$2:$P$1222))*0.05)</f>
        <v>3.0221130221130224E-2</v>
      </c>
      <c r="H689" s="8">
        <f t="shared" si="259"/>
        <v>-0.6955098866503634</v>
      </c>
      <c r="I689" s="8">
        <f t="shared" si="260"/>
        <v>0.71341248582684136</v>
      </c>
      <c r="J689" s="18">
        <f t="shared" si="261"/>
        <v>0.97490568285228574</v>
      </c>
      <c r="K689" s="9">
        <f t="shared" si="262"/>
        <v>0.48745284142614287</v>
      </c>
      <c r="L689" s="10">
        <f t="shared" si="263"/>
        <v>2.4773951855051815</v>
      </c>
      <c r="M689" s="2">
        <f t="shared" si="264"/>
        <v>1</v>
      </c>
      <c r="N689" s="16">
        <f t="shared" si="265"/>
        <v>0.14488067979223773</v>
      </c>
      <c r="O689" s="16">
        <f t="shared" si="266"/>
        <v>0.83898952494327284</v>
      </c>
      <c r="P689" s="6">
        <v>738</v>
      </c>
      <c r="Q689" s="6"/>
      <c r="R689" s="2" t="s">
        <v>57</v>
      </c>
      <c r="S689" s="2">
        <v>1.49509685216151</v>
      </c>
      <c r="T689" s="2">
        <v>3</v>
      </c>
      <c r="U689" s="2">
        <v>2</v>
      </c>
      <c r="V689" s="2">
        <v>0.65476605049032199</v>
      </c>
      <c r="W689" s="2">
        <v>1.48188200192317</v>
      </c>
      <c r="X689" s="2">
        <v>1.04784881247817</v>
      </c>
      <c r="Y689" s="2">
        <f t="shared" si="267"/>
        <v>0.28976135958447546</v>
      </c>
      <c r="Z689" s="2">
        <f t="shared" si="268"/>
        <v>1.4268249716536827</v>
      </c>
      <c r="AA689" s="2" t="s">
        <v>58</v>
      </c>
      <c r="AB689" s="2">
        <v>3.1642779297378598</v>
      </c>
      <c r="AC689" s="2">
        <v>1</v>
      </c>
      <c r="AD689" s="2">
        <v>1</v>
      </c>
      <c r="AE689" s="2">
        <v>1.86918973595613</v>
      </c>
      <c r="AH689" s="2">
        <f t="shared" si="269"/>
        <v>1</v>
      </c>
      <c r="AI689" s="2">
        <f t="shared" si="270"/>
        <v>0</v>
      </c>
      <c r="AJ689" s="2" t="s">
        <v>59</v>
      </c>
      <c r="AK689" s="2">
        <v>-1.7143487636244099</v>
      </c>
      <c r="AL689" s="2">
        <v>1</v>
      </c>
      <c r="AM689" s="2">
        <v>1</v>
      </c>
      <c r="AN689" s="2">
        <v>-3.9499237643740899</v>
      </c>
      <c r="AQ689" s="2">
        <f t="shared" si="271"/>
        <v>1</v>
      </c>
      <c r="AR689" s="2">
        <f t="shared" si="272"/>
        <v>0</v>
      </c>
      <c r="AS689" s="2" t="s">
        <v>60</v>
      </c>
      <c r="AT689" s="2">
        <v>-1.7621604026958</v>
      </c>
      <c r="AU689" s="2">
        <v>1</v>
      </c>
      <c r="AV689" s="2">
        <v>1</v>
      </c>
      <c r="AW689" s="2">
        <v>-2.2904042488225902</v>
      </c>
      <c r="AZ689" s="2">
        <f t="shared" si="273"/>
        <v>1</v>
      </c>
      <c r="BA689" s="2">
        <f t="shared" si="274"/>
        <v>0</v>
      </c>
      <c r="BI689" s="2">
        <f t="shared" si="275"/>
        <v>1</v>
      </c>
      <c r="BJ689" s="2">
        <f t="shared" si="276"/>
        <v>0</v>
      </c>
    </row>
    <row r="690" spans="1:62">
      <c r="A690" s="2" t="str">
        <f t="shared" si="280"/>
        <v>VIMSS206892</v>
      </c>
      <c r="B690" s="2" t="s">
        <v>1416</v>
      </c>
      <c r="C690" s="2" t="s">
        <v>1417</v>
      </c>
      <c r="D690" s="7">
        <f>IF(ISNA(VLOOKUP(B690,[1]energy_list!A$1:A$222,1,FALSE)), 0, 1)</f>
        <v>0</v>
      </c>
      <c r="E690" s="7">
        <f t="shared" si="257"/>
        <v>0</v>
      </c>
      <c r="F690" s="7">
        <f t="shared" si="258"/>
        <v>0</v>
      </c>
      <c r="G690" s="17">
        <f>(P690/(COUNT($P$2:$P$1222))*0.05)</f>
        <v>2.4733824733824735E-2</v>
      </c>
      <c r="H690" s="8">
        <f t="shared" si="259"/>
        <v>-0.68963461045107199</v>
      </c>
      <c r="I690" s="8">
        <f t="shared" si="260"/>
        <v>1.1881307187112249</v>
      </c>
      <c r="J690" s="18">
        <f t="shared" si="261"/>
        <v>0.58043664690289665</v>
      </c>
      <c r="K690" s="9">
        <f t="shared" si="262"/>
        <v>0.29021832345144832</v>
      </c>
      <c r="L690" s="10">
        <f t="shared" si="263"/>
        <v>3.3616287489238785</v>
      </c>
      <c r="M690" s="2">
        <f t="shared" si="264"/>
        <v>1</v>
      </c>
      <c r="N690" s="16">
        <f t="shared" si="265"/>
        <v>9.3111129809163848E-2</v>
      </c>
      <c r="O690" s="16">
        <f t="shared" si="266"/>
        <v>1.0309984035964674</v>
      </c>
      <c r="P690" s="6">
        <v>604</v>
      </c>
      <c r="Q690" s="6"/>
      <c r="R690" s="2" t="s">
        <v>57</v>
      </c>
      <c r="S690" s="2">
        <v>-0.36606209845002002</v>
      </c>
      <c r="T690" s="2">
        <v>1</v>
      </c>
      <c r="U690" s="2">
        <v>1</v>
      </c>
      <c r="V690" s="2">
        <v>-1.2063929001212099</v>
      </c>
      <c r="Y690" s="2">
        <f t="shared" si="267"/>
        <v>1</v>
      </c>
      <c r="Z690" s="2">
        <f t="shared" si="268"/>
        <v>0</v>
      </c>
      <c r="AH690" s="2">
        <f t="shared" si="269"/>
        <v>1</v>
      </c>
      <c r="AI690" s="2">
        <f t="shared" si="270"/>
        <v>0</v>
      </c>
      <c r="AJ690" s="2" t="s">
        <v>59</v>
      </c>
      <c r="AK690" s="2">
        <v>0.33261381078196001</v>
      </c>
      <c r="AL690" s="2">
        <v>1</v>
      </c>
      <c r="AM690" s="2">
        <v>1</v>
      </c>
      <c r="AN690" s="2">
        <v>-1.9029611899677199</v>
      </c>
      <c r="AQ690" s="2">
        <f t="shared" si="271"/>
        <v>1</v>
      </c>
      <c r="AR690" s="2">
        <f t="shared" si="272"/>
        <v>0</v>
      </c>
      <c r="AZ690" s="2">
        <f t="shared" si="273"/>
        <v>1</v>
      </c>
      <c r="BA690" s="2">
        <f t="shared" si="274"/>
        <v>0</v>
      </c>
      <c r="BB690" s="2" t="s">
        <v>61</v>
      </c>
      <c r="BC690" s="2">
        <v>1.16054044664114</v>
      </c>
      <c r="BD690" s="2">
        <v>3</v>
      </c>
      <c r="BE690" s="2">
        <v>2</v>
      </c>
      <c r="BF690" s="2">
        <v>1.65197621496381</v>
      </c>
      <c r="BG690" s="2">
        <v>0.82882397373045402</v>
      </c>
      <c r="BH690" s="2">
        <v>0.58606705223478495</v>
      </c>
      <c r="BI690" s="2">
        <f t="shared" si="275"/>
        <v>0.18622225961832772</v>
      </c>
      <c r="BJ690" s="2">
        <f t="shared" si="276"/>
        <v>1.9802178645187081</v>
      </c>
    </row>
    <row r="691" spans="1:62">
      <c r="A691" s="2" t="str">
        <f t="shared" si="280"/>
        <v>VIMSS207797</v>
      </c>
      <c r="B691" s="2" t="s">
        <v>192</v>
      </c>
      <c r="C691" s="2" t="s">
        <v>193</v>
      </c>
      <c r="D691" s="7">
        <f>IF(ISNA(VLOOKUP(B691,[1]energy_list!A$1:A$222,1,FALSE)), 0, 1)</f>
        <v>0</v>
      </c>
      <c r="E691" s="7">
        <f t="shared" si="257"/>
        <v>1</v>
      </c>
      <c r="F691" s="7">
        <f t="shared" si="258"/>
        <v>1</v>
      </c>
      <c r="G691" s="17">
        <f>(P691/(COUNT($P$2:$P$1222))*0.05)</f>
        <v>6.2653562653562662E-3</v>
      </c>
      <c r="H691" s="8">
        <f t="shared" si="259"/>
        <v>-0.66106198093846535</v>
      </c>
      <c r="I691" s="8">
        <f t="shared" si="260"/>
        <v>22.6992999505893</v>
      </c>
      <c r="J691" s="8">
        <f t="shared" si="261"/>
        <v>2.9122571285345011E-2</v>
      </c>
      <c r="K691" s="9">
        <f t="shared" si="262"/>
        <v>1.4561285642672506E-2</v>
      </c>
      <c r="L691" s="6">
        <f t="shared" si="263"/>
        <v>8.9806220320822554</v>
      </c>
      <c r="M691" s="10">
        <f t="shared" si="264"/>
        <v>1</v>
      </c>
      <c r="N691" s="16">
        <f t="shared" si="265"/>
        <v>5.6085772760040955E-3</v>
      </c>
      <c r="O691" s="16">
        <f t="shared" si="266"/>
        <v>2.2511472919600268</v>
      </c>
      <c r="P691" s="6">
        <v>153</v>
      </c>
      <c r="Q691" s="6"/>
      <c r="R691" s="2" t="s">
        <v>57</v>
      </c>
      <c r="S691" s="2">
        <v>1.9694108941868401E-2</v>
      </c>
      <c r="T691" s="2">
        <v>1</v>
      </c>
      <c r="U691" s="2">
        <v>1</v>
      </c>
      <c r="V691" s="2">
        <v>-0.82063669272932105</v>
      </c>
      <c r="Y691" s="2">
        <f t="shared" si="267"/>
        <v>1</v>
      </c>
      <c r="Z691" s="2">
        <f t="shared" si="268"/>
        <v>0</v>
      </c>
      <c r="AA691" s="2" t="s">
        <v>58</v>
      </c>
      <c r="AB691" s="2">
        <v>1.13074096804615</v>
      </c>
      <c r="AC691" s="2">
        <v>2</v>
      </c>
      <c r="AD691" s="2">
        <v>1</v>
      </c>
      <c r="AE691" s="2">
        <v>-0.16434722573558</v>
      </c>
      <c r="AF691" s="2">
        <v>1.9925565466908501E-2</v>
      </c>
      <c r="AG691" s="2">
        <v>1.9925565466908501E-2</v>
      </c>
      <c r="AH691" s="2">
        <f t="shared" si="269"/>
        <v>1.1217154552008189E-2</v>
      </c>
      <c r="AI691" s="2">
        <f t="shared" si="270"/>
        <v>56.748249876473253</v>
      </c>
      <c r="AJ691" s="2" t="s">
        <v>59</v>
      </c>
      <c r="AK691" s="2">
        <v>1.65798100142057</v>
      </c>
      <c r="AL691" s="2">
        <v>1</v>
      </c>
      <c r="AM691" s="2">
        <v>1</v>
      </c>
      <c r="AN691" s="2">
        <v>-0.57759399932910804</v>
      </c>
      <c r="AQ691" s="2">
        <f t="shared" si="271"/>
        <v>1</v>
      </c>
      <c r="AR691" s="2">
        <f t="shared" si="272"/>
        <v>0</v>
      </c>
      <c r="AZ691" s="2">
        <f t="shared" si="273"/>
        <v>1</v>
      </c>
      <c r="BA691" s="2">
        <f t="shared" si="274"/>
        <v>0</v>
      </c>
      <c r="BB691" s="2" t="s">
        <v>61</v>
      </c>
      <c r="BC691" s="2">
        <v>-0.63384714176241197</v>
      </c>
      <c r="BD691" s="2">
        <v>1</v>
      </c>
      <c r="BE691" s="2">
        <v>1</v>
      </c>
      <c r="BF691" s="2">
        <v>-0.14241137343974</v>
      </c>
      <c r="BI691" s="2">
        <f t="shared" si="275"/>
        <v>1</v>
      </c>
      <c r="BJ691" s="2">
        <f t="shared" si="276"/>
        <v>0</v>
      </c>
    </row>
    <row r="692" spans="1:62">
      <c r="A692" s="2" t="str">
        <f t="shared" si="280"/>
        <v>VIMSS208800</v>
      </c>
      <c r="B692" s="2" t="s">
        <v>1023</v>
      </c>
      <c r="C692" s="2" t="s">
        <v>1024</v>
      </c>
      <c r="D692" s="7">
        <f>IF(ISNA(VLOOKUP(B692,[1]energy_list!A$1:A$222,1,FALSE)), 0, 1)</f>
        <v>1</v>
      </c>
      <c r="E692" s="7">
        <f t="shared" si="257"/>
        <v>1</v>
      </c>
      <c r="F692" s="7">
        <f t="shared" si="258"/>
        <v>0</v>
      </c>
      <c r="G692" s="31">
        <f>IF((Q692/(142)*0.0575&gt;N692),1,0)</f>
        <v>0</v>
      </c>
      <c r="H692" s="8">
        <f t="shared" si="259"/>
        <v>-0.65518672029579905</v>
      </c>
      <c r="I692" s="8">
        <f t="shared" si="260"/>
        <v>6.8329859564182298</v>
      </c>
      <c r="J692" s="8">
        <f t="shared" si="261"/>
        <v>9.5885857877460082E-2</v>
      </c>
      <c r="K692" s="9">
        <f t="shared" si="262"/>
        <v>4.7942928938730041E-2</v>
      </c>
      <c r="L692" s="10">
        <f t="shared" si="263"/>
        <v>4.7608367908834399</v>
      </c>
      <c r="M692" s="7">
        <f t="shared" si="264"/>
        <v>1</v>
      </c>
      <c r="N692" s="16">
        <f t="shared" si="265"/>
        <v>4.6255931435081818E-2</v>
      </c>
      <c r="O692" s="16">
        <f t="shared" si="266"/>
        <v>1.3348325694253131</v>
      </c>
      <c r="P692" s="6">
        <v>413</v>
      </c>
      <c r="Q692" s="6">
        <v>68</v>
      </c>
      <c r="R692" s="2" t="s">
        <v>57</v>
      </c>
      <c r="S692" s="2">
        <v>0.65518672029579905</v>
      </c>
      <c r="T692" s="2">
        <v>3</v>
      </c>
      <c r="U692" s="2">
        <v>1</v>
      </c>
      <c r="V692" s="2">
        <v>-0.18514408137539001</v>
      </c>
      <c r="W692" s="2">
        <v>9.5885857877460096E-2</v>
      </c>
      <c r="X692" s="2">
        <v>9.5885857877460096E-2</v>
      </c>
      <c r="Y692" s="2">
        <f t="shared" si="267"/>
        <v>9.2511862870163664E-2</v>
      </c>
      <c r="Z692" s="2">
        <f t="shared" si="268"/>
        <v>6.8329859564182289</v>
      </c>
      <c r="AH692" s="2">
        <f t="shared" si="269"/>
        <v>1</v>
      </c>
      <c r="AI692" s="2">
        <f t="shared" si="270"/>
        <v>0</v>
      </c>
      <c r="AQ692" s="2">
        <f t="shared" si="271"/>
        <v>1</v>
      </c>
      <c r="AR692" s="2">
        <f t="shared" si="272"/>
        <v>0</v>
      </c>
      <c r="AZ692" s="2">
        <f t="shared" si="273"/>
        <v>1</v>
      </c>
      <c r="BA692" s="2">
        <f t="shared" si="274"/>
        <v>0</v>
      </c>
      <c r="BI692" s="2">
        <f t="shared" si="275"/>
        <v>1</v>
      </c>
      <c r="BJ692" s="2">
        <f t="shared" si="276"/>
        <v>0</v>
      </c>
    </row>
    <row r="693" spans="1:62">
      <c r="A693" s="2" t="str">
        <f t="shared" si="280"/>
        <v>VIMSS207602</v>
      </c>
      <c r="B693" s="2" t="s">
        <v>955</v>
      </c>
      <c r="C693" s="2" t="s">
        <v>956</v>
      </c>
      <c r="D693" s="7">
        <f>IF(ISNA(VLOOKUP(B693,[1]energy_list!A$1:A$222,1,FALSE)), 0, 1)</f>
        <v>0</v>
      </c>
      <c r="E693" s="7">
        <f t="shared" si="257"/>
        <v>1</v>
      </c>
      <c r="F693" s="7">
        <f t="shared" si="258"/>
        <v>0</v>
      </c>
      <c r="G693" s="17">
        <f>(P693/(COUNT($P$2:$P$1222))*0.05)</f>
        <v>1.5520065520065521E-2</v>
      </c>
      <c r="H693" s="8">
        <f t="shared" si="259"/>
        <v>-0.62258300705920333</v>
      </c>
      <c r="I693" s="8">
        <f t="shared" si="260"/>
        <v>3.1425395759291792</v>
      </c>
      <c r="J693" s="18">
        <f t="shared" si="261"/>
        <v>0.19811461145246495</v>
      </c>
      <c r="K693" s="9">
        <f t="shared" si="262"/>
        <v>9.9057305726232475E-2</v>
      </c>
      <c r="L693" s="10">
        <f t="shared" si="263"/>
        <v>5.0365353787631122</v>
      </c>
      <c r="M693" s="2">
        <f t="shared" si="264"/>
        <v>1</v>
      </c>
      <c r="N693" s="16">
        <f t="shared" si="265"/>
        <v>4.0299554288011095E-2</v>
      </c>
      <c r="O693" s="16">
        <f t="shared" si="266"/>
        <v>1.3946997571176434</v>
      </c>
      <c r="P693" s="6">
        <v>379</v>
      </c>
      <c r="Q693" s="6"/>
      <c r="R693" s="2" t="s">
        <v>57</v>
      </c>
      <c r="S693" s="2">
        <v>0.24819566671759699</v>
      </c>
      <c r="T693" s="2">
        <v>1</v>
      </c>
      <c r="U693" s="2">
        <v>1</v>
      </c>
      <c r="V693" s="2">
        <v>-0.59213513495359205</v>
      </c>
      <c r="Y693" s="2">
        <f t="shared" si="267"/>
        <v>1</v>
      </c>
      <c r="Z693" s="2">
        <f t="shared" si="268"/>
        <v>0</v>
      </c>
      <c r="AA693" s="2" t="s">
        <v>58</v>
      </c>
      <c r="AB693" s="2">
        <v>-0.34562254155473998</v>
      </c>
      <c r="AC693" s="2">
        <v>1</v>
      </c>
      <c r="AD693" s="2">
        <v>1</v>
      </c>
      <c r="AE693" s="2">
        <v>-1.64071073533647</v>
      </c>
      <c r="AH693" s="2">
        <f t="shared" si="269"/>
        <v>1</v>
      </c>
      <c r="AI693" s="2">
        <f t="shared" si="270"/>
        <v>0</v>
      </c>
      <c r="AJ693" s="2" t="s">
        <v>59</v>
      </c>
      <c r="AK693" s="2">
        <v>0.61664509315765004</v>
      </c>
      <c r="AL693" s="2">
        <v>2</v>
      </c>
      <c r="AM693" s="2">
        <v>1</v>
      </c>
      <c r="AN693" s="2">
        <v>-1.61892990759203</v>
      </c>
      <c r="AO693" s="2">
        <v>7.8490033714254406E-2</v>
      </c>
      <c r="AP693" s="2">
        <v>7.8490033714254406E-2</v>
      </c>
      <c r="AQ693" s="2">
        <f t="shared" si="271"/>
        <v>8.0599108576022205E-2</v>
      </c>
      <c r="AR693" s="2">
        <f t="shared" si="272"/>
        <v>7.856348939822948</v>
      </c>
      <c r="AS693" s="2" t="s">
        <v>60</v>
      </c>
      <c r="AT693" s="2">
        <v>1.97705172381786</v>
      </c>
      <c r="AU693" s="2">
        <v>1</v>
      </c>
      <c r="AV693" s="2">
        <v>1</v>
      </c>
      <c r="AW693" s="2">
        <v>1.44880787769107</v>
      </c>
      <c r="AZ693" s="2">
        <f t="shared" si="273"/>
        <v>1</v>
      </c>
      <c r="BA693" s="2">
        <f t="shared" si="274"/>
        <v>0</v>
      </c>
      <c r="BI693" s="2">
        <f t="shared" si="275"/>
        <v>1</v>
      </c>
      <c r="BJ693" s="2">
        <f t="shared" si="276"/>
        <v>0</v>
      </c>
    </row>
    <row r="694" spans="1:62">
      <c r="A694" s="2" t="str">
        <f t="shared" si="280"/>
        <v>VIMSS209175</v>
      </c>
      <c r="B694" s="2" t="s">
        <v>1697</v>
      </c>
      <c r="C694" s="2" t="s">
        <v>1698</v>
      </c>
      <c r="D694" s="7">
        <f>IF(ISNA(VLOOKUP(B694,[1]energy_list!A$1:A$222,1,FALSE)), 0, 1)</f>
        <v>0</v>
      </c>
      <c r="E694" s="7">
        <f t="shared" si="257"/>
        <v>0</v>
      </c>
      <c r="F694" s="7">
        <f t="shared" si="258"/>
        <v>0</v>
      </c>
      <c r="G694" s="17">
        <f>(P694/(COUNT($P$2:$P$1222))*0.05)</f>
        <v>3.050778050778051E-2</v>
      </c>
      <c r="H694" s="8">
        <f t="shared" si="259"/>
        <v>-0.61028277278114917</v>
      </c>
      <c r="I694" s="8">
        <f t="shared" si="260"/>
        <v>1.0378094355857059</v>
      </c>
      <c r="J694" s="18">
        <f t="shared" si="261"/>
        <v>0.58804897301470904</v>
      </c>
      <c r="K694" s="9">
        <f t="shared" si="262"/>
        <v>0.29402448650735452</v>
      </c>
      <c r="L694" s="10">
        <f t="shared" si="263"/>
        <v>2.3252388303238574</v>
      </c>
      <c r="M694" s="2">
        <f t="shared" si="264"/>
        <v>1</v>
      </c>
      <c r="N694" s="16">
        <f t="shared" si="265"/>
        <v>0.15633305247795287</v>
      </c>
      <c r="O694" s="16">
        <f t="shared" si="266"/>
        <v>0.8059491922223927</v>
      </c>
      <c r="P694" s="6">
        <v>745</v>
      </c>
      <c r="Q694" s="6"/>
      <c r="Y694" s="2">
        <f t="shared" si="267"/>
        <v>1</v>
      </c>
      <c r="Z694" s="2">
        <f t="shared" si="268"/>
        <v>0</v>
      </c>
      <c r="AH694" s="2">
        <f t="shared" si="269"/>
        <v>1</v>
      </c>
      <c r="AI694" s="2">
        <f t="shared" si="270"/>
        <v>0</v>
      </c>
      <c r="AQ694" s="2">
        <f t="shared" si="271"/>
        <v>1</v>
      </c>
      <c r="AR694" s="2">
        <f t="shared" si="272"/>
        <v>0</v>
      </c>
      <c r="AS694" s="2" t="s">
        <v>60</v>
      </c>
      <c r="AT694" s="2">
        <v>0.40495883534613902</v>
      </c>
      <c r="AU694" s="2">
        <v>6</v>
      </c>
      <c r="AV694" s="2">
        <v>3</v>
      </c>
      <c r="AW694" s="2">
        <v>-0.123285010780653</v>
      </c>
      <c r="AX694" s="2">
        <v>0.57930476615397797</v>
      </c>
      <c r="AY694" s="2">
        <v>0.33446176268183297</v>
      </c>
      <c r="AZ694" s="2">
        <f t="shared" si="273"/>
        <v>0.31266610495590574</v>
      </c>
      <c r="BA694" s="2">
        <f t="shared" si="274"/>
        <v>1.2107776748499903</v>
      </c>
      <c r="BB694" s="2" t="s">
        <v>61</v>
      </c>
      <c r="BC694" s="2">
        <v>1.8422263973912101</v>
      </c>
      <c r="BD694" s="2">
        <v>1</v>
      </c>
      <c r="BE694" s="2">
        <v>1</v>
      </c>
      <c r="BF694" s="2">
        <v>2.3336621657138799</v>
      </c>
      <c r="BI694" s="2">
        <f t="shared" si="275"/>
        <v>1</v>
      </c>
      <c r="BJ694" s="2">
        <f t="shared" si="276"/>
        <v>0</v>
      </c>
    </row>
    <row r="695" spans="1:62">
      <c r="A695" s="2" t="str">
        <f t="shared" si="280"/>
        <v>VIMSS207080</v>
      </c>
      <c r="B695" s="2" t="s">
        <v>1886</v>
      </c>
      <c r="C695" s="2" t="s">
        <v>1887</v>
      </c>
      <c r="D695" s="7">
        <f>IF(ISNA(VLOOKUP(B695,[1]energy_list!A$1:A$222,1,FALSE)), 0, 1)</f>
        <v>0</v>
      </c>
      <c r="E695" s="7">
        <f t="shared" si="257"/>
        <v>0</v>
      </c>
      <c r="F695" s="7">
        <f t="shared" si="258"/>
        <v>0</v>
      </c>
      <c r="G695" s="17">
        <f>(P695/(COUNT($P$2:$P$1222))*0.05)</f>
        <v>3.4438984438984438E-2</v>
      </c>
      <c r="H695" s="8">
        <f t="shared" si="259"/>
        <v>-0.59969666015910428</v>
      </c>
      <c r="I695" s="8">
        <f t="shared" si="260"/>
        <v>1.070991077190582E-2</v>
      </c>
      <c r="J695" s="18">
        <f t="shared" si="261"/>
        <v>55.994552422623848</v>
      </c>
      <c r="K695" s="9">
        <f t="shared" si="262"/>
        <v>27.997276211311924</v>
      </c>
      <c r="L695" s="10">
        <f t="shared" si="263"/>
        <v>3.4376309135736721E-2</v>
      </c>
      <c r="M695" s="2">
        <f t="shared" si="264"/>
        <v>1</v>
      </c>
      <c r="N695" s="16">
        <f t="shared" si="265"/>
        <v>0.49147935953068972</v>
      </c>
      <c r="O695" s="16">
        <f t="shared" si="266"/>
        <v>0.30849471634690645</v>
      </c>
      <c r="P695" s="6">
        <v>841</v>
      </c>
      <c r="Q695" s="6"/>
      <c r="R695" s="2" t="s">
        <v>57</v>
      </c>
      <c r="S695" s="2">
        <v>1.61528339706862</v>
      </c>
      <c r="T695" s="2">
        <v>1</v>
      </c>
      <c r="U695" s="2">
        <v>1</v>
      </c>
      <c r="V695" s="2">
        <v>0.774952595397429</v>
      </c>
      <c r="Y695" s="2">
        <f t="shared" si="267"/>
        <v>1</v>
      </c>
      <c r="Z695" s="2">
        <f t="shared" si="268"/>
        <v>0</v>
      </c>
      <c r="AH695" s="2">
        <f t="shared" si="269"/>
        <v>1</v>
      </c>
      <c r="AI695" s="2">
        <f t="shared" si="270"/>
        <v>0</v>
      </c>
      <c r="AJ695" s="2" t="s">
        <v>59</v>
      </c>
      <c r="AK695" s="2">
        <v>0.46851993891063998</v>
      </c>
      <c r="AL695" s="2">
        <v>1</v>
      </c>
      <c r="AM695" s="2">
        <v>1</v>
      </c>
      <c r="AN695" s="2">
        <v>-1.7670550618390399</v>
      </c>
      <c r="AQ695" s="2">
        <f t="shared" si="271"/>
        <v>1</v>
      </c>
      <c r="AR695" s="2">
        <f t="shared" si="272"/>
        <v>0</v>
      </c>
      <c r="AS695" s="2" t="s">
        <v>60</v>
      </c>
      <c r="AT695" s="2">
        <v>0.88131024921534296</v>
      </c>
      <c r="AU695" s="2">
        <v>1</v>
      </c>
      <c r="AV695" s="2">
        <v>1</v>
      </c>
      <c r="AW695" s="2">
        <v>0.35306640308855097</v>
      </c>
      <c r="AZ695" s="2">
        <f t="shared" si="273"/>
        <v>1</v>
      </c>
      <c r="BA695" s="2">
        <f t="shared" si="274"/>
        <v>0</v>
      </c>
      <c r="BB695" s="2" t="s">
        <v>61</v>
      </c>
      <c r="BC695" s="2">
        <v>1.6684857800458999E-2</v>
      </c>
      <c r="BD695" s="2">
        <v>2</v>
      </c>
      <c r="BE695" s="2">
        <v>1</v>
      </c>
      <c r="BF695" s="2">
        <v>0.50812062612313103</v>
      </c>
      <c r="BG695" s="2">
        <v>0.62315580982155805</v>
      </c>
      <c r="BH695" s="2">
        <v>0.62315580982155805</v>
      </c>
      <c r="BI695" s="2">
        <f t="shared" si="275"/>
        <v>0.9829587190613791</v>
      </c>
      <c r="BJ695" s="2">
        <f t="shared" si="276"/>
        <v>2.677477692976455E-2</v>
      </c>
    </row>
    <row r="696" spans="1:62">
      <c r="A696" s="2" t="s">
        <v>199</v>
      </c>
      <c r="B696" s="2" t="s">
        <v>200</v>
      </c>
      <c r="C696" s="2" t="s">
        <v>201</v>
      </c>
      <c r="D696" s="7">
        <f>IF(ISNA(VLOOKUP(B696,[1]energy_list!A$1:A$222,1,FALSE)), 0, 1)</f>
        <v>0</v>
      </c>
      <c r="E696" s="7">
        <f t="shared" si="257"/>
        <v>1</v>
      </c>
      <c r="F696" s="7">
        <f t="shared" si="258"/>
        <v>1</v>
      </c>
      <c r="G696" s="17">
        <f>0.05*(P696/(COUNT($P$2:$P$1222)))</f>
        <v>7.6986076986076991E-3</v>
      </c>
      <c r="H696" s="8">
        <f t="shared" si="259"/>
        <v>-0.55552928319267503</v>
      </c>
      <c r="I696" s="8">
        <f t="shared" si="260"/>
        <v>36.010210516637365</v>
      </c>
      <c r="J696" s="18">
        <f t="shared" si="261"/>
        <v>1.5426993489416301E-2</v>
      </c>
      <c r="K696" s="9">
        <f t="shared" si="262"/>
        <v>7.7134967447081504E-3</v>
      </c>
      <c r="L696" s="10">
        <f t="shared" si="263"/>
        <v>8.0712843978869344</v>
      </c>
      <c r="M696" s="2">
        <f t="shared" si="264"/>
        <v>1</v>
      </c>
      <c r="N696" s="16">
        <f t="shared" si="265"/>
        <v>8.8371630171376093E-3</v>
      </c>
      <c r="O696" s="16">
        <f t="shared" si="266"/>
        <v>2.0536871336010343</v>
      </c>
      <c r="P696" s="6">
        <v>188</v>
      </c>
      <c r="Q696" s="6"/>
      <c r="Y696" s="2">
        <f t="shared" si="267"/>
        <v>1</v>
      </c>
      <c r="Z696" s="2">
        <f t="shared" si="268"/>
        <v>0</v>
      </c>
      <c r="AH696" s="2">
        <f t="shared" si="269"/>
        <v>1</v>
      </c>
      <c r="AI696" s="2">
        <f t="shared" si="270"/>
        <v>0</v>
      </c>
      <c r="AQ696" s="2">
        <f t="shared" si="271"/>
        <v>1</v>
      </c>
      <c r="AR696" s="2">
        <f t="shared" si="272"/>
        <v>0</v>
      </c>
      <c r="AS696" s="2" t="s">
        <v>60</v>
      </c>
      <c r="AT696" s="2">
        <v>0.55552928319267503</v>
      </c>
      <c r="AU696" s="2">
        <v>2</v>
      </c>
      <c r="AV696" s="2">
        <v>1</v>
      </c>
      <c r="AW696" s="2">
        <v>2.7285437065883301E-2</v>
      </c>
      <c r="AX696" s="2">
        <v>1.5426993489416301E-2</v>
      </c>
      <c r="AY696" s="2">
        <v>1.5426993489416301E-2</v>
      </c>
      <c r="AZ696" s="2">
        <f t="shared" si="273"/>
        <v>1.7674326034275212E-2</v>
      </c>
      <c r="BA696" s="2">
        <f t="shared" si="274"/>
        <v>36.010210516637365</v>
      </c>
      <c r="BI696" s="2">
        <f t="shared" si="275"/>
        <v>1</v>
      </c>
      <c r="BJ696" s="2">
        <f t="shared" si="276"/>
        <v>0</v>
      </c>
    </row>
    <row r="697" spans="1:62">
      <c r="A697" s="2" t="str">
        <f t="shared" ref="A697:A729" si="281">B697</f>
        <v>VIMSS206500</v>
      </c>
      <c r="B697" s="2" t="s">
        <v>1035</v>
      </c>
      <c r="C697" s="2" t="s">
        <v>1036</v>
      </c>
      <c r="D697" s="7">
        <f>IF(ISNA(VLOOKUP(B697,[1]energy_list!A$1:A$222,1,FALSE)), 0, 1)</f>
        <v>0</v>
      </c>
      <c r="E697" s="7">
        <f t="shared" si="257"/>
        <v>1</v>
      </c>
      <c r="F697" s="7">
        <f t="shared" si="258"/>
        <v>0</v>
      </c>
      <c r="G697" s="17">
        <f t="shared" ref="G697:G708" si="282">(P697/(COUNT($P$2:$P$1222))*0.05)</f>
        <v>1.7158067158067159E-2</v>
      </c>
      <c r="H697" s="8">
        <f t="shared" si="259"/>
        <v>-0.53990468902378319</v>
      </c>
      <c r="I697" s="8">
        <f t="shared" si="260"/>
        <v>3.876326594456831</v>
      </c>
      <c r="J697" s="18">
        <f t="shared" si="261"/>
        <v>0.1392825593684108</v>
      </c>
      <c r="K697" s="9">
        <f t="shared" si="262"/>
        <v>6.9641279684205401E-2</v>
      </c>
      <c r="L697" s="10">
        <f t="shared" si="263"/>
        <v>4.6504015410531094</v>
      </c>
      <c r="M697" s="2">
        <f t="shared" si="264"/>
        <v>1</v>
      </c>
      <c r="N697" s="16">
        <f t="shared" si="265"/>
        <v>4.888190699421726E-2</v>
      </c>
      <c r="O697" s="16">
        <f t="shared" si="266"/>
        <v>1.3108518596208532</v>
      </c>
      <c r="P697" s="6">
        <v>419</v>
      </c>
      <c r="Q697" s="6"/>
      <c r="R697" s="2" t="s">
        <v>57</v>
      </c>
      <c r="S697" s="2">
        <v>0.59181290477873305</v>
      </c>
      <c r="T697" s="2">
        <v>3</v>
      </c>
      <c r="U697" s="2">
        <v>1</v>
      </c>
      <c r="V697" s="2">
        <v>-0.24851789689245599</v>
      </c>
      <c r="W697" s="2">
        <v>9.1604186132050194E-2</v>
      </c>
      <c r="X697" s="2">
        <v>9.1604186132050194E-2</v>
      </c>
      <c r="Y697" s="2">
        <f t="shared" si="267"/>
        <v>9.7763813988434534E-2</v>
      </c>
      <c r="Z697" s="2">
        <f t="shared" si="268"/>
        <v>6.4605443240947187</v>
      </c>
      <c r="AA697" s="2" t="s">
        <v>58</v>
      </c>
      <c r="AB697" s="2">
        <v>4.7236248372470001E-2</v>
      </c>
      <c r="AC697" s="2">
        <v>1</v>
      </c>
      <c r="AD697" s="2">
        <v>1</v>
      </c>
      <c r="AE697" s="2">
        <v>-1.24785194540926</v>
      </c>
      <c r="AH697" s="2">
        <f t="shared" si="269"/>
        <v>1</v>
      </c>
      <c r="AI697" s="2">
        <f t="shared" si="270"/>
        <v>0</v>
      </c>
      <c r="AQ697" s="2">
        <f t="shared" si="271"/>
        <v>1</v>
      </c>
      <c r="AR697" s="2">
        <f t="shared" si="272"/>
        <v>0</v>
      </c>
      <c r="AS697" s="2" t="s">
        <v>60</v>
      </c>
      <c r="AT697" s="2">
        <v>0.87684848241024704</v>
      </c>
      <c r="AU697" s="2">
        <v>1</v>
      </c>
      <c r="AV697" s="2">
        <v>1</v>
      </c>
      <c r="AW697" s="2">
        <v>0.348604636283455</v>
      </c>
      <c r="AZ697" s="2">
        <f t="shared" si="273"/>
        <v>1</v>
      </c>
      <c r="BA697" s="2">
        <f t="shared" si="274"/>
        <v>0</v>
      </c>
      <c r="BI697" s="2">
        <f t="shared" si="275"/>
        <v>1</v>
      </c>
      <c r="BJ697" s="2">
        <f t="shared" si="276"/>
        <v>0</v>
      </c>
    </row>
    <row r="698" spans="1:62">
      <c r="A698" s="2" t="str">
        <f t="shared" si="281"/>
        <v>VIMSS209001</v>
      </c>
      <c r="B698" s="2" t="s">
        <v>827</v>
      </c>
      <c r="C698" s="2" t="s">
        <v>828</v>
      </c>
      <c r="D698" s="7">
        <f>IF(ISNA(VLOOKUP(B698,[1]energy_list!A$1:A$222,1,FALSE)), 0, 1)</f>
        <v>0</v>
      </c>
      <c r="E698" s="7">
        <f t="shared" si="257"/>
        <v>1</v>
      </c>
      <c r="F698" s="7">
        <f t="shared" si="258"/>
        <v>0</v>
      </c>
      <c r="G698" s="17">
        <f t="shared" si="282"/>
        <v>1.294021294021294E-2</v>
      </c>
      <c r="H698" s="8">
        <f t="shared" si="259"/>
        <v>-0.51574410666576964</v>
      </c>
      <c r="I698" s="8">
        <f t="shared" si="260"/>
        <v>7.13505652898316</v>
      </c>
      <c r="J698" s="18">
        <f t="shared" si="261"/>
        <v>7.2283114306211385E-2</v>
      </c>
      <c r="K698" s="9">
        <f t="shared" si="262"/>
        <v>3.6141557153105693E-2</v>
      </c>
      <c r="L698" s="10">
        <f t="shared" si="263"/>
        <v>5.6499341859130192</v>
      </c>
      <c r="M698" s="2">
        <f t="shared" si="264"/>
        <v>1</v>
      </c>
      <c r="N698" s="16">
        <f t="shared" si="265"/>
        <v>2.9655304267050306E-2</v>
      </c>
      <c r="O698" s="16">
        <f t="shared" si="266"/>
        <v>1.527897615693264</v>
      </c>
      <c r="P698" s="6">
        <v>316</v>
      </c>
      <c r="Q698" s="6"/>
      <c r="R698" s="2" t="s">
        <v>57</v>
      </c>
      <c r="S698" s="2">
        <v>0.84886771395288496</v>
      </c>
      <c r="T698" s="2">
        <v>2</v>
      </c>
      <c r="U698" s="2">
        <v>1</v>
      </c>
      <c r="V698" s="2">
        <v>8.5369122816954506E-3</v>
      </c>
      <c r="W698" s="2">
        <v>7.9314271302987599E-2</v>
      </c>
      <c r="X698" s="2">
        <v>7.9314271302987599E-2</v>
      </c>
      <c r="Y698" s="2">
        <f t="shared" si="267"/>
        <v>5.9310608534100626E-2</v>
      </c>
      <c r="Z698" s="2">
        <f t="shared" si="268"/>
        <v>10.70258479347474</v>
      </c>
      <c r="AH698" s="2">
        <f t="shared" si="269"/>
        <v>1</v>
      </c>
      <c r="AI698" s="2">
        <f t="shared" si="270"/>
        <v>0</v>
      </c>
      <c r="AQ698" s="2">
        <f t="shared" si="271"/>
        <v>1</v>
      </c>
      <c r="AR698" s="2">
        <f t="shared" si="272"/>
        <v>0</v>
      </c>
      <c r="AS698" s="2" t="s">
        <v>60</v>
      </c>
      <c r="AT698" s="2">
        <v>-0.150503107908461</v>
      </c>
      <c r="AU698" s="2">
        <v>1</v>
      </c>
      <c r="AV698" s="2">
        <v>1</v>
      </c>
      <c r="AW698" s="2">
        <v>-0.67874695403525298</v>
      </c>
      <c r="AZ698" s="2">
        <f t="shared" si="273"/>
        <v>1</v>
      </c>
      <c r="BA698" s="2">
        <f t="shared" si="274"/>
        <v>0</v>
      </c>
      <c r="BI698" s="2">
        <f t="shared" si="275"/>
        <v>1</v>
      </c>
      <c r="BJ698" s="2">
        <f t="shared" si="276"/>
        <v>0</v>
      </c>
    </row>
    <row r="699" spans="1:62">
      <c r="A699" s="2" t="str">
        <f t="shared" si="281"/>
        <v>VIMSS408372</v>
      </c>
      <c r="B699" s="2" t="s">
        <v>1852</v>
      </c>
      <c r="C699" s="2" t="s">
        <v>1853</v>
      </c>
      <c r="D699" s="7">
        <f>IF(ISNA(VLOOKUP(B699,[1]energy_list!A$1:A$222,1,FALSE)), 0, 1)</f>
        <v>0</v>
      </c>
      <c r="E699" s="7">
        <f t="shared" si="257"/>
        <v>0</v>
      </c>
      <c r="F699" s="7">
        <f t="shared" si="258"/>
        <v>0</v>
      </c>
      <c r="G699" s="17">
        <f t="shared" si="282"/>
        <v>3.3742833742833746E-2</v>
      </c>
      <c r="H699" s="8">
        <f t="shared" si="259"/>
        <v>-0.50847710581689698</v>
      </c>
      <c r="I699" s="8">
        <f t="shared" si="260"/>
        <v>0.18433568492987765</v>
      </c>
      <c r="J699" s="18">
        <f t="shared" si="261"/>
        <v>2.7584301217115099</v>
      </c>
      <c r="K699" s="9">
        <f t="shared" si="262"/>
        <v>1.379215060855755</v>
      </c>
      <c r="L699" s="10">
        <f t="shared" si="263"/>
        <v>0.27680454290195067</v>
      </c>
      <c r="M699" s="2">
        <f t="shared" si="264"/>
        <v>1</v>
      </c>
      <c r="N699" s="16">
        <f t="shared" si="265"/>
        <v>0.43537417204164142</v>
      </c>
      <c r="O699" s="16">
        <f t="shared" si="266"/>
        <v>0.36113733843801576</v>
      </c>
      <c r="P699" s="6">
        <v>824</v>
      </c>
      <c r="Q699" s="6"/>
      <c r="Y699" s="2">
        <f t="shared" si="267"/>
        <v>1</v>
      </c>
      <c r="Z699" s="2">
        <f t="shared" si="268"/>
        <v>0</v>
      </c>
      <c r="AH699" s="2">
        <f t="shared" si="269"/>
        <v>1</v>
      </c>
      <c r="AI699" s="2">
        <f t="shared" si="270"/>
        <v>0</v>
      </c>
      <c r="AQ699" s="2">
        <f t="shared" si="271"/>
        <v>1</v>
      </c>
      <c r="AR699" s="2">
        <f t="shared" si="272"/>
        <v>0</v>
      </c>
      <c r="AS699" s="2" t="s">
        <v>60</v>
      </c>
      <c r="AT699" s="2">
        <v>0.50847710581689698</v>
      </c>
      <c r="AU699" s="2">
        <v>2</v>
      </c>
      <c r="AV699" s="2">
        <v>2</v>
      </c>
      <c r="AW699" s="2">
        <v>-1.9766740309895101E-2</v>
      </c>
      <c r="AX699" s="2">
        <v>3.9010092889828898</v>
      </c>
      <c r="AY699" s="2">
        <v>2.7584301217115099</v>
      </c>
      <c r="AZ699" s="2">
        <f t="shared" si="273"/>
        <v>0.87074834408328283</v>
      </c>
      <c r="BA699" s="2">
        <f t="shared" si="274"/>
        <v>0.18433568492987765</v>
      </c>
      <c r="BI699" s="2">
        <f t="shared" si="275"/>
        <v>1</v>
      </c>
      <c r="BJ699" s="2">
        <f t="shared" si="276"/>
        <v>0</v>
      </c>
    </row>
    <row r="700" spans="1:62">
      <c r="A700" s="2" t="str">
        <f t="shared" si="281"/>
        <v>VIMSS208348</v>
      </c>
      <c r="B700" s="2" t="s">
        <v>1844</v>
      </c>
      <c r="C700" s="2" t="s">
        <v>1845</v>
      </c>
      <c r="D700" s="7">
        <f>IF(ISNA(VLOOKUP(B700,[1]energy_list!A$1:A$222,1,FALSE)), 0, 1)</f>
        <v>0</v>
      </c>
      <c r="E700" s="7">
        <f t="shared" si="257"/>
        <v>0</v>
      </c>
      <c r="F700" s="7">
        <f t="shared" si="258"/>
        <v>0</v>
      </c>
      <c r="G700" s="17">
        <f t="shared" si="282"/>
        <v>3.3579033579033579E-2</v>
      </c>
      <c r="H700" s="8">
        <f t="shared" si="259"/>
        <v>-0.497921149060851</v>
      </c>
      <c r="I700" s="8">
        <f t="shared" si="260"/>
        <v>0.14111733998880341</v>
      </c>
      <c r="J700" s="18">
        <f t="shared" si="261"/>
        <v>3.5284193218236486</v>
      </c>
      <c r="K700" s="9">
        <f t="shared" si="262"/>
        <v>1.7642096609118243</v>
      </c>
      <c r="L700" s="10">
        <f t="shared" si="263"/>
        <v>0.43559251071058608</v>
      </c>
      <c r="M700" s="2">
        <f t="shared" si="264"/>
        <v>1</v>
      </c>
      <c r="N700" s="16">
        <f t="shared" si="265"/>
        <v>0.40214464730524252</v>
      </c>
      <c r="O700" s="16">
        <f t="shared" si="266"/>
        <v>0.39561770754397646</v>
      </c>
      <c r="P700" s="6">
        <v>820</v>
      </c>
      <c r="Q700" s="6"/>
      <c r="R700" s="2" t="s">
        <v>57</v>
      </c>
      <c r="S700" s="2">
        <v>1.0491961543246</v>
      </c>
      <c r="T700" s="2">
        <v>1</v>
      </c>
      <c r="U700" s="2">
        <v>1</v>
      </c>
      <c r="V700" s="2">
        <v>0.208865352653411</v>
      </c>
      <c r="Y700" s="2">
        <f t="shared" si="267"/>
        <v>1</v>
      </c>
      <c r="Z700" s="2">
        <f t="shared" si="268"/>
        <v>0</v>
      </c>
      <c r="AH700" s="2">
        <f t="shared" si="269"/>
        <v>1</v>
      </c>
      <c r="AI700" s="2">
        <f t="shared" si="270"/>
        <v>0</v>
      </c>
      <c r="AQ700" s="2">
        <f t="shared" si="271"/>
        <v>1</v>
      </c>
      <c r="AR700" s="2">
        <f t="shared" si="272"/>
        <v>0</v>
      </c>
      <c r="AS700" s="2" t="s">
        <v>60</v>
      </c>
      <c r="AT700" s="2">
        <v>-0.14685919200237299</v>
      </c>
      <c r="AU700" s="2">
        <v>2</v>
      </c>
      <c r="AV700" s="2">
        <v>2</v>
      </c>
      <c r="AW700" s="2">
        <v>-0.67510303812916495</v>
      </c>
      <c r="AX700" s="2">
        <v>0.73587789107061197</v>
      </c>
      <c r="AY700" s="2">
        <v>0.520344246901285</v>
      </c>
      <c r="AZ700" s="2">
        <f t="shared" si="273"/>
        <v>0.80428929461048493</v>
      </c>
      <c r="BA700" s="2">
        <f t="shared" si="274"/>
        <v>0.28223467997760682</v>
      </c>
      <c r="BB700" s="2" t="s">
        <v>61</v>
      </c>
      <c r="BC700" s="2">
        <v>1.2362068259235499</v>
      </c>
      <c r="BD700" s="2">
        <v>1</v>
      </c>
      <c r="BE700" s="2">
        <v>1</v>
      </c>
      <c r="BF700" s="2">
        <v>1.7276425942462199</v>
      </c>
      <c r="BI700" s="2">
        <f t="shared" si="275"/>
        <v>1</v>
      </c>
      <c r="BJ700" s="2">
        <f t="shared" si="276"/>
        <v>0</v>
      </c>
    </row>
    <row r="701" spans="1:62">
      <c r="A701" s="2" t="str">
        <f t="shared" si="281"/>
        <v>VIMSS209585</v>
      </c>
      <c r="B701" s="2" t="s">
        <v>1809</v>
      </c>
      <c r="C701" s="2" t="s">
        <v>1810</v>
      </c>
      <c r="D701" s="7">
        <f>IF(ISNA(VLOOKUP(B701,[1]energy_list!A$1:A$222,1,FALSE)), 0, 1)</f>
        <v>0</v>
      </c>
      <c r="E701" s="7">
        <f t="shared" si="257"/>
        <v>0</v>
      </c>
      <c r="F701" s="7">
        <f t="shared" si="258"/>
        <v>0</v>
      </c>
      <c r="G701" s="17">
        <f t="shared" si="282"/>
        <v>3.284193284193284E-2</v>
      </c>
      <c r="H701" s="8">
        <f t="shared" si="259"/>
        <v>-0.492017819517795</v>
      </c>
      <c r="I701" s="8">
        <f t="shared" si="260"/>
        <v>0.56492513581101755</v>
      </c>
      <c r="J701" s="18">
        <f t="shared" si="261"/>
        <v>0.87094340175082596</v>
      </c>
      <c r="K701" s="9">
        <f t="shared" si="262"/>
        <v>0.43547170087541298</v>
      </c>
      <c r="L701" s="10">
        <f t="shared" si="263"/>
        <v>0.92712166161491405</v>
      </c>
      <c r="M701" s="2">
        <f t="shared" si="264"/>
        <v>1</v>
      </c>
      <c r="N701" s="16">
        <f t="shared" si="265"/>
        <v>0.31451987434658629</v>
      </c>
      <c r="O701" s="16">
        <f t="shared" si="266"/>
        <v>0.50235190651014683</v>
      </c>
      <c r="P701" s="6">
        <v>802</v>
      </c>
      <c r="Q701" s="6"/>
      <c r="R701" s="2" t="s">
        <v>57</v>
      </c>
      <c r="S701" s="2">
        <v>0.492017819517795</v>
      </c>
      <c r="T701" s="2">
        <v>2</v>
      </c>
      <c r="U701" s="2">
        <v>2</v>
      </c>
      <c r="V701" s="2">
        <v>-0.34831298215339401</v>
      </c>
      <c r="W701" s="2">
        <v>1.23169997081538</v>
      </c>
      <c r="X701" s="2">
        <v>0.87094340175082596</v>
      </c>
      <c r="Y701" s="2">
        <f t="shared" si="267"/>
        <v>0.6290397486931727</v>
      </c>
      <c r="Z701" s="2">
        <f t="shared" si="268"/>
        <v>0.56492513581101755</v>
      </c>
      <c r="AH701" s="2">
        <f t="shared" si="269"/>
        <v>1</v>
      </c>
      <c r="AI701" s="2">
        <f t="shared" si="270"/>
        <v>0</v>
      </c>
      <c r="AQ701" s="2">
        <f t="shared" si="271"/>
        <v>1</v>
      </c>
      <c r="AR701" s="2">
        <f t="shared" si="272"/>
        <v>0</v>
      </c>
      <c r="AZ701" s="2">
        <f t="shared" si="273"/>
        <v>1</v>
      </c>
      <c r="BA701" s="2">
        <f t="shared" si="274"/>
        <v>0</v>
      </c>
      <c r="BI701" s="2">
        <f t="shared" si="275"/>
        <v>1</v>
      </c>
      <c r="BJ701" s="2">
        <f t="shared" si="276"/>
        <v>0</v>
      </c>
    </row>
    <row r="702" spans="1:62">
      <c r="A702" s="2" t="str">
        <f t="shared" si="281"/>
        <v>VIMSS208666</v>
      </c>
      <c r="B702" s="2" t="s">
        <v>1042</v>
      </c>
      <c r="C702" s="2" t="s">
        <v>1043</v>
      </c>
      <c r="D702" s="7">
        <f>IF(ISNA(VLOOKUP(B702,[1]energy_list!A$1:A$222,1,FALSE)), 0, 1)</f>
        <v>0</v>
      </c>
      <c r="E702" s="7">
        <f t="shared" si="257"/>
        <v>1</v>
      </c>
      <c r="F702" s="7">
        <f t="shared" si="258"/>
        <v>0</v>
      </c>
      <c r="G702" s="17">
        <f t="shared" si="282"/>
        <v>1.7280917280917282E-2</v>
      </c>
      <c r="H702" s="8">
        <f t="shared" si="259"/>
        <v>-0.47512990808144434</v>
      </c>
      <c r="I702" s="8">
        <f t="shared" si="260"/>
        <v>4.2291822376028199</v>
      </c>
      <c r="J702" s="18">
        <f t="shared" si="261"/>
        <v>0.11234557448410096</v>
      </c>
      <c r="K702" s="9">
        <f t="shared" si="262"/>
        <v>5.6172787242050479E-2</v>
      </c>
      <c r="L702" s="10">
        <f t="shared" si="263"/>
        <v>4.6145030575963597</v>
      </c>
      <c r="M702" s="2">
        <f t="shared" si="264"/>
        <v>1</v>
      </c>
      <c r="N702" s="16">
        <f t="shared" si="265"/>
        <v>4.9767221754570198E-2</v>
      </c>
      <c r="O702" s="16">
        <f t="shared" si="266"/>
        <v>1.3030566029838724</v>
      </c>
      <c r="P702" s="6">
        <v>422</v>
      </c>
      <c r="Q702" s="6"/>
      <c r="Y702" s="2">
        <f t="shared" si="267"/>
        <v>1</v>
      </c>
      <c r="Z702" s="2">
        <f t="shared" si="268"/>
        <v>0</v>
      </c>
      <c r="AH702" s="2">
        <f t="shared" si="269"/>
        <v>1</v>
      </c>
      <c r="AI702" s="2">
        <f t="shared" si="270"/>
        <v>0</v>
      </c>
      <c r="AQ702" s="2">
        <f t="shared" si="271"/>
        <v>1</v>
      </c>
      <c r="AR702" s="2">
        <f t="shared" si="272"/>
        <v>0</v>
      </c>
      <c r="AS702" s="2" t="s">
        <v>60</v>
      </c>
      <c r="AT702" s="2">
        <v>0.65080487084544902</v>
      </c>
      <c r="AU702" s="2">
        <v>2</v>
      </c>
      <c r="AV702" s="2">
        <v>1</v>
      </c>
      <c r="AW702" s="2">
        <v>0.122561024718657</v>
      </c>
      <c r="AX702" s="2">
        <v>0.10258955266559799</v>
      </c>
      <c r="AY702" s="2">
        <v>0.10258955266559799</v>
      </c>
      <c r="AZ702" s="2">
        <f t="shared" si="273"/>
        <v>9.9534443509140383E-2</v>
      </c>
      <c r="BA702" s="2">
        <f t="shared" si="274"/>
        <v>6.3437733564042293</v>
      </c>
      <c r="BB702" s="2" t="s">
        <v>61</v>
      </c>
      <c r="BC702" s="2">
        <v>0.123779982553435</v>
      </c>
      <c r="BD702" s="2">
        <v>1</v>
      </c>
      <c r="BE702" s="2">
        <v>1</v>
      </c>
      <c r="BF702" s="2">
        <v>0.61521575087610703</v>
      </c>
      <c r="BI702" s="2">
        <f t="shared" si="275"/>
        <v>1</v>
      </c>
      <c r="BJ702" s="2">
        <f t="shared" si="276"/>
        <v>0</v>
      </c>
    </row>
    <row r="703" spans="1:62">
      <c r="A703" s="2" t="str">
        <f t="shared" si="281"/>
        <v>VIMSS209041</v>
      </c>
      <c r="B703" s="2" t="s">
        <v>1180</v>
      </c>
      <c r="C703" s="2" t="s">
        <v>1181</v>
      </c>
      <c r="D703" s="7">
        <f>IF(ISNA(VLOOKUP(B703,[1]energy_list!A$1:A$222,1,FALSE)), 0, 1)</f>
        <v>0</v>
      </c>
      <c r="E703" s="7">
        <f t="shared" si="257"/>
        <v>0</v>
      </c>
      <c r="F703" s="7">
        <f t="shared" si="258"/>
        <v>0</v>
      </c>
      <c r="G703" s="17">
        <f t="shared" si="282"/>
        <v>2.0106470106470108E-2</v>
      </c>
      <c r="H703" s="8">
        <f t="shared" si="259"/>
        <v>-0.467451186492847</v>
      </c>
      <c r="I703" s="8">
        <f t="shared" si="260"/>
        <v>2.4335153561011018</v>
      </c>
      <c r="J703" s="18">
        <f t="shared" si="261"/>
        <v>0.1920888583344639</v>
      </c>
      <c r="K703" s="9">
        <f t="shared" si="262"/>
        <v>9.6044429167231951E-2</v>
      </c>
      <c r="L703" s="10">
        <f t="shared" si="263"/>
        <v>4.095775246197654</v>
      </c>
      <c r="M703" s="2">
        <f t="shared" si="264"/>
        <v>1</v>
      </c>
      <c r="N703" s="16">
        <f t="shared" si="265"/>
        <v>6.4503563821598012E-2</v>
      </c>
      <c r="O703" s="16">
        <f t="shared" si="266"/>
        <v>1.1904162899337682</v>
      </c>
      <c r="P703" s="6">
        <v>491</v>
      </c>
      <c r="Q703" s="6"/>
      <c r="R703" s="2" t="s">
        <v>57</v>
      </c>
      <c r="S703" s="2">
        <v>0.684912469798864</v>
      </c>
      <c r="T703" s="2">
        <v>2</v>
      </c>
      <c r="U703" s="2">
        <v>1</v>
      </c>
      <c r="V703" s="2">
        <v>-0.15541833187232501</v>
      </c>
      <c r="W703" s="2">
        <v>0.14072491223071801</v>
      </c>
      <c r="X703" s="2">
        <v>0.14072491223071801</v>
      </c>
      <c r="Y703" s="2">
        <f t="shared" si="267"/>
        <v>0.12900712764319602</v>
      </c>
      <c r="Z703" s="2">
        <f t="shared" si="268"/>
        <v>4.8670307122022036</v>
      </c>
      <c r="AA703" s="2" t="s">
        <v>58</v>
      </c>
      <c r="AB703" s="2">
        <v>-0.35212787331836998</v>
      </c>
      <c r="AC703" s="2">
        <v>1</v>
      </c>
      <c r="AD703" s="2">
        <v>1</v>
      </c>
      <c r="AE703" s="2">
        <v>-1.6472160671000999</v>
      </c>
      <c r="AH703" s="2">
        <f t="shared" si="269"/>
        <v>1</v>
      </c>
      <c r="AI703" s="2">
        <f t="shared" si="270"/>
        <v>0</v>
      </c>
      <c r="AJ703" s="2" t="s">
        <v>59</v>
      </c>
      <c r="AK703" s="2">
        <v>0.85210767969203005</v>
      </c>
      <c r="AL703" s="2">
        <v>1</v>
      </c>
      <c r="AM703" s="2">
        <v>1</v>
      </c>
      <c r="AN703" s="2">
        <v>-1.38346732105765</v>
      </c>
      <c r="AQ703" s="2">
        <f t="shared" si="271"/>
        <v>1</v>
      </c>
      <c r="AR703" s="2">
        <f t="shared" si="272"/>
        <v>0</v>
      </c>
      <c r="AZ703" s="2">
        <f t="shared" si="273"/>
        <v>1</v>
      </c>
      <c r="BA703" s="2">
        <f t="shared" si="274"/>
        <v>0</v>
      </c>
      <c r="BI703" s="2">
        <f t="shared" si="275"/>
        <v>1</v>
      </c>
      <c r="BJ703" s="2">
        <f t="shared" si="276"/>
        <v>0</v>
      </c>
    </row>
    <row r="704" spans="1:62">
      <c r="A704" s="2" t="str">
        <f t="shared" si="281"/>
        <v>VIMSS209276</v>
      </c>
      <c r="B704" s="2" t="s">
        <v>1073</v>
      </c>
      <c r="C704" s="2" t="s">
        <v>1074</v>
      </c>
      <c r="D704" s="7">
        <f>IF(ISNA(VLOOKUP(B704,[1]energy_list!A$1:A$222,1,FALSE)), 0, 1)</f>
        <v>0</v>
      </c>
      <c r="E704" s="7">
        <f t="shared" si="257"/>
        <v>0</v>
      </c>
      <c r="F704" s="7">
        <f t="shared" si="258"/>
        <v>0</v>
      </c>
      <c r="G704" s="17">
        <f t="shared" si="282"/>
        <v>1.7936117936117938E-2</v>
      </c>
      <c r="H704" s="8">
        <f t="shared" si="259"/>
        <v>-0.45291982410559262</v>
      </c>
      <c r="I704" s="8">
        <f t="shared" si="260"/>
        <v>2.4518151268901889</v>
      </c>
      <c r="J704" s="18">
        <f t="shared" si="261"/>
        <v>0.18472837496522954</v>
      </c>
      <c r="K704" s="9">
        <f t="shared" si="262"/>
        <v>9.2364187482614768E-2</v>
      </c>
      <c r="L704" s="10">
        <f t="shared" si="263"/>
        <v>4.5469468060390472</v>
      </c>
      <c r="M704" s="2">
        <f t="shared" si="264"/>
        <v>1</v>
      </c>
      <c r="N704" s="16">
        <f t="shared" si="265"/>
        <v>5.1476978865147759E-2</v>
      </c>
      <c r="O704" s="16">
        <f t="shared" si="266"/>
        <v>1.288386949349168</v>
      </c>
      <c r="P704" s="6">
        <v>438</v>
      </c>
      <c r="Q704" s="6"/>
      <c r="R704" s="2" t="s">
        <v>57</v>
      </c>
      <c r="S704" s="2">
        <v>0.74576955489243901</v>
      </c>
      <c r="T704" s="2">
        <v>1</v>
      </c>
      <c r="U704" s="2">
        <v>1</v>
      </c>
      <c r="V704" s="2">
        <v>-9.4561246778750802E-2</v>
      </c>
      <c r="Y704" s="2">
        <f t="shared" si="267"/>
        <v>1</v>
      </c>
      <c r="Z704" s="2">
        <f t="shared" si="268"/>
        <v>0</v>
      </c>
      <c r="AH704" s="2">
        <f t="shared" si="269"/>
        <v>1</v>
      </c>
      <c r="AI704" s="2">
        <f t="shared" si="270"/>
        <v>0</v>
      </c>
      <c r="AJ704" s="2" t="s">
        <v>59</v>
      </c>
      <c r="AK704" s="2">
        <v>1.3254456292777499</v>
      </c>
      <c r="AL704" s="2">
        <v>1</v>
      </c>
      <c r="AM704" s="2">
        <v>1</v>
      </c>
      <c r="AN704" s="2">
        <v>-0.91012937147192896</v>
      </c>
      <c r="AQ704" s="2">
        <f t="shared" si="271"/>
        <v>1</v>
      </c>
      <c r="AR704" s="2">
        <f t="shared" si="272"/>
        <v>0</v>
      </c>
      <c r="AS704" s="2" t="s">
        <v>60</v>
      </c>
      <c r="AT704" s="2">
        <v>-0.55532044646476797</v>
      </c>
      <c r="AU704" s="2">
        <v>2</v>
      </c>
      <c r="AV704" s="2">
        <v>1</v>
      </c>
      <c r="AW704" s="2">
        <v>-1.0835642925915601</v>
      </c>
      <c r="AX704" s="2">
        <v>9.0597441931785497E-2</v>
      </c>
      <c r="AY704" s="2">
        <v>9.0597441931785497E-2</v>
      </c>
      <c r="AZ704" s="2">
        <f t="shared" si="273"/>
        <v>0.10295395773029552</v>
      </c>
      <c r="BA704" s="2">
        <f t="shared" si="274"/>
        <v>6.1295378172254722</v>
      </c>
      <c r="BB704" s="2" t="s">
        <v>61</v>
      </c>
      <c r="BC704" s="2">
        <v>1.30402482928731</v>
      </c>
      <c r="BD704" s="2">
        <v>1</v>
      </c>
      <c r="BE704" s="2">
        <v>1</v>
      </c>
      <c r="BF704" s="2">
        <v>1.79546059760998</v>
      </c>
      <c r="BI704" s="2">
        <f t="shared" si="275"/>
        <v>1</v>
      </c>
      <c r="BJ704" s="2">
        <f t="shared" si="276"/>
        <v>0</v>
      </c>
    </row>
    <row r="705" spans="1:62">
      <c r="A705" s="2" t="str">
        <f t="shared" si="281"/>
        <v>VIMSS208510</v>
      </c>
      <c r="B705" s="2" t="s">
        <v>1793</v>
      </c>
      <c r="C705" s="2" t="s">
        <v>1794</v>
      </c>
      <c r="D705" s="7">
        <f>IF(ISNA(VLOOKUP(B705,[1]energy_list!A$1:A$222,1,FALSE)), 0, 1)</f>
        <v>0</v>
      </c>
      <c r="E705" s="7">
        <f t="shared" si="257"/>
        <v>0</v>
      </c>
      <c r="F705" s="7">
        <f t="shared" si="258"/>
        <v>0</v>
      </c>
      <c r="G705" s="17">
        <f t="shared" si="282"/>
        <v>3.2514332514332521E-2</v>
      </c>
      <c r="H705" s="8">
        <f t="shared" si="259"/>
        <v>-0.45062315631279998</v>
      </c>
      <c r="I705" s="8">
        <f t="shared" si="260"/>
        <v>0.85499383708077836</v>
      </c>
      <c r="J705" s="18">
        <f t="shared" si="261"/>
        <v>0.527048426280324</v>
      </c>
      <c r="K705" s="9">
        <f t="shared" si="262"/>
        <v>0.263524213140162</v>
      </c>
      <c r="L705" s="10">
        <f t="shared" si="263"/>
        <v>1.1968961337310422</v>
      </c>
      <c r="M705" s="2">
        <f t="shared" si="264"/>
        <v>1</v>
      </c>
      <c r="N705" s="16">
        <f t="shared" si="265"/>
        <v>0.27483200815206721</v>
      </c>
      <c r="O705" s="16">
        <f t="shared" si="266"/>
        <v>0.56093268880934533</v>
      </c>
      <c r="P705" s="6">
        <v>794</v>
      </c>
      <c r="Q705" s="6"/>
      <c r="Y705" s="2">
        <f t="shared" si="267"/>
        <v>1</v>
      </c>
      <c r="Z705" s="2">
        <f t="shared" si="268"/>
        <v>0</v>
      </c>
      <c r="AH705" s="2">
        <f t="shared" si="269"/>
        <v>1</v>
      </c>
      <c r="AI705" s="2">
        <f t="shared" si="270"/>
        <v>0</v>
      </c>
      <c r="AJ705" s="2" t="s">
        <v>59</v>
      </c>
      <c r="AK705" s="2">
        <v>0.45062315631279998</v>
      </c>
      <c r="AL705" s="2">
        <v>2</v>
      </c>
      <c r="AM705" s="2">
        <v>1</v>
      </c>
      <c r="AN705" s="2">
        <v>-1.7849518444368799</v>
      </c>
      <c r="AO705" s="2">
        <v>0.527048426280324</v>
      </c>
      <c r="AP705" s="2">
        <v>0.527048426280324</v>
      </c>
      <c r="AQ705" s="2">
        <f t="shared" si="271"/>
        <v>0.54966401630413442</v>
      </c>
      <c r="AR705" s="2">
        <f t="shared" si="272"/>
        <v>0.85499383708077836</v>
      </c>
      <c r="AZ705" s="2">
        <f t="shared" si="273"/>
        <v>1</v>
      </c>
      <c r="BA705" s="2">
        <f t="shared" si="274"/>
        <v>0</v>
      </c>
      <c r="BI705" s="2">
        <f t="shared" si="275"/>
        <v>1</v>
      </c>
      <c r="BJ705" s="2">
        <f t="shared" si="276"/>
        <v>0</v>
      </c>
    </row>
    <row r="706" spans="1:62">
      <c r="A706" s="2" t="str">
        <f t="shared" si="281"/>
        <v>VIMSS208840</v>
      </c>
      <c r="B706" s="2" t="s">
        <v>1789</v>
      </c>
      <c r="C706" s="2" t="s">
        <v>1790</v>
      </c>
      <c r="D706" s="7">
        <f>IF(ISNA(VLOOKUP(B706,[1]energy_list!A$1:A$222,1,FALSE)), 0, 1)</f>
        <v>0</v>
      </c>
      <c r="E706" s="7">
        <f t="shared" ref="E706:E769" si="283">IF(N706&lt;0.05,1,0)</f>
        <v>0</v>
      </c>
      <c r="F706" s="7">
        <f t="shared" ref="F706:F769" si="284">IF((P706/(COUNT($P$2:$P$1222))*0.0575&gt;N706),1,0)</f>
        <v>0</v>
      </c>
      <c r="G706" s="17">
        <f t="shared" si="282"/>
        <v>3.2432432432432434E-2</v>
      </c>
      <c r="H706" s="8">
        <f t="shared" ref="H706:H769" si="285">-(T706*S706+AB706*AC706+AK706*AL706+AT706*AU706+BC706*BD706)/(AC706+AL706+AU706+T706+BD706)</f>
        <v>-0.43736027197308736</v>
      </c>
      <c r="I706" s="8">
        <f t="shared" ref="I706:I769" si="286">(T706*Z706+AI706*AC706+AR706*AL706+BA706*AU706+BJ706*BD706)/(AC706+AL706+AU706+T706+BD706)</f>
        <v>0.47172073438983625</v>
      </c>
      <c r="J706" s="18">
        <f t="shared" ref="J706:J769" si="287">IF(I706&lt;&gt;0,ABS(H706/I706),0)</f>
        <v>0.92715931289051001</v>
      </c>
      <c r="K706" s="9">
        <f t="shared" ref="K706:K769" si="288">J706/2</f>
        <v>0.46357965644525501</v>
      </c>
      <c r="L706" s="10">
        <f t="shared" ref="L706:L769" si="289">-2*(LN(Y706)+LN(AH706)+LN(AZ706)+LN(BI706)+LN(AQ706))</f>
        <v>1.2689203032777929</v>
      </c>
      <c r="M706" s="2">
        <f t="shared" ref="M706:M769" si="290">COUNTIF(Y706,"&lt;1")+COUNTIF(AH706,"&lt;1")+COUNTIF(AZ706,"&lt;1")+COUNTIF(BI706,"&lt;1")+COUNTIF(AQ706,"&lt;1")</f>
        <v>1</v>
      </c>
      <c r="N706" s="16">
        <f t="shared" ref="N706:N769" si="291">IF(M706&gt;0,_xlfn.CHISQ.DIST(L706,2*M706,FALSE),1)</f>
        <v>0.26511082517876577</v>
      </c>
      <c r="O706" s="16">
        <f t="shared" ref="O706:O769" si="292">-LOG10(N706)</f>
        <v>0.57657253850825441</v>
      </c>
      <c r="P706" s="6">
        <v>792</v>
      </c>
      <c r="Q706" s="6"/>
      <c r="R706" s="2" t="s">
        <v>57</v>
      </c>
      <c r="S706" s="2">
        <v>0.233167506400456</v>
      </c>
      <c r="T706" s="2">
        <v>4</v>
      </c>
      <c r="U706" s="2">
        <v>3</v>
      </c>
      <c r="V706" s="2">
        <v>-0.60716329527073298</v>
      </c>
      <c r="W706" s="2">
        <v>0.57075855595241198</v>
      </c>
      <c r="X706" s="2">
        <v>0.32952760592140701</v>
      </c>
      <c r="Y706" s="2">
        <f t="shared" ref="Y706:Y769" si="293">IF(AND(ISNUMBER(T706),T706&gt;1),_xlfn.T.DIST.2T(ABS(S706)/X706,U706),1)</f>
        <v>0.53022165035753166</v>
      </c>
      <c r="Z706" s="2">
        <f t="shared" ref="Z706:Z769" si="294">IF(T706&gt;1,ABS(S706)/X706,0)</f>
        <v>0.7075811015847544</v>
      </c>
      <c r="AH706" s="2">
        <f t="shared" ref="AH706:AH769" si="295">IF(AND(ISNUMBER(AC706),AC706&gt;1),_xlfn.T.DIST.2T(ABS(AB706)/AG706,AD706),1)</f>
        <v>1</v>
      </c>
      <c r="AI706" s="2">
        <f t="shared" ref="AI706:AI769" si="296">IF(AC706&gt;1,ABS(AB706)/AG706,0)</f>
        <v>0</v>
      </c>
      <c r="AJ706" s="2" t="s">
        <v>59</v>
      </c>
      <c r="AK706" s="2">
        <v>6.1428508104570199E-2</v>
      </c>
      <c r="AL706" s="2">
        <v>1</v>
      </c>
      <c r="AM706" s="2">
        <v>1</v>
      </c>
      <c r="AN706" s="2">
        <v>-2.17414649264511</v>
      </c>
      <c r="AQ706" s="2">
        <f t="shared" ref="AQ706:AQ769" si="297">IF(AND(ISNUMBER(AL706),AL706&gt;1),_xlfn.T.DIST.2T(ABS(AK706)/AP706,AM706),1)</f>
        <v>1</v>
      </c>
      <c r="AR706" s="2">
        <f t="shared" ref="AR706:AR769" si="298">IF(AL706&gt;1,ABS(AK706)/AP706,0)</f>
        <v>0</v>
      </c>
      <c r="AS706" s="2" t="s">
        <v>60</v>
      </c>
      <c r="AT706" s="2">
        <v>1.63006309813213</v>
      </c>
      <c r="AU706" s="2">
        <v>1</v>
      </c>
      <c r="AV706" s="2">
        <v>1</v>
      </c>
      <c r="AW706" s="2">
        <v>1.10181925200534</v>
      </c>
      <c r="AZ706" s="2">
        <f t="shared" ref="AZ706:AZ769" si="299">IF(AND(ISNUMBER(AU706),AU706&gt;1),_xlfn.T.DIST.2T(ABS(AT706)/AY706,AV706),1)</f>
        <v>1</v>
      </c>
      <c r="BA706" s="2">
        <f t="shared" ref="BA706:BA769" si="300">IF(AU706&gt;1,ABS(AT706)/AY706,0)</f>
        <v>0</v>
      </c>
      <c r="BI706" s="2">
        <f t="shared" ref="BI706:BI769" si="301">IF(AND(ISNUMBER(BD706),BD706&gt;1),_xlfn.T.DIST.2T(ABS(BC706)/BH706,BE706),1)</f>
        <v>1</v>
      </c>
      <c r="BJ706" s="2">
        <f t="shared" ref="BJ706:BJ769" si="302">IF(BD706&gt;1,ABS(BC706)/BH706,0)</f>
        <v>0</v>
      </c>
    </row>
    <row r="707" spans="1:62">
      <c r="A707" s="2" t="str">
        <f t="shared" si="281"/>
        <v>VIMSS206705</v>
      </c>
      <c r="B707" s="2" t="s">
        <v>957</v>
      </c>
      <c r="C707" s="2" t="s">
        <v>958</v>
      </c>
      <c r="D707" s="7">
        <f>IF(ISNA(VLOOKUP(B707,[1]energy_list!A$1:A$222,1,FALSE)), 0, 1)</f>
        <v>0</v>
      </c>
      <c r="E707" s="7">
        <f t="shared" si="283"/>
        <v>1</v>
      </c>
      <c r="F707" s="7">
        <f t="shared" si="284"/>
        <v>0</v>
      </c>
      <c r="G707" s="17">
        <f t="shared" si="282"/>
        <v>1.5561015561015563E-2</v>
      </c>
      <c r="H707" s="8">
        <f t="shared" si="285"/>
        <v>-0.41929447460160901</v>
      </c>
      <c r="I707" s="8">
        <f t="shared" si="286"/>
        <v>2.4622865677440897</v>
      </c>
      <c r="J707" s="18">
        <f t="shared" si="287"/>
        <v>0.17028662711089732</v>
      </c>
      <c r="K707" s="9">
        <f t="shared" si="288"/>
        <v>8.5143313555448658E-2</v>
      </c>
      <c r="L707" s="10">
        <f t="shared" si="289"/>
        <v>5.0122181422001164</v>
      </c>
      <c r="M707" s="2">
        <f t="shared" si="290"/>
        <v>1</v>
      </c>
      <c r="N707" s="16">
        <f t="shared" si="291"/>
        <v>4.0792532076748107E-2</v>
      </c>
      <c r="O707" s="16">
        <f t="shared" si="292"/>
        <v>1.3894193362904206</v>
      </c>
      <c r="P707" s="6">
        <v>380</v>
      </c>
      <c r="Q707" s="6"/>
      <c r="R707" s="2" t="s">
        <v>57</v>
      </c>
      <c r="S707" s="2">
        <v>-0.160689784953921</v>
      </c>
      <c r="T707" s="2">
        <v>1</v>
      </c>
      <c r="U707" s="2">
        <v>1</v>
      </c>
      <c r="V707" s="2">
        <v>-1.0010205866251101</v>
      </c>
      <c r="Y707" s="2">
        <f t="shared" si="293"/>
        <v>1</v>
      </c>
      <c r="Z707" s="2">
        <f t="shared" si="294"/>
        <v>0</v>
      </c>
      <c r="AH707" s="2">
        <f t="shared" si="295"/>
        <v>1</v>
      </c>
      <c r="AI707" s="2">
        <f t="shared" si="296"/>
        <v>0</v>
      </c>
      <c r="AQ707" s="2">
        <f t="shared" si="297"/>
        <v>1</v>
      </c>
      <c r="AR707" s="2">
        <f t="shared" si="298"/>
        <v>0</v>
      </c>
      <c r="AS707" s="2" t="s">
        <v>60</v>
      </c>
      <c r="AT707" s="2">
        <v>0.61262256112011904</v>
      </c>
      <c r="AU707" s="2">
        <v>3</v>
      </c>
      <c r="AV707" s="2">
        <v>2</v>
      </c>
      <c r="AW707" s="2">
        <v>8.4378714993327095E-2</v>
      </c>
      <c r="AX707" s="2">
        <v>0.26389469017376899</v>
      </c>
      <c r="AY707" s="2">
        <v>0.186601724940995</v>
      </c>
      <c r="AZ707" s="2">
        <f t="shared" si="299"/>
        <v>8.1585064153496201E-2</v>
      </c>
      <c r="BA707" s="2">
        <f t="shared" si="300"/>
        <v>3.2830487569921196</v>
      </c>
      <c r="BI707" s="2">
        <f t="shared" si="301"/>
        <v>1</v>
      </c>
      <c r="BJ707" s="2">
        <f t="shared" si="302"/>
        <v>0</v>
      </c>
    </row>
    <row r="708" spans="1:62">
      <c r="A708" s="2" t="str">
        <f t="shared" si="281"/>
        <v>VIMSS207885</v>
      </c>
      <c r="B708" s="2" t="s">
        <v>1801</v>
      </c>
      <c r="C708" s="2" t="s">
        <v>1802</v>
      </c>
      <c r="D708" s="7">
        <f>IF(ISNA(VLOOKUP(B708,[1]energy_list!A$1:A$222,1,FALSE)), 0, 1)</f>
        <v>0</v>
      </c>
      <c r="E708" s="7">
        <f t="shared" si="283"/>
        <v>0</v>
      </c>
      <c r="F708" s="7">
        <f t="shared" si="284"/>
        <v>0</v>
      </c>
      <c r="G708" s="17">
        <f t="shared" si="282"/>
        <v>3.2678132678132681E-2</v>
      </c>
      <c r="H708" s="8">
        <f t="shared" si="285"/>
        <v>-0.41508018215585807</v>
      </c>
      <c r="I708" s="8">
        <f t="shared" si="286"/>
        <v>0.31858115281990546</v>
      </c>
      <c r="J708" s="18">
        <f t="shared" si="287"/>
        <v>1.3029025053170791</v>
      </c>
      <c r="K708" s="9">
        <f t="shared" si="288"/>
        <v>0.65145125265853954</v>
      </c>
      <c r="L708" s="10">
        <f t="shared" si="289"/>
        <v>1.0578957523119772</v>
      </c>
      <c r="M708" s="2">
        <f t="shared" si="290"/>
        <v>1</v>
      </c>
      <c r="N708" s="16">
        <f t="shared" si="291"/>
        <v>0.29461229044918474</v>
      </c>
      <c r="O708" s="16">
        <f t="shared" si="292"/>
        <v>0.53074913949297164</v>
      </c>
      <c r="P708" s="6">
        <v>798</v>
      </c>
      <c r="Q708" s="6"/>
      <c r="R708" s="2" t="s">
        <v>57</v>
      </c>
      <c r="S708" s="2">
        <v>1.4803122698699001</v>
      </c>
      <c r="T708" s="2">
        <v>1</v>
      </c>
      <c r="U708" s="2">
        <v>1</v>
      </c>
      <c r="V708" s="2">
        <v>0.63998146819870605</v>
      </c>
      <c r="Y708" s="2">
        <f t="shared" si="293"/>
        <v>1</v>
      </c>
      <c r="Z708" s="2">
        <f t="shared" si="294"/>
        <v>0</v>
      </c>
      <c r="AH708" s="2">
        <f t="shared" si="295"/>
        <v>1</v>
      </c>
      <c r="AI708" s="2">
        <f t="shared" si="296"/>
        <v>0</v>
      </c>
      <c r="AJ708" s="2" t="s">
        <v>59</v>
      </c>
      <c r="AK708" s="2">
        <v>-9.0753415721609901E-2</v>
      </c>
      <c r="AL708" s="2">
        <v>2</v>
      </c>
      <c r="AM708" s="2">
        <v>2</v>
      </c>
      <c r="AN708" s="2">
        <v>-2.3263284164712901</v>
      </c>
      <c r="AO708" s="2">
        <v>0.20143173914895399</v>
      </c>
      <c r="AP708" s="2">
        <v>0.14243374869842501</v>
      </c>
      <c r="AQ708" s="2">
        <f t="shared" si="297"/>
        <v>0.58922458089836938</v>
      </c>
      <c r="AR708" s="2">
        <f t="shared" si="298"/>
        <v>0.63716230563981091</v>
      </c>
      <c r="AS708" s="2" t="s">
        <v>60</v>
      </c>
      <c r="AT708" s="2">
        <v>0.36151529019675199</v>
      </c>
      <c r="AU708" s="2">
        <v>1</v>
      </c>
      <c r="AV708" s="2">
        <v>1</v>
      </c>
      <c r="AW708" s="2">
        <v>-0.16672855593003999</v>
      </c>
      <c r="AZ708" s="2">
        <f t="shared" si="299"/>
        <v>1</v>
      </c>
      <c r="BA708" s="2">
        <f t="shared" si="300"/>
        <v>0</v>
      </c>
      <c r="BI708" s="2">
        <f t="shared" si="301"/>
        <v>1</v>
      </c>
      <c r="BJ708" s="2">
        <f t="shared" si="302"/>
        <v>0</v>
      </c>
    </row>
    <row r="709" spans="1:62">
      <c r="A709" s="2" t="str">
        <f t="shared" si="281"/>
        <v>VIMSS206272</v>
      </c>
      <c r="B709" s="2" t="s">
        <v>1828</v>
      </c>
      <c r="C709" s="2" t="s">
        <v>1829</v>
      </c>
      <c r="D709" s="7">
        <f>IF(ISNA(VLOOKUP(B709,[1]energy_list!A$1:A$222,1,FALSE)), 0, 1)</f>
        <v>1</v>
      </c>
      <c r="E709" s="7">
        <f t="shared" si="283"/>
        <v>0</v>
      </c>
      <c r="F709" s="7">
        <f t="shared" si="284"/>
        <v>0</v>
      </c>
      <c r="G709" s="31">
        <f>IF((Q709/(142)*0.0575&gt;N709),1,0)</f>
        <v>0</v>
      </c>
      <c r="H709" s="8">
        <f t="shared" si="285"/>
        <v>-0.40133647809658762</v>
      </c>
      <c r="I709" s="8">
        <f t="shared" si="286"/>
        <v>0.24435483029726149</v>
      </c>
      <c r="J709" s="8">
        <f t="shared" si="287"/>
        <v>1.6424331682265314</v>
      </c>
      <c r="K709" s="9">
        <f t="shared" si="288"/>
        <v>0.8212165841132657</v>
      </c>
      <c r="L709" s="10">
        <f t="shared" si="289"/>
        <v>0.64794242763486087</v>
      </c>
      <c r="M709" s="7">
        <f t="shared" si="290"/>
        <v>1</v>
      </c>
      <c r="N709" s="16">
        <f t="shared" si="291"/>
        <v>0.36163553114651226</v>
      </c>
      <c r="O709" s="16">
        <f t="shared" si="292"/>
        <v>0.44172890612038979</v>
      </c>
      <c r="P709" s="6">
        <v>812</v>
      </c>
      <c r="Q709" s="6">
        <v>117</v>
      </c>
      <c r="R709" s="2" t="s">
        <v>57</v>
      </c>
      <c r="S709" s="2">
        <v>-0.66978828082546005</v>
      </c>
      <c r="T709" s="2">
        <v>1</v>
      </c>
      <c r="U709" s="2">
        <v>1</v>
      </c>
      <c r="V709" s="2">
        <v>-1.5101190824966499</v>
      </c>
      <c r="Y709" s="2">
        <f t="shared" si="293"/>
        <v>1</v>
      </c>
      <c r="Z709" s="2">
        <f t="shared" si="294"/>
        <v>0</v>
      </c>
      <c r="AH709" s="2">
        <f t="shared" si="295"/>
        <v>1</v>
      </c>
      <c r="AI709" s="2">
        <f t="shared" si="296"/>
        <v>0</v>
      </c>
      <c r="AQ709" s="2">
        <f t="shared" si="297"/>
        <v>1</v>
      </c>
      <c r="AR709" s="2">
        <f t="shared" si="298"/>
        <v>0</v>
      </c>
      <c r="AS709" s="2" t="s">
        <v>60</v>
      </c>
      <c r="AT709" s="2">
        <v>0.52958358501481595</v>
      </c>
      <c r="AU709" s="2">
        <v>3</v>
      </c>
      <c r="AV709" s="2">
        <v>2</v>
      </c>
      <c r="AW709" s="2">
        <v>1.3397388880240599E-3</v>
      </c>
      <c r="AX709" s="2">
        <v>1.8389919792304099</v>
      </c>
      <c r="AY709" s="2">
        <v>1.30036369906149</v>
      </c>
      <c r="AZ709" s="2">
        <f t="shared" si="299"/>
        <v>0.72327106229302451</v>
      </c>
      <c r="BA709" s="2">
        <f t="shared" si="300"/>
        <v>0.40725805049543579</v>
      </c>
      <c r="BB709" s="2" t="s">
        <v>61</v>
      </c>
      <c r="BC709" s="2">
        <v>1.0877199162639499</v>
      </c>
      <c r="BD709" s="2">
        <v>1</v>
      </c>
      <c r="BE709" s="2">
        <v>1</v>
      </c>
      <c r="BF709" s="2">
        <v>1.5791556845866199</v>
      </c>
      <c r="BI709" s="2">
        <f t="shared" si="301"/>
        <v>1</v>
      </c>
      <c r="BJ709" s="2">
        <f t="shared" si="302"/>
        <v>0</v>
      </c>
    </row>
    <row r="710" spans="1:62">
      <c r="A710" s="2" t="str">
        <f t="shared" si="281"/>
        <v>VIMSS206360</v>
      </c>
      <c r="B710" s="2" t="s">
        <v>1237</v>
      </c>
      <c r="C710" s="2" t="s">
        <v>1238</v>
      </c>
      <c r="D710" s="7">
        <f>IF(ISNA(VLOOKUP(B710,[1]energy_list!A$1:A$222,1,FALSE)), 0, 1)</f>
        <v>0</v>
      </c>
      <c r="E710" s="7">
        <f t="shared" si="283"/>
        <v>0</v>
      </c>
      <c r="F710" s="7">
        <f t="shared" si="284"/>
        <v>0</v>
      </c>
      <c r="G710" s="17">
        <f>(P710/(COUNT($P$2:$P$1222))*0.05)</f>
        <v>2.1253071253071257E-2</v>
      </c>
      <c r="H710" s="8">
        <f t="shared" si="285"/>
        <v>-0.39816968085981996</v>
      </c>
      <c r="I710" s="8">
        <f t="shared" si="286"/>
        <v>2.1668487389347018</v>
      </c>
      <c r="J710" s="18">
        <f t="shared" si="287"/>
        <v>0.18375518037109229</v>
      </c>
      <c r="K710" s="9">
        <f t="shared" si="288"/>
        <v>9.1877590185546143E-2</v>
      </c>
      <c r="L710" s="10">
        <f t="shared" si="289"/>
        <v>3.8707113391511947</v>
      </c>
      <c r="M710" s="2">
        <f t="shared" si="290"/>
        <v>1</v>
      </c>
      <c r="N710" s="16">
        <f t="shared" si="291"/>
        <v>7.2186455319478399E-2</v>
      </c>
      <c r="O710" s="16">
        <f t="shared" si="292"/>
        <v>1.1415442834808363</v>
      </c>
      <c r="P710" s="6">
        <v>519</v>
      </c>
      <c r="Q710" s="6"/>
      <c r="R710" s="2" t="s">
        <v>57</v>
      </c>
      <c r="S710" s="2">
        <v>0.14971853777412</v>
      </c>
      <c r="T710" s="2">
        <v>1</v>
      </c>
      <c r="U710" s="2">
        <v>1</v>
      </c>
      <c r="V710" s="2">
        <v>-0.69061226389706898</v>
      </c>
      <c r="Y710" s="2">
        <f t="shared" si="293"/>
        <v>1</v>
      </c>
      <c r="Z710" s="2">
        <f t="shared" si="294"/>
        <v>0</v>
      </c>
      <c r="AA710" s="2" t="s">
        <v>58</v>
      </c>
      <c r="AB710" s="2">
        <v>-0.10859405944510001</v>
      </c>
      <c r="AC710" s="2">
        <v>1</v>
      </c>
      <c r="AD710" s="2">
        <v>1</v>
      </c>
      <c r="AE710" s="2">
        <v>-1.40368225322683</v>
      </c>
      <c r="AH710" s="2">
        <f t="shared" si="295"/>
        <v>1</v>
      </c>
      <c r="AI710" s="2">
        <f t="shared" si="296"/>
        <v>0</v>
      </c>
      <c r="AJ710" s="2" t="s">
        <v>59</v>
      </c>
      <c r="AK710" s="2">
        <v>0.77577712255512998</v>
      </c>
      <c r="AL710" s="2">
        <v>2</v>
      </c>
      <c r="AM710" s="2">
        <v>1</v>
      </c>
      <c r="AN710" s="2">
        <v>-1.45979787819455</v>
      </c>
      <c r="AO710" s="2">
        <v>0.179010446972069</v>
      </c>
      <c r="AP710" s="2">
        <v>0.179010446972069</v>
      </c>
      <c r="AQ710" s="2">
        <f t="shared" si="297"/>
        <v>0.14437291063895683</v>
      </c>
      <c r="AR710" s="2">
        <f t="shared" si="298"/>
        <v>4.3336974778694035</v>
      </c>
      <c r="AZ710" s="2">
        <f t="shared" si="299"/>
        <v>1</v>
      </c>
      <c r="BA710" s="2">
        <f t="shared" si="300"/>
        <v>0</v>
      </c>
      <c r="BI710" s="2">
        <f t="shared" si="301"/>
        <v>1</v>
      </c>
      <c r="BJ710" s="2">
        <f t="shared" si="302"/>
        <v>0</v>
      </c>
    </row>
    <row r="711" spans="1:62">
      <c r="A711" s="2" t="str">
        <f t="shared" si="281"/>
        <v>VIMSS206277</v>
      </c>
      <c r="B711" s="2" t="s">
        <v>1077</v>
      </c>
      <c r="C711" s="2" t="s">
        <v>1078</v>
      </c>
      <c r="D711" s="7">
        <f>IF(ISNA(VLOOKUP(B711,[1]energy_list!A$1:A$222,1,FALSE)), 0, 1)</f>
        <v>1</v>
      </c>
      <c r="E711" s="7">
        <f t="shared" si="283"/>
        <v>0</v>
      </c>
      <c r="F711" s="7">
        <f t="shared" si="284"/>
        <v>0</v>
      </c>
      <c r="G711" s="31">
        <f>IF((Q711/(142)*0.0575&gt;N711),1,0)</f>
        <v>0</v>
      </c>
      <c r="H711" s="8">
        <f t="shared" si="285"/>
        <v>-0.3911089697389824</v>
      </c>
      <c r="I711" s="8">
        <f t="shared" si="286"/>
        <v>2.4408373642716463</v>
      </c>
      <c r="J711" s="8">
        <f t="shared" si="287"/>
        <v>0.16023557139198849</v>
      </c>
      <c r="K711" s="9">
        <f t="shared" si="288"/>
        <v>8.0117785695994245E-2</v>
      </c>
      <c r="L711" s="10">
        <f t="shared" si="289"/>
        <v>4.5381282447851294</v>
      </c>
      <c r="M711" s="7">
        <f t="shared" si="290"/>
        <v>1</v>
      </c>
      <c r="N711" s="16">
        <f t="shared" si="291"/>
        <v>5.1704456448496042E-2</v>
      </c>
      <c r="O711" s="16">
        <f t="shared" si="292"/>
        <v>1.286472023103717</v>
      </c>
      <c r="P711" s="6">
        <v>440</v>
      </c>
      <c r="Q711" s="6">
        <v>71</v>
      </c>
      <c r="R711" s="2" t="s">
        <v>57</v>
      </c>
      <c r="S711" s="2">
        <v>1.15946178404398</v>
      </c>
      <c r="T711" s="2">
        <v>1</v>
      </c>
      <c r="U711" s="2">
        <v>1</v>
      </c>
      <c r="V711" s="2">
        <v>0.31913098237279303</v>
      </c>
      <c r="Y711" s="2">
        <f t="shared" si="293"/>
        <v>1</v>
      </c>
      <c r="Z711" s="2">
        <f t="shared" si="294"/>
        <v>0</v>
      </c>
      <c r="AA711" s="2" t="s">
        <v>58</v>
      </c>
      <c r="AB711" s="2">
        <v>2.3047760396091199</v>
      </c>
      <c r="AC711" s="2">
        <v>1</v>
      </c>
      <c r="AD711" s="2">
        <v>1</v>
      </c>
      <c r="AE711" s="2">
        <v>1.0096878458273899</v>
      </c>
      <c r="AH711" s="2">
        <f t="shared" si="295"/>
        <v>1</v>
      </c>
      <c r="AI711" s="2">
        <f t="shared" si="296"/>
        <v>0</v>
      </c>
      <c r="AJ711" s="2" t="s">
        <v>59</v>
      </c>
      <c r="AK711" s="2">
        <v>-1.1093856522063801</v>
      </c>
      <c r="AL711" s="2">
        <v>1</v>
      </c>
      <c r="AM711" s="2">
        <v>1</v>
      </c>
      <c r="AN711" s="2">
        <v>-3.3449606529560598</v>
      </c>
      <c r="AQ711" s="2">
        <f t="shared" si="297"/>
        <v>1</v>
      </c>
      <c r="AR711" s="2">
        <f t="shared" si="298"/>
        <v>0</v>
      </c>
      <c r="AZ711" s="2">
        <f t="shared" si="299"/>
        <v>1</v>
      </c>
      <c r="BA711" s="2">
        <f t="shared" si="300"/>
        <v>0</v>
      </c>
      <c r="BB711" s="2" t="s">
        <v>61</v>
      </c>
      <c r="BC711" s="2">
        <v>-0.19965366137590401</v>
      </c>
      <c r="BD711" s="2">
        <v>2</v>
      </c>
      <c r="BE711" s="2">
        <v>1</v>
      </c>
      <c r="BF711" s="2">
        <v>0.29178210694676798</v>
      </c>
      <c r="BG711" s="2">
        <v>3.2718879889071399E-2</v>
      </c>
      <c r="BH711" s="2">
        <v>3.2718879889071399E-2</v>
      </c>
      <c r="BI711" s="2">
        <f t="shared" si="301"/>
        <v>0.10340891289699208</v>
      </c>
      <c r="BJ711" s="2">
        <f t="shared" si="302"/>
        <v>6.1020934106791156</v>
      </c>
    </row>
    <row r="712" spans="1:62">
      <c r="A712" s="2" t="str">
        <f t="shared" si="281"/>
        <v>VIMSS206297</v>
      </c>
      <c r="B712" s="2" t="s">
        <v>903</v>
      </c>
      <c r="C712" s="2" t="s">
        <v>904</v>
      </c>
      <c r="D712" s="7">
        <f>IF(ISNA(VLOOKUP(B712,[1]energy_list!A$1:A$222,1,FALSE)), 0, 1)</f>
        <v>0</v>
      </c>
      <c r="E712" s="7">
        <f t="shared" si="283"/>
        <v>1</v>
      </c>
      <c r="F712" s="7">
        <f t="shared" si="284"/>
        <v>0</v>
      </c>
      <c r="G712" s="17">
        <f>(P712/(COUNT($P$2:$P$1222))*0.05)</f>
        <v>1.4455364455364456E-2</v>
      </c>
      <c r="H712" s="8">
        <f t="shared" si="285"/>
        <v>-0.39106078182725501</v>
      </c>
      <c r="I712" s="8">
        <f t="shared" si="286"/>
        <v>1.3922489521644144</v>
      </c>
      <c r="J712" s="18">
        <f t="shared" si="287"/>
        <v>0.28088423497773524</v>
      </c>
      <c r="K712" s="9">
        <f t="shared" si="288"/>
        <v>0.14044211748886762</v>
      </c>
      <c r="L712" s="10">
        <f t="shared" si="289"/>
        <v>5.2194985760806807</v>
      </c>
      <c r="M712" s="2">
        <f t="shared" si="290"/>
        <v>1</v>
      </c>
      <c r="N712" s="16">
        <f t="shared" si="291"/>
        <v>3.6776491031940639E-2</v>
      </c>
      <c r="O712" s="16">
        <f t="shared" si="292"/>
        <v>1.4344297106108412</v>
      </c>
      <c r="P712" s="6">
        <v>353</v>
      </c>
      <c r="Q712" s="6"/>
      <c r="R712" s="2" t="s">
        <v>57</v>
      </c>
      <c r="S712" s="2">
        <v>-0.25789902125409098</v>
      </c>
      <c r="T712" s="2">
        <v>1</v>
      </c>
      <c r="U712" s="2">
        <v>1</v>
      </c>
      <c r="V712" s="2">
        <v>-1.09822982292528</v>
      </c>
      <c r="Y712" s="2">
        <f t="shared" si="293"/>
        <v>1</v>
      </c>
      <c r="Z712" s="2">
        <f t="shared" si="294"/>
        <v>0</v>
      </c>
      <c r="AA712" s="2" t="s">
        <v>58</v>
      </c>
      <c r="AB712" s="2">
        <v>-2.283649421763E-2</v>
      </c>
      <c r="AC712" s="2">
        <v>1</v>
      </c>
      <c r="AD712" s="2">
        <v>1</v>
      </c>
      <c r="AE712" s="2">
        <v>-1.31792468799936</v>
      </c>
      <c r="AH712" s="2">
        <f t="shared" si="295"/>
        <v>1</v>
      </c>
      <c r="AI712" s="2">
        <f t="shared" si="296"/>
        <v>0</v>
      </c>
      <c r="AQ712" s="2">
        <f t="shared" si="297"/>
        <v>1</v>
      </c>
      <c r="AR712" s="2">
        <f t="shared" si="298"/>
        <v>0</v>
      </c>
      <c r="AS712" s="2" t="s">
        <v>60</v>
      </c>
      <c r="AT712" s="2">
        <v>0.98299511986227095</v>
      </c>
      <c r="AU712" s="2">
        <v>2</v>
      </c>
      <c r="AV712" s="2">
        <v>2</v>
      </c>
      <c r="AW712" s="2">
        <v>0.45475127373547902</v>
      </c>
      <c r="AX712" s="2">
        <v>0.39940127894357202</v>
      </c>
      <c r="AY712" s="2">
        <v>0.28241935275558</v>
      </c>
      <c r="AZ712" s="2">
        <f t="shared" si="299"/>
        <v>7.3552982063881278E-2</v>
      </c>
      <c r="BA712" s="2">
        <f t="shared" si="300"/>
        <v>3.4806223804110359</v>
      </c>
      <c r="BB712" s="2" t="s">
        <v>61</v>
      </c>
      <c r="BC712" s="2">
        <v>0.27004918488345397</v>
      </c>
      <c r="BD712" s="2">
        <v>1</v>
      </c>
      <c r="BE712" s="2">
        <v>1</v>
      </c>
      <c r="BF712" s="2">
        <v>0.76148495320612597</v>
      </c>
      <c r="BI712" s="2">
        <f t="shared" si="301"/>
        <v>1</v>
      </c>
      <c r="BJ712" s="2">
        <f t="shared" si="302"/>
        <v>0</v>
      </c>
    </row>
    <row r="713" spans="1:62">
      <c r="A713" s="2" t="str">
        <f t="shared" si="281"/>
        <v>VIMSS113991</v>
      </c>
      <c r="B713" s="2" t="s">
        <v>250</v>
      </c>
      <c r="C713" s="2" t="s">
        <v>251</v>
      </c>
      <c r="D713" s="7">
        <f>IF(ISNA(VLOOKUP(B713,[1]energy_list!A$1:A$222,1,FALSE)), 0, 1)</f>
        <v>1</v>
      </c>
      <c r="E713" s="7">
        <f t="shared" si="283"/>
        <v>1</v>
      </c>
      <c r="F713" s="7">
        <f t="shared" si="284"/>
        <v>1</v>
      </c>
      <c r="G713" s="31">
        <f>IF((Q713/(142)*0.0575&gt;N713),1,0)</f>
        <v>1</v>
      </c>
      <c r="H713" s="8">
        <f t="shared" si="285"/>
        <v>-0.36934534340491387</v>
      </c>
      <c r="I713" s="8">
        <f t="shared" si="286"/>
        <v>52.477128565787432</v>
      </c>
      <c r="J713" s="8">
        <f t="shared" si="287"/>
        <v>7.0382155712252386E-3</v>
      </c>
      <c r="K713" s="9">
        <f t="shared" si="288"/>
        <v>3.5191077856126193E-3</v>
      </c>
      <c r="L713" s="6">
        <f t="shared" si="289"/>
        <v>17.463854244877123</v>
      </c>
      <c r="M713" s="10">
        <f t="shared" si="290"/>
        <v>1</v>
      </c>
      <c r="N713" s="16">
        <f t="shared" si="291"/>
        <v>8.0675606438492382E-5</v>
      </c>
      <c r="O713" s="16">
        <f t="shared" si="292"/>
        <v>4.0932577613203884</v>
      </c>
      <c r="P713" s="6">
        <v>21</v>
      </c>
      <c r="Q713" s="7">
        <v>7</v>
      </c>
      <c r="R713" s="2" t="s">
        <v>57</v>
      </c>
      <c r="S713" s="2">
        <v>-2.4740153299778501E-2</v>
      </c>
      <c r="T713" s="2">
        <v>1</v>
      </c>
      <c r="U713" s="2">
        <v>1</v>
      </c>
      <c r="V713" s="2">
        <v>-0.86507095497096798</v>
      </c>
      <c r="Y713" s="2">
        <f t="shared" si="293"/>
        <v>1</v>
      </c>
      <c r="Z713" s="2">
        <f t="shared" si="294"/>
        <v>0</v>
      </c>
      <c r="AH713" s="2">
        <f t="shared" si="295"/>
        <v>1</v>
      </c>
      <c r="AI713" s="2">
        <f t="shared" si="296"/>
        <v>0</v>
      </c>
      <c r="AJ713" s="2" t="s">
        <v>59</v>
      </c>
      <c r="AK713" s="2">
        <v>0.56638809175726001</v>
      </c>
      <c r="AL713" s="2">
        <v>2</v>
      </c>
      <c r="AM713" s="2">
        <v>2</v>
      </c>
      <c r="AN713" s="2">
        <v>-1.6691869089924201</v>
      </c>
      <c r="AO713" s="2">
        <v>1.01757818795996E-2</v>
      </c>
      <c r="AP713" s="2">
        <v>7.1953643709400401E-3</v>
      </c>
      <c r="AQ713" s="2">
        <f t="shared" si="297"/>
        <v>1.6135121287698476E-4</v>
      </c>
      <c r="AR713" s="2">
        <f t="shared" si="298"/>
        <v>78.715692848681144</v>
      </c>
      <c r="AZ713" s="2">
        <f t="shared" si="299"/>
        <v>1</v>
      </c>
      <c r="BA713" s="2">
        <f t="shared" si="300"/>
        <v>0</v>
      </c>
      <c r="BI713" s="2">
        <f t="shared" si="301"/>
        <v>1</v>
      </c>
      <c r="BJ713" s="2">
        <f t="shared" si="302"/>
        <v>0</v>
      </c>
    </row>
    <row r="714" spans="1:62">
      <c r="A714" s="2" t="str">
        <f t="shared" si="281"/>
        <v>VIMSS208875</v>
      </c>
      <c r="B714" s="2" t="s">
        <v>1701</v>
      </c>
      <c r="C714" s="2" t="s">
        <v>1702</v>
      </c>
      <c r="D714" s="7">
        <f>IF(ISNA(VLOOKUP(B714,[1]energy_list!A$1:A$222,1,FALSE)), 0, 1)</f>
        <v>1</v>
      </c>
      <c r="E714" s="7">
        <f t="shared" si="283"/>
        <v>0</v>
      </c>
      <c r="F714" s="7">
        <f t="shared" si="284"/>
        <v>0</v>
      </c>
      <c r="G714" s="31">
        <f>IF((Q714/(142)*0.0575&gt;N714),1,0)</f>
        <v>0</v>
      </c>
      <c r="H714" s="8">
        <f t="shared" si="285"/>
        <v>-0.36461583692097227</v>
      </c>
      <c r="I714" s="8">
        <f t="shared" si="286"/>
        <v>0.91860365832176338</v>
      </c>
      <c r="J714" s="8">
        <f t="shared" si="287"/>
        <v>0.39692399830750147</v>
      </c>
      <c r="K714" s="9">
        <f t="shared" si="288"/>
        <v>0.19846199915375073</v>
      </c>
      <c r="L714" s="10">
        <f t="shared" si="289"/>
        <v>2.295629822090977</v>
      </c>
      <c r="M714" s="7">
        <f t="shared" si="290"/>
        <v>1</v>
      </c>
      <c r="N714" s="16">
        <f t="shared" si="291"/>
        <v>0.1586647026732137</v>
      </c>
      <c r="O714" s="16">
        <f t="shared" si="292"/>
        <v>0.7995196777773087</v>
      </c>
      <c r="P714" s="6">
        <v>747</v>
      </c>
      <c r="Q714" s="6">
        <v>111</v>
      </c>
      <c r="Y714" s="2">
        <f t="shared" si="293"/>
        <v>1</v>
      </c>
      <c r="Z714" s="2">
        <f t="shared" si="294"/>
        <v>0</v>
      </c>
      <c r="AH714" s="2">
        <f t="shared" si="295"/>
        <v>1</v>
      </c>
      <c r="AI714" s="2">
        <f t="shared" si="296"/>
        <v>0</v>
      </c>
      <c r="AJ714" s="2" t="s">
        <v>59</v>
      </c>
      <c r="AK714" s="2">
        <v>-0.19110773761295</v>
      </c>
      <c r="AL714" s="2">
        <v>2</v>
      </c>
      <c r="AM714" s="2">
        <v>1</v>
      </c>
      <c r="AN714" s="2">
        <v>-2.4266827383626302</v>
      </c>
      <c r="AO714" s="2">
        <v>0.10402077973545901</v>
      </c>
      <c r="AP714" s="2">
        <v>0.10402077973545901</v>
      </c>
      <c r="AQ714" s="2">
        <f t="shared" si="297"/>
        <v>0.3173294053464274</v>
      </c>
      <c r="AR714" s="2">
        <f t="shared" si="298"/>
        <v>1.8372073166435268</v>
      </c>
      <c r="AS714" s="2" t="s">
        <v>60</v>
      </c>
      <c r="AT714" s="2">
        <v>0.50051822597421902</v>
      </c>
      <c r="AU714" s="2">
        <v>1</v>
      </c>
      <c r="AV714" s="2">
        <v>1</v>
      </c>
      <c r="AW714" s="2">
        <v>-2.7725620152572902E-2</v>
      </c>
      <c r="AZ714" s="2">
        <f t="shared" si="299"/>
        <v>1</v>
      </c>
      <c r="BA714" s="2">
        <f t="shared" si="300"/>
        <v>0</v>
      </c>
      <c r="BB714" s="2" t="s">
        <v>61</v>
      </c>
      <c r="BC714" s="2">
        <v>1.3401605969355701</v>
      </c>
      <c r="BD714" s="2">
        <v>1</v>
      </c>
      <c r="BE714" s="2">
        <v>1</v>
      </c>
      <c r="BF714" s="2">
        <v>1.8315963652582401</v>
      </c>
      <c r="BI714" s="2">
        <f t="shared" si="301"/>
        <v>1</v>
      </c>
      <c r="BJ714" s="2">
        <f t="shared" si="302"/>
        <v>0</v>
      </c>
    </row>
    <row r="715" spans="1:62">
      <c r="A715" s="2" t="str">
        <f t="shared" si="281"/>
        <v>VIMSS206648</v>
      </c>
      <c r="B715" s="2" t="s">
        <v>875</v>
      </c>
      <c r="C715" s="2" t="s">
        <v>876</v>
      </c>
      <c r="D715" s="7">
        <f>IF(ISNA(VLOOKUP(B715,[1]energy_list!A$1:A$222,1,FALSE)), 0, 1)</f>
        <v>0</v>
      </c>
      <c r="E715" s="7">
        <f t="shared" si="283"/>
        <v>1</v>
      </c>
      <c r="F715" s="7">
        <f t="shared" si="284"/>
        <v>0</v>
      </c>
      <c r="G715" s="17">
        <f t="shared" ref="G715:G720" si="303">(P715/(COUNT($P$2:$P$1222))*0.05)</f>
        <v>1.3882063882063884E-2</v>
      </c>
      <c r="H715" s="8">
        <f t="shared" si="285"/>
        <v>-0.34731663890353598</v>
      </c>
      <c r="I715" s="8">
        <f t="shared" si="286"/>
        <v>9.5665502370157949</v>
      </c>
      <c r="J715" s="18">
        <f t="shared" si="287"/>
        <v>3.6305316995008899E-2</v>
      </c>
      <c r="K715" s="9">
        <f t="shared" si="288"/>
        <v>1.8152658497504449E-2</v>
      </c>
      <c r="L715" s="10">
        <f t="shared" si="289"/>
        <v>5.4269609470333524</v>
      </c>
      <c r="M715" s="2">
        <f t="shared" si="290"/>
        <v>1</v>
      </c>
      <c r="N715" s="16">
        <f t="shared" si="291"/>
        <v>3.3152814828770735E-2</v>
      </c>
      <c r="O715" s="16">
        <f t="shared" si="292"/>
        <v>1.4794795920644965</v>
      </c>
      <c r="P715" s="6">
        <v>339</v>
      </c>
      <c r="Q715" s="6"/>
      <c r="Y715" s="2">
        <f t="shared" si="293"/>
        <v>1</v>
      </c>
      <c r="Z715" s="2">
        <f t="shared" si="294"/>
        <v>0</v>
      </c>
      <c r="AA715" s="2" t="s">
        <v>58</v>
      </c>
      <c r="AB715" s="2">
        <v>0.34731663890353598</v>
      </c>
      <c r="AC715" s="2">
        <v>2</v>
      </c>
      <c r="AD715" s="2">
        <v>1</v>
      </c>
      <c r="AE715" s="2">
        <v>-0.94777155487819398</v>
      </c>
      <c r="AF715" s="2">
        <v>3.6305316995008899E-2</v>
      </c>
      <c r="AG715" s="2">
        <v>3.6305316995008899E-2</v>
      </c>
      <c r="AH715" s="2">
        <f t="shared" si="295"/>
        <v>6.6305629657541457E-2</v>
      </c>
      <c r="AI715" s="2">
        <f t="shared" si="296"/>
        <v>9.5665502370157949</v>
      </c>
      <c r="AQ715" s="2">
        <f t="shared" si="297"/>
        <v>1</v>
      </c>
      <c r="AR715" s="2">
        <f t="shared" si="298"/>
        <v>0</v>
      </c>
      <c r="AZ715" s="2">
        <f t="shared" si="299"/>
        <v>1</v>
      </c>
      <c r="BA715" s="2">
        <f t="shared" si="300"/>
        <v>0</v>
      </c>
      <c r="BI715" s="2">
        <f t="shared" si="301"/>
        <v>1</v>
      </c>
      <c r="BJ715" s="2">
        <f t="shared" si="302"/>
        <v>0</v>
      </c>
    </row>
    <row r="716" spans="1:62">
      <c r="A716" s="2" t="str">
        <f t="shared" si="281"/>
        <v>VIMSS207731</v>
      </c>
      <c r="B716" s="2" t="s">
        <v>1537</v>
      </c>
      <c r="C716" s="2" t="s">
        <v>1538</v>
      </c>
      <c r="D716" s="7">
        <f>IF(ISNA(VLOOKUP(B716,[1]energy_list!A$1:A$222,1,FALSE)), 0, 1)</f>
        <v>0</v>
      </c>
      <c r="E716" s="7">
        <f t="shared" si="283"/>
        <v>0</v>
      </c>
      <c r="F716" s="7">
        <f t="shared" si="284"/>
        <v>0</v>
      </c>
      <c r="G716" s="17">
        <f t="shared" si="303"/>
        <v>2.7190827190827188E-2</v>
      </c>
      <c r="H716" s="8">
        <f t="shared" si="285"/>
        <v>-0.33026617098943822</v>
      </c>
      <c r="I716" s="8">
        <f t="shared" si="286"/>
        <v>0.90777274133121832</v>
      </c>
      <c r="J716" s="18">
        <f t="shared" si="287"/>
        <v>0.36382032192893782</v>
      </c>
      <c r="K716" s="9">
        <f t="shared" si="288"/>
        <v>0.18191016096446891</v>
      </c>
      <c r="L716" s="10">
        <f t="shared" si="289"/>
        <v>3.1108942741475771</v>
      </c>
      <c r="M716" s="2">
        <f t="shared" si="290"/>
        <v>1</v>
      </c>
      <c r="N716" s="16">
        <f t="shared" si="291"/>
        <v>0.10554748657348362</v>
      </c>
      <c r="O716" s="16">
        <f t="shared" si="292"/>
        <v>0.97655210418733862</v>
      </c>
      <c r="P716" s="6">
        <v>664</v>
      </c>
      <c r="Q716" s="6"/>
      <c r="R716" s="2" t="s">
        <v>57</v>
      </c>
      <c r="S716" s="2">
        <v>0.83062768955473798</v>
      </c>
      <c r="T716" s="2">
        <v>2</v>
      </c>
      <c r="U716" s="2">
        <v>2</v>
      </c>
      <c r="V716" s="2">
        <v>-9.7031121164509997E-3</v>
      </c>
      <c r="W716" s="2">
        <v>0.64701488068935797</v>
      </c>
      <c r="X716" s="2">
        <v>0.45750860966404999</v>
      </c>
      <c r="Y716" s="2">
        <f t="shared" si="293"/>
        <v>0.21109497314696724</v>
      </c>
      <c r="Z716" s="2">
        <f t="shared" si="294"/>
        <v>1.8155454826624366</v>
      </c>
      <c r="AH716" s="2">
        <f t="shared" si="295"/>
        <v>1</v>
      </c>
      <c r="AI716" s="2">
        <f t="shared" si="296"/>
        <v>0</v>
      </c>
      <c r="AJ716" s="2" t="s">
        <v>59</v>
      </c>
      <c r="AK716" s="2">
        <v>-0.11790939530611</v>
      </c>
      <c r="AL716" s="2">
        <v>1</v>
      </c>
      <c r="AM716" s="2">
        <v>1</v>
      </c>
      <c r="AN716" s="2">
        <v>-2.3534843960557899</v>
      </c>
      <c r="AQ716" s="2">
        <f t="shared" si="297"/>
        <v>1</v>
      </c>
      <c r="AR716" s="2">
        <f t="shared" si="298"/>
        <v>0</v>
      </c>
      <c r="AS716" s="2" t="s">
        <v>60</v>
      </c>
      <c r="AT716" s="2">
        <v>-0.22228129984561301</v>
      </c>
      <c r="AU716" s="2">
        <v>1</v>
      </c>
      <c r="AV716" s="2">
        <v>1</v>
      </c>
      <c r="AW716" s="2">
        <v>-0.75052514597240505</v>
      </c>
      <c r="AZ716" s="2">
        <f t="shared" si="299"/>
        <v>1</v>
      </c>
      <c r="BA716" s="2">
        <f t="shared" si="300"/>
        <v>0</v>
      </c>
      <c r="BI716" s="2">
        <f t="shared" si="301"/>
        <v>1</v>
      </c>
      <c r="BJ716" s="2">
        <f t="shared" si="302"/>
        <v>0</v>
      </c>
    </row>
    <row r="717" spans="1:62">
      <c r="A717" s="2" t="str">
        <f t="shared" si="281"/>
        <v>VIMSS208601</v>
      </c>
      <c r="B717" s="2" t="s">
        <v>1830</v>
      </c>
      <c r="C717" s="2" t="s">
        <v>1831</v>
      </c>
      <c r="D717" s="7">
        <f>IF(ISNA(VLOOKUP(B717,[1]energy_list!A$1:A$222,1,FALSE)), 0, 1)</f>
        <v>0</v>
      </c>
      <c r="E717" s="7">
        <f t="shared" si="283"/>
        <v>0</v>
      </c>
      <c r="F717" s="7">
        <f t="shared" si="284"/>
        <v>0</v>
      </c>
      <c r="G717" s="17">
        <f t="shared" si="303"/>
        <v>3.3292383292383293E-2</v>
      </c>
      <c r="H717" s="8">
        <f t="shared" si="285"/>
        <v>-0.33001660154922269</v>
      </c>
      <c r="I717" s="8">
        <f t="shared" si="286"/>
        <v>0.3047932015950327</v>
      </c>
      <c r="J717" s="18">
        <f t="shared" si="287"/>
        <v>1.0827557826821328</v>
      </c>
      <c r="K717" s="9">
        <f t="shared" si="288"/>
        <v>0.5413778913410664</v>
      </c>
      <c r="L717" s="10">
        <f t="shared" si="289"/>
        <v>0.63763914366226904</v>
      </c>
      <c r="M717" s="2">
        <f t="shared" si="290"/>
        <v>1</v>
      </c>
      <c r="N717" s="16">
        <f t="shared" si="291"/>
        <v>0.36350335498143771</v>
      </c>
      <c r="O717" s="16">
        <f t="shared" si="292"/>
        <v>0.43949157643300035</v>
      </c>
      <c r="P717" s="6">
        <v>813</v>
      </c>
      <c r="Q717" s="6"/>
      <c r="Y717" s="2">
        <f t="shared" si="293"/>
        <v>1</v>
      </c>
      <c r="Z717" s="2">
        <f t="shared" si="294"/>
        <v>0</v>
      </c>
      <c r="AH717" s="2">
        <f t="shared" si="295"/>
        <v>1</v>
      </c>
      <c r="AI717" s="2">
        <f t="shared" si="296"/>
        <v>0</v>
      </c>
      <c r="AJ717" s="2" t="s">
        <v>59</v>
      </c>
      <c r="AK717" s="2">
        <v>0.11293473724323</v>
      </c>
      <c r="AL717" s="2">
        <v>2</v>
      </c>
      <c r="AM717" s="2">
        <v>1</v>
      </c>
      <c r="AN717" s="2">
        <v>-2.1226402635064501</v>
      </c>
      <c r="AO717" s="2">
        <v>0.247019370625119</v>
      </c>
      <c r="AP717" s="2">
        <v>0.247019370625119</v>
      </c>
      <c r="AQ717" s="2">
        <f t="shared" si="297"/>
        <v>0.72700670996287542</v>
      </c>
      <c r="AR717" s="2">
        <f t="shared" si="298"/>
        <v>0.45718980239254908</v>
      </c>
      <c r="AS717" s="2" t="s">
        <v>60</v>
      </c>
      <c r="AT717" s="2">
        <v>0.76418033016120801</v>
      </c>
      <c r="AU717" s="2">
        <v>1</v>
      </c>
      <c r="AV717" s="2">
        <v>1</v>
      </c>
      <c r="AW717" s="2">
        <v>0.235936484034416</v>
      </c>
      <c r="AZ717" s="2">
        <f t="shared" si="299"/>
        <v>1</v>
      </c>
      <c r="BA717" s="2">
        <f t="shared" si="300"/>
        <v>0</v>
      </c>
      <c r="BI717" s="2">
        <f t="shared" si="301"/>
        <v>1</v>
      </c>
      <c r="BJ717" s="2">
        <f t="shared" si="302"/>
        <v>0</v>
      </c>
    </row>
    <row r="718" spans="1:62">
      <c r="A718" s="2" t="str">
        <f t="shared" si="281"/>
        <v>VIMSS209344</v>
      </c>
      <c r="B718" s="2" t="s">
        <v>1846</v>
      </c>
      <c r="C718" s="2" t="s">
        <v>1847</v>
      </c>
      <c r="D718" s="7">
        <f>IF(ISNA(VLOOKUP(B718,[1]energy_list!A$1:A$222,1,FALSE)), 0, 1)</f>
        <v>0</v>
      </c>
      <c r="E718" s="7">
        <f t="shared" si="283"/>
        <v>0</v>
      </c>
      <c r="F718" s="7">
        <f t="shared" si="284"/>
        <v>0</v>
      </c>
      <c r="G718" s="17">
        <f t="shared" si="303"/>
        <v>3.3619983619983619E-2</v>
      </c>
      <c r="H718" s="8">
        <f t="shared" si="285"/>
        <v>-0.32943669446217999</v>
      </c>
      <c r="I718" s="8">
        <f t="shared" si="286"/>
        <v>0.27792854655929228</v>
      </c>
      <c r="J718" s="18">
        <f t="shared" si="287"/>
        <v>1.18532874201139</v>
      </c>
      <c r="K718" s="9">
        <f t="shared" si="288"/>
        <v>0.59266437100569502</v>
      </c>
      <c r="L718" s="10">
        <f t="shared" si="289"/>
        <v>0.42845820136937135</v>
      </c>
      <c r="M718" s="2">
        <f t="shared" si="290"/>
        <v>1</v>
      </c>
      <c r="N718" s="16">
        <f t="shared" si="291"/>
        <v>0.40358172107048612</v>
      </c>
      <c r="O718" s="16">
        <f t="shared" si="292"/>
        <v>0.39406851195443632</v>
      </c>
      <c r="P718" s="6">
        <v>821</v>
      </c>
      <c r="Q718" s="6"/>
      <c r="Y718" s="2">
        <f t="shared" si="293"/>
        <v>1</v>
      </c>
      <c r="Z718" s="2">
        <f t="shared" si="294"/>
        <v>0</v>
      </c>
      <c r="AH718" s="2">
        <f t="shared" si="295"/>
        <v>1</v>
      </c>
      <c r="AI718" s="2">
        <f t="shared" si="296"/>
        <v>0</v>
      </c>
      <c r="AJ718" s="2" t="s">
        <v>59</v>
      </c>
      <c r="AK718" s="2">
        <v>0.32943669446217999</v>
      </c>
      <c r="AL718" s="2">
        <v>2</v>
      </c>
      <c r="AM718" s="2">
        <v>2</v>
      </c>
      <c r="AN718" s="2">
        <v>-1.9061383062874999</v>
      </c>
      <c r="AO718" s="2">
        <v>1.67630798282315</v>
      </c>
      <c r="AP718" s="2">
        <v>1.18532874201139</v>
      </c>
      <c r="AQ718" s="2">
        <f t="shared" si="297"/>
        <v>0.80716344214097224</v>
      </c>
      <c r="AR718" s="2">
        <f t="shared" si="298"/>
        <v>0.27792854655929228</v>
      </c>
      <c r="AZ718" s="2">
        <f t="shared" si="299"/>
        <v>1</v>
      </c>
      <c r="BA718" s="2">
        <f t="shared" si="300"/>
        <v>0</v>
      </c>
      <c r="BI718" s="2">
        <f t="shared" si="301"/>
        <v>1</v>
      </c>
      <c r="BJ718" s="2">
        <f t="shared" si="302"/>
        <v>0</v>
      </c>
    </row>
    <row r="719" spans="1:62">
      <c r="A719" s="2" t="str">
        <f t="shared" si="281"/>
        <v>VIMSS209012</v>
      </c>
      <c r="B719" s="2" t="s">
        <v>1260</v>
      </c>
      <c r="C719" s="2" t="s">
        <v>1261</v>
      </c>
      <c r="D719" s="7">
        <f>IF(ISNA(VLOOKUP(B719,[1]energy_list!A$1:A$222,1,FALSE)), 0, 1)</f>
        <v>0</v>
      </c>
      <c r="E719" s="7">
        <f t="shared" si="283"/>
        <v>0</v>
      </c>
      <c r="F719" s="7">
        <f t="shared" si="284"/>
        <v>0</v>
      </c>
      <c r="G719" s="17">
        <f t="shared" si="303"/>
        <v>2.1703521703521703E-2</v>
      </c>
      <c r="H719" s="8">
        <f t="shared" si="285"/>
        <v>-0.32498079512119754</v>
      </c>
      <c r="I719" s="8">
        <f t="shared" si="286"/>
        <v>0.96415171611655326</v>
      </c>
      <c r="J719" s="18">
        <f t="shared" si="287"/>
        <v>0.33706395963299995</v>
      </c>
      <c r="K719" s="9">
        <f t="shared" si="288"/>
        <v>0.16853197981649998</v>
      </c>
      <c r="L719" s="10">
        <f t="shared" si="289"/>
        <v>3.7496143470755743</v>
      </c>
      <c r="M719" s="2">
        <f t="shared" si="290"/>
        <v>1</v>
      </c>
      <c r="N719" s="16">
        <f t="shared" si="291"/>
        <v>7.6692270295928386E-2</v>
      </c>
      <c r="O719" s="16">
        <f t="shared" si="292"/>
        <v>1.1152484057640746</v>
      </c>
      <c r="P719" s="6">
        <v>530</v>
      </c>
      <c r="Q719" s="6"/>
      <c r="R719" s="2" t="s">
        <v>57</v>
      </c>
      <c r="S719" s="2">
        <v>-0.25848628480753</v>
      </c>
      <c r="T719" s="2">
        <v>1</v>
      </c>
      <c r="U719" s="2">
        <v>1</v>
      </c>
      <c r="V719" s="2">
        <v>-1.0988170864787199</v>
      </c>
      <c r="Y719" s="2">
        <f t="shared" si="293"/>
        <v>1</v>
      </c>
      <c r="Z719" s="2">
        <f t="shared" si="294"/>
        <v>0</v>
      </c>
      <c r="AA719" s="2" t="s">
        <v>58</v>
      </c>
      <c r="AB719" s="2">
        <v>-0.24233298467586001</v>
      </c>
      <c r="AC719" s="2">
        <v>1</v>
      </c>
      <c r="AD719" s="2">
        <v>1</v>
      </c>
      <c r="AE719" s="2">
        <v>-1.53742117845759</v>
      </c>
      <c r="AH719" s="2">
        <f t="shared" si="295"/>
        <v>1</v>
      </c>
      <c r="AI719" s="2">
        <f t="shared" si="296"/>
        <v>0</v>
      </c>
      <c r="AJ719" s="2" t="s">
        <v>59</v>
      </c>
      <c r="AK719" s="2">
        <v>0.54730826142332001</v>
      </c>
      <c r="AL719" s="2">
        <v>1</v>
      </c>
      <c r="AM719" s="2">
        <v>1</v>
      </c>
      <c r="AN719" s="2">
        <v>-1.68826673932636</v>
      </c>
      <c r="AQ719" s="2">
        <f t="shared" si="297"/>
        <v>1</v>
      </c>
      <c r="AR719" s="2">
        <f t="shared" si="298"/>
        <v>0</v>
      </c>
      <c r="AS719" s="2" t="s">
        <v>60</v>
      </c>
      <c r="AT719" s="2">
        <v>0.76163588840630303</v>
      </c>
      <c r="AU719" s="2">
        <v>3</v>
      </c>
      <c r="AV719" s="2">
        <v>2</v>
      </c>
      <c r="AW719" s="2">
        <v>0.23339204227951099</v>
      </c>
      <c r="AX719" s="2">
        <v>0.47878466708214901</v>
      </c>
      <c r="AY719" s="2">
        <v>0.33855188482193099</v>
      </c>
      <c r="AZ719" s="2">
        <f t="shared" si="299"/>
        <v>0.1533845405918568</v>
      </c>
      <c r="BA719" s="2">
        <f t="shared" si="300"/>
        <v>2.249687337605291</v>
      </c>
      <c r="BB719" s="2" t="s">
        <v>61</v>
      </c>
      <c r="BC719" s="2">
        <v>-5.6531091310456E-2</v>
      </c>
      <c r="BD719" s="2">
        <v>1</v>
      </c>
      <c r="BE719" s="2">
        <v>1</v>
      </c>
      <c r="BF719" s="2">
        <v>0.43490467701221602</v>
      </c>
      <c r="BI719" s="2">
        <f t="shared" si="301"/>
        <v>1</v>
      </c>
      <c r="BJ719" s="2">
        <f t="shared" si="302"/>
        <v>0</v>
      </c>
    </row>
    <row r="720" spans="1:62">
      <c r="A720" s="2" t="str">
        <f t="shared" si="281"/>
        <v>VIMSS113992</v>
      </c>
      <c r="B720" s="2" t="s">
        <v>430</v>
      </c>
      <c r="C720" s="2" t="s">
        <v>1762</v>
      </c>
      <c r="D720" s="7">
        <f>IF(ISNA(VLOOKUP(B720,[1]energy_list!A$1:A$222,1,FALSE)), 0, 1)</f>
        <v>0</v>
      </c>
      <c r="E720" s="7">
        <f t="shared" si="283"/>
        <v>0</v>
      </c>
      <c r="F720" s="7">
        <f t="shared" si="284"/>
        <v>0</v>
      </c>
      <c r="G720" s="17">
        <f t="shared" si="303"/>
        <v>3.1859131859131862E-2</v>
      </c>
      <c r="H720" s="8">
        <f t="shared" si="285"/>
        <v>-0.32262511878968902</v>
      </c>
      <c r="I720" s="8">
        <f t="shared" si="286"/>
        <v>1.393604140554086</v>
      </c>
      <c r="J720" s="18">
        <f t="shared" si="287"/>
        <v>0.23150413334838099</v>
      </c>
      <c r="K720" s="9">
        <f t="shared" si="288"/>
        <v>0.1157520666741905</v>
      </c>
      <c r="L720" s="10">
        <f t="shared" si="289"/>
        <v>1.8514560318781008</v>
      </c>
      <c r="M720" s="2">
        <f t="shared" si="290"/>
        <v>1</v>
      </c>
      <c r="N720" s="16">
        <f t="shared" si="291"/>
        <v>0.19812142146916556</v>
      </c>
      <c r="O720" s="16">
        <f t="shared" si="292"/>
        <v>0.70306856472955637</v>
      </c>
      <c r="P720" s="6">
        <v>778</v>
      </c>
      <c r="Q720" s="6"/>
      <c r="R720" s="2" t="s">
        <v>57</v>
      </c>
      <c r="S720" s="2">
        <v>0.32262511878968902</v>
      </c>
      <c r="T720" s="2">
        <v>2</v>
      </c>
      <c r="U720" s="2">
        <v>1</v>
      </c>
      <c r="V720" s="2">
        <v>-0.51770568288149998</v>
      </c>
      <c r="W720" s="2">
        <v>0.23150413334838099</v>
      </c>
      <c r="X720" s="2">
        <v>0.23150413334838099</v>
      </c>
      <c r="Y720" s="2">
        <f t="shared" si="293"/>
        <v>0.39624284293833117</v>
      </c>
      <c r="Z720" s="2">
        <f t="shared" si="294"/>
        <v>1.393604140554086</v>
      </c>
      <c r="AH720" s="2">
        <f t="shared" si="295"/>
        <v>1</v>
      </c>
      <c r="AI720" s="2">
        <f t="shared" si="296"/>
        <v>0</v>
      </c>
      <c r="AQ720" s="2">
        <f t="shared" si="297"/>
        <v>1</v>
      </c>
      <c r="AR720" s="2">
        <f t="shared" si="298"/>
        <v>0</v>
      </c>
      <c r="AZ720" s="2">
        <f t="shared" si="299"/>
        <v>1</v>
      </c>
      <c r="BA720" s="2">
        <f t="shared" si="300"/>
        <v>0</v>
      </c>
      <c r="BI720" s="2">
        <f t="shared" si="301"/>
        <v>1</v>
      </c>
      <c r="BJ720" s="2">
        <f t="shared" si="302"/>
        <v>0</v>
      </c>
    </row>
    <row r="721" spans="1:62">
      <c r="A721" s="2" t="str">
        <f t="shared" si="281"/>
        <v>VIMSS206855</v>
      </c>
      <c r="B721" s="2" t="s">
        <v>1785</v>
      </c>
      <c r="C721" s="2" t="s">
        <v>1786</v>
      </c>
      <c r="D721" s="7">
        <f>IF(ISNA(VLOOKUP(B721,[1]energy_list!A$1:A$222,1,FALSE)), 0, 1)</f>
        <v>1</v>
      </c>
      <c r="E721" s="7">
        <f t="shared" si="283"/>
        <v>0</v>
      </c>
      <c r="F721" s="7">
        <f t="shared" si="284"/>
        <v>0</v>
      </c>
      <c r="G721" s="31">
        <f>IF((Q721/(142)*0.0575&gt;N721),1,0)</f>
        <v>0</v>
      </c>
      <c r="H721" s="8">
        <f t="shared" si="285"/>
        <v>-0.29360034577427496</v>
      </c>
      <c r="I721" s="8">
        <f t="shared" si="286"/>
        <v>0.37317349541417139</v>
      </c>
      <c r="J721" s="8">
        <f t="shared" si="287"/>
        <v>0.78676634161388892</v>
      </c>
      <c r="K721" s="9">
        <f t="shared" si="288"/>
        <v>0.39338317080694446</v>
      </c>
      <c r="L721" s="10">
        <f t="shared" si="289"/>
        <v>1.2998700608374987</v>
      </c>
      <c r="M721" s="7">
        <f t="shared" si="290"/>
        <v>1</v>
      </c>
      <c r="N721" s="16">
        <f t="shared" si="291"/>
        <v>0.26103984747916975</v>
      </c>
      <c r="O721" s="16">
        <f t="shared" si="292"/>
        <v>0.58329319297046611</v>
      </c>
      <c r="P721" s="6">
        <v>790</v>
      </c>
      <c r="Q721" s="6">
        <v>115</v>
      </c>
      <c r="R721" s="2" t="s">
        <v>57</v>
      </c>
      <c r="S721" s="2">
        <v>0.52409572171414098</v>
      </c>
      <c r="T721" s="2">
        <v>1</v>
      </c>
      <c r="U721" s="2">
        <v>1</v>
      </c>
      <c r="V721" s="2">
        <v>-0.31623507995704803</v>
      </c>
      <c r="Y721" s="2">
        <f t="shared" si="293"/>
        <v>1</v>
      </c>
      <c r="Z721" s="2">
        <f t="shared" si="294"/>
        <v>0</v>
      </c>
      <c r="AA721" s="2" t="s">
        <v>58</v>
      </c>
      <c r="AB721" s="2">
        <v>1.5532492002587699</v>
      </c>
      <c r="AC721" s="2">
        <v>1</v>
      </c>
      <c r="AD721" s="2">
        <v>1</v>
      </c>
      <c r="AE721" s="2">
        <v>0.25816100647703699</v>
      </c>
      <c r="AH721" s="2">
        <f t="shared" si="295"/>
        <v>1</v>
      </c>
      <c r="AI721" s="2">
        <f t="shared" si="296"/>
        <v>0</v>
      </c>
      <c r="AJ721" s="2" t="s">
        <v>59</v>
      </c>
      <c r="AK721" s="2">
        <v>0.85399253725895996</v>
      </c>
      <c r="AL721" s="2">
        <v>1</v>
      </c>
      <c r="AM721" s="2">
        <v>1</v>
      </c>
      <c r="AN721" s="2">
        <v>-1.3815824634907199</v>
      </c>
      <c r="AQ721" s="2">
        <f t="shared" si="297"/>
        <v>1</v>
      </c>
      <c r="AR721" s="2">
        <f t="shared" si="298"/>
        <v>0</v>
      </c>
      <c r="AS721" s="2" t="s">
        <v>60</v>
      </c>
      <c r="AT721" s="2">
        <v>-0.73166786518024796</v>
      </c>
      <c r="AU721" s="2">
        <v>2</v>
      </c>
      <c r="AV721" s="2">
        <v>1</v>
      </c>
      <c r="AW721" s="2">
        <v>-1.2599117113070399</v>
      </c>
      <c r="AX721" s="2">
        <v>0.78426562890614404</v>
      </c>
      <c r="AY721" s="2">
        <v>0.78426562890614404</v>
      </c>
      <c r="AZ721" s="2">
        <f t="shared" si="299"/>
        <v>0.5220796949583395</v>
      </c>
      <c r="BA721" s="2">
        <f t="shared" si="300"/>
        <v>0.93293373853542849</v>
      </c>
      <c r="BI721" s="2">
        <f t="shared" si="301"/>
        <v>1</v>
      </c>
      <c r="BJ721" s="2">
        <f t="shared" si="302"/>
        <v>0</v>
      </c>
    </row>
    <row r="722" spans="1:62">
      <c r="A722" s="2" t="str">
        <f t="shared" si="281"/>
        <v>VIMSS207110</v>
      </c>
      <c r="B722" s="2" t="s">
        <v>1513</v>
      </c>
      <c r="C722" s="2" t="s">
        <v>1514</v>
      </c>
      <c r="D722" s="7">
        <f>IF(ISNA(VLOOKUP(B722,[1]energy_list!A$1:A$222,1,FALSE)), 0, 1)</f>
        <v>0</v>
      </c>
      <c r="E722" s="7">
        <f t="shared" si="283"/>
        <v>0</v>
      </c>
      <c r="F722" s="7">
        <f t="shared" si="284"/>
        <v>0</v>
      </c>
      <c r="G722" s="17">
        <f t="shared" ref="G722:G737" si="304">(P722/(COUNT($P$2:$P$1222))*0.05)</f>
        <v>2.6699426699426699E-2</v>
      </c>
      <c r="H722" s="8">
        <f t="shared" si="285"/>
        <v>-0.28115965809573612</v>
      </c>
      <c r="I722" s="8">
        <f t="shared" si="286"/>
        <v>1.5347880353057797</v>
      </c>
      <c r="J722" s="18">
        <f t="shared" si="287"/>
        <v>0.1831911974996078</v>
      </c>
      <c r="K722" s="9">
        <f t="shared" si="288"/>
        <v>9.15955987498039E-2</v>
      </c>
      <c r="L722" s="10">
        <f t="shared" si="289"/>
        <v>3.2139414729680604</v>
      </c>
      <c r="M722" s="2">
        <f t="shared" si="290"/>
        <v>1</v>
      </c>
      <c r="N722" s="16">
        <f t="shared" si="291"/>
        <v>0.10024702219331313</v>
      </c>
      <c r="O722" s="16">
        <f t="shared" si="292"/>
        <v>0.99892851909900016</v>
      </c>
      <c r="P722" s="6">
        <v>652</v>
      </c>
      <c r="Q722" s="6"/>
      <c r="Y722" s="2">
        <f t="shared" si="293"/>
        <v>1</v>
      </c>
      <c r="Z722" s="2">
        <f t="shared" si="294"/>
        <v>0</v>
      </c>
      <c r="AA722" s="2" t="s">
        <v>58</v>
      </c>
      <c r="AB722" s="2">
        <v>0.88504426148552795</v>
      </c>
      <c r="AC722" s="2">
        <v>1</v>
      </c>
      <c r="AD722" s="2">
        <v>1</v>
      </c>
      <c r="AE722" s="2">
        <v>-0.41004393229620201</v>
      </c>
      <c r="AH722" s="2">
        <f t="shared" si="295"/>
        <v>1</v>
      </c>
      <c r="AI722" s="2">
        <f t="shared" si="296"/>
        <v>0</v>
      </c>
      <c r="AJ722" s="2" t="s">
        <v>59</v>
      </c>
      <c r="AK722" s="2">
        <v>0.47287234382971</v>
      </c>
      <c r="AL722" s="2">
        <v>1</v>
      </c>
      <c r="AM722" s="2">
        <v>1</v>
      </c>
      <c r="AN722" s="2">
        <v>-1.76270265691997</v>
      </c>
      <c r="AQ722" s="2">
        <f t="shared" si="297"/>
        <v>1</v>
      </c>
      <c r="AR722" s="2">
        <f t="shared" si="298"/>
        <v>0</v>
      </c>
      <c r="AS722" s="2" t="s">
        <v>60</v>
      </c>
      <c r="AT722" s="2">
        <v>0.49504331157290299</v>
      </c>
      <c r="AU722" s="2">
        <v>3</v>
      </c>
      <c r="AV722" s="2">
        <v>1</v>
      </c>
      <c r="AW722" s="2">
        <v>-3.3200534553889202E-2</v>
      </c>
      <c r="AX722" s="2">
        <v>0.16127416300657901</v>
      </c>
      <c r="AY722" s="2">
        <v>0.16127416300657901</v>
      </c>
      <c r="AZ722" s="2">
        <f t="shared" si="299"/>
        <v>0.2004940443866263</v>
      </c>
      <c r="BA722" s="2">
        <f t="shared" si="300"/>
        <v>3.0695760706115598</v>
      </c>
      <c r="BB722" s="2" t="s">
        <v>61</v>
      </c>
      <c r="BC722" s="2">
        <v>-1.15608859145953</v>
      </c>
      <c r="BD722" s="2">
        <v>1</v>
      </c>
      <c r="BE722" s="2">
        <v>1</v>
      </c>
      <c r="BF722" s="2">
        <v>-0.66465282313686103</v>
      </c>
      <c r="BI722" s="2">
        <f t="shared" si="301"/>
        <v>1</v>
      </c>
      <c r="BJ722" s="2">
        <f t="shared" si="302"/>
        <v>0</v>
      </c>
    </row>
    <row r="723" spans="1:62">
      <c r="A723" s="2" t="str">
        <f t="shared" si="281"/>
        <v>VIMSS207063</v>
      </c>
      <c r="B723" s="2" t="s">
        <v>1779</v>
      </c>
      <c r="C723" s="2" t="s">
        <v>1780</v>
      </c>
      <c r="D723" s="7">
        <f>IF(ISNA(VLOOKUP(B723,[1]energy_list!A$1:A$222,1,FALSE)), 0, 1)</f>
        <v>0</v>
      </c>
      <c r="E723" s="7">
        <f t="shared" si="283"/>
        <v>0</v>
      </c>
      <c r="F723" s="7">
        <f t="shared" si="284"/>
        <v>0</v>
      </c>
      <c r="G723" s="17">
        <f t="shared" si="304"/>
        <v>3.2227682227682228E-2</v>
      </c>
      <c r="H723" s="8">
        <f t="shared" si="285"/>
        <v>-0.27667243872050395</v>
      </c>
      <c r="I723" s="8">
        <f t="shared" si="286"/>
        <v>0.47423028512283005</v>
      </c>
      <c r="J723" s="18">
        <f t="shared" si="287"/>
        <v>0.58341368613529865</v>
      </c>
      <c r="K723" s="9">
        <f t="shared" si="288"/>
        <v>0.29170684306764932</v>
      </c>
      <c r="L723" s="10">
        <f t="shared" si="289"/>
        <v>1.519298012922027</v>
      </c>
      <c r="M723" s="2">
        <f t="shared" si="290"/>
        <v>1</v>
      </c>
      <c r="N723" s="16">
        <f t="shared" si="291"/>
        <v>0.23391530185749326</v>
      </c>
      <c r="O723" s="16">
        <f t="shared" si="292"/>
        <v>0.63094136735328699</v>
      </c>
      <c r="P723" s="6">
        <v>787</v>
      </c>
      <c r="Q723" s="6"/>
      <c r="R723" s="2" t="s">
        <v>57</v>
      </c>
      <c r="S723" s="2">
        <v>0.176060920209236</v>
      </c>
      <c r="T723" s="2">
        <v>1</v>
      </c>
      <c r="U723" s="2">
        <v>1</v>
      </c>
      <c r="V723" s="2">
        <v>-0.66426988146195298</v>
      </c>
      <c r="Y723" s="2">
        <f t="shared" si="293"/>
        <v>1</v>
      </c>
      <c r="Z723" s="2">
        <f t="shared" si="294"/>
        <v>0</v>
      </c>
      <c r="AA723" s="2" t="s">
        <v>58</v>
      </c>
      <c r="AB723" s="2">
        <v>3.63267474685673</v>
      </c>
      <c r="AC723" s="2">
        <v>1</v>
      </c>
      <c r="AD723" s="2">
        <v>1</v>
      </c>
      <c r="AE723" s="2">
        <v>2.337586553075</v>
      </c>
      <c r="AH723" s="2">
        <f t="shared" si="295"/>
        <v>1</v>
      </c>
      <c r="AI723" s="2">
        <f t="shared" si="296"/>
        <v>0</v>
      </c>
      <c r="AJ723" s="2" t="s">
        <v>59</v>
      </c>
      <c r="AK723" s="2">
        <v>-1.3015938489341701</v>
      </c>
      <c r="AL723" s="2">
        <v>1</v>
      </c>
      <c r="AM723" s="2">
        <v>1</v>
      </c>
      <c r="AN723" s="2">
        <v>-3.5371688496838498</v>
      </c>
      <c r="AQ723" s="2">
        <f t="shared" si="297"/>
        <v>1</v>
      </c>
      <c r="AR723" s="2">
        <f t="shared" si="298"/>
        <v>0</v>
      </c>
      <c r="AS723" s="2" t="s">
        <v>60</v>
      </c>
      <c r="AT723" s="2">
        <v>-1.4174367079594301</v>
      </c>
      <c r="AU723" s="2">
        <v>1</v>
      </c>
      <c r="AV723" s="2">
        <v>1</v>
      </c>
      <c r="AW723" s="2">
        <v>-1.9456805540862201</v>
      </c>
      <c r="AZ723" s="2">
        <f t="shared" si="299"/>
        <v>1</v>
      </c>
      <c r="BA723" s="2">
        <f t="shared" si="300"/>
        <v>0</v>
      </c>
      <c r="BB723" s="2" t="s">
        <v>61</v>
      </c>
      <c r="BC723" s="2">
        <v>0.28233398695705397</v>
      </c>
      <c r="BD723" s="2">
        <v>3</v>
      </c>
      <c r="BE723" s="2">
        <v>1</v>
      </c>
      <c r="BF723" s="2">
        <v>0.77376975527972602</v>
      </c>
      <c r="BG723" s="2">
        <v>0.25515089170889099</v>
      </c>
      <c r="BH723" s="2">
        <v>0.25515089170889099</v>
      </c>
      <c r="BI723" s="2">
        <f t="shared" si="301"/>
        <v>0.46783060371498647</v>
      </c>
      <c r="BJ723" s="2">
        <f t="shared" si="302"/>
        <v>1.1065373319532701</v>
      </c>
    </row>
    <row r="724" spans="1:62">
      <c r="A724" s="2" t="str">
        <f t="shared" si="281"/>
        <v>VIMSS209490</v>
      </c>
      <c r="B724" s="2" t="s">
        <v>1832</v>
      </c>
      <c r="C724" s="2" t="s">
        <v>1833</v>
      </c>
      <c r="D724" s="7">
        <f>IF(ISNA(VLOOKUP(B724,[1]energy_list!A$1:A$222,1,FALSE)), 0, 1)</f>
        <v>0</v>
      </c>
      <c r="E724" s="7">
        <f t="shared" si="283"/>
        <v>0</v>
      </c>
      <c r="F724" s="7">
        <f t="shared" si="284"/>
        <v>0</v>
      </c>
      <c r="G724" s="17">
        <f t="shared" si="304"/>
        <v>3.3333333333333333E-2</v>
      </c>
      <c r="H724" s="8">
        <f t="shared" si="285"/>
        <v>-0.257326212961898</v>
      </c>
      <c r="I724" s="8">
        <f t="shared" si="286"/>
        <v>0.39419127282199662</v>
      </c>
      <c r="J724" s="18">
        <f t="shared" si="287"/>
        <v>0.65279530700847799</v>
      </c>
      <c r="K724" s="9">
        <f t="shared" si="288"/>
        <v>0.32639765350423899</v>
      </c>
      <c r="L724" s="10">
        <f t="shared" si="289"/>
        <v>0.6253163023617897</v>
      </c>
      <c r="M724" s="2">
        <f t="shared" si="290"/>
        <v>1</v>
      </c>
      <c r="N724" s="16">
        <f t="shared" si="291"/>
        <v>0.36574996610999549</v>
      </c>
      <c r="O724" s="16">
        <f t="shared" si="292"/>
        <v>0.43681570544391646</v>
      </c>
      <c r="P724" s="6">
        <v>814</v>
      </c>
      <c r="Q724" s="6"/>
      <c r="R724" s="2" t="s">
        <v>57</v>
      </c>
      <c r="S724" s="2">
        <v>0.257326212961898</v>
      </c>
      <c r="T724" s="2">
        <v>2</v>
      </c>
      <c r="U724" s="2">
        <v>2</v>
      </c>
      <c r="V724" s="2">
        <v>-0.58300458870929195</v>
      </c>
      <c r="W724" s="2">
        <v>0.92319197662489805</v>
      </c>
      <c r="X724" s="2">
        <v>0.65279530700847799</v>
      </c>
      <c r="Y724" s="2">
        <f t="shared" si="293"/>
        <v>0.73149993221999088</v>
      </c>
      <c r="Z724" s="2">
        <f t="shared" si="294"/>
        <v>0.39419127282199662</v>
      </c>
      <c r="AH724" s="2">
        <f t="shared" si="295"/>
        <v>1</v>
      </c>
      <c r="AI724" s="2">
        <f t="shared" si="296"/>
        <v>0</v>
      </c>
      <c r="AQ724" s="2">
        <f t="shared" si="297"/>
        <v>1</v>
      </c>
      <c r="AR724" s="2">
        <f t="shared" si="298"/>
        <v>0</v>
      </c>
      <c r="AZ724" s="2">
        <f t="shared" si="299"/>
        <v>1</v>
      </c>
      <c r="BA724" s="2">
        <f t="shared" si="300"/>
        <v>0</v>
      </c>
      <c r="BI724" s="2">
        <f t="shared" si="301"/>
        <v>1</v>
      </c>
      <c r="BJ724" s="2">
        <f t="shared" si="302"/>
        <v>0</v>
      </c>
    </row>
    <row r="725" spans="1:62">
      <c r="A725" s="2" t="str">
        <f t="shared" si="281"/>
        <v>VIMSS206466</v>
      </c>
      <c r="B725" s="2" t="s">
        <v>983</v>
      </c>
      <c r="C725" s="2" t="s">
        <v>984</v>
      </c>
      <c r="D725" s="7">
        <f>IF(ISNA(VLOOKUP(B725,[1]energy_list!A$1:A$222,1,FALSE)), 0, 1)</f>
        <v>0</v>
      </c>
      <c r="E725" s="7">
        <f t="shared" si="283"/>
        <v>1</v>
      </c>
      <c r="F725" s="7">
        <f t="shared" si="284"/>
        <v>0</v>
      </c>
      <c r="G725" s="17">
        <f t="shared" si="304"/>
        <v>1.6093366093366094E-2</v>
      </c>
      <c r="H725" s="8">
        <f t="shared" si="285"/>
        <v>-0.24613926526712668</v>
      </c>
      <c r="I725" s="8">
        <f t="shared" si="286"/>
        <v>4.8541421847055819</v>
      </c>
      <c r="J725" s="18">
        <f t="shared" si="287"/>
        <v>5.0707057169166084E-2</v>
      </c>
      <c r="K725" s="9">
        <f t="shared" si="288"/>
        <v>2.5353528584583042E-2</v>
      </c>
      <c r="L725" s="10">
        <f t="shared" si="289"/>
        <v>4.8862336204045906</v>
      </c>
      <c r="M725" s="2">
        <f t="shared" si="290"/>
        <v>1</v>
      </c>
      <c r="N725" s="16">
        <f t="shared" si="291"/>
        <v>4.3444805276849928E-2</v>
      </c>
      <c r="O725" s="16">
        <f t="shared" si="292"/>
        <v>1.3620621449799124</v>
      </c>
      <c r="P725" s="6">
        <v>393</v>
      </c>
      <c r="Q725" s="6"/>
      <c r="Y725" s="2">
        <f t="shared" si="293"/>
        <v>1</v>
      </c>
      <c r="Z725" s="2">
        <f t="shared" si="294"/>
        <v>0</v>
      </c>
      <c r="AH725" s="2">
        <f t="shared" si="295"/>
        <v>1</v>
      </c>
      <c r="AI725" s="2">
        <f t="shared" si="296"/>
        <v>0</v>
      </c>
      <c r="AQ725" s="2">
        <f t="shared" si="297"/>
        <v>1</v>
      </c>
      <c r="AR725" s="2">
        <f t="shared" si="298"/>
        <v>0</v>
      </c>
      <c r="AS725" s="2" t="s">
        <v>60</v>
      </c>
      <c r="AT725" s="2">
        <v>0.11439949737372</v>
      </c>
      <c r="AU725" s="2">
        <v>1</v>
      </c>
      <c r="AV725" s="2">
        <v>1</v>
      </c>
      <c r="AW725" s="2">
        <v>-0.41384434875307202</v>
      </c>
      <c r="AZ725" s="2">
        <f t="shared" si="299"/>
        <v>1</v>
      </c>
      <c r="BA725" s="2">
        <f t="shared" si="300"/>
        <v>0</v>
      </c>
      <c r="BB725" s="2" t="s">
        <v>61</v>
      </c>
      <c r="BC725" s="2">
        <v>0.31200914921382999</v>
      </c>
      <c r="BD725" s="2">
        <v>2</v>
      </c>
      <c r="BE725" s="2">
        <v>1</v>
      </c>
      <c r="BF725" s="2">
        <v>0.80344491753650205</v>
      </c>
      <c r="BG725" s="2">
        <v>4.2851258072182499E-2</v>
      </c>
      <c r="BH725" s="2">
        <v>4.2851258072182499E-2</v>
      </c>
      <c r="BI725" s="2">
        <f t="shared" si="301"/>
        <v>8.688961055369987E-2</v>
      </c>
      <c r="BJ725" s="2">
        <f t="shared" si="302"/>
        <v>7.2812132770583728</v>
      </c>
    </row>
    <row r="726" spans="1:62">
      <c r="A726" s="2" t="str">
        <f t="shared" si="281"/>
        <v>VIMSS209331</v>
      </c>
      <c r="B726" s="2" t="s">
        <v>1819</v>
      </c>
      <c r="C726" s="2" t="s">
        <v>1726</v>
      </c>
      <c r="D726" s="7">
        <f>IF(ISNA(VLOOKUP(B726,[1]energy_list!A$1:A$222,1,FALSE)), 0, 1)</f>
        <v>0</v>
      </c>
      <c r="E726" s="7">
        <f t="shared" si="283"/>
        <v>0</v>
      </c>
      <c r="F726" s="7">
        <f t="shared" si="284"/>
        <v>0</v>
      </c>
      <c r="G726" s="17">
        <f t="shared" si="304"/>
        <v>3.3046683046683047E-2</v>
      </c>
      <c r="H726" s="8">
        <f t="shared" si="285"/>
        <v>-0.227691815614323</v>
      </c>
      <c r="I726" s="8">
        <f t="shared" si="286"/>
        <v>0.55528570462635252</v>
      </c>
      <c r="J726" s="18">
        <f t="shared" si="287"/>
        <v>0.41004443967729204</v>
      </c>
      <c r="K726" s="9">
        <f t="shared" si="288"/>
        <v>0.20502221983864602</v>
      </c>
      <c r="L726" s="10">
        <f t="shared" si="289"/>
        <v>0.77927498862520361</v>
      </c>
      <c r="M726" s="2">
        <f t="shared" si="290"/>
        <v>1</v>
      </c>
      <c r="N726" s="16">
        <f t="shared" si="291"/>
        <v>0.33865117797869326</v>
      </c>
      <c r="O726" s="16">
        <f t="shared" si="292"/>
        <v>0.47024740938655391</v>
      </c>
      <c r="P726" s="6">
        <v>807</v>
      </c>
      <c r="Q726" s="6"/>
      <c r="Y726" s="2">
        <f t="shared" si="293"/>
        <v>1</v>
      </c>
      <c r="Z726" s="2">
        <f t="shared" si="294"/>
        <v>0</v>
      </c>
      <c r="AH726" s="2">
        <f t="shared" si="295"/>
        <v>1</v>
      </c>
      <c r="AI726" s="2">
        <f t="shared" si="296"/>
        <v>0</v>
      </c>
      <c r="AQ726" s="2">
        <f t="shared" si="297"/>
        <v>1</v>
      </c>
      <c r="AR726" s="2">
        <f t="shared" si="298"/>
        <v>0</v>
      </c>
      <c r="AS726" s="2" t="s">
        <v>60</v>
      </c>
      <c r="AT726" s="2">
        <v>0.227691815614323</v>
      </c>
      <c r="AU726" s="2">
        <v>7</v>
      </c>
      <c r="AV726" s="2">
        <v>1</v>
      </c>
      <c r="AW726" s="2">
        <v>-0.30055203051246898</v>
      </c>
      <c r="AX726" s="2">
        <v>0.41004443967729198</v>
      </c>
      <c r="AY726" s="2">
        <v>0.41004443967729198</v>
      </c>
      <c r="AZ726" s="2">
        <f t="shared" si="299"/>
        <v>0.67730235595738664</v>
      </c>
      <c r="BA726" s="2">
        <f t="shared" si="300"/>
        <v>0.55528570462635252</v>
      </c>
      <c r="BI726" s="2">
        <f t="shared" si="301"/>
        <v>1</v>
      </c>
      <c r="BJ726" s="2">
        <f t="shared" si="302"/>
        <v>0</v>
      </c>
    </row>
    <row r="727" spans="1:62">
      <c r="A727" s="2" t="str">
        <f t="shared" si="281"/>
        <v>VIMSS207792</v>
      </c>
      <c r="B727" s="2" t="s">
        <v>1880</v>
      </c>
      <c r="C727" s="2" t="s">
        <v>1881</v>
      </c>
      <c r="D727" s="7">
        <f>IF(ISNA(VLOOKUP(B727,[1]energy_list!A$1:A$222,1,FALSE)), 0, 1)</f>
        <v>0</v>
      </c>
      <c r="E727" s="7">
        <f t="shared" si="283"/>
        <v>0</v>
      </c>
      <c r="F727" s="7">
        <f t="shared" si="284"/>
        <v>0</v>
      </c>
      <c r="G727" s="17">
        <f t="shared" si="304"/>
        <v>3.4316134316134318E-2</v>
      </c>
      <c r="H727" s="8">
        <f t="shared" si="285"/>
        <v>-0.201923154686247</v>
      </c>
      <c r="I727" s="8">
        <f t="shared" si="286"/>
        <v>1.982891702892723E-2</v>
      </c>
      <c r="J727" s="18">
        <f t="shared" si="287"/>
        <v>10.183266912241011</v>
      </c>
      <c r="K727" s="9">
        <f t="shared" si="288"/>
        <v>5.0916334561205057</v>
      </c>
      <c r="L727" s="10">
        <f t="shared" si="289"/>
        <v>5.6863361686509323E-2</v>
      </c>
      <c r="M727" s="2">
        <f t="shared" si="290"/>
        <v>1</v>
      </c>
      <c r="N727" s="16">
        <f t="shared" si="291"/>
        <v>0.48598434797977175</v>
      </c>
      <c r="O727" s="16">
        <f t="shared" si="292"/>
        <v>0.31337771776544115</v>
      </c>
      <c r="P727" s="6">
        <v>838</v>
      </c>
      <c r="Q727" s="6"/>
      <c r="R727" s="2" t="s">
        <v>57</v>
      </c>
      <c r="S727" s="2">
        <v>5.1243539745858498E-2</v>
      </c>
      <c r="T727" s="2">
        <v>2</v>
      </c>
      <c r="U727" s="2">
        <v>2</v>
      </c>
      <c r="V727" s="2">
        <v>-0.78908726192533096</v>
      </c>
      <c r="W727" s="2">
        <v>1.82736426772265</v>
      </c>
      <c r="X727" s="2">
        <v>1.29214166540468</v>
      </c>
      <c r="Y727" s="2">
        <f t="shared" si="293"/>
        <v>0.9719686959595436</v>
      </c>
      <c r="Z727" s="2">
        <f t="shared" si="294"/>
        <v>3.965783405785446E-2</v>
      </c>
      <c r="AH727" s="2">
        <f t="shared" si="295"/>
        <v>1</v>
      </c>
      <c r="AI727" s="2">
        <f t="shared" si="296"/>
        <v>0</v>
      </c>
      <c r="AJ727" s="2" t="s">
        <v>59</v>
      </c>
      <c r="AK727" s="2">
        <v>0.20288831509291999</v>
      </c>
      <c r="AL727" s="2">
        <v>1</v>
      </c>
      <c r="AM727" s="2">
        <v>1</v>
      </c>
      <c r="AN727" s="2">
        <v>-2.0326866856567598</v>
      </c>
      <c r="AQ727" s="2">
        <f t="shared" si="297"/>
        <v>1</v>
      </c>
      <c r="AR727" s="2">
        <f t="shared" si="298"/>
        <v>0</v>
      </c>
      <c r="AS727" s="2" t="s">
        <v>60</v>
      </c>
      <c r="AT727" s="2">
        <v>0.50231722416035096</v>
      </c>
      <c r="AU727" s="2">
        <v>1</v>
      </c>
      <c r="AV727" s="2">
        <v>1</v>
      </c>
      <c r="AW727" s="2">
        <v>-2.59266219664414E-2</v>
      </c>
      <c r="AZ727" s="2">
        <f t="shared" si="299"/>
        <v>1</v>
      </c>
      <c r="BA727" s="2">
        <f t="shared" si="300"/>
        <v>0</v>
      </c>
      <c r="BI727" s="2">
        <f t="shared" si="301"/>
        <v>1</v>
      </c>
      <c r="BJ727" s="2">
        <f t="shared" si="302"/>
        <v>0</v>
      </c>
    </row>
    <row r="728" spans="1:62">
      <c r="A728" s="2" t="str">
        <f t="shared" si="281"/>
        <v>VIMSS206856</v>
      </c>
      <c r="B728" s="2" t="s">
        <v>1805</v>
      </c>
      <c r="C728" s="2" t="s">
        <v>1806</v>
      </c>
      <c r="D728" s="7">
        <f>IF(ISNA(VLOOKUP(B728,[1]energy_list!A$1:A$222,1,FALSE)), 0, 1)</f>
        <v>0</v>
      </c>
      <c r="E728" s="7">
        <f t="shared" si="283"/>
        <v>0</v>
      </c>
      <c r="F728" s="7">
        <f t="shared" si="284"/>
        <v>0</v>
      </c>
      <c r="G728" s="17">
        <f t="shared" si="304"/>
        <v>3.276003276003276E-2</v>
      </c>
      <c r="H728" s="8">
        <f t="shared" si="285"/>
        <v>-0.19766196103417</v>
      </c>
      <c r="I728" s="8">
        <f t="shared" si="286"/>
        <v>0.70178987707329887</v>
      </c>
      <c r="J728" s="18">
        <f t="shared" si="287"/>
        <v>0.28165404986815601</v>
      </c>
      <c r="K728" s="9">
        <f t="shared" si="288"/>
        <v>0.140827024934078</v>
      </c>
      <c r="L728" s="10">
        <f t="shared" si="289"/>
        <v>0.98716471831048613</v>
      </c>
      <c r="M728" s="2">
        <f t="shared" si="290"/>
        <v>1</v>
      </c>
      <c r="N728" s="16">
        <f t="shared" si="291"/>
        <v>0.30521783636542077</v>
      </c>
      <c r="O728" s="16">
        <f t="shared" si="292"/>
        <v>0.51539009060989238</v>
      </c>
      <c r="P728" s="6">
        <v>800</v>
      </c>
      <c r="Q728" s="6"/>
      <c r="R728" s="2" t="s">
        <v>57</v>
      </c>
      <c r="S728" s="2">
        <v>0.19766196103417</v>
      </c>
      <c r="T728" s="2">
        <v>2</v>
      </c>
      <c r="U728" s="2">
        <v>1</v>
      </c>
      <c r="V728" s="2">
        <v>-0.64266884063701901</v>
      </c>
      <c r="W728" s="2">
        <v>0.28165404986815601</v>
      </c>
      <c r="X728" s="2">
        <v>0.28165404986815601</v>
      </c>
      <c r="Y728" s="2">
        <f t="shared" si="293"/>
        <v>0.61043567273084165</v>
      </c>
      <c r="Z728" s="2">
        <f t="shared" si="294"/>
        <v>0.70178987707329887</v>
      </c>
      <c r="AH728" s="2">
        <f t="shared" si="295"/>
        <v>1</v>
      </c>
      <c r="AI728" s="2">
        <f t="shared" si="296"/>
        <v>0</v>
      </c>
      <c r="AQ728" s="2">
        <f t="shared" si="297"/>
        <v>1</v>
      </c>
      <c r="AR728" s="2">
        <f t="shared" si="298"/>
        <v>0</v>
      </c>
      <c r="AZ728" s="2">
        <f t="shared" si="299"/>
        <v>1</v>
      </c>
      <c r="BA728" s="2">
        <f t="shared" si="300"/>
        <v>0</v>
      </c>
      <c r="BI728" s="2">
        <f t="shared" si="301"/>
        <v>1</v>
      </c>
      <c r="BJ728" s="2">
        <f t="shared" si="302"/>
        <v>0</v>
      </c>
    </row>
    <row r="729" spans="1:62">
      <c r="A729" s="2" t="str">
        <f t="shared" si="281"/>
        <v>VIMSS206121</v>
      </c>
      <c r="B729" s="2" t="s">
        <v>1157</v>
      </c>
      <c r="C729" s="2" t="s">
        <v>1158</v>
      </c>
      <c r="D729" s="7">
        <f>IF(ISNA(VLOOKUP(B729,[1]energy_list!A$1:A$222,1,FALSE)), 0, 1)</f>
        <v>0</v>
      </c>
      <c r="E729" s="7">
        <f t="shared" si="283"/>
        <v>0</v>
      </c>
      <c r="F729" s="7">
        <f t="shared" si="284"/>
        <v>0</v>
      </c>
      <c r="G729" s="17">
        <f t="shared" si="304"/>
        <v>1.9656019656019656E-2</v>
      </c>
      <c r="H729" s="8">
        <f t="shared" si="285"/>
        <v>-0.19153132147688182</v>
      </c>
      <c r="I729" s="8">
        <f t="shared" si="286"/>
        <v>2.0228142191803347</v>
      </c>
      <c r="J729" s="18">
        <f t="shared" si="287"/>
        <v>9.4685572041555199E-2</v>
      </c>
      <c r="K729" s="9">
        <f t="shared" si="288"/>
        <v>4.73427860207776E-2</v>
      </c>
      <c r="L729" s="10">
        <f t="shared" si="289"/>
        <v>4.1703634377467953</v>
      </c>
      <c r="M729" s="2">
        <f t="shared" si="290"/>
        <v>1</v>
      </c>
      <c r="N729" s="16">
        <f t="shared" si="291"/>
        <v>6.2142266634121243E-2</v>
      </c>
      <c r="O729" s="16">
        <f t="shared" si="292"/>
        <v>1.2066129099362355</v>
      </c>
      <c r="P729" s="6">
        <v>480</v>
      </c>
      <c r="Q729" s="6"/>
      <c r="R729" s="2" t="s">
        <v>57</v>
      </c>
      <c r="S729" s="2">
        <v>-0.60943171701493104</v>
      </c>
      <c r="T729" s="2">
        <v>1</v>
      </c>
      <c r="U729" s="2">
        <v>1</v>
      </c>
      <c r="V729" s="2">
        <v>-1.44976251868612</v>
      </c>
      <c r="Y729" s="2">
        <f t="shared" si="293"/>
        <v>1</v>
      </c>
      <c r="Z729" s="2">
        <f t="shared" si="294"/>
        <v>0</v>
      </c>
      <c r="AA729" s="2" t="s">
        <v>58</v>
      </c>
      <c r="AB729" s="2">
        <v>1.1782038926921601</v>
      </c>
      <c r="AC729" s="2">
        <v>1</v>
      </c>
      <c r="AD729" s="2">
        <v>1</v>
      </c>
      <c r="AE729" s="2">
        <v>-0.116884301089571</v>
      </c>
      <c r="AH729" s="2">
        <f t="shared" si="295"/>
        <v>1</v>
      </c>
      <c r="AI729" s="2">
        <f t="shared" si="296"/>
        <v>0</v>
      </c>
      <c r="AJ729" s="2" t="s">
        <v>59</v>
      </c>
      <c r="AK729" s="2">
        <v>0.77502521074041997</v>
      </c>
      <c r="AL729" s="2">
        <v>2</v>
      </c>
      <c r="AM729" s="2">
        <v>1</v>
      </c>
      <c r="AN729" s="2">
        <v>-1.4605497900092601</v>
      </c>
      <c r="AO729" s="2">
        <v>0.15325682475268901</v>
      </c>
      <c r="AP729" s="2">
        <v>0.15325682475268901</v>
      </c>
      <c r="AQ729" s="2">
        <f t="shared" si="297"/>
        <v>0.12428453326824247</v>
      </c>
      <c r="AR729" s="2">
        <f t="shared" si="298"/>
        <v>5.0570355479508367</v>
      </c>
      <c r="AS729" s="2" t="s">
        <v>60</v>
      </c>
      <c r="AT729" s="2">
        <v>-1.1611659897736599</v>
      </c>
      <c r="AU729" s="2">
        <v>1</v>
      </c>
      <c r="AV729" s="2">
        <v>1</v>
      </c>
      <c r="AW729" s="2">
        <v>-1.6894098359004499</v>
      </c>
      <c r="AZ729" s="2">
        <f t="shared" si="299"/>
        <v>1</v>
      </c>
      <c r="BA729" s="2">
        <f t="shared" si="300"/>
        <v>0</v>
      </c>
      <c r="BI729" s="2">
        <f t="shared" si="301"/>
        <v>1</v>
      </c>
      <c r="BJ729" s="2">
        <f t="shared" si="302"/>
        <v>0</v>
      </c>
    </row>
    <row r="730" spans="1:62">
      <c r="A730" s="2" t="s">
        <v>297</v>
      </c>
      <c r="B730" s="2" t="s">
        <v>298</v>
      </c>
      <c r="C730" s="2" t="s">
        <v>299</v>
      </c>
      <c r="D730" s="7">
        <f>IF(ISNA(VLOOKUP(B730,[1]energy_list!A$1:A$222,1,FALSE)), 0, 1)</f>
        <v>0</v>
      </c>
      <c r="E730" s="7">
        <f t="shared" si="283"/>
        <v>1</v>
      </c>
      <c r="F730" s="7">
        <f t="shared" si="284"/>
        <v>1</v>
      </c>
      <c r="G730" s="17">
        <f t="shared" si="304"/>
        <v>5.8558558558558559E-3</v>
      </c>
      <c r="H730" s="8">
        <f t="shared" si="285"/>
        <v>-0.19021342118628801</v>
      </c>
      <c r="I730" s="8">
        <f t="shared" si="286"/>
        <v>62.258853881982141</v>
      </c>
      <c r="J730" s="8">
        <f t="shared" si="287"/>
        <v>3.0552027434821798E-3</v>
      </c>
      <c r="K730" s="9">
        <f t="shared" si="288"/>
        <v>1.5276013717410899E-3</v>
      </c>
      <c r="L730" s="6">
        <f t="shared" si="289"/>
        <v>9.1659388951953211</v>
      </c>
      <c r="M730" s="10">
        <f t="shared" si="290"/>
        <v>1</v>
      </c>
      <c r="N730" s="16">
        <f t="shared" si="291"/>
        <v>5.1122450431992815E-3</v>
      </c>
      <c r="O730" s="16">
        <f t="shared" si="292"/>
        <v>2.2913883374868393</v>
      </c>
      <c r="P730" s="6">
        <v>143</v>
      </c>
      <c r="Q730" s="6"/>
      <c r="Y730" s="2">
        <f t="shared" si="293"/>
        <v>1</v>
      </c>
      <c r="Z730" s="2">
        <f t="shared" si="294"/>
        <v>0</v>
      </c>
      <c r="AH730" s="2">
        <f t="shared" si="295"/>
        <v>1</v>
      </c>
      <c r="AI730" s="2">
        <f t="shared" si="296"/>
        <v>0</v>
      </c>
      <c r="AQ730" s="2">
        <f t="shared" si="297"/>
        <v>1</v>
      </c>
      <c r="AR730" s="2">
        <f t="shared" si="298"/>
        <v>0</v>
      </c>
      <c r="AZ730" s="2">
        <f t="shared" si="299"/>
        <v>1</v>
      </c>
      <c r="BA730" s="2">
        <f t="shared" si="300"/>
        <v>0</v>
      </c>
      <c r="BB730" s="2" t="s">
        <v>61</v>
      </c>
      <c r="BC730" s="2">
        <v>0.19021342118628801</v>
      </c>
      <c r="BD730" s="2">
        <v>2</v>
      </c>
      <c r="BE730" s="2">
        <v>1</v>
      </c>
      <c r="BF730" s="2">
        <v>0.68164918950896003</v>
      </c>
      <c r="BG730" s="2">
        <v>3.0552027434821798E-3</v>
      </c>
      <c r="BH730" s="2">
        <v>3.0552027434821798E-3</v>
      </c>
      <c r="BI730" s="2">
        <f t="shared" si="301"/>
        <v>1.0224490086398566E-2</v>
      </c>
      <c r="BJ730" s="2">
        <f t="shared" si="302"/>
        <v>62.258853881982141</v>
      </c>
    </row>
    <row r="731" spans="1:62">
      <c r="A731" s="2" t="str">
        <f>B731</f>
        <v>VIMSS208681</v>
      </c>
      <c r="B731" s="2" t="s">
        <v>1781</v>
      </c>
      <c r="C731" s="2" t="s">
        <v>1782</v>
      </c>
      <c r="D731" s="7">
        <f>IF(ISNA(VLOOKUP(B731,[1]energy_list!A$1:A$222,1,FALSE)), 0, 1)</f>
        <v>0</v>
      </c>
      <c r="E731" s="7">
        <f t="shared" si="283"/>
        <v>0</v>
      </c>
      <c r="F731" s="7">
        <f t="shared" si="284"/>
        <v>0</v>
      </c>
      <c r="G731" s="17">
        <f t="shared" si="304"/>
        <v>3.2268632268632268E-2</v>
      </c>
      <c r="H731" s="8">
        <f t="shared" si="285"/>
        <v>-0.18913495021675703</v>
      </c>
      <c r="I731" s="8">
        <f t="shared" si="286"/>
        <v>0.33443175922953294</v>
      </c>
      <c r="J731" s="18">
        <f t="shared" si="287"/>
        <v>0.5655412352358159</v>
      </c>
      <c r="K731" s="9">
        <f t="shared" si="288"/>
        <v>0.28277061761790795</v>
      </c>
      <c r="L731" s="10">
        <f t="shared" si="289"/>
        <v>1.4222690097319908</v>
      </c>
      <c r="M731" s="2">
        <f t="shared" si="290"/>
        <v>1</v>
      </c>
      <c r="N731" s="16">
        <f t="shared" si="291"/>
        <v>0.24554337050246505</v>
      </c>
      <c r="O731" s="16">
        <f t="shared" si="292"/>
        <v>0.60987178701828415</v>
      </c>
      <c r="P731" s="6">
        <v>788</v>
      </c>
      <c r="Q731" s="6"/>
      <c r="R731" s="2" t="s">
        <v>57</v>
      </c>
      <c r="S731" s="2">
        <v>-0.78366032691590104</v>
      </c>
      <c r="T731" s="2">
        <v>1</v>
      </c>
      <c r="U731" s="2">
        <v>1</v>
      </c>
      <c r="V731" s="2">
        <v>-1.62399112858709</v>
      </c>
      <c r="Y731" s="2">
        <f t="shared" si="293"/>
        <v>1</v>
      </c>
      <c r="Z731" s="2">
        <f t="shared" si="294"/>
        <v>0</v>
      </c>
      <c r="AA731" s="2" t="s">
        <v>58</v>
      </c>
      <c r="AB731" s="2">
        <v>0.65004545184487805</v>
      </c>
      <c r="AC731" s="2">
        <v>2</v>
      </c>
      <c r="AD731" s="2">
        <v>2</v>
      </c>
      <c r="AE731" s="2">
        <v>-0.64504274193685196</v>
      </c>
      <c r="AF731" s="2">
        <v>1.0995404219693401</v>
      </c>
      <c r="AG731" s="2">
        <v>0.77749248856323805</v>
      </c>
      <c r="AH731" s="2">
        <f t="shared" si="295"/>
        <v>0.49108674100493011</v>
      </c>
      <c r="AI731" s="2">
        <f t="shared" si="296"/>
        <v>0.83607939807383236</v>
      </c>
      <c r="AQ731" s="2">
        <f t="shared" si="297"/>
        <v>1</v>
      </c>
      <c r="AR731" s="2">
        <f t="shared" si="298"/>
        <v>0</v>
      </c>
      <c r="AS731" s="2" t="s">
        <v>60</v>
      </c>
      <c r="AT731" s="2">
        <v>-1.9628174381977701</v>
      </c>
      <c r="AU731" s="2">
        <v>1</v>
      </c>
      <c r="AV731" s="2">
        <v>1</v>
      </c>
      <c r="AW731" s="2">
        <v>-2.4910612843245601</v>
      </c>
      <c r="AZ731" s="2">
        <f t="shared" si="299"/>
        <v>1</v>
      </c>
      <c r="BA731" s="2">
        <f t="shared" si="300"/>
        <v>0</v>
      </c>
      <c r="BB731" s="2" t="s">
        <v>61</v>
      </c>
      <c r="BC731" s="2">
        <v>2.3920616125077001</v>
      </c>
      <c r="BD731" s="2">
        <v>1</v>
      </c>
      <c r="BE731" s="2">
        <v>1</v>
      </c>
      <c r="BF731" s="2">
        <v>2.8834973808303701</v>
      </c>
      <c r="BI731" s="2">
        <f t="shared" si="301"/>
        <v>1</v>
      </c>
      <c r="BJ731" s="2">
        <f t="shared" si="302"/>
        <v>0</v>
      </c>
    </row>
    <row r="732" spans="1:62">
      <c r="A732" s="2" t="str">
        <f>B732</f>
        <v>VIMSS209437</v>
      </c>
      <c r="B732" s="2" t="s">
        <v>1699</v>
      </c>
      <c r="C732" s="2" t="s">
        <v>1700</v>
      </c>
      <c r="D732" s="7">
        <f>IF(ISNA(VLOOKUP(B732,[1]energy_list!A$1:A$222,1,FALSE)), 0, 1)</f>
        <v>0</v>
      </c>
      <c r="E732" s="7">
        <f t="shared" si="283"/>
        <v>0</v>
      </c>
      <c r="F732" s="7">
        <f t="shared" si="284"/>
        <v>0</v>
      </c>
      <c r="G732" s="17">
        <f t="shared" si="304"/>
        <v>3.0548730548730547E-2</v>
      </c>
      <c r="H732" s="8">
        <f t="shared" si="285"/>
        <v>-0.16507715246157925</v>
      </c>
      <c r="I732" s="8">
        <f t="shared" si="286"/>
        <v>0.9191996451223533</v>
      </c>
      <c r="J732" s="18">
        <f t="shared" si="287"/>
        <v>0.17958792014068509</v>
      </c>
      <c r="K732" s="9">
        <f t="shared" si="288"/>
        <v>8.9793960070342543E-2</v>
      </c>
      <c r="L732" s="10">
        <f t="shared" si="289"/>
        <v>2.2967226628248074</v>
      </c>
      <c r="M732" s="2">
        <f t="shared" si="290"/>
        <v>1</v>
      </c>
      <c r="N732" s="16">
        <f t="shared" si="291"/>
        <v>0.15857802873052285</v>
      </c>
      <c r="O732" s="16">
        <f t="shared" si="292"/>
        <v>0.79975698512745952</v>
      </c>
      <c r="P732" s="6">
        <v>746</v>
      </c>
      <c r="Q732" s="6"/>
      <c r="R732" s="2" t="s">
        <v>57</v>
      </c>
      <c r="S732" s="2">
        <v>-0.59732268278280098</v>
      </c>
      <c r="T732" s="2">
        <v>2</v>
      </c>
      <c r="U732" s="2">
        <v>1</v>
      </c>
      <c r="V732" s="2">
        <v>-1.4376534844539901</v>
      </c>
      <c r="W732" s="2">
        <v>0.32491455254168</v>
      </c>
      <c r="X732" s="2">
        <v>0.32491455254168</v>
      </c>
      <c r="Y732" s="2">
        <f t="shared" si="293"/>
        <v>0.31715605746104569</v>
      </c>
      <c r="Z732" s="2">
        <f t="shared" si="294"/>
        <v>1.8383992902447066</v>
      </c>
      <c r="AA732" s="2" t="s">
        <v>58</v>
      </c>
      <c r="AB732" s="2">
        <v>0.89759149134049898</v>
      </c>
      <c r="AC732" s="2">
        <v>1</v>
      </c>
      <c r="AD732" s="2">
        <v>1</v>
      </c>
      <c r="AE732" s="2">
        <v>-0.39749670244123098</v>
      </c>
      <c r="AH732" s="2">
        <f t="shared" si="295"/>
        <v>1</v>
      </c>
      <c r="AI732" s="2">
        <f t="shared" si="296"/>
        <v>0</v>
      </c>
      <c r="AJ732" s="2" t="s">
        <v>59</v>
      </c>
      <c r="AK732" s="2">
        <v>0.95736248407141999</v>
      </c>
      <c r="AL732" s="2">
        <v>1</v>
      </c>
      <c r="AM732" s="2">
        <v>1</v>
      </c>
      <c r="AN732" s="2">
        <v>-1.2782125166782601</v>
      </c>
      <c r="AQ732" s="2">
        <f t="shared" si="297"/>
        <v>1</v>
      </c>
      <c r="AR732" s="2">
        <f t="shared" si="298"/>
        <v>0</v>
      </c>
      <c r="AZ732" s="2">
        <f t="shared" si="299"/>
        <v>1</v>
      </c>
      <c r="BA732" s="2">
        <f t="shared" si="300"/>
        <v>0</v>
      </c>
      <c r="BI732" s="2">
        <f t="shared" si="301"/>
        <v>1</v>
      </c>
      <c r="BJ732" s="2">
        <f t="shared" si="302"/>
        <v>0</v>
      </c>
    </row>
    <row r="733" spans="1:62">
      <c r="A733" s="2" t="str">
        <f>B733</f>
        <v>VIMSS208392</v>
      </c>
      <c r="B733" s="2" t="s">
        <v>1109</v>
      </c>
      <c r="C733" s="2" t="s">
        <v>1110</v>
      </c>
      <c r="D733" s="7">
        <f>IF(ISNA(VLOOKUP(B733,[1]energy_list!A$1:A$222,1,FALSE)), 0, 1)</f>
        <v>0</v>
      </c>
      <c r="E733" s="7">
        <f t="shared" si="283"/>
        <v>0</v>
      </c>
      <c r="F733" s="7">
        <f t="shared" si="284"/>
        <v>0</v>
      </c>
      <c r="G733" s="17">
        <f t="shared" si="304"/>
        <v>1.8673218673218674E-2</v>
      </c>
      <c r="H733" s="8">
        <f t="shared" si="285"/>
        <v>-0.16238063205451697</v>
      </c>
      <c r="I733" s="8">
        <f t="shared" si="286"/>
        <v>1.0909672587904962</v>
      </c>
      <c r="J733" s="18">
        <f t="shared" si="287"/>
        <v>0.14884097643273062</v>
      </c>
      <c r="K733" s="9">
        <f t="shared" si="288"/>
        <v>7.4420488216365308E-2</v>
      </c>
      <c r="L733" s="10">
        <f t="shared" si="289"/>
        <v>4.3741419582930021</v>
      </c>
      <c r="M733" s="2">
        <f t="shared" si="290"/>
        <v>1</v>
      </c>
      <c r="N733" s="16">
        <f t="shared" si="291"/>
        <v>5.6122517826484593E-2</v>
      </c>
      <c r="O733" s="16">
        <f t="shared" si="292"/>
        <v>1.2508628534380486</v>
      </c>
      <c r="P733" s="6">
        <v>456</v>
      </c>
      <c r="Q733" s="6"/>
      <c r="R733" s="2" t="s">
        <v>57</v>
      </c>
      <c r="S733" s="2">
        <v>-0.36106767152283997</v>
      </c>
      <c r="T733" s="2">
        <v>1</v>
      </c>
      <c r="U733" s="2">
        <v>1</v>
      </c>
      <c r="V733" s="2">
        <v>-1.2013984731940299</v>
      </c>
      <c r="Y733" s="2">
        <f t="shared" si="293"/>
        <v>1</v>
      </c>
      <c r="Z733" s="2">
        <f t="shared" si="294"/>
        <v>0</v>
      </c>
      <c r="AA733" s="2" t="s">
        <v>58</v>
      </c>
      <c r="AB733" s="2">
        <v>0.74327022131106601</v>
      </c>
      <c r="AC733" s="2">
        <v>2</v>
      </c>
      <c r="AD733" s="2">
        <v>2</v>
      </c>
      <c r="AE733" s="2">
        <v>-0.551817972470664</v>
      </c>
      <c r="AF733" s="2">
        <v>0.38539848708256003</v>
      </c>
      <c r="AG733" s="2">
        <v>0.27251788367511398</v>
      </c>
      <c r="AH733" s="2">
        <f t="shared" si="295"/>
        <v>0.11224503565296917</v>
      </c>
      <c r="AI733" s="2">
        <f t="shared" si="296"/>
        <v>2.7274181469762406</v>
      </c>
      <c r="AQ733" s="2">
        <f t="shared" si="297"/>
        <v>1</v>
      </c>
      <c r="AR733" s="2">
        <f t="shared" si="298"/>
        <v>0</v>
      </c>
      <c r="AS733" s="2" t="s">
        <v>60</v>
      </c>
      <c r="AT733" s="2">
        <v>0.442565601644758</v>
      </c>
      <c r="AU733" s="2">
        <v>1</v>
      </c>
      <c r="AV733" s="2">
        <v>1</v>
      </c>
      <c r="AW733" s="2">
        <v>-8.5678244482033497E-2</v>
      </c>
      <c r="AZ733" s="2">
        <f t="shared" si="299"/>
        <v>1</v>
      </c>
      <c r="BA733" s="2">
        <f t="shared" si="300"/>
        <v>0</v>
      </c>
      <c r="BB733" s="2" t="s">
        <v>61</v>
      </c>
      <c r="BC733" s="2">
        <v>-0.75613521247146498</v>
      </c>
      <c r="BD733" s="2">
        <v>1</v>
      </c>
      <c r="BE733" s="2">
        <v>1</v>
      </c>
      <c r="BF733" s="2">
        <v>-0.26469944414879298</v>
      </c>
      <c r="BI733" s="2">
        <f t="shared" si="301"/>
        <v>1</v>
      </c>
      <c r="BJ733" s="2">
        <f t="shared" si="302"/>
        <v>0</v>
      </c>
    </row>
    <row r="734" spans="1:62">
      <c r="A734" s="2" t="s">
        <v>306</v>
      </c>
      <c r="B734" s="2" t="s">
        <v>307</v>
      </c>
      <c r="C734" s="2" t="s">
        <v>308</v>
      </c>
      <c r="D734" s="7">
        <f>IF(ISNA(VLOOKUP(B734,[1]energy_list!A$1:A$222,1,FALSE)), 0, 1)</f>
        <v>0</v>
      </c>
      <c r="E734" s="7">
        <f t="shared" si="283"/>
        <v>1</v>
      </c>
      <c r="F734" s="7">
        <f t="shared" si="284"/>
        <v>1</v>
      </c>
      <c r="G734" s="17">
        <f t="shared" si="304"/>
        <v>1.7199017199017201E-3</v>
      </c>
      <c r="H734" s="8">
        <f t="shared" si="285"/>
        <v>-0.1515214875969455</v>
      </c>
      <c r="I734" s="8">
        <f t="shared" si="286"/>
        <v>20.852439884340875</v>
      </c>
      <c r="J734" s="8">
        <f t="shared" si="287"/>
        <v>7.2663673142024238E-3</v>
      </c>
      <c r="K734" s="9">
        <f t="shared" si="288"/>
        <v>3.6331836571012119E-3</v>
      </c>
      <c r="L734" s="6">
        <f t="shared" si="289"/>
        <v>14.92419649758761</v>
      </c>
      <c r="M734" s="10">
        <f t="shared" si="290"/>
        <v>1</v>
      </c>
      <c r="N734" s="16">
        <f t="shared" si="291"/>
        <v>2.8722478396985647E-4</v>
      </c>
      <c r="O734" s="16">
        <f t="shared" si="292"/>
        <v>3.5417780885350498</v>
      </c>
      <c r="P734" s="6">
        <v>42</v>
      </c>
      <c r="Q734" s="2">
        <v>39</v>
      </c>
      <c r="R734" s="2" t="s">
        <v>57</v>
      </c>
      <c r="S734" s="2">
        <v>1.7497782166692799</v>
      </c>
      <c r="T734" s="2">
        <v>1</v>
      </c>
      <c r="U734" s="2">
        <v>1</v>
      </c>
      <c r="V734" s="2">
        <v>0.90944741499809101</v>
      </c>
      <c r="Y734" s="2">
        <f t="shared" si="293"/>
        <v>1</v>
      </c>
      <c r="Z734" s="2">
        <f t="shared" si="294"/>
        <v>0</v>
      </c>
      <c r="AH734" s="2">
        <f t="shared" si="295"/>
        <v>1</v>
      </c>
      <c r="AI734" s="2">
        <f t="shared" si="296"/>
        <v>0</v>
      </c>
      <c r="AQ734" s="2">
        <f t="shared" si="297"/>
        <v>1</v>
      </c>
      <c r="AR734" s="2">
        <f t="shared" si="298"/>
        <v>0</v>
      </c>
      <c r="AS734" s="2" t="s">
        <v>60</v>
      </c>
      <c r="AT734" s="2">
        <v>-0.64146432596896796</v>
      </c>
      <c r="AU734" s="2">
        <v>1</v>
      </c>
      <c r="AV734" s="2">
        <v>1</v>
      </c>
      <c r="AW734" s="2">
        <v>-1.1697081720957601</v>
      </c>
      <c r="AZ734" s="2">
        <f t="shared" si="299"/>
        <v>1</v>
      </c>
      <c r="BA734" s="2">
        <f t="shared" si="300"/>
        <v>0</v>
      </c>
      <c r="BB734" s="2" t="s">
        <v>61</v>
      </c>
      <c r="BC734" s="2">
        <v>-0.25111397015626502</v>
      </c>
      <c r="BD734" s="2">
        <v>2</v>
      </c>
      <c r="BE734" s="2">
        <v>2</v>
      </c>
      <c r="BF734" s="2">
        <v>0.240321798166407</v>
      </c>
      <c r="BG734" s="2">
        <v>8.5152812876114897E-3</v>
      </c>
      <c r="BH734" s="2">
        <v>6.0212131421809997E-3</v>
      </c>
      <c r="BI734" s="2">
        <f t="shared" si="301"/>
        <v>5.7444956793971293E-4</v>
      </c>
      <c r="BJ734" s="2">
        <f t="shared" si="302"/>
        <v>41.704879768681749</v>
      </c>
    </row>
    <row r="735" spans="1:62">
      <c r="A735" s="2" t="str">
        <f t="shared" ref="A735:A766" si="305">B735</f>
        <v>VIMSS207807</v>
      </c>
      <c r="B735" s="2" t="s">
        <v>1769</v>
      </c>
      <c r="C735" s="2" t="s">
        <v>1770</v>
      </c>
      <c r="D735" s="7">
        <f>IF(ISNA(VLOOKUP(B735,[1]energy_list!A$1:A$222,1,FALSE)), 0, 1)</f>
        <v>0</v>
      </c>
      <c r="E735" s="7">
        <f t="shared" si="283"/>
        <v>0</v>
      </c>
      <c r="F735" s="7">
        <f t="shared" si="284"/>
        <v>0</v>
      </c>
      <c r="G735" s="17">
        <f t="shared" si="304"/>
        <v>3.2022932022932021E-2</v>
      </c>
      <c r="H735" s="8">
        <f t="shared" si="285"/>
        <v>-0.1363115695160233</v>
      </c>
      <c r="I735" s="8">
        <f t="shared" si="286"/>
        <v>0.71210583866103916</v>
      </c>
      <c r="J735" s="18">
        <f t="shared" si="287"/>
        <v>0.19142037898794326</v>
      </c>
      <c r="K735" s="9">
        <f t="shared" si="288"/>
        <v>9.5710189493971629E-2</v>
      </c>
      <c r="L735" s="10">
        <f t="shared" si="289"/>
        <v>1.7168637554222068</v>
      </c>
      <c r="M735" s="2">
        <f t="shared" si="290"/>
        <v>1</v>
      </c>
      <c r="N735" s="16">
        <f t="shared" si="291"/>
        <v>0.21191308638113879</v>
      </c>
      <c r="O735" s="16">
        <f t="shared" si="292"/>
        <v>0.67384222324376042</v>
      </c>
      <c r="P735" s="6">
        <v>782</v>
      </c>
      <c r="Q735" s="6"/>
      <c r="Y735" s="2">
        <f t="shared" si="293"/>
        <v>1</v>
      </c>
      <c r="Z735" s="2">
        <f t="shared" si="294"/>
        <v>0</v>
      </c>
      <c r="AH735" s="2">
        <f t="shared" si="295"/>
        <v>1</v>
      </c>
      <c r="AI735" s="2">
        <f t="shared" si="296"/>
        <v>0</v>
      </c>
      <c r="AJ735" s="2" t="s">
        <v>59</v>
      </c>
      <c r="AK735" s="2">
        <v>-0.25891560092982002</v>
      </c>
      <c r="AL735" s="2">
        <v>1</v>
      </c>
      <c r="AM735" s="2">
        <v>1</v>
      </c>
      <c r="AN735" s="2">
        <v>-2.4944906016794999</v>
      </c>
      <c r="AQ735" s="2">
        <f t="shared" si="297"/>
        <v>1</v>
      </c>
      <c r="AR735" s="2">
        <f t="shared" si="298"/>
        <v>0</v>
      </c>
      <c r="AS735" s="2" t="s">
        <v>60</v>
      </c>
      <c r="AT735" s="2">
        <v>0.318944620147527</v>
      </c>
      <c r="AU735" s="2">
        <v>5</v>
      </c>
      <c r="AV735" s="2">
        <v>2</v>
      </c>
      <c r="AW735" s="2">
        <v>-0.20929922597926501</v>
      </c>
      <c r="AX735" s="2">
        <v>0.45243656507445201</v>
      </c>
      <c r="AY735" s="2">
        <v>0.31992096322089397</v>
      </c>
      <c r="AZ735" s="2">
        <f t="shared" si="299"/>
        <v>0.42382617276227752</v>
      </c>
      <c r="BA735" s="2">
        <f t="shared" si="300"/>
        <v>0.99694817412545478</v>
      </c>
      <c r="BB735" s="2" t="s">
        <v>61</v>
      </c>
      <c r="BC735" s="2">
        <v>-0.381626513195652</v>
      </c>
      <c r="BD735" s="2">
        <v>1</v>
      </c>
      <c r="BE735" s="2">
        <v>1</v>
      </c>
      <c r="BF735" s="2">
        <v>0.10980925512702</v>
      </c>
      <c r="BI735" s="2">
        <f t="shared" si="301"/>
        <v>1</v>
      </c>
      <c r="BJ735" s="2">
        <f t="shared" si="302"/>
        <v>0</v>
      </c>
    </row>
    <row r="736" spans="1:62">
      <c r="A736" s="2" t="str">
        <f t="shared" si="305"/>
        <v>VIMSS209157</v>
      </c>
      <c r="B736" s="2" t="s">
        <v>1358</v>
      </c>
      <c r="C736" s="2" t="s">
        <v>1359</v>
      </c>
      <c r="D736" s="7">
        <f>IF(ISNA(VLOOKUP(B736,[1]energy_list!A$1:A$222,1,FALSE)), 0, 1)</f>
        <v>0</v>
      </c>
      <c r="E736" s="7">
        <f t="shared" si="283"/>
        <v>0</v>
      </c>
      <c r="F736" s="7">
        <f t="shared" si="284"/>
        <v>0</v>
      </c>
      <c r="G736" s="17">
        <f t="shared" si="304"/>
        <v>2.358722358722359E-2</v>
      </c>
      <c r="H736" s="8">
        <f t="shared" si="285"/>
        <v>-0.1284107289548507</v>
      </c>
      <c r="I736" s="8">
        <f t="shared" si="286"/>
        <v>1.0396481662557804</v>
      </c>
      <c r="J736" s="18">
        <f t="shared" si="287"/>
        <v>0.12351363963571724</v>
      </c>
      <c r="K736" s="9">
        <f t="shared" si="288"/>
        <v>6.1756819817858619E-2</v>
      </c>
      <c r="L736" s="10">
        <f t="shared" si="289"/>
        <v>3.5074538491781646</v>
      </c>
      <c r="M736" s="2">
        <f t="shared" si="290"/>
        <v>1</v>
      </c>
      <c r="N736" s="16">
        <f t="shared" si="291"/>
        <v>8.6563753213462935E-2</v>
      </c>
      <c r="O736" s="16">
        <f t="shared" si="292"/>
        <v>1.0626639217781799</v>
      </c>
      <c r="P736" s="6">
        <v>576</v>
      </c>
      <c r="Q736" s="6"/>
      <c r="Y736" s="2">
        <f t="shared" si="293"/>
        <v>1</v>
      </c>
      <c r="Z736" s="2">
        <f t="shared" si="294"/>
        <v>0</v>
      </c>
      <c r="AA736" s="2" t="s">
        <v>58</v>
      </c>
      <c r="AB736" s="2">
        <v>-1.19551474089719</v>
      </c>
      <c r="AC736" s="2">
        <v>1</v>
      </c>
      <c r="AD736" s="2">
        <v>1</v>
      </c>
      <c r="AE736" s="2">
        <v>-2.49060293467892</v>
      </c>
      <c r="AH736" s="2">
        <f t="shared" si="295"/>
        <v>1</v>
      </c>
      <c r="AI736" s="2">
        <f t="shared" si="296"/>
        <v>0</v>
      </c>
      <c r="AJ736" s="2" t="s">
        <v>59</v>
      </c>
      <c r="AK736" s="2">
        <v>1.2962274661347499</v>
      </c>
      <c r="AL736" s="2">
        <v>2</v>
      </c>
      <c r="AM736" s="2">
        <v>2</v>
      </c>
      <c r="AN736" s="2">
        <v>-0.93934753461493203</v>
      </c>
      <c r="AO736" s="2">
        <v>0.88161674402322598</v>
      </c>
      <c r="AP736" s="2">
        <v>0.62339717810642703</v>
      </c>
      <c r="AQ736" s="2">
        <f t="shared" si="297"/>
        <v>0.17312750642692587</v>
      </c>
      <c r="AR736" s="2">
        <f t="shared" si="298"/>
        <v>2.0792963325115608</v>
      </c>
      <c r="AZ736" s="2">
        <f t="shared" si="299"/>
        <v>1</v>
      </c>
      <c r="BA736" s="2">
        <f t="shared" si="300"/>
        <v>0</v>
      </c>
      <c r="BB736" s="2" t="s">
        <v>61</v>
      </c>
      <c r="BC736" s="2">
        <v>-0.88329727555290705</v>
      </c>
      <c r="BD736" s="2">
        <v>1</v>
      </c>
      <c r="BE736" s="2">
        <v>1</v>
      </c>
      <c r="BF736" s="2">
        <v>-0.391861507230235</v>
      </c>
      <c r="BI736" s="2">
        <f t="shared" si="301"/>
        <v>1</v>
      </c>
      <c r="BJ736" s="2">
        <f t="shared" si="302"/>
        <v>0</v>
      </c>
    </row>
    <row r="737" spans="1:62">
      <c r="A737" s="2" t="str">
        <f t="shared" si="305"/>
        <v>VIMSS209553</v>
      </c>
      <c r="B737" s="2" t="s">
        <v>1878</v>
      </c>
      <c r="C737" s="2" t="s">
        <v>1879</v>
      </c>
      <c r="D737" s="7">
        <f>IF(ISNA(VLOOKUP(B737,[1]energy_list!A$1:A$222,1,FALSE)), 0, 1)</f>
        <v>0</v>
      </c>
      <c r="E737" s="7">
        <f t="shared" si="283"/>
        <v>0</v>
      </c>
      <c r="F737" s="7">
        <f t="shared" si="284"/>
        <v>0</v>
      </c>
      <c r="G737" s="17">
        <f t="shared" si="304"/>
        <v>3.4275184275184271E-2</v>
      </c>
      <c r="H737" s="8">
        <f t="shared" si="285"/>
        <v>-0.12825631370466786</v>
      </c>
      <c r="I737" s="8">
        <f t="shared" si="286"/>
        <v>1.6535130022655144E-2</v>
      </c>
      <c r="J737" s="18">
        <f t="shared" si="287"/>
        <v>7.7565954140633355</v>
      </c>
      <c r="K737" s="9">
        <f t="shared" si="288"/>
        <v>3.8782977070316678</v>
      </c>
      <c r="L737" s="10">
        <f t="shared" si="289"/>
        <v>5.9306234270904132E-2</v>
      </c>
      <c r="M737" s="2">
        <f t="shared" si="290"/>
        <v>1</v>
      </c>
      <c r="N737" s="16">
        <f t="shared" si="291"/>
        <v>0.48539111143378738</v>
      </c>
      <c r="O737" s="16">
        <f t="shared" si="292"/>
        <v>0.31390818080713884</v>
      </c>
      <c r="P737" s="6">
        <v>837</v>
      </c>
      <c r="Q737" s="6"/>
      <c r="R737" s="2" t="s">
        <v>57</v>
      </c>
      <c r="S737" s="2">
        <v>-0.63714804715736095</v>
      </c>
      <c r="T737" s="2">
        <v>1</v>
      </c>
      <c r="U737" s="2">
        <v>1</v>
      </c>
      <c r="V737" s="2">
        <v>-1.47747884882855</v>
      </c>
      <c r="Y737" s="2">
        <f t="shared" si="293"/>
        <v>1</v>
      </c>
      <c r="Z737" s="2">
        <f t="shared" si="294"/>
        <v>0</v>
      </c>
      <c r="AA737" s="2" t="s">
        <v>58</v>
      </c>
      <c r="AB737" s="2">
        <v>-6.4402910793389903E-2</v>
      </c>
      <c r="AC737" s="2">
        <v>2</v>
      </c>
      <c r="AD737" s="2">
        <v>2</v>
      </c>
      <c r="AE737" s="2">
        <v>-1.3594911045751199</v>
      </c>
      <c r="AF737" s="2">
        <v>2.20329612831654</v>
      </c>
      <c r="AG737" s="2">
        <v>1.5579656332946901</v>
      </c>
      <c r="AH737" s="2">
        <f t="shared" si="295"/>
        <v>0.97078222286757487</v>
      </c>
      <c r="AI737" s="2">
        <f t="shared" si="296"/>
        <v>4.1337825056637856E-2</v>
      </c>
      <c r="AQ737" s="2">
        <f t="shared" si="297"/>
        <v>1</v>
      </c>
      <c r="AR737" s="2">
        <f t="shared" si="298"/>
        <v>0</v>
      </c>
      <c r="AS737" s="2" t="s">
        <v>60</v>
      </c>
      <c r="AT737" s="2">
        <v>0.79820091287969197</v>
      </c>
      <c r="AU737" s="2">
        <v>1</v>
      </c>
      <c r="AV737" s="2">
        <v>1</v>
      </c>
      <c r="AW737" s="2">
        <v>0.26995706675289999</v>
      </c>
      <c r="AZ737" s="2">
        <f t="shared" si="299"/>
        <v>1</v>
      </c>
      <c r="BA737" s="2">
        <f t="shared" si="300"/>
        <v>0</v>
      </c>
      <c r="BB737" s="2" t="s">
        <v>61</v>
      </c>
      <c r="BC737" s="2">
        <v>0.60903452438778805</v>
      </c>
      <c r="BD737" s="2">
        <v>1</v>
      </c>
      <c r="BE737" s="2">
        <v>1</v>
      </c>
      <c r="BF737" s="2">
        <v>1.1004702927104599</v>
      </c>
      <c r="BI737" s="2">
        <f t="shared" si="301"/>
        <v>1</v>
      </c>
      <c r="BJ737" s="2">
        <f t="shared" si="302"/>
        <v>0</v>
      </c>
    </row>
    <row r="738" spans="1:62">
      <c r="A738" s="2" t="str">
        <f t="shared" si="305"/>
        <v>VIMSS207007</v>
      </c>
      <c r="B738" s="2" t="s">
        <v>1826</v>
      </c>
      <c r="C738" s="2" t="s">
        <v>1827</v>
      </c>
      <c r="D738" s="7">
        <f>IF(ISNA(VLOOKUP(B738,[1]energy_list!A$1:A$222,1,FALSE)), 0, 1)</f>
        <v>1</v>
      </c>
      <c r="E738" s="7">
        <f t="shared" si="283"/>
        <v>0</v>
      </c>
      <c r="F738" s="7">
        <f t="shared" si="284"/>
        <v>0</v>
      </c>
      <c r="G738" s="31">
        <f>IF((Q738/(142)*0.0575&gt;N738),1,0)</f>
        <v>0</v>
      </c>
      <c r="H738" s="8">
        <f t="shared" si="285"/>
        <v>-0.11589417224959001</v>
      </c>
      <c r="I738" s="8">
        <f t="shared" si="286"/>
        <v>0.47223193649960132</v>
      </c>
      <c r="J738" s="8">
        <f t="shared" si="287"/>
        <v>0.24541790440657299</v>
      </c>
      <c r="K738" s="9">
        <f t="shared" si="288"/>
        <v>0.12270895220328649</v>
      </c>
      <c r="L738" s="10">
        <f t="shared" si="289"/>
        <v>0.65942247135412191</v>
      </c>
      <c r="M738" s="7">
        <f t="shared" si="290"/>
        <v>1</v>
      </c>
      <c r="N738" s="16">
        <f t="shared" si="291"/>
        <v>0.35956568146680445</v>
      </c>
      <c r="O738" s="16">
        <f t="shared" si="292"/>
        <v>0.44422176594003138</v>
      </c>
      <c r="P738" s="6">
        <v>811</v>
      </c>
      <c r="Q738" s="6">
        <v>116</v>
      </c>
      <c r="Y738" s="2">
        <f t="shared" si="293"/>
        <v>1</v>
      </c>
      <c r="Z738" s="2">
        <f t="shared" si="294"/>
        <v>0</v>
      </c>
      <c r="AH738" s="2">
        <f t="shared" si="295"/>
        <v>1</v>
      </c>
      <c r="AI738" s="2">
        <f t="shared" si="296"/>
        <v>0</v>
      </c>
      <c r="AJ738" s="2" t="s">
        <v>59</v>
      </c>
      <c r="AK738" s="2">
        <v>0.11589417224959001</v>
      </c>
      <c r="AL738" s="2">
        <v>2</v>
      </c>
      <c r="AM738" s="2">
        <v>1</v>
      </c>
      <c r="AN738" s="2">
        <v>-2.1196808285000901</v>
      </c>
      <c r="AO738" s="2">
        <v>0.24541790440657299</v>
      </c>
      <c r="AP738" s="2">
        <v>0.24541790440657299</v>
      </c>
      <c r="AQ738" s="2">
        <f t="shared" si="297"/>
        <v>0.71913136293360891</v>
      </c>
      <c r="AR738" s="2">
        <f t="shared" si="298"/>
        <v>0.47223193649960132</v>
      </c>
      <c r="AZ738" s="2">
        <f t="shared" si="299"/>
        <v>1</v>
      </c>
      <c r="BA738" s="2">
        <f t="shared" si="300"/>
        <v>0</v>
      </c>
      <c r="BI738" s="2">
        <f t="shared" si="301"/>
        <v>1</v>
      </c>
      <c r="BJ738" s="2">
        <f t="shared" si="302"/>
        <v>0</v>
      </c>
    </row>
    <row r="739" spans="1:62">
      <c r="A739" s="2" t="str">
        <f t="shared" si="305"/>
        <v>VIMSS207039</v>
      </c>
      <c r="B739" s="2" t="s">
        <v>1850</v>
      </c>
      <c r="C739" s="2" t="s">
        <v>1851</v>
      </c>
      <c r="D739" s="7">
        <f>IF(ISNA(VLOOKUP(B739,[1]energy_list!A$1:A$222,1,FALSE)), 0, 1)</f>
        <v>0</v>
      </c>
      <c r="E739" s="7">
        <f t="shared" si="283"/>
        <v>0</v>
      </c>
      <c r="F739" s="7">
        <f t="shared" si="284"/>
        <v>0</v>
      </c>
      <c r="G739" s="17">
        <f t="shared" ref="G739:G779" si="306">(P739/(COUNT($P$2:$P$1222))*0.05)</f>
        <v>3.3701883701883699E-2</v>
      </c>
      <c r="H739" s="8">
        <f t="shared" si="285"/>
        <v>-9.5339754084580203E-2</v>
      </c>
      <c r="I739" s="8">
        <f t="shared" si="286"/>
        <v>0.18907371172703175</v>
      </c>
      <c r="J739" s="18">
        <f t="shared" si="287"/>
        <v>0.50424648256878501</v>
      </c>
      <c r="K739" s="9">
        <f t="shared" si="288"/>
        <v>0.25212324128439251</v>
      </c>
      <c r="L739" s="10">
        <f t="shared" si="289"/>
        <v>0.28431693631845628</v>
      </c>
      <c r="M739" s="2">
        <f t="shared" si="290"/>
        <v>1</v>
      </c>
      <c r="N739" s="16">
        <f t="shared" si="291"/>
        <v>0.43374188851791845</v>
      </c>
      <c r="O739" s="16">
        <f t="shared" si="292"/>
        <v>0.36276863394135311</v>
      </c>
      <c r="P739" s="6">
        <v>823</v>
      </c>
      <c r="Q739" s="6"/>
      <c r="Y739" s="2">
        <f t="shared" si="293"/>
        <v>1</v>
      </c>
      <c r="Z739" s="2">
        <f t="shared" si="294"/>
        <v>0</v>
      </c>
      <c r="AH739" s="2">
        <f t="shared" si="295"/>
        <v>1</v>
      </c>
      <c r="AI739" s="2">
        <f t="shared" si="296"/>
        <v>0</v>
      </c>
      <c r="AJ739" s="2" t="s">
        <v>59</v>
      </c>
      <c r="AK739" s="2">
        <v>9.5339754084580203E-2</v>
      </c>
      <c r="AL739" s="2">
        <v>2</v>
      </c>
      <c r="AM739" s="2">
        <v>2</v>
      </c>
      <c r="AN739" s="2">
        <v>-2.1402352466651</v>
      </c>
      <c r="AO739" s="2">
        <v>0.71311221442770401</v>
      </c>
      <c r="AP739" s="2">
        <v>0.50424648256878501</v>
      </c>
      <c r="AQ739" s="2">
        <f t="shared" si="297"/>
        <v>0.8674837770358369</v>
      </c>
      <c r="AR739" s="2">
        <f t="shared" si="298"/>
        <v>0.18907371172703175</v>
      </c>
      <c r="AZ739" s="2">
        <f t="shared" si="299"/>
        <v>1</v>
      </c>
      <c r="BA739" s="2">
        <f t="shared" si="300"/>
        <v>0</v>
      </c>
      <c r="BI739" s="2">
        <f t="shared" si="301"/>
        <v>1</v>
      </c>
      <c r="BJ739" s="2">
        <f t="shared" si="302"/>
        <v>0</v>
      </c>
    </row>
    <row r="740" spans="1:62">
      <c r="A740" s="2" t="str">
        <f t="shared" si="305"/>
        <v>VIMSS209300</v>
      </c>
      <c r="B740" s="2" t="s">
        <v>694</v>
      </c>
      <c r="C740" s="2" t="s">
        <v>695</v>
      </c>
      <c r="D740" s="7">
        <f>IF(ISNA(VLOOKUP(B740,[1]energy_list!A$1:A$222,1,FALSE)), 0, 1)</f>
        <v>0</v>
      </c>
      <c r="E740" s="7">
        <f t="shared" si="283"/>
        <v>1</v>
      </c>
      <c r="F740" s="7">
        <f t="shared" si="284"/>
        <v>0</v>
      </c>
      <c r="G740" s="17">
        <f t="shared" si="306"/>
        <v>1.036036036036036E-2</v>
      </c>
      <c r="H740" s="8">
        <f t="shared" si="285"/>
        <v>-6.7544129498588637E-2</v>
      </c>
      <c r="I740" s="8">
        <f t="shared" si="286"/>
        <v>12.417184028878872</v>
      </c>
      <c r="J740" s="18">
        <f t="shared" si="287"/>
        <v>5.4395690151245258E-3</v>
      </c>
      <c r="K740" s="9">
        <f t="shared" si="288"/>
        <v>2.7197845075622629E-3</v>
      </c>
      <c r="L740" s="10">
        <f t="shared" si="289"/>
        <v>6.7541775499834475</v>
      </c>
      <c r="M740" s="2">
        <f t="shared" si="290"/>
        <v>1</v>
      </c>
      <c r="N740" s="16">
        <f t="shared" si="291"/>
        <v>1.7073359478213056E-2</v>
      </c>
      <c r="O740" s="16">
        <f t="shared" si="292"/>
        <v>1.7676810155402991</v>
      </c>
      <c r="P740" s="6">
        <v>253</v>
      </c>
      <c r="Q740" s="6"/>
      <c r="R740" s="2" t="s">
        <v>57</v>
      </c>
      <c r="S740" s="2">
        <v>-0.80163135332127999</v>
      </c>
      <c r="T740" s="2">
        <v>1</v>
      </c>
      <c r="U740" s="2">
        <v>1</v>
      </c>
      <c r="V740" s="2">
        <v>-1.6419621549924699</v>
      </c>
      <c r="Y740" s="2">
        <f t="shared" si="293"/>
        <v>1</v>
      </c>
      <c r="Z740" s="2">
        <f t="shared" si="294"/>
        <v>0</v>
      </c>
      <c r="AH740" s="2">
        <f t="shared" si="295"/>
        <v>1</v>
      </c>
      <c r="AI740" s="2">
        <f t="shared" si="296"/>
        <v>0</v>
      </c>
      <c r="AQ740" s="2">
        <f t="shared" si="297"/>
        <v>1</v>
      </c>
      <c r="AR740" s="2">
        <f t="shared" si="298"/>
        <v>0</v>
      </c>
      <c r="AS740" s="2" t="s">
        <v>60</v>
      </c>
      <c r="AT740" s="2">
        <v>0.50213187090852296</v>
      </c>
      <c r="AU740" s="2">
        <v>2</v>
      </c>
      <c r="AV740" s="2">
        <v>1</v>
      </c>
      <c r="AW740" s="2">
        <v>-2.6111975218269402E-2</v>
      </c>
      <c r="AX740" s="2">
        <v>2.69589771583587E-2</v>
      </c>
      <c r="AY740" s="2">
        <v>2.69589771583587E-2</v>
      </c>
      <c r="AZ740" s="2">
        <f t="shared" si="299"/>
        <v>3.4146718956426111E-2</v>
      </c>
      <c r="BA740" s="2">
        <f t="shared" si="300"/>
        <v>18.625776043318307</v>
      </c>
      <c r="BI740" s="2">
        <f t="shared" si="301"/>
        <v>1</v>
      </c>
      <c r="BJ740" s="2">
        <f t="shared" si="302"/>
        <v>0</v>
      </c>
    </row>
    <row r="741" spans="1:62">
      <c r="A741" s="2" t="str">
        <f t="shared" si="305"/>
        <v>VIMSS209534</v>
      </c>
      <c r="B741" s="2" t="s">
        <v>1888</v>
      </c>
      <c r="C741" s="2" t="s">
        <v>686</v>
      </c>
      <c r="D741" s="7">
        <f>IF(ISNA(VLOOKUP(B741,[1]energy_list!A$1:A$222,1,FALSE)), 0, 1)</f>
        <v>0</v>
      </c>
      <c r="E741" s="7">
        <f t="shared" si="283"/>
        <v>0</v>
      </c>
      <c r="F741" s="7">
        <f t="shared" si="284"/>
        <v>0</v>
      </c>
      <c r="G741" s="17">
        <f t="shared" si="306"/>
        <v>3.4479934479934485E-2</v>
      </c>
      <c r="H741" s="8">
        <f t="shared" si="285"/>
        <v>-6.4606950626157705E-2</v>
      </c>
      <c r="I741" s="8">
        <f t="shared" si="286"/>
        <v>7.6342117241141637E-3</v>
      </c>
      <c r="J741" s="18">
        <f t="shared" si="287"/>
        <v>8.4628188162615281</v>
      </c>
      <c r="K741" s="9">
        <f t="shared" si="288"/>
        <v>4.231409408130764</v>
      </c>
      <c r="L741" s="10">
        <f t="shared" si="289"/>
        <v>1.9533933886153824E-2</v>
      </c>
      <c r="M741" s="2">
        <f t="shared" si="290"/>
        <v>1</v>
      </c>
      <c r="N741" s="16">
        <f t="shared" si="291"/>
        <v>0.49514028748627731</v>
      </c>
      <c r="O741" s="16">
        <f t="shared" si="292"/>
        <v>0.30527173551229114</v>
      </c>
      <c r="P741" s="6">
        <v>842</v>
      </c>
      <c r="Q741" s="6"/>
      <c r="R741" s="2" t="s">
        <v>57</v>
      </c>
      <c r="S741" s="2">
        <v>1.37789298032924E-2</v>
      </c>
      <c r="T741" s="2">
        <v>2</v>
      </c>
      <c r="U741" s="2">
        <v>1</v>
      </c>
      <c r="V741" s="2">
        <v>-0.82655187186789703</v>
      </c>
      <c r="W741" s="2">
        <v>0.90244613990524603</v>
      </c>
      <c r="X741" s="2">
        <v>0.90244613990524603</v>
      </c>
      <c r="Y741" s="2">
        <f t="shared" si="293"/>
        <v>0.99028057497255495</v>
      </c>
      <c r="Z741" s="2">
        <f t="shared" si="294"/>
        <v>1.5268423448228327E-2</v>
      </c>
      <c r="AH741" s="2">
        <f t="shared" si="295"/>
        <v>1</v>
      </c>
      <c r="AI741" s="2">
        <f t="shared" si="296"/>
        <v>0</v>
      </c>
      <c r="AJ741" s="2" t="s">
        <v>59</v>
      </c>
      <c r="AK741" s="2">
        <v>-5.5067271625620001E-2</v>
      </c>
      <c r="AL741" s="2">
        <v>1</v>
      </c>
      <c r="AM741" s="2">
        <v>1</v>
      </c>
      <c r="AN741" s="2">
        <v>-2.2906422723753002</v>
      </c>
      <c r="AQ741" s="2">
        <f t="shared" si="297"/>
        <v>1</v>
      </c>
      <c r="AR741" s="2">
        <f t="shared" si="298"/>
        <v>0</v>
      </c>
      <c r="AS741" s="2" t="s">
        <v>60</v>
      </c>
      <c r="AT741" s="2">
        <v>0.28593721452366599</v>
      </c>
      <c r="AU741" s="2">
        <v>1</v>
      </c>
      <c r="AV741" s="2">
        <v>1</v>
      </c>
      <c r="AW741" s="2">
        <v>-0.24230663160312599</v>
      </c>
      <c r="AZ741" s="2">
        <f t="shared" si="299"/>
        <v>1</v>
      </c>
      <c r="BA741" s="2">
        <f t="shared" si="300"/>
        <v>0</v>
      </c>
      <c r="BI741" s="2">
        <f t="shared" si="301"/>
        <v>1</v>
      </c>
      <c r="BJ741" s="2">
        <f t="shared" si="302"/>
        <v>0</v>
      </c>
    </row>
    <row r="742" spans="1:62">
      <c r="A742" s="2" t="str">
        <f t="shared" si="305"/>
        <v>VIMSS207057</v>
      </c>
      <c r="B742" s="2" t="s">
        <v>1862</v>
      </c>
      <c r="C742" s="2" t="s">
        <v>1863</v>
      </c>
      <c r="D742" s="7">
        <f>IF(ISNA(VLOOKUP(B742,[1]energy_list!A$1:A$222,1,FALSE)), 0, 1)</f>
        <v>0</v>
      </c>
      <c r="E742" s="7">
        <f t="shared" si="283"/>
        <v>0</v>
      </c>
      <c r="F742" s="7">
        <f t="shared" si="284"/>
        <v>0</v>
      </c>
      <c r="G742" s="17">
        <f t="shared" si="306"/>
        <v>3.3947583947583952E-2</v>
      </c>
      <c r="H742" s="8">
        <f t="shared" si="285"/>
        <v>-5.6556763927329001E-2</v>
      </c>
      <c r="I742" s="8">
        <f t="shared" si="286"/>
        <v>0.17079312072253114</v>
      </c>
      <c r="J742" s="18">
        <f t="shared" si="287"/>
        <v>0.33114193175971401</v>
      </c>
      <c r="K742" s="9">
        <f t="shared" si="288"/>
        <v>0.16557096587985701</v>
      </c>
      <c r="L742" s="10">
        <f t="shared" si="289"/>
        <v>0.22788597594833176</v>
      </c>
      <c r="M742" s="2">
        <f t="shared" si="290"/>
        <v>1</v>
      </c>
      <c r="N742" s="16">
        <f t="shared" si="291"/>
        <v>0.44615441338307615</v>
      </c>
      <c r="O742" s="16">
        <f t="shared" si="292"/>
        <v>0.35051480659272993</v>
      </c>
      <c r="P742" s="6">
        <v>829</v>
      </c>
      <c r="Q742" s="6"/>
      <c r="Y742" s="2">
        <f t="shared" si="293"/>
        <v>1</v>
      </c>
      <c r="Z742" s="2">
        <f t="shared" si="294"/>
        <v>0</v>
      </c>
      <c r="AH742" s="2">
        <f t="shared" si="295"/>
        <v>1</v>
      </c>
      <c r="AI742" s="2">
        <f t="shared" si="296"/>
        <v>0</v>
      </c>
      <c r="AQ742" s="2">
        <f t="shared" si="297"/>
        <v>1</v>
      </c>
      <c r="AR742" s="2">
        <f t="shared" si="298"/>
        <v>0</v>
      </c>
      <c r="AZ742" s="2">
        <f t="shared" si="299"/>
        <v>1</v>
      </c>
      <c r="BA742" s="2">
        <f t="shared" si="300"/>
        <v>0</v>
      </c>
      <c r="BB742" s="2" t="s">
        <v>61</v>
      </c>
      <c r="BC742" s="2">
        <v>5.6556763927329001E-2</v>
      </c>
      <c r="BD742" s="2">
        <v>2</v>
      </c>
      <c r="BE742" s="2">
        <v>1</v>
      </c>
      <c r="BF742" s="2">
        <v>0.547992532250001</v>
      </c>
      <c r="BG742" s="2">
        <v>0.33114193175971401</v>
      </c>
      <c r="BH742" s="2">
        <v>0.33114193175971401</v>
      </c>
      <c r="BI742" s="2">
        <f t="shared" si="301"/>
        <v>0.89230882676615209</v>
      </c>
      <c r="BJ742" s="2">
        <f t="shared" si="302"/>
        <v>0.17079312072253114</v>
      </c>
    </row>
    <row r="743" spans="1:62">
      <c r="A743" s="2" t="str">
        <f t="shared" si="305"/>
        <v>VIMSS209192</v>
      </c>
      <c r="B743" s="2" t="s">
        <v>1771</v>
      </c>
      <c r="C743" s="2" t="s">
        <v>1772</v>
      </c>
      <c r="D743" s="7">
        <f>IF(ISNA(VLOOKUP(B743,[1]energy_list!A$1:A$222,1,FALSE)), 0, 1)</f>
        <v>0</v>
      </c>
      <c r="E743" s="7">
        <f t="shared" si="283"/>
        <v>0</v>
      </c>
      <c r="F743" s="7">
        <f t="shared" si="284"/>
        <v>0</v>
      </c>
      <c r="G743" s="17">
        <f t="shared" si="306"/>
        <v>3.2063882063882068E-2</v>
      </c>
      <c r="H743" s="8">
        <f t="shared" si="285"/>
        <v>-5.5138676266699022E-2</v>
      </c>
      <c r="I743" s="8">
        <f t="shared" si="286"/>
        <v>0.71421426362186713</v>
      </c>
      <c r="J743" s="18">
        <f t="shared" si="287"/>
        <v>7.7201869348119859E-2</v>
      </c>
      <c r="K743" s="9">
        <f t="shared" si="288"/>
        <v>3.8600934674059929E-2</v>
      </c>
      <c r="L743" s="10">
        <f t="shared" si="289"/>
        <v>1.6353462830471459</v>
      </c>
      <c r="M743" s="2">
        <f t="shared" si="290"/>
        <v>1</v>
      </c>
      <c r="N743" s="16">
        <f t="shared" si="291"/>
        <v>0.22072883493395865</v>
      </c>
      <c r="O743" s="16">
        <f t="shared" si="292"/>
        <v>0.65614092902816556</v>
      </c>
      <c r="P743" s="6">
        <v>783</v>
      </c>
      <c r="Q743" s="6"/>
      <c r="Y743" s="2">
        <f t="shared" si="293"/>
        <v>1</v>
      </c>
      <c r="Z743" s="2">
        <f t="shared" si="294"/>
        <v>0</v>
      </c>
      <c r="AH743" s="2">
        <f t="shared" si="295"/>
        <v>1</v>
      </c>
      <c r="AI743" s="2">
        <f t="shared" si="296"/>
        <v>0</v>
      </c>
      <c r="AJ743" s="2" t="s">
        <v>59</v>
      </c>
      <c r="AK743" s="2">
        <v>-0.59390322619981994</v>
      </c>
      <c r="AL743" s="2">
        <v>1</v>
      </c>
      <c r="AM743" s="2">
        <v>1</v>
      </c>
      <c r="AN743" s="2">
        <v>-2.8294782269495</v>
      </c>
      <c r="AQ743" s="2">
        <f t="shared" si="297"/>
        <v>1</v>
      </c>
      <c r="AR743" s="2">
        <f t="shared" si="298"/>
        <v>0</v>
      </c>
      <c r="AS743" s="2" t="s">
        <v>60</v>
      </c>
      <c r="AT743" s="2">
        <v>0.27148597708887201</v>
      </c>
      <c r="AU743" s="2">
        <v>3</v>
      </c>
      <c r="AV743" s="2">
        <v>2</v>
      </c>
      <c r="AW743" s="2">
        <v>-0.25675786903791997</v>
      </c>
      <c r="AX743" s="2">
        <v>0.40317643844669798</v>
      </c>
      <c r="AY743" s="2">
        <v>0.28508879364030099</v>
      </c>
      <c r="AZ743" s="2">
        <f t="shared" si="299"/>
        <v>0.44145766986791724</v>
      </c>
      <c r="BA743" s="2">
        <f t="shared" si="300"/>
        <v>0.95228568482915621</v>
      </c>
      <c r="BI743" s="2">
        <f t="shared" si="301"/>
        <v>1</v>
      </c>
      <c r="BJ743" s="2">
        <f t="shared" si="302"/>
        <v>0</v>
      </c>
    </row>
    <row r="744" spans="1:62">
      <c r="A744" s="2" t="str">
        <f t="shared" si="305"/>
        <v>VIMSS206671</v>
      </c>
      <c r="B744" s="2" t="s">
        <v>883</v>
      </c>
      <c r="C744" s="2" t="s">
        <v>884</v>
      </c>
      <c r="D744" s="7">
        <f>IF(ISNA(VLOOKUP(B744,[1]energy_list!A$1:A$222,1,FALSE)), 0, 1)</f>
        <v>0</v>
      </c>
      <c r="E744" s="7">
        <f t="shared" si="283"/>
        <v>1</v>
      </c>
      <c r="F744" s="7">
        <f t="shared" si="284"/>
        <v>0</v>
      </c>
      <c r="G744" s="17">
        <f t="shared" si="306"/>
        <v>1.4045864045864047E-2</v>
      </c>
      <c r="H744" s="8">
        <f t="shared" si="285"/>
        <v>-4.6225210117234905E-2</v>
      </c>
      <c r="I744" s="8">
        <f t="shared" si="286"/>
        <v>2.0483093454747272</v>
      </c>
      <c r="J744" s="18">
        <f t="shared" si="287"/>
        <v>2.256749461176798E-2</v>
      </c>
      <c r="K744" s="9">
        <f t="shared" si="288"/>
        <v>1.128374730588399E-2</v>
      </c>
      <c r="L744" s="10">
        <f t="shared" si="289"/>
        <v>5.3248306759233506</v>
      </c>
      <c r="M744" s="2">
        <f t="shared" si="290"/>
        <v>1</v>
      </c>
      <c r="N744" s="16">
        <f t="shared" si="291"/>
        <v>3.4889738509565282E-2</v>
      </c>
      <c r="O744" s="16">
        <f t="shared" si="292"/>
        <v>1.4573022854753181</v>
      </c>
      <c r="P744" s="6">
        <v>343</v>
      </c>
      <c r="Q744" s="6"/>
      <c r="R744" s="2" t="s">
        <v>57</v>
      </c>
      <c r="S744" s="2">
        <v>-0.55698969045744096</v>
      </c>
      <c r="T744" s="2">
        <v>4</v>
      </c>
      <c r="U744" s="2">
        <v>2</v>
      </c>
      <c r="V744" s="2">
        <v>-1.39732049212863</v>
      </c>
      <c r="W744" s="2">
        <v>0.219749835872386</v>
      </c>
      <c r="X744" s="2">
        <v>0.155386599109995</v>
      </c>
      <c r="Y744" s="2">
        <f t="shared" si="293"/>
        <v>6.9779477019130565E-2</v>
      </c>
      <c r="Z744" s="2">
        <f t="shared" si="294"/>
        <v>3.5845413545807725</v>
      </c>
      <c r="AA744" s="2" t="s">
        <v>58</v>
      </c>
      <c r="AB744" s="2">
        <v>3.4493584720278201</v>
      </c>
      <c r="AC744" s="2">
        <v>1</v>
      </c>
      <c r="AD744" s="2">
        <v>1</v>
      </c>
      <c r="AE744" s="2">
        <v>2.1542702782460901</v>
      </c>
      <c r="AH744" s="2">
        <f t="shared" si="295"/>
        <v>1</v>
      </c>
      <c r="AI744" s="2">
        <f t="shared" si="296"/>
        <v>0</v>
      </c>
      <c r="AQ744" s="2">
        <f t="shared" si="297"/>
        <v>1</v>
      </c>
      <c r="AR744" s="2">
        <f t="shared" si="298"/>
        <v>0</v>
      </c>
      <c r="AS744" s="2" t="s">
        <v>60</v>
      </c>
      <c r="AT744" s="2">
        <v>-1.4270418089949599</v>
      </c>
      <c r="AU744" s="2">
        <v>1</v>
      </c>
      <c r="AV744" s="2">
        <v>1</v>
      </c>
      <c r="AW744" s="2">
        <v>-1.9552856551217499</v>
      </c>
      <c r="AZ744" s="2">
        <f t="shared" si="299"/>
        <v>1</v>
      </c>
      <c r="BA744" s="2">
        <f t="shared" si="300"/>
        <v>0</v>
      </c>
      <c r="BB744" s="2" t="s">
        <v>61</v>
      </c>
      <c r="BC744" s="2">
        <v>0.52921856961754798</v>
      </c>
      <c r="BD744" s="2">
        <v>1</v>
      </c>
      <c r="BE744" s="2">
        <v>1</v>
      </c>
      <c r="BF744" s="2">
        <v>1.02065433794022</v>
      </c>
      <c r="BI744" s="2">
        <f t="shared" si="301"/>
        <v>1</v>
      </c>
      <c r="BJ744" s="2">
        <f t="shared" si="302"/>
        <v>0</v>
      </c>
    </row>
    <row r="745" spans="1:62">
      <c r="A745" s="2" t="str">
        <f t="shared" si="305"/>
        <v>VIMSS208656</v>
      </c>
      <c r="B745" s="2" t="s">
        <v>1672</v>
      </c>
      <c r="C745" s="2" t="s">
        <v>1673</v>
      </c>
      <c r="D745" s="7">
        <f>IF(ISNA(VLOOKUP(B745,[1]energy_list!A$1:A$222,1,FALSE)), 0, 1)</f>
        <v>0</v>
      </c>
      <c r="E745" s="7">
        <f t="shared" si="283"/>
        <v>0</v>
      </c>
      <c r="F745" s="7">
        <f t="shared" si="284"/>
        <v>0</v>
      </c>
      <c r="G745" s="17">
        <f t="shared" si="306"/>
        <v>2.9975429975429974E-2</v>
      </c>
      <c r="H745" s="8">
        <f t="shared" si="285"/>
        <v>1.6603098279349998E-2</v>
      </c>
      <c r="I745" s="8">
        <f t="shared" si="286"/>
        <v>1.0051358982989385</v>
      </c>
      <c r="J745" s="18">
        <f t="shared" si="287"/>
        <v>1.6518262164796401E-2</v>
      </c>
      <c r="K745" s="9">
        <f t="shared" si="288"/>
        <v>8.2591310823982005E-3</v>
      </c>
      <c r="L745" s="10">
        <f t="shared" si="289"/>
        <v>2.5991483767463262</v>
      </c>
      <c r="M745" s="2">
        <f t="shared" si="290"/>
        <v>1</v>
      </c>
      <c r="N745" s="16">
        <f t="shared" si="291"/>
        <v>0.13632393247540064</v>
      </c>
      <c r="O745" s="16">
        <f t="shared" si="292"/>
        <v>0.86542789449834301</v>
      </c>
      <c r="P745" s="6">
        <v>732</v>
      </c>
      <c r="Q745" s="6"/>
      <c r="Y745" s="2">
        <f t="shared" si="293"/>
        <v>1</v>
      </c>
      <c r="Z745" s="2">
        <f t="shared" si="294"/>
        <v>0</v>
      </c>
      <c r="AA745" s="2" t="s">
        <v>58</v>
      </c>
      <c r="AB745" s="2">
        <v>-0.62283128810066002</v>
      </c>
      <c r="AC745" s="2">
        <v>1</v>
      </c>
      <c r="AD745" s="2">
        <v>1</v>
      </c>
      <c r="AE745" s="2">
        <v>-1.9179194818823899</v>
      </c>
      <c r="AH745" s="2">
        <f t="shared" si="295"/>
        <v>1</v>
      </c>
      <c r="AI745" s="2">
        <f t="shared" si="296"/>
        <v>0</v>
      </c>
      <c r="AJ745" s="2" t="s">
        <v>59</v>
      </c>
      <c r="AK745" s="2">
        <v>0.18547296499442001</v>
      </c>
      <c r="AL745" s="2">
        <v>3</v>
      </c>
      <c r="AM745" s="2">
        <v>3</v>
      </c>
      <c r="AN745" s="2">
        <v>-2.05010203575526</v>
      </c>
      <c r="AO745" s="2">
        <v>0.23970534681761699</v>
      </c>
      <c r="AP745" s="2">
        <v>0.13839394651134401</v>
      </c>
      <c r="AQ745" s="2">
        <f t="shared" si="297"/>
        <v>0.27264786495080123</v>
      </c>
      <c r="AR745" s="2">
        <f t="shared" si="298"/>
        <v>1.340181197731918</v>
      </c>
      <c r="AZ745" s="2">
        <f t="shared" si="299"/>
        <v>1</v>
      </c>
      <c r="BA745" s="2">
        <f t="shared" si="300"/>
        <v>0</v>
      </c>
      <c r="BI745" s="2">
        <f t="shared" si="301"/>
        <v>1</v>
      </c>
      <c r="BJ745" s="2">
        <f t="shared" si="302"/>
        <v>0</v>
      </c>
    </row>
    <row r="746" spans="1:62">
      <c r="A746" s="2" t="str">
        <f t="shared" si="305"/>
        <v>VIMSS207352</v>
      </c>
      <c r="B746" s="2" t="s">
        <v>1824</v>
      </c>
      <c r="C746" s="2" t="s">
        <v>1825</v>
      </c>
      <c r="D746" s="7">
        <f>IF(ISNA(VLOOKUP(B746,[1]energy_list!A$1:A$222,1,FALSE)), 0, 1)</f>
        <v>0</v>
      </c>
      <c r="E746" s="7">
        <f t="shared" si="283"/>
        <v>0</v>
      </c>
      <c r="F746" s="7">
        <f t="shared" si="284"/>
        <v>0</v>
      </c>
      <c r="G746" s="17">
        <f t="shared" si="306"/>
        <v>3.3169533169533173E-2</v>
      </c>
      <c r="H746" s="8">
        <f t="shared" si="285"/>
        <v>2.4618813024026999E-2</v>
      </c>
      <c r="I746" s="8">
        <f t="shared" si="286"/>
        <v>0.47805819167648173</v>
      </c>
      <c r="J746" s="18">
        <f t="shared" si="287"/>
        <v>5.1497523633456298E-2</v>
      </c>
      <c r="K746" s="9">
        <f t="shared" si="288"/>
        <v>2.5748761816728149E-2</v>
      </c>
      <c r="L746" s="10">
        <f t="shared" si="289"/>
        <v>0.66785581885082224</v>
      </c>
      <c r="M746" s="2">
        <f t="shared" si="290"/>
        <v>1</v>
      </c>
      <c r="N746" s="16">
        <f t="shared" si="291"/>
        <v>0.35805270240826731</v>
      </c>
      <c r="O746" s="16">
        <f t="shared" si="292"/>
        <v>0.44605304408092605</v>
      </c>
      <c r="P746" s="6">
        <v>810</v>
      </c>
      <c r="Q746" s="6"/>
      <c r="Y746" s="2">
        <f t="shared" si="293"/>
        <v>1</v>
      </c>
      <c r="Z746" s="2">
        <f t="shared" si="294"/>
        <v>0</v>
      </c>
      <c r="AH746" s="2">
        <f t="shared" si="295"/>
        <v>1</v>
      </c>
      <c r="AI746" s="2">
        <f t="shared" si="296"/>
        <v>0</v>
      </c>
      <c r="AQ746" s="2">
        <f t="shared" si="297"/>
        <v>1</v>
      </c>
      <c r="AR746" s="2">
        <f t="shared" si="298"/>
        <v>0</v>
      </c>
      <c r="AS746" s="2" t="s">
        <v>60</v>
      </c>
      <c r="AT746" s="2">
        <v>-2.4618813024026999E-2</v>
      </c>
      <c r="AU746" s="2">
        <v>2</v>
      </c>
      <c r="AV746" s="2">
        <v>1</v>
      </c>
      <c r="AW746" s="2">
        <v>-0.552862659150819</v>
      </c>
      <c r="AX746" s="2">
        <v>5.1497523633456298E-2</v>
      </c>
      <c r="AY746" s="2">
        <v>5.1497523633456298E-2</v>
      </c>
      <c r="AZ746" s="2">
        <f t="shared" si="299"/>
        <v>0.71610540481653451</v>
      </c>
      <c r="BA746" s="2">
        <f t="shared" si="300"/>
        <v>0.47805819167648173</v>
      </c>
      <c r="BI746" s="2">
        <f t="shared" si="301"/>
        <v>1</v>
      </c>
      <c r="BJ746" s="2">
        <f t="shared" si="302"/>
        <v>0</v>
      </c>
    </row>
    <row r="747" spans="1:62">
      <c r="A747" s="2" t="str">
        <f t="shared" si="305"/>
        <v>VIMSS207855</v>
      </c>
      <c r="B747" s="2" t="s">
        <v>1838</v>
      </c>
      <c r="C747" s="2" t="s">
        <v>1839</v>
      </c>
      <c r="D747" s="7">
        <f>IF(ISNA(VLOOKUP(B747,[1]energy_list!A$1:A$222,1,FALSE)), 0, 1)</f>
        <v>0</v>
      </c>
      <c r="E747" s="7">
        <f t="shared" si="283"/>
        <v>0</v>
      </c>
      <c r="F747" s="7">
        <f t="shared" si="284"/>
        <v>0</v>
      </c>
      <c r="G747" s="17">
        <f t="shared" si="306"/>
        <v>3.345618345618346E-2</v>
      </c>
      <c r="H747" s="8">
        <f t="shared" si="285"/>
        <v>2.5105915285894769E-2</v>
      </c>
      <c r="I747" s="8">
        <f t="shared" si="286"/>
        <v>0.17081990580261253</v>
      </c>
      <c r="J747" s="18">
        <f t="shared" si="287"/>
        <v>0.14697300743688152</v>
      </c>
      <c r="K747" s="9">
        <f t="shared" si="288"/>
        <v>7.348650371844076E-2</v>
      </c>
      <c r="L747" s="10">
        <f t="shared" si="289"/>
        <v>0.53529106104643664</v>
      </c>
      <c r="M747" s="2">
        <f t="shared" si="290"/>
        <v>1</v>
      </c>
      <c r="N747" s="16">
        <f t="shared" si="291"/>
        <v>0.38258948281214794</v>
      </c>
      <c r="O747" s="16">
        <f t="shared" si="292"/>
        <v>0.41726697267628332</v>
      </c>
      <c r="P747" s="6">
        <v>817</v>
      </c>
      <c r="Q747" s="6"/>
      <c r="R747" s="2" t="s">
        <v>57</v>
      </c>
      <c r="S747" s="2">
        <v>-0.68118500439096097</v>
      </c>
      <c r="T747" s="2">
        <v>1</v>
      </c>
      <c r="U747" s="2">
        <v>1</v>
      </c>
      <c r="V747" s="2">
        <v>-1.5215158060621501</v>
      </c>
      <c r="Y747" s="2">
        <f t="shared" si="293"/>
        <v>1</v>
      </c>
      <c r="Z747" s="2">
        <f t="shared" si="294"/>
        <v>0</v>
      </c>
      <c r="AH747" s="2">
        <f t="shared" si="295"/>
        <v>1</v>
      </c>
      <c r="AI747" s="2">
        <f t="shared" si="296"/>
        <v>0</v>
      </c>
      <c r="AJ747" s="2" t="s">
        <v>59</v>
      </c>
      <c r="AK747" s="2">
        <v>0.33635240624300999</v>
      </c>
      <c r="AL747" s="2">
        <v>2</v>
      </c>
      <c r="AM747" s="2">
        <v>2</v>
      </c>
      <c r="AN747" s="2">
        <v>-1.8992225945066701</v>
      </c>
      <c r="AO747" s="2">
        <v>1.39232641655752</v>
      </c>
      <c r="AP747" s="2">
        <v>0.98452345077298897</v>
      </c>
      <c r="AQ747" s="2">
        <f t="shared" si="297"/>
        <v>0.76517896562429599</v>
      </c>
      <c r="AR747" s="2">
        <f t="shared" si="298"/>
        <v>0.34163981160522505</v>
      </c>
      <c r="AS747" s="2" t="s">
        <v>60</v>
      </c>
      <c r="AT747" s="2">
        <v>-9.1943469238638095E-2</v>
      </c>
      <c r="AU747" s="2">
        <v>1</v>
      </c>
      <c r="AV747" s="2">
        <v>1</v>
      </c>
      <c r="AW747" s="2">
        <v>-0.62018731536543004</v>
      </c>
      <c r="AZ747" s="2">
        <f t="shared" si="299"/>
        <v>1</v>
      </c>
      <c r="BA747" s="2">
        <f t="shared" si="300"/>
        <v>0</v>
      </c>
      <c r="BI747" s="2">
        <f t="shared" si="301"/>
        <v>1</v>
      </c>
      <c r="BJ747" s="2">
        <f t="shared" si="302"/>
        <v>0</v>
      </c>
    </row>
    <row r="748" spans="1:62">
      <c r="A748" s="2" t="str">
        <f t="shared" si="305"/>
        <v>VIMSS206714</v>
      </c>
      <c r="B748" s="2" t="s">
        <v>1235</v>
      </c>
      <c r="C748" s="2" t="s">
        <v>1236</v>
      </c>
      <c r="D748" s="7">
        <f>IF(ISNA(VLOOKUP(B748,[1]energy_list!A$1:A$222,1,FALSE)), 0, 1)</f>
        <v>0</v>
      </c>
      <c r="E748" s="7">
        <f t="shared" si="283"/>
        <v>0</v>
      </c>
      <c r="F748" s="7">
        <f t="shared" si="284"/>
        <v>0</v>
      </c>
      <c r="G748" s="17">
        <f t="shared" si="306"/>
        <v>2.1212121212121213E-2</v>
      </c>
      <c r="H748" s="8">
        <f t="shared" si="285"/>
        <v>2.7797992176065461E-2</v>
      </c>
      <c r="I748" s="8">
        <f t="shared" si="286"/>
        <v>2.1708048384847878</v>
      </c>
      <c r="J748" s="18">
        <f t="shared" si="287"/>
        <v>1.2805385211628852E-2</v>
      </c>
      <c r="K748" s="9">
        <f t="shared" si="288"/>
        <v>6.4026926058144262E-3</v>
      </c>
      <c r="L748" s="10">
        <f t="shared" si="289"/>
        <v>3.8742359018987829</v>
      </c>
      <c r="M748" s="2">
        <f t="shared" si="290"/>
        <v>1</v>
      </c>
      <c r="N748" s="16">
        <f t="shared" si="291"/>
        <v>7.2059354500425749E-2</v>
      </c>
      <c r="O748" s="16">
        <f t="shared" si="292"/>
        <v>1.1423096325570359</v>
      </c>
      <c r="P748" s="6">
        <v>518</v>
      </c>
      <c r="Q748" s="6"/>
      <c r="R748" s="2" t="s">
        <v>57</v>
      </c>
      <c r="S748" s="2">
        <v>-0.949272622634181</v>
      </c>
      <c r="T748" s="2">
        <v>1</v>
      </c>
      <c r="U748" s="2">
        <v>1</v>
      </c>
      <c r="V748" s="2">
        <v>-1.78960342430537</v>
      </c>
      <c r="Y748" s="2">
        <f t="shared" si="293"/>
        <v>1</v>
      </c>
      <c r="Z748" s="2">
        <f t="shared" si="294"/>
        <v>0</v>
      </c>
      <c r="AH748" s="2">
        <f t="shared" si="295"/>
        <v>1</v>
      </c>
      <c r="AI748" s="2">
        <f t="shared" si="296"/>
        <v>0</v>
      </c>
      <c r="AQ748" s="2">
        <f t="shared" si="297"/>
        <v>1</v>
      </c>
      <c r="AR748" s="2">
        <f t="shared" si="298"/>
        <v>0</v>
      </c>
      <c r="AS748" s="2" t="s">
        <v>60</v>
      </c>
      <c r="AT748" s="2">
        <v>0.79966279305658605</v>
      </c>
      <c r="AU748" s="2">
        <v>2</v>
      </c>
      <c r="AV748" s="2">
        <v>1</v>
      </c>
      <c r="AW748" s="2">
        <v>0.27141894692979401</v>
      </c>
      <c r="AX748" s="2">
        <v>0.184185786506434</v>
      </c>
      <c r="AY748" s="2">
        <v>0.184185786506434</v>
      </c>
      <c r="AZ748" s="2">
        <f t="shared" si="299"/>
        <v>0.1441187090008515</v>
      </c>
      <c r="BA748" s="2">
        <f t="shared" si="300"/>
        <v>4.3416096769695756</v>
      </c>
      <c r="BB748" s="2" t="s">
        <v>61</v>
      </c>
      <c r="BC748" s="2">
        <v>-0.76124493218325295</v>
      </c>
      <c r="BD748" s="2">
        <v>1</v>
      </c>
      <c r="BE748" s="2">
        <v>1</v>
      </c>
      <c r="BF748" s="2">
        <v>-0.26980916386058101</v>
      </c>
      <c r="BI748" s="2">
        <f t="shared" si="301"/>
        <v>1</v>
      </c>
      <c r="BJ748" s="2">
        <f t="shared" si="302"/>
        <v>0</v>
      </c>
    </row>
    <row r="749" spans="1:62">
      <c r="A749" s="2" t="str">
        <f t="shared" si="305"/>
        <v>VIMSS209179</v>
      </c>
      <c r="B749" s="2" t="s">
        <v>1745</v>
      </c>
      <c r="C749" s="2" t="s">
        <v>1746</v>
      </c>
      <c r="D749" s="7">
        <f>IF(ISNA(VLOOKUP(B749,[1]energy_list!A$1:A$222,1,FALSE)), 0, 1)</f>
        <v>0</v>
      </c>
      <c r="E749" s="7">
        <f t="shared" si="283"/>
        <v>0</v>
      </c>
      <c r="F749" s="7">
        <f t="shared" si="284"/>
        <v>0</v>
      </c>
      <c r="G749" s="17">
        <f t="shared" si="306"/>
        <v>3.1490581490581496E-2</v>
      </c>
      <c r="H749" s="8">
        <f t="shared" si="285"/>
        <v>3.5993888549601755E-2</v>
      </c>
      <c r="I749" s="8">
        <f t="shared" si="286"/>
        <v>0.79039662829154833</v>
      </c>
      <c r="J749" s="18">
        <f t="shared" si="287"/>
        <v>4.5539020867792629E-2</v>
      </c>
      <c r="K749" s="9">
        <f t="shared" si="288"/>
        <v>2.2769510433896314E-2</v>
      </c>
      <c r="L749" s="10">
        <f t="shared" si="289"/>
        <v>2.0484206905686633</v>
      </c>
      <c r="M749" s="2">
        <f t="shared" si="290"/>
        <v>1</v>
      </c>
      <c r="N749" s="16">
        <f t="shared" si="291"/>
        <v>0.17953995131043149</v>
      </c>
      <c r="O749" s="16">
        <f t="shared" si="292"/>
        <v>0.7458388969291907</v>
      </c>
      <c r="P749" s="6">
        <v>769</v>
      </c>
      <c r="Q749" s="6"/>
      <c r="R749" s="2" t="s">
        <v>57</v>
      </c>
      <c r="S749" s="2">
        <v>0.56395813756692303</v>
      </c>
      <c r="T749" s="2">
        <v>1</v>
      </c>
      <c r="U749" s="2">
        <v>1</v>
      </c>
      <c r="V749" s="2">
        <v>-0.27637266410426597</v>
      </c>
      <c r="Y749" s="2">
        <f t="shared" si="293"/>
        <v>1</v>
      </c>
      <c r="Z749" s="2">
        <f t="shared" si="294"/>
        <v>0</v>
      </c>
      <c r="AH749" s="2">
        <f t="shared" si="295"/>
        <v>1</v>
      </c>
      <c r="AI749" s="2">
        <f t="shared" si="296"/>
        <v>0</v>
      </c>
      <c r="AJ749" s="2" t="s">
        <v>59</v>
      </c>
      <c r="AK749" s="2">
        <v>-1.4556347420857101</v>
      </c>
      <c r="AL749" s="2">
        <v>1</v>
      </c>
      <c r="AM749" s="2">
        <v>1</v>
      </c>
      <c r="AN749" s="2">
        <v>-3.6912097428353898</v>
      </c>
      <c r="AQ749" s="2">
        <f t="shared" si="297"/>
        <v>1</v>
      </c>
      <c r="AR749" s="2">
        <f t="shared" si="298"/>
        <v>0</v>
      </c>
      <c r="AZ749" s="2">
        <f t="shared" si="299"/>
        <v>1</v>
      </c>
      <c r="BA749" s="2">
        <f t="shared" si="300"/>
        <v>0</v>
      </c>
      <c r="BB749" s="2" t="s">
        <v>61</v>
      </c>
      <c r="BC749" s="2">
        <v>0.37385052516019002</v>
      </c>
      <c r="BD749" s="2">
        <v>2</v>
      </c>
      <c r="BE749" s="2">
        <v>1</v>
      </c>
      <c r="BF749" s="2">
        <v>0.86528629348286201</v>
      </c>
      <c r="BG749" s="2">
        <v>0.23649552122222001</v>
      </c>
      <c r="BH749" s="2">
        <v>0.23649552122222001</v>
      </c>
      <c r="BI749" s="2">
        <f t="shared" si="301"/>
        <v>0.35907990262086298</v>
      </c>
      <c r="BJ749" s="2">
        <f t="shared" si="302"/>
        <v>1.5807932565830967</v>
      </c>
    </row>
    <row r="750" spans="1:62">
      <c r="A750" s="2" t="str">
        <f t="shared" si="305"/>
        <v>VIMSS206912</v>
      </c>
      <c r="B750" s="2" t="s">
        <v>1884</v>
      </c>
      <c r="C750" s="2" t="s">
        <v>1885</v>
      </c>
      <c r="D750" s="7">
        <f>IF(ISNA(VLOOKUP(B750,[1]energy_list!A$1:A$222,1,FALSE)), 0, 1)</f>
        <v>0</v>
      </c>
      <c r="E750" s="7">
        <f t="shared" si="283"/>
        <v>0</v>
      </c>
      <c r="F750" s="7">
        <f t="shared" si="284"/>
        <v>0</v>
      </c>
      <c r="G750" s="17">
        <f t="shared" si="306"/>
        <v>3.4398034398034398E-2</v>
      </c>
      <c r="H750" s="8">
        <f t="shared" si="285"/>
        <v>4.6889742900871632E-2</v>
      </c>
      <c r="I750" s="8">
        <f t="shared" si="286"/>
        <v>2.2394850455484536E-2</v>
      </c>
      <c r="J750" s="18">
        <f t="shared" si="287"/>
        <v>2.093773432159189</v>
      </c>
      <c r="K750" s="9">
        <f t="shared" si="288"/>
        <v>1.0468867160795945</v>
      </c>
      <c r="L750" s="10">
        <f t="shared" si="289"/>
        <v>4.4827288397440268E-2</v>
      </c>
      <c r="M750" s="2">
        <f t="shared" si="290"/>
        <v>1</v>
      </c>
      <c r="N750" s="16">
        <f t="shared" si="291"/>
        <v>0.4889178376653428</v>
      </c>
      <c r="O750" s="16">
        <f t="shared" si="292"/>
        <v>0.31076411765882817</v>
      </c>
      <c r="P750" s="6">
        <v>840</v>
      </c>
      <c r="Q750" s="6"/>
      <c r="R750" s="2" t="s">
        <v>57</v>
      </c>
      <c r="S750" s="2">
        <v>-0.14665245182126799</v>
      </c>
      <c r="T750" s="2">
        <v>1</v>
      </c>
      <c r="U750" s="2">
        <v>1</v>
      </c>
      <c r="V750" s="2">
        <v>-0.98698325349245697</v>
      </c>
      <c r="Y750" s="2">
        <f t="shared" si="293"/>
        <v>1</v>
      </c>
      <c r="Z750" s="2">
        <f t="shared" si="294"/>
        <v>0</v>
      </c>
      <c r="AH750" s="2">
        <f t="shared" si="295"/>
        <v>1</v>
      </c>
      <c r="AI750" s="2">
        <f t="shared" si="296"/>
        <v>0</v>
      </c>
      <c r="AQ750" s="2">
        <f t="shared" si="297"/>
        <v>1</v>
      </c>
      <c r="AR750" s="2">
        <f t="shared" si="298"/>
        <v>0</v>
      </c>
      <c r="AS750" s="2" t="s">
        <v>60</v>
      </c>
      <c r="AT750" s="2">
        <v>-2.3635774368906098E-2</v>
      </c>
      <c r="AU750" s="2">
        <v>5</v>
      </c>
      <c r="AV750" s="2">
        <v>2</v>
      </c>
      <c r="AW750" s="2">
        <v>-0.55187962049569805</v>
      </c>
      <c r="AX750" s="2">
        <v>1.06612623596981</v>
      </c>
      <c r="AY750" s="2">
        <v>0.75386509105513899</v>
      </c>
      <c r="AZ750" s="2">
        <f t="shared" si="299"/>
        <v>0.97783567533068561</v>
      </c>
      <c r="BA750" s="2">
        <f t="shared" si="300"/>
        <v>3.1352790637678353E-2</v>
      </c>
      <c r="BB750" s="2" t="s">
        <v>61</v>
      </c>
      <c r="BC750" s="2">
        <v>-6.3396876640302996E-2</v>
      </c>
      <c r="BD750" s="2">
        <v>1</v>
      </c>
      <c r="BE750" s="2">
        <v>1</v>
      </c>
      <c r="BF750" s="2">
        <v>0.42803889168236903</v>
      </c>
      <c r="BI750" s="2">
        <f t="shared" si="301"/>
        <v>1</v>
      </c>
      <c r="BJ750" s="2">
        <f t="shared" si="302"/>
        <v>0</v>
      </c>
    </row>
    <row r="751" spans="1:62">
      <c r="A751" s="2" t="str">
        <f t="shared" si="305"/>
        <v>VIMSS206330</v>
      </c>
      <c r="B751" s="2" t="s">
        <v>1889</v>
      </c>
      <c r="C751" s="2" t="s">
        <v>1890</v>
      </c>
      <c r="D751" s="7">
        <f>IF(ISNA(VLOOKUP(B751,[1]energy_list!A$1:A$222,1,FALSE)), 0, 1)</f>
        <v>0</v>
      </c>
      <c r="E751" s="7">
        <f t="shared" si="283"/>
        <v>0</v>
      </c>
      <c r="F751" s="7">
        <f t="shared" si="284"/>
        <v>0</v>
      </c>
      <c r="G751" s="17">
        <f t="shared" si="306"/>
        <v>3.4520884520884525E-2</v>
      </c>
      <c r="H751" s="8">
        <f t="shared" si="285"/>
        <v>5.4999444105466797E-2</v>
      </c>
      <c r="I751" s="8">
        <f t="shared" si="286"/>
        <v>5.4599499975590757E-3</v>
      </c>
      <c r="J751" s="18">
        <f t="shared" si="287"/>
        <v>10.073250511461614</v>
      </c>
      <c r="K751" s="9">
        <f t="shared" si="288"/>
        <v>5.0366252557308071</v>
      </c>
      <c r="L751" s="10">
        <f t="shared" si="289"/>
        <v>1.9396693835437035E-2</v>
      </c>
      <c r="M751" s="2">
        <f t="shared" si="290"/>
        <v>1</v>
      </c>
      <c r="N751" s="16">
        <f t="shared" si="291"/>
        <v>0.49517426519112306</v>
      </c>
      <c r="O751" s="16">
        <f t="shared" si="292"/>
        <v>0.30524193421392959</v>
      </c>
      <c r="P751" s="6">
        <v>843</v>
      </c>
      <c r="Q751" s="6"/>
      <c r="R751" s="2" t="s">
        <v>57</v>
      </c>
      <c r="S751" s="2">
        <v>0.63355232338522105</v>
      </c>
      <c r="T751" s="2">
        <v>1</v>
      </c>
      <c r="U751" s="2">
        <v>1</v>
      </c>
      <c r="V751" s="2">
        <v>-0.20677847828596799</v>
      </c>
      <c r="Y751" s="2">
        <f t="shared" si="293"/>
        <v>1</v>
      </c>
      <c r="Z751" s="2">
        <f t="shared" si="294"/>
        <v>0</v>
      </c>
      <c r="AH751" s="2">
        <f t="shared" si="295"/>
        <v>1</v>
      </c>
      <c r="AI751" s="2">
        <f t="shared" si="296"/>
        <v>0</v>
      </c>
      <c r="AJ751" s="2" t="s">
        <v>59</v>
      </c>
      <c r="AK751" s="2">
        <v>-0.66085639641458005</v>
      </c>
      <c r="AL751" s="2">
        <v>1</v>
      </c>
      <c r="AM751" s="2">
        <v>1</v>
      </c>
      <c r="AN751" s="2">
        <v>-2.8964313971642599</v>
      </c>
      <c r="AQ751" s="2">
        <f t="shared" si="297"/>
        <v>1</v>
      </c>
      <c r="AR751" s="2">
        <f t="shared" si="298"/>
        <v>0</v>
      </c>
      <c r="AS751" s="2" t="s">
        <v>60</v>
      </c>
      <c r="AT751" s="2">
        <v>2.8502721101676998E-2</v>
      </c>
      <c r="AU751" s="2">
        <v>2</v>
      </c>
      <c r="AV751" s="2">
        <v>2</v>
      </c>
      <c r="AW751" s="2">
        <v>-0.49974112502511497</v>
      </c>
      <c r="AX751" s="2">
        <v>2.9530625565838502</v>
      </c>
      <c r="AY751" s="2">
        <v>2.08813055902852</v>
      </c>
      <c r="AZ751" s="2">
        <f t="shared" si="299"/>
        <v>0.9903485303822458</v>
      </c>
      <c r="BA751" s="2">
        <f t="shared" si="300"/>
        <v>1.3649874993897689E-2</v>
      </c>
      <c r="BB751" s="2" t="s">
        <v>61</v>
      </c>
      <c r="BC751" s="2">
        <v>-0.30469858970132901</v>
      </c>
      <c r="BD751" s="2">
        <v>1</v>
      </c>
      <c r="BE751" s="2">
        <v>1</v>
      </c>
      <c r="BF751" s="2">
        <v>0.18673717862134301</v>
      </c>
      <c r="BI751" s="2">
        <f t="shared" si="301"/>
        <v>1</v>
      </c>
      <c r="BJ751" s="2">
        <f t="shared" si="302"/>
        <v>0</v>
      </c>
    </row>
    <row r="752" spans="1:62">
      <c r="A752" s="2" t="str">
        <f t="shared" si="305"/>
        <v>VIMSS206874</v>
      </c>
      <c r="B752" s="2" t="s">
        <v>1842</v>
      </c>
      <c r="C752" s="2" t="s">
        <v>1843</v>
      </c>
      <c r="D752" s="7">
        <f>IF(ISNA(VLOOKUP(B752,[1]energy_list!A$1:A$222,1,FALSE)), 0, 1)</f>
        <v>0</v>
      </c>
      <c r="E752" s="7">
        <f t="shared" si="283"/>
        <v>0</v>
      </c>
      <c r="F752" s="7">
        <f t="shared" si="284"/>
        <v>0</v>
      </c>
      <c r="G752" s="17">
        <f t="shared" si="306"/>
        <v>3.3538083538083539E-2</v>
      </c>
      <c r="H752" s="8">
        <f t="shared" si="285"/>
        <v>7.7374374443948651E-2</v>
      </c>
      <c r="I752" s="8">
        <f t="shared" si="286"/>
        <v>0.22157646859698854</v>
      </c>
      <c r="J752" s="18">
        <f t="shared" si="287"/>
        <v>0.34919942056067343</v>
      </c>
      <c r="K752" s="9">
        <f t="shared" si="288"/>
        <v>0.17459971028033672</v>
      </c>
      <c r="L752" s="10">
        <f t="shared" si="289"/>
        <v>0.45754340506924729</v>
      </c>
      <c r="M752" s="2">
        <f t="shared" si="290"/>
        <v>1</v>
      </c>
      <c r="N752" s="16">
        <f t="shared" si="291"/>
        <v>0.39775506286058365</v>
      </c>
      <c r="O752" s="16">
        <f t="shared" si="292"/>
        <v>0.40038428369038043</v>
      </c>
      <c r="P752" s="6">
        <v>819</v>
      </c>
      <c r="Q752" s="6"/>
      <c r="R752" s="2" t="s">
        <v>57</v>
      </c>
      <c r="S752" s="2">
        <v>-1.9323601197796E-3</v>
      </c>
      <c r="T752" s="2">
        <v>1</v>
      </c>
      <c r="U752" s="2">
        <v>1</v>
      </c>
      <c r="V752" s="2">
        <v>-0.84226316179096905</v>
      </c>
      <c r="Y752" s="2">
        <f t="shared" si="293"/>
        <v>1</v>
      </c>
      <c r="Z752" s="2">
        <f t="shared" si="294"/>
        <v>0</v>
      </c>
      <c r="AH752" s="2">
        <f t="shared" si="295"/>
        <v>1</v>
      </c>
      <c r="AI752" s="2">
        <f t="shared" si="296"/>
        <v>0</v>
      </c>
      <c r="AQ752" s="2">
        <f t="shared" si="297"/>
        <v>1</v>
      </c>
      <c r="AR752" s="2">
        <f t="shared" si="298"/>
        <v>0</v>
      </c>
      <c r="AZ752" s="2">
        <f t="shared" si="299"/>
        <v>1</v>
      </c>
      <c r="BA752" s="2">
        <f t="shared" si="300"/>
        <v>0</v>
      </c>
      <c r="BB752" s="2" t="s">
        <v>61</v>
      </c>
      <c r="BC752" s="2">
        <v>-0.102521712552005</v>
      </c>
      <c r="BD752" s="2">
        <v>3</v>
      </c>
      <c r="BE752" s="2">
        <v>2</v>
      </c>
      <c r="BF752" s="2">
        <v>0.38891405577066701</v>
      </c>
      <c r="BG752" s="2">
        <v>0.49075923059480098</v>
      </c>
      <c r="BH752" s="2">
        <v>0.34701917988347603</v>
      </c>
      <c r="BI752" s="2">
        <f t="shared" si="301"/>
        <v>0.7955101257211673</v>
      </c>
      <c r="BJ752" s="2">
        <f t="shared" si="302"/>
        <v>0.29543529146265141</v>
      </c>
    </row>
    <row r="753" spans="1:62">
      <c r="A753" s="2" t="str">
        <f t="shared" si="305"/>
        <v>VIMSS207548</v>
      </c>
      <c r="B753" s="2" t="s">
        <v>1543</v>
      </c>
      <c r="C753" s="2" t="s">
        <v>1544</v>
      </c>
      <c r="D753" s="7">
        <f>IF(ISNA(VLOOKUP(B753,[1]energy_list!A$1:A$222,1,FALSE)), 0, 1)</f>
        <v>0</v>
      </c>
      <c r="E753" s="7">
        <f t="shared" si="283"/>
        <v>0</v>
      </c>
      <c r="F753" s="7">
        <f t="shared" si="284"/>
        <v>0</v>
      </c>
      <c r="G753" s="17">
        <f t="shared" si="306"/>
        <v>2.7313677313677315E-2</v>
      </c>
      <c r="H753" s="8">
        <f t="shared" si="285"/>
        <v>9.6130873283858442E-2</v>
      </c>
      <c r="I753" s="8">
        <f t="shared" si="286"/>
        <v>1.3535592519974164</v>
      </c>
      <c r="J753" s="18">
        <f t="shared" si="287"/>
        <v>7.1020809131185289E-2</v>
      </c>
      <c r="K753" s="9">
        <f t="shared" si="288"/>
        <v>3.5510404565592645E-2</v>
      </c>
      <c r="L753" s="10">
        <f t="shared" si="289"/>
        <v>3.09408149231579</v>
      </c>
      <c r="M753" s="2">
        <f t="shared" si="290"/>
        <v>1</v>
      </c>
      <c r="N753" s="16">
        <f t="shared" si="291"/>
        <v>0.10643849986168917</v>
      </c>
      <c r="O753" s="16">
        <f t="shared" si="292"/>
        <v>0.97290125499984437</v>
      </c>
      <c r="P753" s="6">
        <v>667</v>
      </c>
      <c r="Q753" s="6"/>
      <c r="Y753" s="2">
        <f t="shared" si="293"/>
        <v>1</v>
      </c>
      <c r="Z753" s="2">
        <f t="shared" si="294"/>
        <v>0</v>
      </c>
      <c r="AH753" s="2">
        <f t="shared" si="295"/>
        <v>1</v>
      </c>
      <c r="AI753" s="2">
        <f t="shared" si="296"/>
        <v>0</v>
      </c>
      <c r="AJ753" s="2" t="s">
        <v>59</v>
      </c>
      <c r="AK753" s="2">
        <v>1.11941058347762</v>
      </c>
      <c r="AL753" s="2">
        <v>1</v>
      </c>
      <c r="AM753" s="2">
        <v>1</v>
      </c>
      <c r="AN753" s="2">
        <v>-1.1161644172720599</v>
      </c>
      <c r="AQ753" s="2">
        <f t="shared" si="297"/>
        <v>1</v>
      </c>
      <c r="AR753" s="2">
        <f t="shared" si="298"/>
        <v>0</v>
      </c>
      <c r="AS753" s="2" t="s">
        <v>60</v>
      </c>
      <c r="AT753" s="2">
        <v>-0.50131135887101796</v>
      </c>
      <c r="AU753" s="2">
        <v>3</v>
      </c>
      <c r="AV753" s="2">
        <v>2</v>
      </c>
      <c r="AW753" s="2">
        <v>-1.0295552049978101</v>
      </c>
      <c r="AX753" s="2">
        <v>0.392831707389729</v>
      </c>
      <c r="AY753" s="2">
        <v>0.27777396416036698</v>
      </c>
      <c r="AZ753" s="2">
        <f t="shared" si="299"/>
        <v>0.21287699972337837</v>
      </c>
      <c r="BA753" s="2">
        <f t="shared" si="300"/>
        <v>1.8047456693298884</v>
      </c>
      <c r="BI753" s="2">
        <f t="shared" si="301"/>
        <v>1</v>
      </c>
      <c r="BJ753" s="2">
        <f t="shared" si="302"/>
        <v>0</v>
      </c>
    </row>
    <row r="754" spans="1:62">
      <c r="A754" s="2" t="str">
        <f t="shared" si="305"/>
        <v>VIMSS207932</v>
      </c>
      <c r="B754" s="2" t="s">
        <v>1874</v>
      </c>
      <c r="C754" s="2" t="s">
        <v>1875</v>
      </c>
      <c r="D754" s="7">
        <f>IF(ISNA(VLOOKUP(B754,[1]energy_list!A$1:A$222,1,FALSE)), 0, 1)</f>
        <v>0</v>
      </c>
      <c r="E754" s="7">
        <f t="shared" si="283"/>
        <v>0</v>
      </c>
      <c r="F754" s="7">
        <f t="shared" si="284"/>
        <v>0</v>
      </c>
      <c r="G754" s="17">
        <f t="shared" si="306"/>
        <v>3.4193284193284199E-2</v>
      </c>
      <c r="H754" s="8">
        <f t="shared" si="285"/>
        <v>9.6735240242104809E-2</v>
      </c>
      <c r="I754" s="8">
        <f t="shared" si="286"/>
        <v>2.3894617662645997E-2</v>
      </c>
      <c r="J754" s="18">
        <f t="shared" si="287"/>
        <v>4.0484113036606217</v>
      </c>
      <c r="K754" s="9">
        <f t="shared" si="288"/>
        <v>2.0242056518303109</v>
      </c>
      <c r="L754" s="10">
        <f t="shared" si="289"/>
        <v>6.8712582906965525E-2</v>
      </c>
      <c r="M754" s="2">
        <f t="shared" si="290"/>
        <v>1</v>
      </c>
      <c r="N754" s="16">
        <f t="shared" si="291"/>
        <v>0.48311359240698598</v>
      </c>
      <c r="O754" s="16">
        <f t="shared" si="292"/>
        <v>0.31595074346088858</v>
      </c>
      <c r="P754" s="6">
        <v>835</v>
      </c>
      <c r="Q754" s="6"/>
      <c r="R754" s="2" t="s">
        <v>57</v>
      </c>
      <c r="S754" s="2">
        <v>-3.7588705285834599E-2</v>
      </c>
      <c r="T754" s="2">
        <v>2</v>
      </c>
      <c r="U754" s="2">
        <v>2</v>
      </c>
      <c r="V754" s="2">
        <v>-0.87791950695702403</v>
      </c>
      <c r="W754" s="2">
        <v>1.11235211121152</v>
      </c>
      <c r="X754" s="2">
        <v>0.78655172090483605</v>
      </c>
      <c r="Y754" s="2">
        <f t="shared" si="293"/>
        <v>0.96622718481397196</v>
      </c>
      <c r="Z754" s="2">
        <f t="shared" si="294"/>
        <v>4.7789235325291994E-2</v>
      </c>
      <c r="AA754" s="2" t="s">
        <v>58</v>
      </c>
      <c r="AB754" s="2">
        <v>-0.69456499189255005</v>
      </c>
      <c r="AC754" s="2">
        <v>1</v>
      </c>
      <c r="AD754" s="2">
        <v>1</v>
      </c>
      <c r="AE754" s="2">
        <v>-1.9896531856742801</v>
      </c>
      <c r="AH754" s="2">
        <f t="shared" si="295"/>
        <v>1</v>
      </c>
      <c r="AI754" s="2">
        <f t="shared" si="296"/>
        <v>0</v>
      </c>
      <c r="AJ754" s="2" t="s">
        <v>59</v>
      </c>
      <c r="AK754" s="2">
        <v>0.38280144149579998</v>
      </c>
      <c r="AL754" s="2">
        <v>1</v>
      </c>
      <c r="AM754" s="2">
        <v>1</v>
      </c>
      <c r="AN754" s="2">
        <v>-1.8527735592538801</v>
      </c>
      <c r="AQ754" s="2">
        <f t="shared" si="297"/>
        <v>1</v>
      </c>
      <c r="AR754" s="2">
        <f t="shared" si="298"/>
        <v>0</v>
      </c>
      <c r="AZ754" s="2">
        <f t="shared" si="299"/>
        <v>1</v>
      </c>
      <c r="BA754" s="2">
        <f t="shared" si="300"/>
        <v>0</v>
      </c>
      <c r="BI754" s="2">
        <f t="shared" si="301"/>
        <v>1</v>
      </c>
      <c r="BJ754" s="2">
        <f t="shared" si="302"/>
        <v>0</v>
      </c>
    </row>
    <row r="755" spans="1:62">
      <c r="A755" s="2" t="str">
        <f t="shared" si="305"/>
        <v>VIMSS207251</v>
      </c>
      <c r="B755" s="2" t="s">
        <v>1787</v>
      </c>
      <c r="C755" s="2" t="s">
        <v>1788</v>
      </c>
      <c r="D755" s="7">
        <f>IF(ISNA(VLOOKUP(B755,[1]energy_list!A$1:A$222,1,FALSE)), 0, 1)</f>
        <v>0</v>
      </c>
      <c r="E755" s="7">
        <f t="shared" si="283"/>
        <v>0</v>
      </c>
      <c r="F755" s="7">
        <f t="shared" si="284"/>
        <v>0</v>
      </c>
      <c r="G755" s="17">
        <f t="shared" si="306"/>
        <v>3.2391482391482394E-2</v>
      </c>
      <c r="H755" s="8">
        <f t="shared" si="285"/>
        <v>9.928704363129498E-2</v>
      </c>
      <c r="I755" s="8">
        <f t="shared" si="286"/>
        <v>0.45712218054607517</v>
      </c>
      <c r="J755" s="18">
        <f t="shared" si="287"/>
        <v>0.21720023192199364</v>
      </c>
      <c r="K755" s="9">
        <f t="shared" si="288"/>
        <v>0.10860011596099682</v>
      </c>
      <c r="L755" s="10">
        <f t="shared" si="289"/>
        <v>1.2754223909110407</v>
      </c>
      <c r="M755" s="2">
        <f t="shared" si="290"/>
        <v>1</v>
      </c>
      <c r="N755" s="16">
        <f t="shared" si="291"/>
        <v>0.26425033776887952</v>
      </c>
      <c r="O755" s="16">
        <f t="shared" si="292"/>
        <v>0.57798444889823986</v>
      </c>
      <c r="P755" s="6">
        <v>791</v>
      </c>
      <c r="Q755" s="6"/>
      <c r="Y755" s="2">
        <f t="shared" si="293"/>
        <v>1</v>
      </c>
      <c r="Z755" s="2">
        <f t="shared" si="294"/>
        <v>0</v>
      </c>
      <c r="AH755" s="2">
        <f t="shared" si="295"/>
        <v>1</v>
      </c>
      <c r="AI755" s="2">
        <f t="shared" si="296"/>
        <v>0</v>
      </c>
      <c r="AJ755" s="2" t="s">
        <v>59</v>
      </c>
      <c r="AK755" s="2">
        <v>0.54601186107152999</v>
      </c>
      <c r="AL755" s="2">
        <v>1</v>
      </c>
      <c r="AM755" s="2">
        <v>1</v>
      </c>
      <c r="AN755" s="2">
        <v>-1.6895631396781501</v>
      </c>
      <c r="AQ755" s="2">
        <f t="shared" si="297"/>
        <v>1</v>
      </c>
      <c r="AR755" s="2">
        <f t="shared" si="298"/>
        <v>0</v>
      </c>
      <c r="AS755" s="2" t="s">
        <v>60</v>
      </c>
      <c r="AT755" s="2">
        <v>-1.19464211791386</v>
      </c>
      <c r="AU755" s="2">
        <v>2</v>
      </c>
      <c r="AV755" s="2">
        <v>1</v>
      </c>
      <c r="AW755" s="2">
        <v>-1.72288596404065</v>
      </c>
      <c r="AX755" s="2">
        <v>1.3066989185328399</v>
      </c>
      <c r="AY755" s="2">
        <v>1.3066989185328399</v>
      </c>
      <c r="AZ755" s="2">
        <f t="shared" si="299"/>
        <v>0.52850067553775915</v>
      </c>
      <c r="BA755" s="2">
        <f t="shared" si="300"/>
        <v>0.91424436109215035</v>
      </c>
      <c r="BB755" s="2" t="s">
        <v>61</v>
      </c>
      <c r="BC755" s="2">
        <v>1.44612420023101</v>
      </c>
      <c r="BD755" s="2">
        <v>1</v>
      </c>
      <c r="BE755" s="2">
        <v>1</v>
      </c>
      <c r="BF755" s="2">
        <v>1.93755996855368</v>
      </c>
      <c r="BI755" s="2">
        <f t="shared" si="301"/>
        <v>1</v>
      </c>
      <c r="BJ755" s="2">
        <f t="shared" si="302"/>
        <v>0</v>
      </c>
    </row>
    <row r="756" spans="1:62">
      <c r="A756" s="2" t="str">
        <f t="shared" si="305"/>
        <v>VIMSS206407</v>
      </c>
      <c r="B756" s="2" t="s">
        <v>1864</v>
      </c>
      <c r="C756" s="2" t="s">
        <v>1865</v>
      </c>
      <c r="D756" s="7">
        <f>IF(ISNA(VLOOKUP(B756,[1]energy_list!A$1:A$222,1,FALSE)), 0, 1)</f>
        <v>0</v>
      </c>
      <c r="E756" s="7">
        <f t="shared" si="283"/>
        <v>0</v>
      </c>
      <c r="F756" s="7">
        <f t="shared" si="284"/>
        <v>0</v>
      </c>
      <c r="G756" s="17">
        <f t="shared" si="306"/>
        <v>3.3988533988533985E-2</v>
      </c>
      <c r="H756" s="8">
        <f t="shared" si="285"/>
        <v>0.103863121314343</v>
      </c>
      <c r="I756" s="8">
        <f t="shared" si="286"/>
        <v>0.17056944654850462</v>
      </c>
      <c r="J756" s="18">
        <f t="shared" si="287"/>
        <v>0.60891984711228797</v>
      </c>
      <c r="K756" s="9">
        <f t="shared" si="288"/>
        <v>0.30445992355614399</v>
      </c>
      <c r="L756" s="10">
        <f t="shared" si="289"/>
        <v>0.22757587294244486</v>
      </c>
      <c r="M756" s="2">
        <f t="shared" si="290"/>
        <v>1</v>
      </c>
      <c r="N756" s="16">
        <f t="shared" si="291"/>
        <v>0.4462235956586853</v>
      </c>
      <c r="O756" s="16">
        <f t="shared" si="292"/>
        <v>0.35044746858059084</v>
      </c>
      <c r="P756" s="6">
        <v>830</v>
      </c>
      <c r="Q756" s="6"/>
      <c r="Y756" s="2">
        <f t="shared" si="293"/>
        <v>1</v>
      </c>
      <c r="Z756" s="2">
        <f t="shared" si="294"/>
        <v>0</v>
      </c>
      <c r="AH756" s="2">
        <f t="shared" si="295"/>
        <v>1</v>
      </c>
      <c r="AI756" s="2">
        <f t="shared" si="296"/>
        <v>0</v>
      </c>
      <c r="AQ756" s="2">
        <f t="shared" si="297"/>
        <v>1</v>
      </c>
      <c r="AR756" s="2">
        <f t="shared" si="298"/>
        <v>0</v>
      </c>
      <c r="AS756" s="2" t="s">
        <v>60</v>
      </c>
      <c r="AT756" s="2">
        <v>-0.103863121314343</v>
      </c>
      <c r="AU756" s="2">
        <v>2</v>
      </c>
      <c r="AV756" s="2">
        <v>1</v>
      </c>
      <c r="AW756" s="2">
        <v>-0.63210696744113504</v>
      </c>
      <c r="AX756" s="2">
        <v>0.60891984711228797</v>
      </c>
      <c r="AY756" s="2">
        <v>0.60891984711228797</v>
      </c>
      <c r="AZ756" s="2">
        <f t="shared" si="299"/>
        <v>0.89244719131737049</v>
      </c>
      <c r="BA756" s="2">
        <f t="shared" si="300"/>
        <v>0.17056944654850462</v>
      </c>
      <c r="BI756" s="2">
        <f t="shared" si="301"/>
        <v>1</v>
      </c>
      <c r="BJ756" s="2">
        <f t="shared" si="302"/>
        <v>0</v>
      </c>
    </row>
    <row r="757" spans="1:62">
      <c r="A757" s="2" t="str">
        <f t="shared" si="305"/>
        <v>VIMSS207939</v>
      </c>
      <c r="B757" s="2" t="s">
        <v>1866</v>
      </c>
      <c r="C757" s="2" t="s">
        <v>1867</v>
      </c>
      <c r="D757" s="7">
        <f>IF(ISNA(VLOOKUP(B757,[1]energy_list!A$1:A$222,1,FALSE)), 0, 1)</f>
        <v>0</v>
      </c>
      <c r="E757" s="7">
        <f t="shared" si="283"/>
        <v>0</v>
      </c>
      <c r="F757" s="7">
        <f t="shared" si="284"/>
        <v>0</v>
      </c>
      <c r="G757" s="17">
        <f t="shared" si="306"/>
        <v>3.4029484029484032E-2</v>
      </c>
      <c r="H757" s="8">
        <f t="shared" si="285"/>
        <v>0.108971202417716</v>
      </c>
      <c r="I757" s="8">
        <f t="shared" si="286"/>
        <v>9.8486953953463671E-2</v>
      </c>
      <c r="J757" s="18">
        <f t="shared" si="287"/>
        <v>1.1064531701245048</v>
      </c>
      <c r="K757" s="9">
        <f t="shared" si="288"/>
        <v>0.55322658506225242</v>
      </c>
      <c r="L757" s="10">
        <f t="shared" si="289"/>
        <v>0.19604778374712198</v>
      </c>
      <c r="M757" s="2">
        <f t="shared" si="290"/>
        <v>1</v>
      </c>
      <c r="N757" s="16">
        <f t="shared" si="291"/>
        <v>0.45331362123585672</v>
      </c>
      <c r="O757" s="16">
        <f t="shared" si="292"/>
        <v>0.3436012309993498</v>
      </c>
      <c r="P757" s="6">
        <v>831</v>
      </c>
      <c r="Q757" s="6"/>
      <c r="R757" s="2" t="s">
        <v>57</v>
      </c>
      <c r="S757" s="2">
        <v>0.17945241776951801</v>
      </c>
      <c r="T757" s="2">
        <v>1</v>
      </c>
      <c r="U757" s="2">
        <v>1</v>
      </c>
      <c r="V757" s="2">
        <v>-0.66087838390167097</v>
      </c>
      <c r="Y757" s="2">
        <f t="shared" si="293"/>
        <v>1</v>
      </c>
      <c r="Z757" s="2">
        <f t="shared" si="294"/>
        <v>0</v>
      </c>
      <c r="AH757" s="2">
        <f t="shared" si="295"/>
        <v>1</v>
      </c>
      <c r="AI757" s="2">
        <f t="shared" si="296"/>
        <v>0</v>
      </c>
      <c r="AQ757" s="2">
        <f t="shared" si="297"/>
        <v>1</v>
      </c>
      <c r="AR757" s="2">
        <f t="shared" si="298"/>
        <v>0</v>
      </c>
      <c r="AS757" s="2" t="s">
        <v>60</v>
      </c>
      <c r="AT757" s="2">
        <v>-0.25318301251133302</v>
      </c>
      <c r="AU757" s="2">
        <v>2</v>
      </c>
      <c r="AV757" s="2">
        <v>1</v>
      </c>
      <c r="AW757" s="2">
        <v>-0.781426858638125</v>
      </c>
      <c r="AX757" s="2">
        <v>1.71381759950978</v>
      </c>
      <c r="AY757" s="2">
        <v>1.71381759950978</v>
      </c>
      <c r="AZ757" s="2">
        <f t="shared" si="299"/>
        <v>0.90662724247171356</v>
      </c>
      <c r="BA757" s="2">
        <f t="shared" si="300"/>
        <v>0.1477304309301955</v>
      </c>
      <c r="BI757" s="2">
        <f t="shared" si="301"/>
        <v>1</v>
      </c>
      <c r="BJ757" s="2">
        <f t="shared" si="302"/>
        <v>0</v>
      </c>
    </row>
    <row r="758" spans="1:62">
      <c r="A758" s="2" t="str">
        <f t="shared" si="305"/>
        <v>VIMSS209230</v>
      </c>
      <c r="B758" s="2" t="s">
        <v>1891</v>
      </c>
      <c r="C758" s="2" t="s">
        <v>1892</v>
      </c>
      <c r="D758" s="7">
        <f>IF(ISNA(VLOOKUP(B758,[1]energy_list!A$1:A$222,1,FALSE)), 0, 1)</f>
        <v>0</v>
      </c>
      <c r="E758" s="7">
        <f t="shared" si="283"/>
        <v>0</v>
      </c>
      <c r="F758" s="7">
        <f t="shared" si="284"/>
        <v>0</v>
      </c>
      <c r="G758" s="17">
        <f t="shared" si="306"/>
        <v>3.4561834561834565E-2</v>
      </c>
      <c r="H758" s="8">
        <f t="shared" si="285"/>
        <v>0.12348309664227389</v>
      </c>
      <c r="I758" s="8">
        <f t="shared" si="286"/>
        <v>8.56493503185247E-4</v>
      </c>
      <c r="J758" s="18">
        <f t="shared" si="287"/>
        <v>144.17283515058526</v>
      </c>
      <c r="K758" s="9">
        <f t="shared" si="288"/>
        <v>72.086417575292629</v>
      </c>
      <c r="L758" s="10">
        <f t="shared" si="289"/>
        <v>2.0197930664686485E-3</v>
      </c>
      <c r="M758" s="2">
        <f t="shared" si="290"/>
        <v>1</v>
      </c>
      <c r="N758" s="16">
        <f t="shared" si="291"/>
        <v>0.49949530662032443</v>
      </c>
      <c r="O758" s="16">
        <f t="shared" si="292"/>
        <v>0.30146858815565808</v>
      </c>
      <c r="P758" s="6">
        <v>844</v>
      </c>
      <c r="Q758" s="6"/>
      <c r="R758" s="2" t="s">
        <v>57</v>
      </c>
      <c r="S758" s="2">
        <v>-6.4252274740050897E-4</v>
      </c>
      <c r="T758" s="2">
        <v>3</v>
      </c>
      <c r="U758" s="2">
        <v>2</v>
      </c>
      <c r="V758" s="2">
        <v>-0.84097332441858996</v>
      </c>
      <c r="W758" s="2">
        <v>0.63654730371760304</v>
      </c>
      <c r="X758" s="2">
        <v>0.45010691500472999</v>
      </c>
      <c r="Y758" s="2">
        <f t="shared" si="293"/>
        <v>0.99899061324064886</v>
      </c>
      <c r="Z758" s="2">
        <f t="shared" si="294"/>
        <v>1.4274891719754117E-3</v>
      </c>
      <c r="AH758" s="2">
        <f t="shared" si="295"/>
        <v>1</v>
      </c>
      <c r="AI758" s="2">
        <f t="shared" si="296"/>
        <v>0</v>
      </c>
      <c r="AJ758" s="2" t="s">
        <v>59</v>
      </c>
      <c r="AK758" s="2">
        <v>-4.3744083480139903E-2</v>
      </c>
      <c r="AL758" s="2">
        <v>1</v>
      </c>
      <c r="AM758" s="2">
        <v>1</v>
      </c>
      <c r="AN758" s="2">
        <v>-2.2793190842298201</v>
      </c>
      <c r="AQ758" s="2">
        <f t="shared" si="297"/>
        <v>1</v>
      </c>
      <c r="AR758" s="2">
        <f t="shared" si="298"/>
        <v>0</v>
      </c>
      <c r="AS758" s="2" t="s">
        <v>60</v>
      </c>
      <c r="AT758" s="2">
        <v>-0.57174383148902796</v>
      </c>
      <c r="AU758" s="2">
        <v>1</v>
      </c>
      <c r="AV758" s="2">
        <v>1</v>
      </c>
      <c r="AW758" s="2">
        <v>-1.0999876776158199</v>
      </c>
      <c r="AZ758" s="2">
        <f t="shared" si="299"/>
        <v>1</v>
      </c>
      <c r="BA758" s="2">
        <f t="shared" si="300"/>
        <v>0</v>
      </c>
      <c r="BI758" s="2">
        <f t="shared" si="301"/>
        <v>1</v>
      </c>
      <c r="BJ758" s="2">
        <f t="shared" si="302"/>
        <v>0</v>
      </c>
    </row>
    <row r="759" spans="1:62">
      <c r="A759" s="2" t="str">
        <f t="shared" si="305"/>
        <v>VIMSS209084</v>
      </c>
      <c r="B759" s="2" t="s">
        <v>1797</v>
      </c>
      <c r="C759" s="2" t="s">
        <v>1798</v>
      </c>
      <c r="D759" s="7">
        <f>IF(ISNA(VLOOKUP(B759,[1]energy_list!A$1:A$222,1,FALSE)), 0, 1)</f>
        <v>0</v>
      </c>
      <c r="E759" s="7">
        <f t="shared" si="283"/>
        <v>0</v>
      </c>
      <c r="F759" s="7">
        <f t="shared" si="284"/>
        <v>0</v>
      </c>
      <c r="G759" s="17">
        <f t="shared" si="306"/>
        <v>3.2596232596232594E-2</v>
      </c>
      <c r="H759" s="8">
        <f t="shared" si="285"/>
        <v>0.12828197181682371</v>
      </c>
      <c r="I759" s="8">
        <f t="shared" si="286"/>
        <v>0.40815701328882559</v>
      </c>
      <c r="J759" s="18">
        <f t="shared" si="287"/>
        <v>0.3142956451566522</v>
      </c>
      <c r="K759" s="9">
        <f t="shared" si="288"/>
        <v>0.1571478225783261</v>
      </c>
      <c r="L759" s="10">
        <f t="shared" si="289"/>
        <v>1.1448207433197513</v>
      </c>
      <c r="M759" s="2">
        <f t="shared" si="290"/>
        <v>1</v>
      </c>
      <c r="N759" s="16">
        <f t="shared" si="291"/>
        <v>0.28208197685537323</v>
      </c>
      <c r="O759" s="16">
        <f t="shared" si="292"/>
        <v>0.54962466146005473</v>
      </c>
      <c r="P759" s="6">
        <v>796</v>
      </c>
      <c r="Q759" s="6"/>
      <c r="R759" s="2" t="s">
        <v>57</v>
      </c>
      <c r="S759" s="2">
        <v>-0.51228499864890098</v>
      </c>
      <c r="T759" s="2">
        <v>1</v>
      </c>
      <c r="U759" s="2">
        <v>1</v>
      </c>
      <c r="V759" s="2">
        <v>-1.3526158003200901</v>
      </c>
      <c r="Y759" s="2">
        <f t="shared" si="293"/>
        <v>1</v>
      </c>
      <c r="Z759" s="2">
        <f t="shared" si="294"/>
        <v>0</v>
      </c>
      <c r="AH759" s="2">
        <f t="shared" si="295"/>
        <v>1</v>
      </c>
      <c r="AI759" s="2">
        <f t="shared" si="296"/>
        <v>0</v>
      </c>
      <c r="AJ759" s="2" t="s">
        <v>59</v>
      </c>
      <c r="AK759" s="2">
        <v>-0.17603709462337999</v>
      </c>
      <c r="AL759" s="2">
        <v>2</v>
      </c>
      <c r="AM759" s="2">
        <v>1</v>
      </c>
      <c r="AN759" s="2">
        <v>-2.41161209537306</v>
      </c>
      <c r="AO759" s="2">
        <v>0.215648744100852</v>
      </c>
      <c r="AP759" s="2">
        <v>0.215648744100852</v>
      </c>
      <c r="AQ759" s="2">
        <f t="shared" si="297"/>
        <v>0.56416395371074646</v>
      </c>
      <c r="AR759" s="2">
        <f t="shared" si="298"/>
        <v>0.81631402657765118</v>
      </c>
      <c r="AS759" s="2" t="s">
        <v>60</v>
      </c>
      <c r="AT759" s="2">
        <v>0.35123130062836599</v>
      </c>
      <c r="AU759" s="2">
        <v>1</v>
      </c>
      <c r="AV759" s="2">
        <v>1</v>
      </c>
      <c r="AW759" s="2">
        <v>-0.17701254549842599</v>
      </c>
      <c r="AZ759" s="2">
        <f t="shared" si="299"/>
        <v>1</v>
      </c>
      <c r="BA759" s="2">
        <f t="shared" si="300"/>
        <v>0</v>
      </c>
      <c r="BI759" s="2">
        <f t="shared" si="301"/>
        <v>1</v>
      </c>
      <c r="BJ759" s="2">
        <f t="shared" si="302"/>
        <v>0</v>
      </c>
    </row>
    <row r="760" spans="1:62">
      <c r="A760" s="2" t="str">
        <f t="shared" si="305"/>
        <v>VIMSS209489</v>
      </c>
      <c r="B760" s="2" t="s">
        <v>1791</v>
      </c>
      <c r="C760" s="2" t="s">
        <v>1792</v>
      </c>
      <c r="D760" s="7">
        <f>IF(ISNA(VLOOKUP(B760,[1]energy_list!A$1:A$222,1,FALSE)), 0, 1)</f>
        <v>0</v>
      </c>
      <c r="E760" s="7">
        <f t="shared" si="283"/>
        <v>0</v>
      </c>
      <c r="F760" s="7">
        <f t="shared" si="284"/>
        <v>0</v>
      </c>
      <c r="G760" s="17">
        <f t="shared" si="306"/>
        <v>3.2473382473382474E-2</v>
      </c>
      <c r="H760" s="8">
        <f t="shared" si="285"/>
        <v>0.136843971008652</v>
      </c>
      <c r="I760" s="8">
        <f t="shared" si="286"/>
        <v>0.90658462344854973</v>
      </c>
      <c r="J760" s="18">
        <f t="shared" si="287"/>
        <v>0.15094450917125901</v>
      </c>
      <c r="K760" s="9">
        <f t="shared" si="288"/>
        <v>7.5472254585629506E-2</v>
      </c>
      <c r="L760" s="10">
        <f t="shared" si="289"/>
        <v>1.2653575478132197</v>
      </c>
      <c r="M760" s="2">
        <f t="shared" si="290"/>
        <v>1</v>
      </c>
      <c r="N760" s="16">
        <f t="shared" si="291"/>
        <v>0.26558350858817992</v>
      </c>
      <c r="O760" s="16">
        <f t="shared" si="292"/>
        <v>0.57579889598893697</v>
      </c>
      <c r="P760" s="6">
        <v>793</v>
      </c>
      <c r="Q760" s="6"/>
      <c r="Y760" s="2">
        <f t="shared" si="293"/>
        <v>1</v>
      </c>
      <c r="Z760" s="2">
        <f t="shared" si="294"/>
        <v>0</v>
      </c>
      <c r="AH760" s="2">
        <f t="shared" si="295"/>
        <v>1</v>
      </c>
      <c r="AI760" s="2">
        <f t="shared" si="296"/>
        <v>0</v>
      </c>
      <c r="AQ760" s="2">
        <f t="shared" si="297"/>
        <v>1</v>
      </c>
      <c r="AR760" s="2">
        <f t="shared" si="298"/>
        <v>0</v>
      </c>
      <c r="AZ760" s="2">
        <f t="shared" si="299"/>
        <v>1</v>
      </c>
      <c r="BA760" s="2">
        <f t="shared" si="300"/>
        <v>0</v>
      </c>
      <c r="BB760" s="2" t="s">
        <v>61</v>
      </c>
      <c r="BC760" s="2">
        <v>-0.136843971008652</v>
      </c>
      <c r="BD760" s="2">
        <v>2</v>
      </c>
      <c r="BE760" s="2">
        <v>1</v>
      </c>
      <c r="BF760" s="2">
        <v>0.35459179731402002</v>
      </c>
      <c r="BG760" s="2">
        <v>0.15094450917125901</v>
      </c>
      <c r="BH760" s="2">
        <v>0.15094450917125901</v>
      </c>
      <c r="BI760" s="2">
        <f t="shared" si="301"/>
        <v>0.53116701717635983</v>
      </c>
      <c r="BJ760" s="2">
        <f t="shared" si="302"/>
        <v>0.90658462344854973</v>
      </c>
    </row>
    <row r="761" spans="1:62">
      <c r="A761" s="2" t="str">
        <f t="shared" si="305"/>
        <v>VIMSS206281</v>
      </c>
      <c r="B761" s="2" t="s">
        <v>1662</v>
      </c>
      <c r="C761" s="2" t="s">
        <v>1663</v>
      </c>
      <c r="D761" s="7">
        <f>IF(ISNA(VLOOKUP(B761,[1]energy_list!A$1:A$222,1,FALSE)), 0, 1)</f>
        <v>0</v>
      </c>
      <c r="E761" s="7">
        <f t="shared" si="283"/>
        <v>0</v>
      </c>
      <c r="F761" s="7">
        <f t="shared" si="284"/>
        <v>0</v>
      </c>
      <c r="G761" s="17">
        <f t="shared" si="306"/>
        <v>2.9770679770679771E-2</v>
      </c>
      <c r="H761" s="8">
        <f t="shared" si="285"/>
        <v>0.16609707494473597</v>
      </c>
      <c r="I761" s="8">
        <f t="shared" si="286"/>
        <v>0.75740037579850039</v>
      </c>
      <c r="J761" s="18">
        <f t="shared" si="287"/>
        <v>0.21929890748948427</v>
      </c>
      <c r="K761" s="9">
        <f t="shared" si="288"/>
        <v>0.10964945374474214</v>
      </c>
      <c r="L761" s="10">
        <f t="shared" si="289"/>
        <v>2.6257836954517018</v>
      </c>
      <c r="M761" s="2">
        <f t="shared" si="290"/>
        <v>1</v>
      </c>
      <c r="N761" s="16">
        <f t="shared" si="291"/>
        <v>0.13452045250240216</v>
      </c>
      <c r="O761" s="16">
        <f t="shared" si="292"/>
        <v>0.87121168046708253</v>
      </c>
      <c r="P761" s="6">
        <v>727</v>
      </c>
      <c r="Q761" s="6"/>
      <c r="R761" s="2" t="s">
        <v>57</v>
      </c>
      <c r="S761" s="2">
        <v>-1.03029061427299</v>
      </c>
      <c r="T761" s="2">
        <v>1</v>
      </c>
      <c r="U761" s="2">
        <v>1</v>
      </c>
      <c r="V761" s="2">
        <v>-1.8706214159441801</v>
      </c>
      <c r="Y761" s="2">
        <f t="shared" si="293"/>
        <v>1</v>
      </c>
      <c r="Z761" s="2">
        <f t="shared" si="294"/>
        <v>0</v>
      </c>
      <c r="AH761" s="2">
        <f t="shared" si="295"/>
        <v>1</v>
      </c>
      <c r="AI761" s="2">
        <f t="shared" si="296"/>
        <v>0</v>
      </c>
      <c r="AQ761" s="2">
        <f t="shared" si="297"/>
        <v>1</v>
      </c>
      <c r="AR761" s="2">
        <f t="shared" si="298"/>
        <v>0</v>
      </c>
      <c r="AS761" s="2" t="s">
        <v>60</v>
      </c>
      <c r="AT761" s="2">
        <v>-1.5188635568650699</v>
      </c>
      <c r="AU761" s="2">
        <v>1</v>
      </c>
      <c r="AV761" s="2">
        <v>1</v>
      </c>
      <c r="AW761" s="2">
        <v>-2.0471074029918599</v>
      </c>
      <c r="AZ761" s="2">
        <f t="shared" si="299"/>
        <v>1</v>
      </c>
      <c r="BA761" s="2">
        <f t="shared" si="300"/>
        <v>0</v>
      </c>
      <c r="BB761" s="2" t="s">
        <v>61</v>
      </c>
      <c r="BC761" s="2">
        <v>0.942382935679558</v>
      </c>
      <c r="BD761" s="2">
        <v>2</v>
      </c>
      <c r="BE761" s="2">
        <v>2</v>
      </c>
      <c r="BF761" s="2">
        <v>1.4338187040022301</v>
      </c>
      <c r="BG761" s="2">
        <v>0.87980595941872397</v>
      </c>
      <c r="BH761" s="2">
        <v>0.62211676003331595</v>
      </c>
      <c r="BI761" s="2">
        <f t="shared" si="301"/>
        <v>0.26904090500480426</v>
      </c>
      <c r="BJ761" s="2">
        <f t="shared" si="302"/>
        <v>1.5148007515970008</v>
      </c>
    </row>
    <row r="762" spans="1:62">
      <c r="A762" s="2" t="str">
        <f t="shared" si="305"/>
        <v>VIMSS207327</v>
      </c>
      <c r="B762" s="2" t="s">
        <v>1876</v>
      </c>
      <c r="C762" s="2" t="s">
        <v>1877</v>
      </c>
      <c r="D762" s="7">
        <f>IF(ISNA(VLOOKUP(B762,[1]energy_list!A$1:A$222,1,FALSE)), 0, 1)</f>
        <v>0</v>
      </c>
      <c r="E762" s="7">
        <f t="shared" si="283"/>
        <v>0</v>
      </c>
      <c r="F762" s="7">
        <f t="shared" si="284"/>
        <v>0</v>
      </c>
      <c r="G762" s="17">
        <f t="shared" si="306"/>
        <v>3.4234234234234238E-2</v>
      </c>
      <c r="H762" s="8">
        <f t="shared" si="285"/>
        <v>0.18256890813841362</v>
      </c>
      <c r="I762" s="8">
        <f t="shared" si="286"/>
        <v>3.0896953644806612E-2</v>
      </c>
      <c r="J762" s="18">
        <f t="shared" si="287"/>
        <v>5.9089614541691606</v>
      </c>
      <c r="K762" s="9">
        <f t="shared" si="288"/>
        <v>2.9544807270845803</v>
      </c>
      <c r="L762" s="10">
        <f t="shared" si="289"/>
        <v>6.6603983651988663E-2</v>
      </c>
      <c r="M762" s="2">
        <f t="shared" si="290"/>
        <v>1</v>
      </c>
      <c r="N762" s="16">
        <f t="shared" si="291"/>
        <v>0.4836232074837829</v>
      </c>
      <c r="O762" s="16">
        <f t="shared" si="292"/>
        <v>0.3154928669503978</v>
      </c>
      <c r="P762" s="6">
        <v>836</v>
      </c>
      <c r="Q762" s="6"/>
      <c r="R762" s="2" t="s">
        <v>57</v>
      </c>
      <c r="S762" s="2">
        <v>-0.56339538820866097</v>
      </c>
      <c r="T762" s="2">
        <v>1</v>
      </c>
      <c r="U762" s="2">
        <v>1</v>
      </c>
      <c r="V762" s="2">
        <v>-1.4037261898798501</v>
      </c>
      <c r="Y762" s="2">
        <f t="shared" si="293"/>
        <v>1</v>
      </c>
      <c r="Z762" s="2">
        <f t="shared" si="294"/>
        <v>0</v>
      </c>
      <c r="AA762" s="2" t="s">
        <v>58</v>
      </c>
      <c r="AB762" s="2">
        <v>7.8443318967100807E-3</v>
      </c>
      <c r="AC762" s="2">
        <v>2</v>
      </c>
      <c r="AD762" s="2">
        <v>2</v>
      </c>
      <c r="AE762" s="2">
        <v>-1.2872438618850199</v>
      </c>
      <c r="AF762" s="2">
        <v>0.23936686841072999</v>
      </c>
      <c r="AG762" s="2">
        <v>0.16925793584461499</v>
      </c>
      <c r="AH762" s="2">
        <f t="shared" si="295"/>
        <v>0.96724641496756592</v>
      </c>
      <c r="AI762" s="2">
        <f t="shared" si="296"/>
        <v>4.6345430467209917E-2</v>
      </c>
      <c r="AQ762" s="2">
        <f t="shared" si="297"/>
        <v>1</v>
      </c>
      <c r="AR762" s="2">
        <f t="shared" si="298"/>
        <v>0</v>
      </c>
      <c r="AZ762" s="2">
        <f t="shared" si="299"/>
        <v>1</v>
      </c>
      <c r="BA762" s="2">
        <f t="shared" si="300"/>
        <v>0</v>
      </c>
      <c r="BI762" s="2">
        <f t="shared" si="301"/>
        <v>1</v>
      </c>
      <c r="BJ762" s="2">
        <f t="shared" si="302"/>
        <v>0</v>
      </c>
    </row>
    <row r="763" spans="1:62">
      <c r="A763" s="2" t="str">
        <f t="shared" si="305"/>
        <v>VIMSS206439</v>
      </c>
      <c r="B763" s="2" t="s">
        <v>1760</v>
      </c>
      <c r="C763" s="2" t="s">
        <v>1761</v>
      </c>
      <c r="D763" s="7">
        <f>IF(ISNA(VLOOKUP(B763,[1]energy_list!A$1:A$222,1,FALSE)), 0, 1)</f>
        <v>0</v>
      </c>
      <c r="E763" s="7">
        <f t="shared" si="283"/>
        <v>0</v>
      </c>
      <c r="F763" s="7">
        <f t="shared" si="284"/>
        <v>0</v>
      </c>
      <c r="G763" s="17">
        <f t="shared" si="306"/>
        <v>3.1818181818181822E-2</v>
      </c>
      <c r="H763" s="8">
        <f t="shared" si="285"/>
        <v>0.18271028642357301</v>
      </c>
      <c r="I763" s="8">
        <f t="shared" si="286"/>
        <v>0.6373512214326027</v>
      </c>
      <c r="J763" s="18">
        <f t="shared" si="287"/>
        <v>0.28667127367056261</v>
      </c>
      <c r="K763" s="9">
        <f t="shared" si="288"/>
        <v>0.1433356368352813</v>
      </c>
      <c r="L763" s="10">
        <f t="shared" si="289"/>
        <v>1.866888293643628</v>
      </c>
      <c r="M763" s="2">
        <f t="shared" si="290"/>
        <v>1</v>
      </c>
      <c r="N763" s="16">
        <f t="shared" si="291"/>
        <v>0.19659857345342108</v>
      </c>
      <c r="O763" s="16">
        <f t="shared" si="292"/>
        <v>0.70641963779358374</v>
      </c>
      <c r="P763" s="6">
        <v>777</v>
      </c>
      <c r="Q763" s="6"/>
      <c r="R763" s="2" t="s">
        <v>57</v>
      </c>
      <c r="S763" s="2">
        <v>0.12656089172514801</v>
      </c>
      <c r="T763" s="2">
        <v>4</v>
      </c>
      <c r="U763" s="2">
        <v>4</v>
      </c>
      <c r="V763" s="2">
        <v>-0.71376990994604195</v>
      </c>
      <c r="W763" s="2">
        <v>0.26476430884407598</v>
      </c>
      <c r="X763" s="2">
        <v>0.13238215442203799</v>
      </c>
      <c r="Y763" s="2">
        <f t="shared" si="293"/>
        <v>0.3931971469068421</v>
      </c>
      <c r="Z763" s="2">
        <f t="shared" si="294"/>
        <v>0.95602683214890405</v>
      </c>
      <c r="AH763" s="2">
        <f t="shared" si="295"/>
        <v>1</v>
      </c>
      <c r="AI763" s="2">
        <f t="shared" si="296"/>
        <v>0</v>
      </c>
      <c r="AJ763" s="2" t="s">
        <v>59</v>
      </c>
      <c r="AK763" s="2">
        <v>0.19507222720438</v>
      </c>
      <c r="AL763" s="2">
        <v>1</v>
      </c>
      <c r="AM763" s="2">
        <v>1</v>
      </c>
      <c r="AN763" s="2">
        <v>-2.0405027735452999</v>
      </c>
      <c r="AQ763" s="2">
        <f t="shared" si="297"/>
        <v>1</v>
      </c>
      <c r="AR763" s="2">
        <f t="shared" si="298"/>
        <v>0</v>
      </c>
      <c r="AS763" s="2" t="s">
        <v>60</v>
      </c>
      <c r="AT763" s="2">
        <v>-1.79757751264641</v>
      </c>
      <c r="AU763" s="2">
        <v>1</v>
      </c>
      <c r="AV763" s="2">
        <v>1</v>
      </c>
      <c r="AW763" s="2">
        <v>-2.3258213587732</v>
      </c>
      <c r="AZ763" s="2">
        <f t="shared" si="299"/>
        <v>1</v>
      </c>
      <c r="BA763" s="2">
        <f t="shared" si="300"/>
        <v>0</v>
      </c>
      <c r="BI763" s="2">
        <f t="shared" si="301"/>
        <v>1</v>
      </c>
      <c r="BJ763" s="2">
        <f t="shared" si="302"/>
        <v>0</v>
      </c>
    </row>
    <row r="764" spans="1:62">
      <c r="A764" s="2" t="str">
        <f t="shared" si="305"/>
        <v>VIMSS209063</v>
      </c>
      <c r="B764" s="2" t="s">
        <v>1840</v>
      </c>
      <c r="C764" s="2" t="s">
        <v>1841</v>
      </c>
      <c r="D764" s="7">
        <f>IF(ISNA(VLOOKUP(B764,[1]energy_list!A$1:A$222,1,FALSE)), 0, 1)</f>
        <v>0</v>
      </c>
      <c r="E764" s="7">
        <f t="shared" si="283"/>
        <v>0</v>
      </c>
      <c r="F764" s="7">
        <f t="shared" si="284"/>
        <v>0</v>
      </c>
      <c r="G764" s="17">
        <f t="shared" si="306"/>
        <v>3.3497133497133499E-2</v>
      </c>
      <c r="H764" s="8">
        <f t="shared" si="285"/>
        <v>0.18317985903000999</v>
      </c>
      <c r="I764" s="8">
        <f t="shared" si="286"/>
        <v>0.33695570123647828</v>
      </c>
      <c r="J764" s="18">
        <f t="shared" si="287"/>
        <v>0.54363187314481098</v>
      </c>
      <c r="K764" s="9">
        <f t="shared" si="288"/>
        <v>0.27181593657240549</v>
      </c>
      <c r="L764" s="10">
        <f t="shared" si="289"/>
        <v>0.46362697444684392</v>
      </c>
      <c r="M764" s="2">
        <f t="shared" si="290"/>
        <v>1</v>
      </c>
      <c r="N764" s="16">
        <f t="shared" si="291"/>
        <v>0.39654701584139523</v>
      </c>
      <c r="O764" s="16">
        <f t="shared" si="292"/>
        <v>0.4017053139958634</v>
      </c>
      <c r="P764" s="6">
        <v>818</v>
      </c>
      <c r="Q764" s="6"/>
      <c r="R764" s="2" t="s">
        <v>57</v>
      </c>
      <c r="S764" s="2">
        <v>-0.18317985903000999</v>
      </c>
      <c r="T764" s="2">
        <v>2</v>
      </c>
      <c r="U764" s="2">
        <v>1</v>
      </c>
      <c r="V764" s="2">
        <v>-1.0235106607011999</v>
      </c>
      <c r="W764" s="2">
        <v>0.54363187314481098</v>
      </c>
      <c r="X764" s="2">
        <v>0.54363187314481098</v>
      </c>
      <c r="Y764" s="2">
        <f t="shared" si="293"/>
        <v>0.79309403168279058</v>
      </c>
      <c r="Z764" s="2">
        <f t="shared" si="294"/>
        <v>0.33695570123647828</v>
      </c>
      <c r="AH764" s="2">
        <f t="shared" si="295"/>
        <v>1</v>
      </c>
      <c r="AI764" s="2">
        <f t="shared" si="296"/>
        <v>0</v>
      </c>
      <c r="AQ764" s="2">
        <f t="shared" si="297"/>
        <v>1</v>
      </c>
      <c r="AR764" s="2">
        <f t="shared" si="298"/>
        <v>0</v>
      </c>
      <c r="AZ764" s="2">
        <f t="shared" si="299"/>
        <v>1</v>
      </c>
      <c r="BA764" s="2">
        <f t="shared" si="300"/>
        <v>0</v>
      </c>
      <c r="BI764" s="2">
        <f t="shared" si="301"/>
        <v>1</v>
      </c>
      <c r="BJ764" s="2">
        <f t="shared" si="302"/>
        <v>0</v>
      </c>
    </row>
    <row r="765" spans="1:62">
      <c r="A765" s="2" t="str">
        <f t="shared" si="305"/>
        <v>VIMSS206141</v>
      </c>
      <c r="B765" s="2" t="s">
        <v>1834</v>
      </c>
      <c r="C765" s="2" t="s">
        <v>1835</v>
      </c>
      <c r="D765" s="7">
        <f>IF(ISNA(VLOOKUP(B765,[1]energy_list!A$1:A$222,1,FALSE)), 0, 1)</f>
        <v>0</v>
      </c>
      <c r="E765" s="7">
        <f t="shared" si="283"/>
        <v>0</v>
      </c>
      <c r="F765" s="7">
        <f t="shared" si="284"/>
        <v>0</v>
      </c>
      <c r="G765" s="17">
        <f t="shared" si="306"/>
        <v>3.337428337428338E-2</v>
      </c>
      <c r="H765" s="8">
        <f t="shared" si="285"/>
        <v>0.18687044510571096</v>
      </c>
      <c r="I765" s="8">
        <f t="shared" si="286"/>
        <v>0.38293134970568943</v>
      </c>
      <c r="J765" s="18">
        <f t="shared" si="287"/>
        <v>0.48799986015596392</v>
      </c>
      <c r="K765" s="9">
        <f t="shared" si="288"/>
        <v>0.24399993007798196</v>
      </c>
      <c r="L765" s="10">
        <f t="shared" si="289"/>
        <v>0.6058934055626225</v>
      </c>
      <c r="M765" s="2">
        <f t="shared" si="290"/>
        <v>1</v>
      </c>
      <c r="N765" s="16">
        <f t="shared" si="291"/>
        <v>0.36931923134854683</v>
      </c>
      <c r="O765" s="16">
        <f t="shared" si="292"/>
        <v>0.43259807699268921</v>
      </c>
      <c r="P765" s="6">
        <v>815</v>
      </c>
      <c r="Q765" s="6"/>
      <c r="R765" s="2" t="s">
        <v>57</v>
      </c>
      <c r="S765" s="2">
        <v>-0.18687044510571099</v>
      </c>
      <c r="T765" s="2">
        <v>3</v>
      </c>
      <c r="U765" s="2">
        <v>2</v>
      </c>
      <c r="V765" s="2">
        <v>-1.0272012467769001</v>
      </c>
      <c r="W765" s="2">
        <v>0.69013602066873903</v>
      </c>
      <c r="X765" s="2">
        <v>0.48799986015596403</v>
      </c>
      <c r="Y765" s="2">
        <f t="shared" si="293"/>
        <v>0.73863846269709366</v>
      </c>
      <c r="Z765" s="2">
        <f t="shared" si="294"/>
        <v>0.38293134970568943</v>
      </c>
      <c r="AH765" s="2">
        <f t="shared" si="295"/>
        <v>1</v>
      </c>
      <c r="AI765" s="2">
        <f t="shared" si="296"/>
        <v>0</v>
      </c>
      <c r="AQ765" s="2">
        <f t="shared" si="297"/>
        <v>1</v>
      </c>
      <c r="AR765" s="2">
        <f t="shared" si="298"/>
        <v>0</v>
      </c>
      <c r="AZ765" s="2">
        <f t="shared" si="299"/>
        <v>1</v>
      </c>
      <c r="BA765" s="2">
        <f t="shared" si="300"/>
        <v>0</v>
      </c>
      <c r="BI765" s="2">
        <f t="shared" si="301"/>
        <v>1</v>
      </c>
      <c r="BJ765" s="2">
        <f t="shared" si="302"/>
        <v>0</v>
      </c>
    </row>
    <row r="766" spans="1:62">
      <c r="A766" s="2" t="str">
        <f t="shared" si="305"/>
        <v>VIMSS206076</v>
      </c>
      <c r="B766" s="2" t="s">
        <v>1795</v>
      </c>
      <c r="C766" s="2" t="s">
        <v>1796</v>
      </c>
      <c r="D766" s="7">
        <f>IF(ISNA(VLOOKUP(B766,[1]energy_list!A$1:A$222,1,FALSE)), 0, 1)</f>
        <v>0</v>
      </c>
      <c r="E766" s="7">
        <f t="shared" si="283"/>
        <v>0</v>
      </c>
      <c r="F766" s="7">
        <f t="shared" si="284"/>
        <v>0</v>
      </c>
      <c r="G766" s="17">
        <f t="shared" si="306"/>
        <v>3.2555282555282554E-2</v>
      </c>
      <c r="H766" s="8">
        <f t="shared" si="285"/>
        <v>0.18884602916077001</v>
      </c>
      <c r="I766" s="8">
        <f t="shared" si="286"/>
        <v>0.71100096608727992</v>
      </c>
      <c r="J766" s="18">
        <f t="shared" si="287"/>
        <v>0.265605868582727</v>
      </c>
      <c r="K766" s="9">
        <f t="shared" si="288"/>
        <v>0.1328029342913635</v>
      </c>
      <c r="L766" s="10">
        <f t="shared" si="289"/>
        <v>1.1926967976451597</v>
      </c>
      <c r="M766" s="2">
        <f t="shared" si="290"/>
        <v>1</v>
      </c>
      <c r="N766" s="16">
        <f t="shared" si="291"/>
        <v>0.27540967037399117</v>
      </c>
      <c r="O766" s="16">
        <f t="shared" si="292"/>
        <v>0.5600208145644674</v>
      </c>
      <c r="P766" s="6">
        <v>795</v>
      </c>
      <c r="Q766" s="6"/>
      <c r="Y766" s="2">
        <f t="shared" si="293"/>
        <v>1</v>
      </c>
      <c r="Z766" s="2">
        <f t="shared" si="294"/>
        <v>0</v>
      </c>
      <c r="AH766" s="2">
        <f t="shared" si="295"/>
        <v>1</v>
      </c>
      <c r="AI766" s="2">
        <f t="shared" si="296"/>
        <v>0</v>
      </c>
      <c r="AQ766" s="2">
        <f t="shared" si="297"/>
        <v>1</v>
      </c>
      <c r="AR766" s="2">
        <f t="shared" si="298"/>
        <v>0</v>
      </c>
      <c r="AZ766" s="2">
        <f t="shared" si="299"/>
        <v>1</v>
      </c>
      <c r="BA766" s="2">
        <f t="shared" si="300"/>
        <v>0</v>
      </c>
      <c r="BB766" s="2" t="s">
        <v>61</v>
      </c>
      <c r="BC766" s="2">
        <v>-0.18884602916077001</v>
      </c>
      <c r="BD766" s="2">
        <v>2</v>
      </c>
      <c r="BE766" s="2">
        <v>2</v>
      </c>
      <c r="BF766" s="2">
        <v>0.30258973916190202</v>
      </c>
      <c r="BG766" s="2">
        <v>0.37562342159557899</v>
      </c>
      <c r="BH766" s="2">
        <v>0.265605868582727</v>
      </c>
      <c r="BI766" s="2">
        <f t="shared" si="301"/>
        <v>0.55081934074798244</v>
      </c>
      <c r="BJ766" s="2">
        <f t="shared" si="302"/>
        <v>0.71100096608727992</v>
      </c>
    </row>
    <row r="767" spans="1:62">
      <c r="A767" s="2" t="str">
        <f t="shared" ref="A767:A798" si="307">B767</f>
        <v>VIMSS208574</v>
      </c>
      <c r="B767" s="2" t="s">
        <v>1860</v>
      </c>
      <c r="C767" s="2" t="s">
        <v>1861</v>
      </c>
      <c r="D767" s="7">
        <f>IF(ISNA(VLOOKUP(B767,[1]energy_list!A$1:A$222,1,FALSE)), 0, 1)</f>
        <v>0</v>
      </c>
      <c r="E767" s="7">
        <f t="shared" si="283"/>
        <v>0</v>
      </c>
      <c r="F767" s="7">
        <f t="shared" si="284"/>
        <v>0</v>
      </c>
      <c r="G767" s="17">
        <f t="shared" si="306"/>
        <v>3.3906633906633905E-2</v>
      </c>
      <c r="H767" s="8">
        <f t="shared" si="285"/>
        <v>0.21669704769956799</v>
      </c>
      <c r="I767" s="8">
        <f t="shared" si="286"/>
        <v>0.12228308123642716</v>
      </c>
      <c r="J767" s="18">
        <f t="shared" si="287"/>
        <v>1.7720934532275725</v>
      </c>
      <c r="K767" s="9">
        <f t="shared" si="288"/>
        <v>0.88604672661378625</v>
      </c>
      <c r="L767" s="10">
        <f t="shared" si="289"/>
        <v>0.24420843338318035</v>
      </c>
      <c r="M767" s="2">
        <f t="shared" si="290"/>
        <v>1</v>
      </c>
      <c r="N767" s="16">
        <f t="shared" si="291"/>
        <v>0.44252806303738956</v>
      </c>
      <c r="O767" s="16">
        <f t="shared" si="292"/>
        <v>0.35405918319025775</v>
      </c>
      <c r="P767" s="6">
        <v>828</v>
      </c>
      <c r="Q767" s="6"/>
      <c r="R767" s="2" t="s">
        <v>57</v>
      </c>
      <c r="S767" s="2">
        <v>-0.306622055197941</v>
      </c>
      <c r="T767" s="2">
        <v>1</v>
      </c>
      <c r="U767" s="2">
        <v>1</v>
      </c>
      <c r="V767" s="2">
        <v>-1.1469528568691301</v>
      </c>
      <c r="Y767" s="2">
        <f t="shared" si="293"/>
        <v>1</v>
      </c>
      <c r="Z767" s="2">
        <f t="shared" si="294"/>
        <v>0</v>
      </c>
      <c r="AH767" s="2">
        <f t="shared" si="295"/>
        <v>1</v>
      </c>
      <c r="AI767" s="2">
        <f t="shared" si="296"/>
        <v>0</v>
      </c>
      <c r="AQ767" s="2">
        <f t="shared" si="297"/>
        <v>1</v>
      </c>
      <c r="AR767" s="2">
        <f t="shared" si="298"/>
        <v>0</v>
      </c>
      <c r="AS767" s="2" t="s">
        <v>60</v>
      </c>
      <c r="AT767" s="2">
        <v>0.12386149850898701</v>
      </c>
      <c r="AU767" s="2">
        <v>7</v>
      </c>
      <c r="AV767" s="2">
        <v>3</v>
      </c>
      <c r="AW767" s="2">
        <v>-0.404382347617805</v>
      </c>
      <c r="AX767" s="2">
        <v>1.3645395080641201</v>
      </c>
      <c r="AY767" s="2">
        <v>0.78781725230070099</v>
      </c>
      <c r="AZ767" s="2">
        <f t="shared" si="299"/>
        <v>0.88505612607477913</v>
      </c>
      <c r="BA767" s="2">
        <f t="shared" si="300"/>
        <v>0.15722110444683493</v>
      </c>
      <c r="BB767" s="2" t="s">
        <v>61</v>
      </c>
      <c r="BC767" s="2">
        <v>-2.5106818636610799</v>
      </c>
      <c r="BD767" s="2">
        <v>1</v>
      </c>
      <c r="BE767" s="2">
        <v>1</v>
      </c>
      <c r="BF767" s="2">
        <v>-2.0192460953384099</v>
      </c>
      <c r="BI767" s="2">
        <f t="shared" si="301"/>
        <v>1</v>
      </c>
      <c r="BJ767" s="2">
        <f t="shared" si="302"/>
        <v>0</v>
      </c>
    </row>
    <row r="768" spans="1:62">
      <c r="A768" s="2" t="str">
        <f t="shared" si="307"/>
        <v>VIMSS209577</v>
      </c>
      <c r="B768" s="2" t="s">
        <v>1858</v>
      </c>
      <c r="C768" s="2" t="s">
        <v>1859</v>
      </c>
      <c r="D768" s="7">
        <f>IF(ISNA(VLOOKUP(B768,[1]energy_list!A$1:A$222,1,FALSE)), 0, 1)</f>
        <v>0</v>
      </c>
      <c r="E768" s="7">
        <f t="shared" si="283"/>
        <v>0</v>
      </c>
      <c r="F768" s="7">
        <f t="shared" si="284"/>
        <v>0</v>
      </c>
      <c r="G768" s="17">
        <f t="shared" si="306"/>
        <v>3.3865683865683865E-2</v>
      </c>
      <c r="H768" s="8">
        <f t="shared" si="285"/>
        <v>0.21802029304045165</v>
      </c>
      <c r="I768" s="8">
        <f t="shared" si="286"/>
        <v>8.8796818432069782E-2</v>
      </c>
      <c r="J768" s="18">
        <f t="shared" si="287"/>
        <v>2.4552714487990217</v>
      </c>
      <c r="K768" s="9">
        <f t="shared" si="288"/>
        <v>1.2276357243995109</v>
      </c>
      <c r="L768" s="10">
        <f t="shared" si="289"/>
        <v>0.26614656066061182</v>
      </c>
      <c r="M768" s="2">
        <f t="shared" si="290"/>
        <v>1</v>
      </c>
      <c r="N768" s="16">
        <f t="shared" si="291"/>
        <v>0.43770047004410972</v>
      </c>
      <c r="O768" s="16">
        <f t="shared" si="292"/>
        <v>0.3588229870001976</v>
      </c>
      <c r="P768" s="6">
        <v>827</v>
      </c>
      <c r="Q768" s="6"/>
      <c r="R768" s="2" t="s">
        <v>57</v>
      </c>
      <c r="S768" s="2">
        <v>-5.0652573751707501E-2</v>
      </c>
      <c r="T768" s="2">
        <v>3</v>
      </c>
      <c r="U768" s="2">
        <v>2</v>
      </c>
      <c r="V768" s="2">
        <v>-0.89098337542289696</v>
      </c>
      <c r="W768" s="2">
        <v>0.403356550570381</v>
      </c>
      <c r="X768" s="2">
        <v>0.28521615214433099</v>
      </c>
      <c r="Y768" s="2">
        <f t="shared" si="293"/>
        <v>0.87540094008821945</v>
      </c>
      <c r="Z768" s="2">
        <f t="shared" si="294"/>
        <v>0.17759363686413956</v>
      </c>
      <c r="AA768" s="2" t="s">
        <v>58</v>
      </c>
      <c r="AB768" s="2">
        <v>0.71077452485648296</v>
      </c>
      <c r="AC768" s="2">
        <v>1</v>
      </c>
      <c r="AD768" s="2">
        <v>1</v>
      </c>
      <c r="AE768" s="2">
        <v>-0.58431366892524705</v>
      </c>
      <c r="AH768" s="2">
        <f t="shared" si="295"/>
        <v>1</v>
      </c>
      <c r="AI768" s="2">
        <f t="shared" si="296"/>
        <v>0</v>
      </c>
      <c r="AJ768" s="2" t="s">
        <v>59</v>
      </c>
      <c r="AK768" s="2">
        <v>1.16324176411075</v>
      </c>
      <c r="AL768" s="2">
        <v>1</v>
      </c>
      <c r="AM768" s="2">
        <v>1</v>
      </c>
      <c r="AN768" s="2">
        <v>-1.07233323663893</v>
      </c>
      <c r="AQ768" s="2">
        <f t="shared" si="297"/>
        <v>1</v>
      </c>
      <c r="AR768" s="2">
        <f t="shared" si="298"/>
        <v>0</v>
      </c>
      <c r="AS768" s="2" t="s">
        <v>60</v>
      </c>
      <c r="AT768" s="2">
        <v>-3.0301803259548201</v>
      </c>
      <c r="AU768" s="2">
        <v>1</v>
      </c>
      <c r="AV768" s="2">
        <v>1</v>
      </c>
      <c r="AW768" s="2">
        <v>-3.5584241720816099</v>
      </c>
      <c r="AZ768" s="2">
        <f t="shared" si="299"/>
        <v>1</v>
      </c>
      <c r="BA768" s="2">
        <f t="shared" si="300"/>
        <v>0</v>
      </c>
      <c r="BI768" s="2">
        <f t="shared" si="301"/>
        <v>1</v>
      </c>
      <c r="BJ768" s="2">
        <f t="shared" si="302"/>
        <v>0</v>
      </c>
    </row>
    <row r="769" spans="1:62">
      <c r="A769" s="2" t="str">
        <f t="shared" si="307"/>
        <v>VIMSS207768</v>
      </c>
      <c r="B769" s="2" t="s">
        <v>1882</v>
      </c>
      <c r="C769" s="2" t="s">
        <v>1883</v>
      </c>
      <c r="D769" s="7">
        <f>IF(ISNA(VLOOKUP(B769,[1]energy_list!A$1:A$222,1,FALSE)), 0, 1)</f>
        <v>0</v>
      </c>
      <c r="E769" s="7">
        <f t="shared" si="283"/>
        <v>0</v>
      </c>
      <c r="F769" s="7">
        <f t="shared" si="284"/>
        <v>0</v>
      </c>
      <c r="G769" s="17">
        <f t="shared" si="306"/>
        <v>3.4357084357084358E-2</v>
      </c>
      <c r="H769" s="8">
        <f t="shared" si="285"/>
        <v>0.25477536713810417</v>
      </c>
      <c r="I769" s="8">
        <f t="shared" si="286"/>
        <v>1.7591801990630186E-2</v>
      </c>
      <c r="J769" s="18">
        <f t="shared" si="287"/>
        <v>14.482619078693793</v>
      </c>
      <c r="K769" s="9">
        <f t="shared" si="288"/>
        <v>7.2413095393468963</v>
      </c>
      <c r="L769" s="10">
        <f t="shared" si="289"/>
        <v>5.6758192275743295E-2</v>
      </c>
      <c r="M769" s="2">
        <f t="shared" si="290"/>
        <v>1</v>
      </c>
      <c r="N769" s="16">
        <f t="shared" si="291"/>
        <v>0.48600990399545302</v>
      </c>
      <c r="O769" s="16">
        <f t="shared" si="292"/>
        <v>0.31335488051806071</v>
      </c>
      <c r="P769" s="6">
        <v>839</v>
      </c>
      <c r="Q769" s="6"/>
      <c r="R769" s="2" t="s">
        <v>57</v>
      </c>
      <c r="S769" s="2">
        <v>-0.78008047346510101</v>
      </c>
      <c r="T769" s="2">
        <v>1</v>
      </c>
      <c r="U769" s="2">
        <v>1</v>
      </c>
      <c r="V769" s="2">
        <v>-1.62041127513629</v>
      </c>
      <c r="Y769" s="2">
        <f t="shared" si="293"/>
        <v>1</v>
      </c>
      <c r="Z769" s="2">
        <f t="shared" si="294"/>
        <v>0</v>
      </c>
      <c r="AA769" s="2" t="s">
        <v>58</v>
      </c>
      <c r="AB769" s="2">
        <v>-2.63045809817E-2</v>
      </c>
      <c r="AC769" s="2">
        <v>2</v>
      </c>
      <c r="AD769" s="2">
        <v>1</v>
      </c>
      <c r="AE769" s="2">
        <v>-1.32139277476343</v>
      </c>
      <c r="AF769" s="2">
        <v>0.59810998317762898</v>
      </c>
      <c r="AG769" s="2">
        <v>0.59810998317762898</v>
      </c>
      <c r="AH769" s="2">
        <f t="shared" si="295"/>
        <v>0.97201980799090593</v>
      </c>
      <c r="AI769" s="2">
        <f t="shared" si="296"/>
        <v>4.3979504976575462E-2</v>
      </c>
      <c r="AJ769" s="2" t="s">
        <v>59</v>
      </c>
      <c r="AK769" s="2">
        <v>0.79134886027863005</v>
      </c>
      <c r="AL769" s="2">
        <v>1</v>
      </c>
      <c r="AM769" s="2">
        <v>1</v>
      </c>
      <c r="AN769" s="2">
        <v>-1.4442261404710499</v>
      </c>
      <c r="AQ769" s="2">
        <f t="shared" si="297"/>
        <v>1</v>
      </c>
      <c r="AR769" s="2">
        <f t="shared" si="298"/>
        <v>0</v>
      </c>
      <c r="AZ769" s="2">
        <f t="shared" si="299"/>
        <v>1</v>
      </c>
      <c r="BA769" s="2">
        <f t="shared" si="300"/>
        <v>0</v>
      </c>
      <c r="BB769" s="2" t="s">
        <v>61</v>
      </c>
      <c r="BC769" s="2">
        <v>-1.2325360605406499</v>
      </c>
      <c r="BD769" s="2">
        <v>1</v>
      </c>
      <c r="BE769" s="2">
        <v>1</v>
      </c>
      <c r="BF769" s="2">
        <v>-0.74110029221797602</v>
      </c>
      <c r="BI769" s="2">
        <f t="shared" si="301"/>
        <v>1</v>
      </c>
      <c r="BJ769" s="2">
        <f t="shared" si="302"/>
        <v>0</v>
      </c>
    </row>
    <row r="770" spans="1:62">
      <c r="A770" s="2" t="str">
        <f t="shared" si="307"/>
        <v>VIMSS208080</v>
      </c>
      <c r="B770" s="2" t="s">
        <v>873</v>
      </c>
      <c r="C770" s="2" t="s">
        <v>874</v>
      </c>
      <c r="D770" s="7">
        <f>IF(ISNA(VLOOKUP(B770,[1]energy_list!A$1:A$222,1,FALSE)), 0, 1)</f>
        <v>0</v>
      </c>
      <c r="E770" s="7">
        <f t="shared" ref="E770:E833" si="308">IF(N770&lt;0.05,1,0)</f>
        <v>1</v>
      </c>
      <c r="F770" s="7">
        <f t="shared" ref="F770:F833" si="309">IF((P770/(COUNT($P$2:$P$1222))*0.0575&gt;N770),1,0)</f>
        <v>0</v>
      </c>
      <c r="G770" s="17">
        <f t="shared" si="306"/>
        <v>1.3841113841113842E-2</v>
      </c>
      <c r="H770" s="8">
        <f t="shared" ref="H770:H833" si="310">-(T770*S770+AB770*AC770+AK770*AL770+AT770*AU770+BC770*BD770)/(AC770+AL770+AU770+T770+BD770)</f>
        <v>0.26443444793149634</v>
      </c>
      <c r="I770" s="8">
        <f t="shared" ref="I770:I833" si="311">(T770*Z770+AI770*AC770+AR770*AL770+BA770*AU770+BJ770*BD770)/(AC770+AL770+AU770+T770+BD770)</f>
        <v>6.3798554084299584</v>
      </c>
      <c r="J770" s="18">
        <f t="shared" ref="J770:J833" si="312">IF(I770&lt;&gt;0,ABS(H770/I770),0)</f>
        <v>4.1448344986328142E-2</v>
      </c>
      <c r="K770" s="9">
        <f t="shared" ref="K770:K833" si="313">J770/2</f>
        <v>2.0724172493164071E-2</v>
      </c>
      <c r="L770" s="10">
        <f t="shared" ref="L770:L833" si="314">-2*(LN(Y770)+LN(AH770)+LN(AZ770)+LN(BI770)+LN(AQ770))</f>
        <v>5.4276318288398215</v>
      </c>
      <c r="M770" s="2">
        <f t="shared" ref="M770:M833" si="315">COUNTIF(Y770,"&lt;1")+COUNTIF(AH770,"&lt;1")+COUNTIF(AZ770,"&lt;1")+COUNTIF(BI770,"&lt;1")+COUNTIF(AQ770,"&lt;1")</f>
        <v>1</v>
      </c>
      <c r="N770" s="16">
        <f t="shared" ref="N770:N833" si="316">IF(M770&gt;0,_xlfn.CHISQ.DIST(L770,2*M770,FALSE),1)</f>
        <v>3.3141695883598561E-2</v>
      </c>
      <c r="O770" s="16">
        <f t="shared" ref="O770:O833" si="317">-LOG10(N770)</f>
        <v>1.4796252721977761</v>
      </c>
      <c r="P770" s="6">
        <v>338</v>
      </c>
      <c r="Q770" s="6"/>
      <c r="R770" s="2" t="s">
        <v>57</v>
      </c>
      <c r="S770" s="2">
        <v>0.100710956508187</v>
      </c>
      <c r="T770" s="2">
        <v>2</v>
      </c>
      <c r="U770" s="2">
        <v>1</v>
      </c>
      <c r="V770" s="2">
        <v>-0.73961984516300205</v>
      </c>
      <c r="W770" s="2">
        <v>1.0523849425083999E-2</v>
      </c>
      <c r="X770" s="2">
        <v>1.0523849425083999E-2</v>
      </c>
      <c r="Y770" s="2">
        <f t="shared" ref="Y770:Y833" si="318">IF(AND(ISNUMBER(T770),T770&gt;1),_xlfn.T.DIST.2T(ABS(S770)/X770,U770),1)</f>
        <v>6.6283391767197136E-2</v>
      </c>
      <c r="Z770" s="2">
        <f t="shared" ref="Z770:Z833" si="319">IF(T770&gt;1,ABS(S770)/X770,0)</f>
        <v>9.569783112644938</v>
      </c>
      <c r="AH770" s="2">
        <f t="shared" ref="AH770:AH833" si="320">IF(AND(ISNUMBER(AC770),AC770&gt;1),_xlfn.T.DIST.2T(ABS(AB770)/AG770,AD770),1)</f>
        <v>1</v>
      </c>
      <c r="AI770" s="2">
        <f t="shared" ref="AI770:AI833" si="321">IF(AC770&gt;1,ABS(AB770)/AG770,0)</f>
        <v>0</v>
      </c>
      <c r="AQ770" s="2">
        <f t="shared" ref="AQ770:AQ833" si="322">IF(AND(ISNUMBER(AL770),AL770&gt;1),_xlfn.T.DIST.2T(ABS(AK770)/AP770,AM770),1)</f>
        <v>1</v>
      </c>
      <c r="AR770" s="2">
        <f t="shared" ref="AR770:AR833" si="323">IF(AL770&gt;1,ABS(AK770)/AP770,0)</f>
        <v>0</v>
      </c>
      <c r="AZ770" s="2">
        <f t="shared" ref="AZ770:AZ833" si="324">IF(AND(ISNUMBER(AU770),AU770&gt;1),_xlfn.T.DIST.2T(ABS(AT770)/AY770,AV770),1)</f>
        <v>1</v>
      </c>
      <c r="BA770" s="2">
        <f t="shared" ref="BA770:BA833" si="325">IF(AU770&gt;1,ABS(AT770)/AY770,0)</f>
        <v>0</v>
      </c>
      <c r="BB770" s="2" t="s">
        <v>61</v>
      </c>
      <c r="BC770" s="2">
        <v>-0.99472525681086299</v>
      </c>
      <c r="BD770" s="2">
        <v>1</v>
      </c>
      <c r="BE770" s="2">
        <v>1</v>
      </c>
      <c r="BF770" s="2">
        <v>-0.50328948848819099</v>
      </c>
      <c r="BI770" s="2">
        <f t="shared" ref="BI770:BI833" si="326">IF(AND(ISNUMBER(BD770),BD770&gt;1),_xlfn.T.DIST.2T(ABS(BC770)/BH770,BE770),1)</f>
        <v>1</v>
      </c>
      <c r="BJ770" s="2">
        <f t="shared" ref="BJ770:BJ833" si="327">IF(BD770&gt;1,ABS(BC770)/BH770,0)</f>
        <v>0</v>
      </c>
    </row>
    <row r="771" spans="1:62">
      <c r="A771" s="2" t="str">
        <f t="shared" si="307"/>
        <v>VIMSS208453</v>
      </c>
      <c r="B771" s="2" t="s">
        <v>1872</v>
      </c>
      <c r="C771" s="2" t="s">
        <v>1873</v>
      </c>
      <c r="D771" s="7">
        <f>IF(ISNA(VLOOKUP(B771,[1]energy_list!A$1:A$222,1,FALSE)), 0, 1)</f>
        <v>0</v>
      </c>
      <c r="E771" s="7">
        <f t="shared" si="308"/>
        <v>0</v>
      </c>
      <c r="F771" s="7">
        <f t="shared" si="309"/>
        <v>0</v>
      </c>
      <c r="G771" s="17">
        <f t="shared" si="306"/>
        <v>3.4152334152334152E-2</v>
      </c>
      <c r="H771" s="8">
        <f t="shared" si="310"/>
        <v>0.27150010683108566</v>
      </c>
      <c r="I771" s="8">
        <f t="shared" si="311"/>
        <v>4.232191121877469E-2</v>
      </c>
      <c r="J771" s="18">
        <f t="shared" si="312"/>
        <v>6.4151192375887742</v>
      </c>
      <c r="K771" s="9">
        <f t="shared" si="313"/>
        <v>3.2075596187943871</v>
      </c>
      <c r="L771" s="10">
        <f t="shared" si="314"/>
        <v>8.2394730037227734E-2</v>
      </c>
      <c r="M771" s="2">
        <f t="shared" si="315"/>
        <v>1</v>
      </c>
      <c r="N771" s="16">
        <f t="shared" si="316"/>
        <v>0.47981985597327959</v>
      </c>
      <c r="O771" s="16">
        <f t="shared" si="317"/>
        <v>0.31892178396051923</v>
      </c>
      <c r="P771" s="6">
        <v>834</v>
      </c>
      <c r="Q771" s="6"/>
      <c r="R771" s="2" t="s">
        <v>57</v>
      </c>
      <c r="S771" s="2">
        <v>-7.8009539224035401E-3</v>
      </c>
      <c r="T771" s="2">
        <v>2</v>
      </c>
      <c r="U771" s="2">
        <v>1</v>
      </c>
      <c r="V771" s="2">
        <v>-0.848131755593593</v>
      </c>
      <c r="W771" s="2">
        <v>0.122882823542287</v>
      </c>
      <c r="X771" s="2">
        <v>0.122882823542287</v>
      </c>
      <c r="Y771" s="2">
        <f t="shared" si="318"/>
        <v>0.95963971194655917</v>
      </c>
      <c r="Z771" s="2">
        <f t="shared" si="319"/>
        <v>6.3482866828162038E-2</v>
      </c>
      <c r="AH771" s="2">
        <f t="shared" si="320"/>
        <v>1</v>
      </c>
      <c r="AI771" s="2">
        <f t="shared" si="321"/>
        <v>0</v>
      </c>
      <c r="AJ771" s="2" t="s">
        <v>59</v>
      </c>
      <c r="AK771" s="2">
        <v>-0.79889841264844996</v>
      </c>
      <c r="AL771" s="2">
        <v>1</v>
      </c>
      <c r="AM771" s="2">
        <v>1</v>
      </c>
      <c r="AN771" s="2">
        <v>-3.0344734133981301</v>
      </c>
      <c r="AQ771" s="2">
        <f t="shared" si="322"/>
        <v>1</v>
      </c>
      <c r="AR771" s="2">
        <f t="shared" si="323"/>
        <v>0</v>
      </c>
      <c r="AZ771" s="2">
        <f t="shared" si="324"/>
        <v>1</v>
      </c>
      <c r="BA771" s="2">
        <f t="shared" si="325"/>
        <v>0</v>
      </c>
      <c r="BI771" s="2">
        <f t="shared" si="326"/>
        <v>1</v>
      </c>
      <c r="BJ771" s="2">
        <f t="shared" si="327"/>
        <v>0</v>
      </c>
    </row>
    <row r="772" spans="1:62">
      <c r="A772" s="2" t="str">
        <f t="shared" si="307"/>
        <v>VIMSS208072</v>
      </c>
      <c r="B772" s="2" t="s">
        <v>1545</v>
      </c>
      <c r="C772" s="2" t="s">
        <v>1546</v>
      </c>
      <c r="D772" s="7">
        <f>IF(ISNA(VLOOKUP(B772,[1]energy_list!A$1:A$222,1,FALSE)), 0, 1)</f>
        <v>0</v>
      </c>
      <c r="E772" s="7">
        <f t="shared" si="308"/>
        <v>0</v>
      </c>
      <c r="F772" s="7">
        <f t="shared" si="309"/>
        <v>0</v>
      </c>
      <c r="G772" s="17">
        <f t="shared" si="306"/>
        <v>2.7354627354627355E-2</v>
      </c>
      <c r="H772" s="8">
        <f t="shared" si="310"/>
        <v>0.27741219159982061</v>
      </c>
      <c r="I772" s="8">
        <f t="shared" si="311"/>
        <v>1.1995310214699528</v>
      </c>
      <c r="J772" s="18">
        <f t="shared" si="312"/>
        <v>0.23126720912967197</v>
      </c>
      <c r="K772" s="9">
        <f t="shared" si="313"/>
        <v>0.11563360456483598</v>
      </c>
      <c r="L772" s="10">
        <f t="shared" si="314"/>
        <v>3.0855811771311759</v>
      </c>
      <c r="M772" s="2">
        <f t="shared" si="315"/>
        <v>1</v>
      </c>
      <c r="N772" s="16">
        <f t="shared" si="316"/>
        <v>0.1068918429673852</v>
      </c>
      <c r="O772" s="16">
        <f t="shared" si="317"/>
        <v>0.97105543501028613</v>
      </c>
      <c r="P772" s="6">
        <v>668</v>
      </c>
      <c r="Q772" s="6"/>
      <c r="R772" s="2" t="s">
        <v>57</v>
      </c>
      <c r="S772" s="2">
        <v>-0.88117555694607097</v>
      </c>
      <c r="T772" s="2">
        <v>2</v>
      </c>
      <c r="U772" s="2">
        <v>2</v>
      </c>
      <c r="V772" s="2">
        <v>-1.7215063586172601</v>
      </c>
      <c r="W772" s="2">
        <v>0.692587575844262</v>
      </c>
      <c r="X772" s="2">
        <v>0.48973337144502999</v>
      </c>
      <c r="Y772" s="2">
        <f t="shared" si="318"/>
        <v>0.21378368593477037</v>
      </c>
      <c r="Z772" s="2">
        <f t="shared" si="319"/>
        <v>1.7992965322049292</v>
      </c>
      <c r="AH772" s="2">
        <f t="shared" si="320"/>
        <v>1</v>
      </c>
      <c r="AI772" s="2">
        <f t="shared" si="321"/>
        <v>0</v>
      </c>
      <c r="AJ772" s="2" t="s">
        <v>59</v>
      </c>
      <c r="AK772" s="2">
        <v>0.93011453909268005</v>
      </c>
      <c r="AL772" s="2">
        <v>1</v>
      </c>
      <c r="AM772" s="2">
        <v>1</v>
      </c>
      <c r="AN772" s="2">
        <v>-1.305460461657</v>
      </c>
      <c r="AQ772" s="2">
        <f t="shared" si="322"/>
        <v>1</v>
      </c>
      <c r="AR772" s="2">
        <f t="shared" si="323"/>
        <v>0</v>
      </c>
      <c r="AZ772" s="2">
        <f t="shared" si="324"/>
        <v>1</v>
      </c>
      <c r="BA772" s="2">
        <f t="shared" si="325"/>
        <v>0</v>
      </c>
      <c r="BI772" s="2">
        <f t="shared" si="326"/>
        <v>1</v>
      </c>
      <c r="BJ772" s="2">
        <f t="shared" si="327"/>
        <v>0</v>
      </c>
    </row>
    <row r="773" spans="1:62">
      <c r="A773" s="2" t="str">
        <f t="shared" si="307"/>
        <v>VIMSS208614</v>
      </c>
      <c r="B773" s="2" t="s">
        <v>1813</v>
      </c>
      <c r="C773" s="2" t="s">
        <v>1814</v>
      </c>
      <c r="D773" s="7">
        <f>IF(ISNA(VLOOKUP(B773,[1]energy_list!A$1:A$222,1,FALSE)), 0, 1)</f>
        <v>0</v>
      </c>
      <c r="E773" s="7">
        <f t="shared" si="308"/>
        <v>0</v>
      </c>
      <c r="F773" s="7">
        <f t="shared" si="309"/>
        <v>0</v>
      </c>
      <c r="G773" s="17">
        <f t="shared" si="306"/>
        <v>3.2923832923832927E-2</v>
      </c>
      <c r="H773" s="8">
        <f t="shared" si="310"/>
        <v>0.28099929002760698</v>
      </c>
      <c r="I773" s="8">
        <f t="shared" si="311"/>
        <v>0.23530539192045394</v>
      </c>
      <c r="J773" s="18">
        <f t="shared" si="312"/>
        <v>1.1941897622244035</v>
      </c>
      <c r="K773" s="9">
        <f t="shared" si="313"/>
        <v>0.59709488111220177</v>
      </c>
      <c r="L773" s="10">
        <f t="shared" si="314"/>
        <v>0.89857062109881924</v>
      </c>
      <c r="M773" s="2">
        <f t="shared" si="315"/>
        <v>1</v>
      </c>
      <c r="N773" s="16">
        <f t="shared" si="316"/>
        <v>0.31904201030905704</v>
      </c>
      <c r="O773" s="16">
        <f t="shared" si="317"/>
        <v>0.49615212683577858</v>
      </c>
      <c r="P773" s="6">
        <v>804</v>
      </c>
      <c r="Q773" s="6"/>
      <c r="R773" s="2" t="s">
        <v>57</v>
      </c>
      <c r="S773" s="2">
        <v>-0.46182704680808101</v>
      </c>
      <c r="T773" s="2">
        <v>1</v>
      </c>
      <c r="U773" s="2">
        <v>1</v>
      </c>
      <c r="V773" s="2">
        <v>-1.30215784847927</v>
      </c>
      <c r="Y773" s="2">
        <f t="shared" si="318"/>
        <v>1</v>
      </c>
      <c r="Z773" s="2">
        <f t="shared" si="319"/>
        <v>0</v>
      </c>
      <c r="AA773" s="2" t="s">
        <v>58</v>
      </c>
      <c r="AB773" s="2">
        <v>-1.36062228790782</v>
      </c>
      <c r="AC773" s="2">
        <v>1</v>
      </c>
      <c r="AD773" s="2">
        <v>1</v>
      </c>
      <c r="AE773" s="2">
        <v>-2.65571048168955</v>
      </c>
      <c r="AH773" s="2">
        <f t="shared" si="320"/>
        <v>1</v>
      </c>
      <c r="AI773" s="2">
        <f t="shared" si="321"/>
        <v>0</v>
      </c>
      <c r="AJ773" s="2" t="s">
        <v>59</v>
      </c>
      <c r="AK773" s="2">
        <v>0.20672337078214001</v>
      </c>
      <c r="AL773" s="2">
        <v>3</v>
      </c>
      <c r="AM773" s="2">
        <v>2</v>
      </c>
      <c r="AN773" s="2">
        <v>-2.0288516299675399</v>
      </c>
      <c r="AO773" s="2">
        <v>0.53247094078808599</v>
      </c>
      <c r="AP773" s="2">
        <v>0.37651381301603598</v>
      </c>
      <c r="AQ773" s="2">
        <f t="shared" si="322"/>
        <v>0.63808402061811398</v>
      </c>
      <c r="AR773" s="2">
        <f t="shared" si="323"/>
        <v>0.54904591448105922</v>
      </c>
      <c r="AS773" s="2" t="s">
        <v>60</v>
      </c>
      <c r="AT773" s="2">
        <v>-0.68700443189223803</v>
      </c>
      <c r="AU773" s="2">
        <v>1</v>
      </c>
      <c r="AV773" s="2">
        <v>1</v>
      </c>
      <c r="AW773" s="2">
        <v>-1.2152482780190299</v>
      </c>
      <c r="AZ773" s="2">
        <f t="shared" si="324"/>
        <v>1</v>
      </c>
      <c r="BA773" s="2">
        <f t="shared" si="325"/>
        <v>0</v>
      </c>
      <c r="BB773" s="2" t="s">
        <v>61</v>
      </c>
      <c r="BC773" s="2">
        <v>-7.7711375931530005E-2</v>
      </c>
      <c r="BD773" s="2">
        <v>1</v>
      </c>
      <c r="BE773" s="2">
        <v>1</v>
      </c>
      <c r="BF773" s="2">
        <v>0.413724392391142</v>
      </c>
      <c r="BI773" s="2">
        <f t="shared" si="326"/>
        <v>1</v>
      </c>
      <c r="BJ773" s="2">
        <f t="shared" si="327"/>
        <v>0</v>
      </c>
    </row>
    <row r="774" spans="1:62">
      <c r="A774" s="2" t="str">
        <f t="shared" si="307"/>
        <v>VIMSS209539</v>
      </c>
      <c r="B774" s="2" t="s">
        <v>1362</v>
      </c>
      <c r="C774" s="2" t="s">
        <v>1363</v>
      </c>
      <c r="D774" s="7">
        <f>IF(ISNA(VLOOKUP(B774,[1]energy_list!A$1:A$222,1,FALSE)), 0, 1)</f>
        <v>0</v>
      </c>
      <c r="E774" s="7">
        <f t="shared" si="308"/>
        <v>0</v>
      </c>
      <c r="F774" s="7">
        <f t="shared" si="309"/>
        <v>0</v>
      </c>
      <c r="G774" s="17">
        <f t="shared" si="306"/>
        <v>2.366912366912367E-2</v>
      </c>
      <c r="H774" s="8">
        <f t="shared" si="310"/>
        <v>0.29199866053633466</v>
      </c>
      <c r="I774" s="8">
        <f t="shared" si="311"/>
        <v>2.3797799682682848</v>
      </c>
      <c r="J774" s="18">
        <f t="shared" si="312"/>
        <v>0.12269985646984662</v>
      </c>
      <c r="K774" s="9">
        <f t="shared" si="313"/>
        <v>6.1349928234923308E-2</v>
      </c>
      <c r="L774" s="10">
        <f t="shared" si="314"/>
        <v>3.4987317961479238</v>
      </c>
      <c r="M774" s="2">
        <f t="shared" si="315"/>
        <v>1</v>
      </c>
      <c r="N774" s="16">
        <f t="shared" si="316"/>
        <v>8.694208439301887E-2</v>
      </c>
      <c r="O774" s="16">
        <f t="shared" si="317"/>
        <v>1.0607699520272293</v>
      </c>
      <c r="P774" s="6">
        <v>578</v>
      </c>
      <c r="Q774" s="6"/>
      <c r="R774" s="2" t="s">
        <v>57</v>
      </c>
      <c r="S774" s="2">
        <v>0.80048014262239198</v>
      </c>
      <c r="T774" s="2">
        <v>1</v>
      </c>
      <c r="U774" s="2">
        <v>1</v>
      </c>
      <c r="V774" s="2">
        <v>-3.9850659048797102E-2</v>
      </c>
      <c r="Y774" s="2">
        <f t="shared" si="318"/>
        <v>1</v>
      </c>
      <c r="Z774" s="2">
        <f t="shared" si="319"/>
        <v>0</v>
      </c>
      <c r="AH774" s="2">
        <f t="shared" si="320"/>
        <v>1</v>
      </c>
      <c r="AI774" s="2">
        <f t="shared" si="321"/>
        <v>0</v>
      </c>
      <c r="AQ774" s="2">
        <f t="shared" si="322"/>
        <v>1</v>
      </c>
      <c r="AR774" s="2">
        <f t="shared" si="323"/>
        <v>0</v>
      </c>
      <c r="AS774" s="2" t="s">
        <v>60</v>
      </c>
      <c r="AT774" s="2">
        <v>-0.83823806211569796</v>
      </c>
      <c r="AU774" s="2">
        <v>2</v>
      </c>
      <c r="AV774" s="2">
        <v>1</v>
      </c>
      <c r="AW774" s="2">
        <v>-1.3664819082424899</v>
      </c>
      <c r="AX774" s="2">
        <v>0.23482228701607399</v>
      </c>
      <c r="AY774" s="2">
        <v>0.23482228701607399</v>
      </c>
      <c r="AZ774" s="2">
        <f t="shared" si="324"/>
        <v>0.17388416878603774</v>
      </c>
      <c r="BA774" s="2">
        <f t="shared" si="325"/>
        <v>3.5696699524024273</v>
      </c>
      <c r="BI774" s="2">
        <f t="shared" si="326"/>
        <v>1</v>
      </c>
      <c r="BJ774" s="2">
        <f t="shared" si="327"/>
        <v>0</v>
      </c>
    </row>
    <row r="775" spans="1:62">
      <c r="A775" s="2" t="str">
        <f t="shared" si="307"/>
        <v>VIMSS208962</v>
      </c>
      <c r="B775" s="2" t="s">
        <v>1755</v>
      </c>
      <c r="C775" s="2" t="s">
        <v>1756</v>
      </c>
      <c r="D775" s="7">
        <f>IF(ISNA(VLOOKUP(B775,[1]energy_list!A$1:A$222,1,FALSE)), 0, 1)</f>
        <v>0</v>
      </c>
      <c r="E775" s="7">
        <f t="shared" si="308"/>
        <v>0</v>
      </c>
      <c r="F775" s="7">
        <f t="shared" si="309"/>
        <v>0</v>
      </c>
      <c r="G775" s="17">
        <f t="shared" si="306"/>
        <v>3.1695331695331695E-2</v>
      </c>
      <c r="H775" s="8">
        <f t="shared" si="310"/>
        <v>0.29394053549083238</v>
      </c>
      <c r="I775" s="8">
        <f t="shared" si="311"/>
        <v>0.81716554768655902</v>
      </c>
      <c r="J775" s="18">
        <f t="shared" si="312"/>
        <v>0.35970745012806077</v>
      </c>
      <c r="K775" s="9">
        <f t="shared" si="313"/>
        <v>0.17985372506403038</v>
      </c>
      <c r="L775" s="10">
        <f t="shared" si="314"/>
        <v>2.016880527678178</v>
      </c>
      <c r="M775" s="2">
        <f t="shared" si="315"/>
        <v>1</v>
      </c>
      <c r="N775" s="16">
        <f t="shared" si="316"/>
        <v>0.18239375417331852</v>
      </c>
      <c r="O775" s="16">
        <f t="shared" si="317"/>
        <v>0.73899003757835691</v>
      </c>
      <c r="P775" s="6">
        <v>774</v>
      </c>
      <c r="Q775" s="6"/>
      <c r="R775" s="2" t="s">
        <v>57</v>
      </c>
      <c r="S775" s="2">
        <v>-0.54225900720719</v>
      </c>
      <c r="T775" s="2">
        <v>4</v>
      </c>
      <c r="U775" s="2">
        <v>4</v>
      </c>
      <c r="V775" s="2">
        <v>-1.3825898088783799</v>
      </c>
      <c r="W775" s="2">
        <v>1.0617364057843199</v>
      </c>
      <c r="X775" s="2">
        <v>0.53086820289216097</v>
      </c>
      <c r="Y775" s="2">
        <f t="shared" si="318"/>
        <v>0.36478750834663703</v>
      </c>
      <c r="Z775" s="2">
        <f t="shared" si="319"/>
        <v>1.0214569346081988</v>
      </c>
      <c r="AH775" s="2">
        <f t="shared" si="320"/>
        <v>1</v>
      </c>
      <c r="AI775" s="2">
        <f t="shared" si="321"/>
        <v>0</v>
      </c>
      <c r="AQ775" s="2">
        <f t="shared" si="322"/>
        <v>1</v>
      </c>
      <c r="AR775" s="2">
        <f t="shared" si="323"/>
        <v>0</v>
      </c>
      <c r="AZ775" s="2">
        <f t="shared" si="324"/>
        <v>1</v>
      </c>
      <c r="BA775" s="2">
        <f t="shared" si="325"/>
        <v>0</v>
      </c>
      <c r="BB775" s="2" t="s">
        <v>61</v>
      </c>
      <c r="BC775" s="2">
        <v>0.69933335137459796</v>
      </c>
      <c r="BD775" s="2">
        <v>1</v>
      </c>
      <c r="BE775" s="2">
        <v>1</v>
      </c>
      <c r="BF775" s="2">
        <v>1.1907691196972701</v>
      </c>
      <c r="BI775" s="2">
        <f t="shared" si="326"/>
        <v>1</v>
      </c>
      <c r="BJ775" s="2">
        <f t="shared" si="327"/>
        <v>0</v>
      </c>
    </row>
    <row r="776" spans="1:62">
      <c r="A776" s="2" t="str">
        <f t="shared" si="307"/>
        <v>VIMSS208046</v>
      </c>
      <c r="B776" s="2" t="s">
        <v>573</v>
      </c>
      <c r="C776" s="2" t="s">
        <v>574</v>
      </c>
      <c r="D776" s="7">
        <f>IF(ISNA(VLOOKUP(B776,[1]energy_list!A$1:A$222,1,FALSE)), 0, 1)</f>
        <v>0</v>
      </c>
      <c r="E776" s="7">
        <f t="shared" si="308"/>
        <v>1</v>
      </c>
      <c r="F776" s="7">
        <f t="shared" si="309"/>
        <v>0</v>
      </c>
      <c r="G776" s="17">
        <f t="shared" si="306"/>
        <v>7.9443079443079455E-3</v>
      </c>
      <c r="H776" s="8">
        <f t="shared" si="310"/>
        <v>0.30153513647225999</v>
      </c>
      <c r="I776" s="8">
        <f t="shared" si="311"/>
        <v>7.1846743024520858</v>
      </c>
      <c r="J776" s="18">
        <f t="shared" si="312"/>
        <v>4.1969214438759998E-2</v>
      </c>
      <c r="K776" s="9">
        <f t="shared" si="313"/>
        <v>2.0984607219379999E-2</v>
      </c>
      <c r="L776" s="10">
        <f t="shared" si="314"/>
        <v>7.9449109659741408</v>
      </c>
      <c r="M776" s="2">
        <f t="shared" si="315"/>
        <v>1</v>
      </c>
      <c r="N776" s="16">
        <f t="shared" si="316"/>
        <v>9.4135732961731829E-3</v>
      </c>
      <c r="O776" s="16">
        <f t="shared" si="317"/>
        <v>2.0262454915315828</v>
      </c>
      <c r="P776" s="6">
        <v>194</v>
      </c>
      <c r="Q776" s="6"/>
      <c r="R776" s="2" t="s">
        <v>57</v>
      </c>
      <c r="S776" s="2">
        <v>-0.30153513647225999</v>
      </c>
      <c r="T776" s="2">
        <v>2</v>
      </c>
      <c r="U776" s="2">
        <v>2</v>
      </c>
      <c r="V776" s="2">
        <v>-1.1418659381434499</v>
      </c>
      <c r="W776" s="2">
        <v>5.9353432261439097E-2</v>
      </c>
      <c r="X776" s="2">
        <v>4.1969214438759998E-2</v>
      </c>
      <c r="Y776" s="2">
        <f t="shared" si="318"/>
        <v>1.8827146592346369E-2</v>
      </c>
      <c r="Z776" s="2">
        <f t="shared" si="319"/>
        <v>7.1846743024520858</v>
      </c>
      <c r="AH776" s="2">
        <f t="shared" si="320"/>
        <v>1</v>
      </c>
      <c r="AI776" s="2">
        <f t="shared" si="321"/>
        <v>0</v>
      </c>
      <c r="AQ776" s="2">
        <f t="shared" si="322"/>
        <v>1</v>
      </c>
      <c r="AR776" s="2">
        <f t="shared" si="323"/>
        <v>0</v>
      </c>
      <c r="AZ776" s="2">
        <f t="shared" si="324"/>
        <v>1</v>
      </c>
      <c r="BA776" s="2">
        <f t="shared" si="325"/>
        <v>0</v>
      </c>
      <c r="BI776" s="2">
        <f t="shared" si="326"/>
        <v>1</v>
      </c>
      <c r="BJ776" s="2">
        <f t="shared" si="327"/>
        <v>0</v>
      </c>
    </row>
    <row r="777" spans="1:62">
      <c r="A777" s="2" t="str">
        <f t="shared" si="307"/>
        <v>VIMSS208659</v>
      </c>
      <c r="B777" s="2" t="s">
        <v>1799</v>
      </c>
      <c r="C777" s="2" t="s">
        <v>1800</v>
      </c>
      <c r="D777" s="7">
        <f>IF(ISNA(VLOOKUP(B777,[1]energy_list!A$1:A$222,1,FALSE)), 0, 1)</f>
        <v>0</v>
      </c>
      <c r="E777" s="7">
        <f t="shared" si="308"/>
        <v>0</v>
      </c>
      <c r="F777" s="7">
        <f t="shared" si="309"/>
        <v>0</v>
      </c>
      <c r="G777" s="17">
        <f t="shared" si="306"/>
        <v>3.2637182637182641E-2</v>
      </c>
      <c r="H777" s="8">
        <f t="shared" si="310"/>
        <v>0.31634866681600632</v>
      </c>
      <c r="I777" s="8">
        <f t="shared" si="311"/>
        <v>0.52189424877583812</v>
      </c>
      <c r="J777" s="18">
        <f t="shared" si="312"/>
        <v>0.6061547287751069</v>
      </c>
      <c r="K777" s="9">
        <f t="shared" si="313"/>
        <v>0.30307736438755345</v>
      </c>
      <c r="L777" s="10">
        <f t="shared" si="314"/>
        <v>1.0992603155799745</v>
      </c>
      <c r="M777" s="2">
        <f t="shared" si="315"/>
        <v>1</v>
      </c>
      <c r="N777" s="16">
        <f t="shared" si="316"/>
        <v>0.28858161511841357</v>
      </c>
      <c r="O777" s="16">
        <f t="shared" si="317"/>
        <v>0.53973134027978631</v>
      </c>
      <c r="P777" s="6">
        <v>797</v>
      </c>
      <c r="Q777" s="6"/>
      <c r="R777" s="2" t="s">
        <v>57</v>
      </c>
      <c r="S777" s="2">
        <v>-0.21351161351072001</v>
      </c>
      <c r="T777" s="2">
        <v>2</v>
      </c>
      <c r="U777" s="2">
        <v>1</v>
      </c>
      <c r="V777" s="2">
        <v>-1.0538424151819099</v>
      </c>
      <c r="W777" s="2">
        <v>0.27273930687623099</v>
      </c>
      <c r="X777" s="2">
        <v>0.27273930687623099</v>
      </c>
      <c r="Y777" s="2">
        <f t="shared" si="318"/>
        <v>0.57716323023682725</v>
      </c>
      <c r="Z777" s="2">
        <f t="shared" si="319"/>
        <v>0.78284137316375713</v>
      </c>
      <c r="AH777" s="2">
        <f t="shared" si="320"/>
        <v>1</v>
      </c>
      <c r="AI777" s="2">
        <f t="shared" si="321"/>
        <v>0</v>
      </c>
      <c r="AQ777" s="2">
        <f t="shared" si="322"/>
        <v>1</v>
      </c>
      <c r="AR777" s="2">
        <f t="shared" si="323"/>
        <v>0</v>
      </c>
      <c r="AZ777" s="2">
        <f t="shared" si="324"/>
        <v>1</v>
      </c>
      <c r="BA777" s="2">
        <f t="shared" si="325"/>
        <v>0</v>
      </c>
      <c r="BB777" s="2" t="s">
        <v>61</v>
      </c>
      <c r="BC777" s="2">
        <v>-0.52202277342657899</v>
      </c>
      <c r="BD777" s="2">
        <v>1</v>
      </c>
      <c r="BE777" s="2">
        <v>1</v>
      </c>
      <c r="BF777" s="2">
        <v>-3.0587005103906901E-2</v>
      </c>
      <c r="BI777" s="2">
        <f t="shared" si="326"/>
        <v>1</v>
      </c>
      <c r="BJ777" s="2">
        <f t="shared" si="327"/>
        <v>0</v>
      </c>
    </row>
    <row r="778" spans="1:62">
      <c r="A778" s="2" t="str">
        <f t="shared" si="307"/>
        <v>VIMSS206179</v>
      </c>
      <c r="B778" s="2" t="s">
        <v>1775</v>
      </c>
      <c r="C778" s="2" t="s">
        <v>1776</v>
      </c>
      <c r="D778" s="7">
        <f>IF(ISNA(VLOOKUP(B778,[1]energy_list!A$1:A$222,1,FALSE)), 0, 1)</f>
        <v>0</v>
      </c>
      <c r="E778" s="7">
        <f t="shared" si="308"/>
        <v>0</v>
      </c>
      <c r="F778" s="7">
        <f t="shared" si="309"/>
        <v>0</v>
      </c>
      <c r="G778" s="17">
        <f t="shared" si="306"/>
        <v>3.2145782145782148E-2</v>
      </c>
      <c r="H778" s="8">
        <f t="shared" si="310"/>
        <v>0.32867374193272431</v>
      </c>
      <c r="I778" s="8">
        <f t="shared" si="311"/>
        <v>0.91878875565186358</v>
      </c>
      <c r="J778" s="18">
        <f t="shared" si="312"/>
        <v>0.35772503735043687</v>
      </c>
      <c r="K778" s="9">
        <f t="shared" si="313"/>
        <v>0.17886251867521843</v>
      </c>
      <c r="L778" s="10">
        <f t="shared" si="314"/>
        <v>1.5702098334254204</v>
      </c>
      <c r="M778" s="2">
        <f t="shared" si="315"/>
        <v>1</v>
      </c>
      <c r="N778" s="16">
        <f t="shared" si="316"/>
        <v>0.22803592485810514</v>
      </c>
      <c r="O778" s="16">
        <f t="shared" si="317"/>
        <v>0.64199672870742341</v>
      </c>
      <c r="P778" s="6">
        <v>785</v>
      </c>
      <c r="Q778" s="6"/>
      <c r="R778" s="2" t="s">
        <v>57</v>
      </c>
      <c r="S778" s="2">
        <v>-6.9972953043381594E-2</v>
      </c>
      <c r="T778" s="2">
        <v>1</v>
      </c>
      <c r="U778" s="2">
        <v>1</v>
      </c>
      <c r="V778" s="2">
        <v>-0.91030375471457103</v>
      </c>
      <c r="Y778" s="2">
        <f t="shared" si="318"/>
        <v>1</v>
      </c>
      <c r="Z778" s="2">
        <f t="shared" si="319"/>
        <v>0</v>
      </c>
      <c r="AH778" s="2">
        <f t="shared" si="320"/>
        <v>1</v>
      </c>
      <c r="AI778" s="2">
        <f t="shared" si="321"/>
        <v>0</v>
      </c>
      <c r="AJ778" s="2" t="s">
        <v>59</v>
      </c>
      <c r="AK778" s="2">
        <v>-0.39334893915505997</v>
      </c>
      <c r="AL778" s="2">
        <v>4</v>
      </c>
      <c r="AM778" s="2">
        <v>1</v>
      </c>
      <c r="AN778" s="2">
        <v>-2.6289239399047402</v>
      </c>
      <c r="AO778" s="2">
        <v>0.34249347239865702</v>
      </c>
      <c r="AP778" s="2">
        <v>0.34249347239865702</v>
      </c>
      <c r="AQ778" s="2">
        <f t="shared" si="322"/>
        <v>0.45607184971621034</v>
      </c>
      <c r="AR778" s="2">
        <f t="shared" si="323"/>
        <v>1.1484859445648294</v>
      </c>
      <c r="AZ778" s="2">
        <f t="shared" si="324"/>
        <v>1</v>
      </c>
      <c r="BA778" s="2">
        <f t="shared" si="325"/>
        <v>0</v>
      </c>
      <c r="BI778" s="2">
        <f t="shared" si="326"/>
        <v>1</v>
      </c>
      <c r="BJ778" s="2">
        <f t="shared" si="327"/>
        <v>0</v>
      </c>
    </row>
    <row r="779" spans="1:62">
      <c r="A779" s="2" t="str">
        <f t="shared" si="307"/>
        <v>VIMSS209271</v>
      </c>
      <c r="B779" s="2" t="s">
        <v>1820</v>
      </c>
      <c r="C779" s="2" t="s">
        <v>1821</v>
      </c>
      <c r="D779" s="7">
        <f>IF(ISNA(VLOOKUP(B779,[1]energy_list!A$1:A$222,1,FALSE)), 0, 1)</f>
        <v>0</v>
      </c>
      <c r="E779" s="7">
        <f t="shared" si="308"/>
        <v>0</v>
      </c>
      <c r="F779" s="7">
        <f t="shared" si="309"/>
        <v>0</v>
      </c>
      <c r="G779" s="17">
        <f t="shared" si="306"/>
        <v>3.3087633087633093E-2</v>
      </c>
      <c r="H779" s="8">
        <f t="shared" si="310"/>
        <v>0.335882252565811</v>
      </c>
      <c r="I779" s="8">
        <f t="shared" si="311"/>
        <v>0.45352806554734421</v>
      </c>
      <c r="J779" s="18">
        <f t="shared" si="312"/>
        <v>0.74059860476429096</v>
      </c>
      <c r="K779" s="9">
        <f t="shared" si="313"/>
        <v>0.37029930238214548</v>
      </c>
      <c r="L779" s="10">
        <f t="shared" si="314"/>
        <v>0.72876361482170438</v>
      </c>
      <c r="M779" s="2">
        <f t="shared" si="315"/>
        <v>1</v>
      </c>
      <c r="N779" s="16">
        <f t="shared" si="316"/>
        <v>0.34731296538905898</v>
      </c>
      <c r="O779" s="16">
        <f t="shared" si="317"/>
        <v>0.45927900392844784</v>
      </c>
      <c r="P779" s="6">
        <v>808</v>
      </c>
      <c r="Q779" s="6"/>
      <c r="R779" s="2" t="s">
        <v>57</v>
      </c>
      <c r="S779" s="2">
        <v>-0.335882252565811</v>
      </c>
      <c r="T779" s="2">
        <v>2</v>
      </c>
      <c r="U779" s="2">
        <v>2</v>
      </c>
      <c r="V779" s="2">
        <v>-1.176213054237</v>
      </c>
      <c r="W779" s="2">
        <v>1.04736459113225</v>
      </c>
      <c r="X779" s="2">
        <v>0.74059860476429096</v>
      </c>
      <c r="Y779" s="2">
        <f t="shared" si="318"/>
        <v>0.69462593077811807</v>
      </c>
      <c r="Z779" s="2">
        <f t="shared" si="319"/>
        <v>0.45352806554734421</v>
      </c>
      <c r="AH779" s="2">
        <f t="shared" si="320"/>
        <v>1</v>
      </c>
      <c r="AI779" s="2">
        <f t="shared" si="321"/>
        <v>0</v>
      </c>
      <c r="AQ779" s="2">
        <f t="shared" si="322"/>
        <v>1</v>
      </c>
      <c r="AR779" s="2">
        <f t="shared" si="323"/>
        <v>0</v>
      </c>
      <c r="AZ779" s="2">
        <f t="shared" si="324"/>
        <v>1</v>
      </c>
      <c r="BA779" s="2">
        <f t="shared" si="325"/>
        <v>0</v>
      </c>
      <c r="BI779" s="2">
        <f t="shared" si="326"/>
        <v>1</v>
      </c>
      <c r="BJ779" s="2">
        <f t="shared" si="327"/>
        <v>0</v>
      </c>
    </row>
    <row r="780" spans="1:62">
      <c r="A780" s="2" t="str">
        <f t="shared" si="307"/>
        <v>VIMSS207913</v>
      </c>
      <c r="B780" s="2" t="s">
        <v>1391</v>
      </c>
      <c r="C780" s="2" t="s">
        <v>1392</v>
      </c>
      <c r="D780" s="7">
        <f>IF(ISNA(VLOOKUP(B780,[1]energy_list!A$1:A$222,1,FALSE)), 0, 1)</f>
        <v>1</v>
      </c>
      <c r="E780" s="7">
        <f t="shared" si="308"/>
        <v>0</v>
      </c>
      <c r="F780" s="7">
        <f t="shared" si="309"/>
        <v>0</v>
      </c>
      <c r="G780" s="31">
        <f>IF((Q780/(142)*0.0575&gt;N780),1,0)</f>
        <v>0</v>
      </c>
      <c r="H780" s="8">
        <f t="shared" si="310"/>
        <v>0.345483851285185</v>
      </c>
      <c r="I780" s="8">
        <f t="shared" si="311"/>
        <v>1.6859315149430367</v>
      </c>
      <c r="J780" s="8">
        <f t="shared" si="312"/>
        <v>0.2049216401870618</v>
      </c>
      <c r="K780" s="9">
        <f t="shared" si="313"/>
        <v>0.1024608200935309</v>
      </c>
      <c r="L780" s="10">
        <f t="shared" si="314"/>
        <v>3.3906114599674386</v>
      </c>
      <c r="M780" s="7">
        <f t="shared" si="315"/>
        <v>1</v>
      </c>
      <c r="N780" s="16">
        <f t="shared" si="316"/>
        <v>9.1771552909063747E-2</v>
      </c>
      <c r="O780" s="16">
        <f t="shared" si="317"/>
        <v>1.0372919193348746</v>
      </c>
      <c r="P780" s="6">
        <v>592</v>
      </c>
      <c r="Q780" s="6">
        <v>90</v>
      </c>
      <c r="Y780" s="2">
        <f t="shared" si="318"/>
        <v>1</v>
      </c>
      <c r="Z780" s="2">
        <f t="shared" si="319"/>
        <v>0</v>
      </c>
      <c r="AA780" s="2" t="s">
        <v>58</v>
      </c>
      <c r="AB780" s="2">
        <v>-0.35267818561353997</v>
      </c>
      <c r="AC780" s="2">
        <v>3</v>
      </c>
      <c r="AD780" s="2">
        <v>1</v>
      </c>
      <c r="AE780" s="2">
        <v>-1.6477663793952699</v>
      </c>
      <c r="AF780" s="2">
        <v>0.104594457867245</v>
      </c>
      <c r="AG780" s="2">
        <v>0.104594457867245</v>
      </c>
      <c r="AH780" s="2">
        <f t="shared" si="320"/>
        <v>0.18354310581812749</v>
      </c>
      <c r="AI780" s="2">
        <f t="shared" si="321"/>
        <v>3.3718630298860734</v>
      </c>
      <c r="AJ780" s="2" t="s">
        <v>59</v>
      </c>
      <c r="AK780" s="2">
        <v>0</v>
      </c>
      <c r="AL780" s="2">
        <v>1</v>
      </c>
      <c r="AM780" s="2">
        <v>1</v>
      </c>
      <c r="AN780" s="2">
        <v>-2.2355750007496802</v>
      </c>
      <c r="AQ780" s="2">
        <f t="shared" si="322"/>
        <v>1</v>
      </c>
      <c r="AR780" s="2">
        <f t="shared" si="323"/>
        <v>0</v>
      </c>
      <c r="AS780" s="2" t="s">
        <v>60</v>
      </c>
      <c r="AT780" s="2">
        <v>-0.90567626980902805</v>
      </c>
      <c r="AU780" s="2">
        <v>1</v>
      </c>
      <c r="AV780" s="2">
        <v>1</v>
      </c>
      <c r="AW780" s="2">
        <v>-1.4339201159358199</v>
      </c>
      <c r="AZ780" s="2">
        <f t="shared" si="324"/>
        <v>1</v>
      </c>
      <c r="BA780" s="2">
        <f t="shared" si="325"/>
        <v>0</v>
      </c>
      <c r="BB780" s="2" t="s">
        <v>61</v>
      </c>
      <c r="BC780" s="2">
        <v>-0.109192281061462</v>
      </c>
      <c r="BD780" s="2">
        <v>1</v>
      </c>
      <c r="BE780" s="2">
        <v>1</v>
      </c>
      <c r="BF780" s="2">
        <v>0.38224348726120999</v>
      </c>
      <c r="BI780" s="2">
        <f t="shared" si="326"/>
        <v>1</v>
      </c>
      <c r="BJ780" s="2">
        <f t="shared" si="327"/>
        <v>0</v>
      </c>
    </row>
    <row r="781" spans="1:62">
      <c r="A781" s="2" t="str">
        <f t="shared" si="307"/>
        <v>VIMSS209257</v>
      </c>
      <c r="B781" s="2" t="s">
        <v>1836</v>
      </c>
      <c r="C781" s="2" t="s">
        <v>1837</v>
      </c>
      <c r="D781" s="7">
        <f>IF(ISNA(VLOOKUP(B781,[1]energy_list!A$1:A$222,1,FALSE)), 0, 1)</f>
        <v>0</v>
      </c>
      <c r="E781" s="7">
        <f t="shared" si="308"/>
        <v>0</v>
      </c>
      <c r="F781" s="7">
        <f t="shared" si="309"/>
        <v>0</v>
      </c>
      <c r="G781" s="17">
        <f t="shared" ref="G781:G812" si="328">(P781/(COUNT($P$2:$P$1222))*0.05)</f>
        <v>3.3415233415233413E-2</v>
      </c>
      <c r="H781" s="8">
        <f t="shared" si="310"/>
        <v>0.38543008537487933</v>
      </c>
      <c r="I781" s="8">
        <f t="shared" si="311"/>
        <v>0.26777982221743696</v>
      </c>
      <c r="J781" s="18">
        <f t="shared" si="312"/>
        <v>1.4393544748189073</v>
      </c>
      <c r="K781" s="9">
        <f t="shared" si="313"/>
        <v>0.71967723740945366</v>
      </c>
      <c r="L781" s="10">
        <f t="shared" si="314"/>
        <v>0.55719022662936113</v>
      </c>
      <c r="M781" s="2">
        <f t="shared" si="315"/>
        <v>1</v>
      </c>
      <c r="N781" s="16">
        <f t="shared" si="316"/>
        <v>0.3784231390840781</v>
      </c>
      <c r="O781" s="16">
        <f t="shared" si="317"/>
        <v>0.42202231606175811</v>
      </c>
      <c r="P781" s="6">
        <v>816</v>
      </c>
      <c r="Q781" s="6"/>
      <c r="Y781" s="2">
        <f t="shared" si="318"/>
        <v>1</v>
      </c>
      <c r="Z781" s="2">
        <f t="shared" si="319"/>
        <v>0</v>
      </c>
      <c r="AH781" s="2">
        <f t="shared" si="320"/>
        <v>1</v>
      </c>
      <c r="AI781" s="2">
        <f t="shared" si="321"/>
        <v>0</v>
      </c>
      <c r="AQ781" s="2">
        <f t="shared" si="322"/>
        <v>1</v>
      </c>
      <c r="AR781" s="2">
        <f t="shared" si="323"/>
        <v>0</v>
      </c>
      <c r="AS781" s="2" t="s">
        <v>60</v>
      </c>
      <c r="AT781" s="2">
        <v>-6.3595962258948993E-2</v>
      </c>
      <c r="AU781" s="2">
        <v>2</v>
      </c>
      <c r="AV781" s="2">
        <v>1</v>
      </c>
      <c r="AW781" s="2">
        <v>-0.59183980838574102</v>
      </c>
      <c r="AX781" s="2">
        <v>0.158328987679311</v>
      </c>
      <c r="AY781" s="2">
        <v>0.158328987679311</v>
      </c>
      <c r="AZ781" s="2">
        <f t="shared" si="324"/>
        <v>0.75684627816815619</v>
      </c>
      <c r="BA781" s="2">
        <f t="shared" si="325"/>
        <v>0.40166973332615541</v>
      </c>
      <c r="BB781" s="2" t="s">
        <v>61</v>
      </c>
      <c r="BC781" s="2">
        <v>-1.0290983316067399</v>
      </c>
      <c r="BD781" s="2">
        <v>1</v>
      </c>
      <c r="BE781" s="2">
        <v>1</v>
      </c>
      <c r="BF781" s="2">
        <v>-0.53766256328406903</v>
      </c>
      <c r="BI781" s="2">
        <f t="shared" si="326"/>
        <v>1</v>
      </c>
      <c r="BJ781" s="2">
        <f t="shared" si="327"/>
        <v>0</v>
      </c>
    </row>
    <row r="782" spans="1:62">
      <c r="A782" s="2" t="str">
        <f t="shared" si="307"/>
        <v>VIMSS208531</v>
      </c>
      <c r="B782" s="2" t="s">
        <v>1854</v>
      </c>
      <c r="C782" s="2" t="s">
        <v>1855</v>
      </c>
      <c r="D782" s="7">
        <f>IF(ISNA(VLOOKUP(B782,[1]energy_list!A$1:A$222,1,FALSE)), 0, 1)</f>
        <v>0</v>
      </c>
      <c r="E782" s="7">
        <f t="shared" si="308"/>
        <v>0</v>
      </c>
      <c r="F782" s="7">
        <f t="shared" si="309"/>
        <v>0</v>
      </c>
      <c r="G782" s="17">
        <f t="shared" si="328"/>
        <v>3.3783783783783786E-2</v>
      </c>
      <c r="H782" s="8">
        <f t="shared" si="310"/>
        <v>0.38575959717382674</v>
      </c>
      <c r="I782" s="8">
        <f t="shared" si="311"/>
        <v>0.13430701498652781</v>
      </c>
      <c r="J782" s="18">
        <f t="shared" si="312"/>
        <v>2.8722222529666217</v>
      </c>
      <c r="K782" s="9">
        <f t="shared" si="313"/>
        <v>1.4361111264833109</v>
      </c>
      <c r="L782" s="10">
        <f t="shared" si="314"/>
        <v>0.27063099679120117</v>
      </c>
      <c r="M782" s="2">
        <f t="shared" si="315"/>
        <v>1</v>
      </c>
      <c r="N782" s="16">
        <f t="shared" si="316"/>
        <v>0.43672014959981059</v>
      </c>
      <c r="O782" s="16">
        <f t="shared" si="317"/>
        <v>0.35979676993317888</v>
      </c>
      <c r="P782" s="6">
        <v>825</v>
      </c>
      <c r="Q782" s="6"/>
      <c r="Y782" s="2">
        <f t="shared" si="318"/>
        <v>1</v>
      </c>
      <c r="Z782" s="2">
        <f t="shared" si="319"/>
        <v>0</v>
      </c>
      <c r="AH782" s="2">
        <f t="shared" si="320"/>
        <v>1</v>
      </c>
      <c r="AI782" s="2">
        <f t="shared" si="321"/>
        <v>0</v>
      </c>
      <c r="AJ782" s="2" t="s">
        <v>59</v>
      </c>
      <c r="AK782" s="2">
        <v>-1.08043321527194</v>
      </c>
      <c r="AL782" s="2">
        <v>1</v>
      </c>
      <c r="AM782" s="2">
        <v>1</v>
      </c>
      <c r="AN782" s="2">
        <v>-3.3160082160216202</v>
      </c>
      <c r="AQ782" s="2">
        <f t="shared" si="322"/>
        <v>1</v>
      </c>
      <c r="AR782" s="2">
        <f t="shared" si="323"/>
        <v>0</v>
      </c>
      <c r="AS782" s="2" t="s">
        <v>60</v>
      </c>
      <c r="AT782" s="2">
        <v>-3.8422788124770103E-2</v>
      </c>
      <c r="AU782" s="2">
        <v>2</v>
      </c>
      <c r="AV782" s="2">
        <v>1</v>
      </c>
      <c r="AW782" s="2">
        <v>-0.56666663425156205</v>
      </c>
      <c r="AX782" s="2">
        <v>0.19072117778620501</v>
      </c>
      <c r="AY782" s="2">
        <v>0.19072117778620501</v>
      </c>
      <c r="AZ782" s="2">
        <f t="shared" si="324"/>
        <v>0.8734402991996213</v>
      </c>
      <c r="BA782" s="2">
        <f t="shared" si="325"/>
        <v>0.20146052247979171</v>
      </c>
      <c r="BI782" s="2">
        <f t="shared" si="326"/>
        <v>1</v>
      </c>
      <c r="BJ782" s="2">
        <f t="shared" si="327"/>
        <v>0</v>
      </c>
    </row>
    <row r="783" spans="1:62">
      <c r="A783" s="2" t="str">
        <f t="shared" si="307"/>
        <v>VIMSS207366</v>
      </c>
      <c r="B783" s="2" t="s">
        <v>1807</v>
      </c>
      <c r="C783" s="2" t="s">
        <v>1808</v>
      </c>
      <c r="D783" s="7">
        <f>IF(ISNA(VLOOKUP(B783,[1]energy_list!A$1:A$222,1,FALSE)), 0, 1)</f>
        <v>0</v>
      </c>
      <c r="E783" s="7">
        <f t="shared" si="308"/>
        <v>0</v>
      </c>
      <c r="F783" s="7">
        <f t="shared" si="309"/>
        <v>0</v>
      </c>
      <c r="G783" s="17">
        <f t="shared" si="328"/>
        <v>3.2800982800982807E-2</v>
      </c>
      <c r="H783" s="8">
        <f t="shared" si="310"/>
        <v>0.39807900082598008</v>
      </c>
      <c r="I783" s="8">
        <f t="shared" si="311"/>
        <v>0.2333274513488455</v>
      </c>
      <c r="J783" s="18">
        <f t="shared" si="312"/>
        <v>1.7060958688089221</v>
      </c>
      <c r="K783" s="9">
        <f t="shared" si="313"/>
        <v>0.85304793440446103</v>
      </c>
      <c r="L783" s="10">
        <f t="shared" si="314"/>
        <v>0.98463814564816432</v>
      </c>
      <c r="M783" s="2">
        <f t="shared" si="315"/>
        <v>1</v>
      </c>
      <c r="N783" s="16">
        <f t="shared" si="316"/>
        <v>0.30560365753612256</v>
      </c>
      <c r="O783" s="16">
        <f t="shared" si="317"/>
        <v>0.51484145232720535</v>
      </c>
      <c r="P783" s="6">
        <v>801</v>
      </c>
      <c r="Q783" s="6"/>
      <c r="R783" s="2" t="s">
        <v>57</v>
      </c>
      <c r="S783" s="2">
        <v>-1.3283550696364299</v>
      </c>
      <c r="T783" s="2">
        <v>1</v>
      </c>
      <c r="U783" s="2">
        <v>1</v>
      </c>
      <c r="V783" s="2">
        <v>-2.1686858713076198</v>
      </c>
      <c r="Y783" s="2">
        <f t="shared" si="318"/>
        <v>1</v>
      </c>
      <c r="Z783" s="2">
        <f t="shared" si="319"/>
        <v>0</v>
      </c>
      <c r="AA783" s="2" t="s">
        <v>58</v>
      </c>
      <c r="AB783" s="2">
        <v>0.86313672817786402</v>
      </c>
      <c r="AC783" s="2">
        <v>1</v>
      </c>
      <c r="AD783" s="2">
        <v>1</v>
      </c>
      <c r="AE783" s="2">
        <v>-0.43195146560386599</v>
      </c>
      <c r="AH783" s="2">
        <f t="shared" si="320"/>
        <v>1</v>
      </c>
      <c r="AI783" s="2">
        <f t="shared" si="321"/>
        <v>0</v>
      </c>
      <c r="AJ783" s="2" t="s">
        <v>59</v>
      </c>
      <c r="AK783" s="2">
        <v>0.71232580271919999</v>
      </c>
      <c r="AL783" s="2">
        <v>1</v>
      </c>
      <c r="AM783" s="2">
        <v>1</v>
      </c>
      <c r="AN783" s="2">
        <v>-1.5232491980304801</v>
      </c>
      <c r="AQ783" s="2">
        <f t="shared" si="322"/>
        <v>1</v>
      </c>
      <c r="AR783" s="2">
        <f t="shared" si="323"/>
        <v>0</v>
      </c>
      <c r="AS783" s="2" t="s">
        <v>60</v>
      </c>
      <c r="AT783" s="2">
        <v>-1.0755081476735999</v>
      </c>
      <c r="AU783" s="2">
        <v>2</v>
      </c>
      <c r="AV783" s="2">
        <v>1</v>
      </c>
      <c r="AW783" s="2">
        <v>-1.6037519938003899</v>
      </c>
      <c r="AX783" s="2">
        <v>1.53647894329933</v>
      </c>
      <c r="AY783" s="2">
        <v>1.53647894329933</v>
      </c>
      <c r="AZ783" s="2">
        <f t="shared" si="324"/>
        <v>0.61120731507224524</v>
      </c>
      <c r="BA783" s="2">
        <f t="shared" si="325"/>
        <v>0.69998235404653653</v>
      </c>
      <c r="BB783" s="2" t="s">
        <v>61</v>
      </c>
      <c r="BC783" s="2">
        <v>-0.484565170869315</v>
      </c>
      <c r="BD783" s="2">
        <v>1</v>
      </c>
      <c r="BE783" s="2">
        <v>1</v>
      </c>
      <c r="BF783" s="2">
        <v>6.8705974533567202E-3</v>
      </c>
      <c r="BI783" s="2">
        <f t="shared" si="326"/>
        <v>1</v>
      </c>
      <c r="BJ783" s="2">
        <f t="shared" si="327"/>
        <v>0</v>
      </c>
    </row>
    <row r="784" spans="1:62">
      <c r="A784" s="2" t="str">
        <f t="shared" si="307"/>
        <v>VIMSS209401</v>
      </c>
      <c r="B784" s="2" t="s">
        <v>1644</v>
      </c>
      <c r="C784" s="2" t="s">
        <v>1645</v>
      </c>
      <c r="D784" s="7">
        <f>IF(ISNA(VLOOKUP(B784,[1]energy_list!A$1:A$222,1,FALSE)), 0, 1)</f>
        <v>0</v>
      </c>
      <c r="E784" s="7">
        <f t="shared" si="308"/>
        <v>0</v>
      </c>
      <c r="F784" s="7">
        <f t="shared" si="309"/>
        <v>0</v>
      </c>
      <c r="G784" s="17">
        <f t="shared" si="328"/>
        <v>2.9402129402129402E-2</v>
      </c>
      <c r="H784" s="8">
        <f t="shared" si="310"/>
        <v>0.40882009269889336</v>
      </c>
      <c r="I784" s="8">
        <f t="shared" si="311"/>
        <v>1.575371822107928</v>
      </c>
      <c r="J784" s="18">
        <f t="shared" si="312"/>
        <v>0.25950704904183902</v>
      </c>
      <c r="K784" s="9">
        <f t="shared" si="313"/>
        <v>0.12975352452091951</v>
      </c>
      <c r="L784" s="10">
        <f t="shared" si="314"/>
        <v>2.734104935679075</v>
      </c>
      <c r="M784" s="2">
        <f t="shared" si="315"/>
        <v>1</v>
      </c>
      <c r="N784" s="16">
        <f t="shared" si="316"/>
        <v>0.12742852645367916</v>
      </c>
      <c r="O784" s="16">
        <f t="shared" si="317"/>
        <v>0.89473333891891504</v>
      </c>
      <c r="P784" s="6">
        <v>718</v>
      </c>
      <c r="Q784" s="6"/>
      <c r="R784" s="2" t="s">
        <v>57</v>
      </c>
      <c r="S784" s="2">
        <v>-0.90256481776257003</v>
      </c>
      <c r="T784" s="2">
        <v>2</v>
      </c>
      <c r="U784" s="2">
        <v>1</v>
      </c>
      <c r="V784" s="2">
        <v>-1.7428956194337599</v>
      </c>
      <c r="W784" s="2">
        <v>0.38194784879626797</v>
      </c>
      <c r="X784" s="2">
        <v>0.38194784879626797</v>
      </c>
      <c r="Y784" s="2">
        <f t="shared" si="318"/>
        <v>0.25485705290735838</v>
      </c>
      <c r="Z784" s="2">
        <f t="shared" si="319"/>
        <v>2.363057733161892</v>
      </c>
      <c r="AA784" s="2" t="s">
        <v>58</v>
      </c>
      <c r="AB784" s="2">
        <v>0.57866935742846004</v>
      </c>
      <c r="AC784" s="2">
        <v>1</v>
      </c>
      <c r="AD784" s="2">
        <v>1</v>
      </c>
      <c r="AE784" s="2">
        <v>-0.71641883635326997</v>
      </c>
      <c r="AH784" s="2">
        <f t="shared" si="320"/>
        <v>1</v>
      </c>
      <c r="AI784" s="2">
        <f t="shared" si="321"/>
        <v>0</v>
      </c>
      <c r="AQ784" s="2">
        <f t="shared" si="322"/>
        <v>1</v>
      </c>
      <c r="AR784" s="2">
        <f t="shared" si="323"/>
        <v>0</v>
      </c>
      <c r="AZ784" s="2">
        <f t="shared" si="324"/>
        <v>1</v>
      </c>
      <c r="BA784" s="2">
        <f t="shared" si="325"/>
        <v>0</v>
      </c>
      <c r="BI784" s="2">
        <f t="shared" si="326"/>
        <v>1</v>
      </c>
      <c r="BJ784" s="2">
        <f t="shared" si="327"/>
        <v>0</v>
      </c>
    </row>
    <row r="785" spans="1:62">
      <c r="A785" s="2" t="str">
        <f t="shared" si="307"/>
        <v>VIMSS208637</v>
      </c>
      <c r="B785" s="2" t="s">
        <v>1739</v>
      </c>
      <c r="C785" s="2" t="s">
        <v>1740</v>
      </c>
      <c r="D785" s="7">
        <f>IF(ISNA(VLOOKUP(B785,[1]energy_list!A$1:A$222,1,FALSE)), 0, 1)</f>
        <v>0</v>
      </c>
      <c r="E785" s="7">
        <f t="shared" si="308"/>
        <v>0</v>
      </c>
      <c r="F785" s="7">
        <f t="shared" si="309"/>
        <v>0</v>
      </c>
      <c r="G785" s="17">
        <f t="shared" si="328"/>
        <v>3.1367731367731369E-2</v>
      </c>
      <c r="H785" s="8">
        <f t="shared" si="310"/>
        <v>0.41012366979016579</v>
      </c>
      <c r="I785" s="8">
        <f t="shared" si="311"/>
        <v>0.59490559382967123</v>
      </c>
      <c r="J785" s="18">
        <f t="shared" si="312"/>
        <v>0.68939286173125014</v>
      </c>
      <c r="K785" s="9">
        <f t="shared" si="313"/>
        <v>0.34469643086562507</v>
      </c>
      <c r="L785" s="10">
        <f t="shared" si="314"/>
        <v>2.0644455192260307</v>
      </c>
      <c r="M785" s="2">
        <f t="shared" si="315"/>
        <v>1</v>
      </c>
      <c r="N785" s="16">
        <f t="shared" si="316"/>
        <v>0.178107150593807</v>
      </c>
      <c r="O785" s="16">
        <f t="shared" si="317"/>
        <v>0.74931864425886063</v>
      </c>
      <c r="P785" s="6">
        <v>766</v>
      </c>
      <c r="Q785" s="6"/>
      <c r="R785" s="2" t="s">
        <v>57</v>
      </c>
      <c r="S785" s="2">
        <v>-0.60351984752455001</v>
      </c>
      <c r="T785" s="2">
        <v>1</v>
      </c>
      <c r="U785" s="2">
        <v>1</v>
      </c>
      <c r="V785" s="2">
        <v>-1.4438506491957399</v>
      </c>
      <c r="Y785" s="2">
        <f t="shared" si="318"/>
        <v>1</v>
      </c>
      <c r="Z785" s="2">
        <f t="shared" si="319"/>
        <v>0</v>
      </c>
      <c r="AH785" s="2">
        <f t="shared" si="320"/>
        <v>1</v>
      </c>
      <c r="AI785" s="2">
        <f t="shared" si="321"/>
        <v>0</v>
      </c>
      <c r="AJ785" s="2" t="s">
        <v>59</v>
      </c>
      <c r="AK785" s="2">
        <v>-0.25759631628508001</v>
      </c>
      <c r="AL785" s="2">
        <v>2</v>
      </c>
      <c r="AM785" s="2">
        <v>2</v>
      </c>
      <c r="AN785" s="2">
        <v>-2.49317131703476</v>
      </c>
      <c r="AO785" s="2">
        <v>0.30617984423593397</v>
      </c>
      <c r="AP785" s="2">
        <v>0.21650184412187001</v>
      </c>
      <c r="AQ785" s="2">
        <f t="shared" si="322"/>
        <v>0.35621430118761399</v>
      </c>
      <c r="AR785" s="2">
        <f t="shared" si="323"/>
        <v>1.1898111876593425</v>
      </c>
      <c r="AZ785" s="2">
        <f t="shared" si="324"/>
        <v>1</v>
      </c>
      <c r="BA785" s="2">
        <f t="shared" si="325"/>
        <v>0</v>
      </c>
      <c r="BB785" s="2" t="s">
        <v>61</v>
      </c>
      <c r="BC785" s="2">
        <v>-0.52178219906595302</v>
      </c>
      <c r="BD785" s="2">
        <v>1</v>
      </c>
      <c r="BE785" s="2">
        <v>1</v>
      </c>
      <c r="BF785" s="2">
        <v>-3.0346430743281399E-2</v>
      </c>
      <c r="BI785" s="2">
        <f t="shared" si="326"/>
        <v>1</v>
      </c>
      <c r="BJ785" s="2">
        <f t="shared" si="327"/>
        <v>0</v>
      </c>
    </row>
    <row r="786" spans="1:62">
      <c r="A786" s="2" t="str">
        <f t="shared" si="307"/>
        <v>VIMSS206437</v>
      </c>
      <c r="B786" s="2" t="s">
        <v>1803</v>
      </c>
      <c r="C786" s="2" t="s">
        <v>1804</v>
      </c>
      <c r="D786" s="7">
        <f>IF(ISNA(VLOOKUP(B786,[1]energy_list!A$1:A$222,1,FALSE)), 0, 1)</f>
        <v>0</v>
      </c>
      <c r="E786" s="7">
        <f t="shared" si="308"/>
        <v>0</v>
      </c>
      <c r="F786" s="7">
        <f t="shared" si="309"/>
        <v>0</v>
      </c>
      <c r="G786" s="17">
        <f t="shared" si="328"/>
        <v>3.271908271908272E-2</v>
      </c>
      <c r="H786" s="8">
        <f t="shared" si="310"/>
        <v>0.41086892063960101</v>
      </c>
      <c r="I786" s="8">
        <f t="shared" si="311"/>
        <v>0.72817450756763658</v>
      </c>
      <c r="J786" s="18">
        <f t="shared" si="312"/>
        <v>0.56424513131069398</v>
      </c>
      <c r="K786" s="9">
        <f t="shared" si="313"/>
        <v>0.28212256565534699</v>
      </c>
      <c r="L786" s="10">
        <f t="shared" si="314"/>
        <v>1.0239174454159126</v>
      </c>
      <c r="M786" s="2">
        <f t="shared" si="315"/>
        <v>1</v>
      </c>
      <c r="N786" s="16">
        <f t="shared" si="316"/>
        <v>0.29966026283167269</v>
      </c>
      <c r="O786" s="16">
        <f t="shared" si="317"/>
        <v>0.5233708438982837</v>
      </c>
      <c r="P786" s="6">
        <v>799</v>
      </c>
      <c r="Q786" s="6"/>
      <c r="R786" s="2" t="s">
        <v>57</v>
      </c>
      <c r="S786" s="2">
        <v>-0.41086892063960101</v>
      </c>
      <c r="T786" s="2">
        <v>3</v>
      </c>
      <c r="U786" s="2">
        <v>1</v>
      </c>
      <c r="V786" s="2">
        <v>-1.25119972231079</v>
      </c>
      <c r="W786" s="2">
        <v>0.56424513131069398</v>
      </c>
      <c r="X786" s="2">
        <v>0.56424513131069398</v>
      </c>
      <c r="Y786" s="2">
        <f t="shared" si="318"/>
        <v>0.59932052566334548</v>
      </c>
      <c r="Z786" s="2">
        <f t="shared" si="319"/>
        <v>0.72817450756763658</v>
      </c>
      <c r="AH786" s="2">
        <f t="shared" si="320"/>
        <v>1</v>
      </c>
      <c r="AI786" s="2">
        <f t="shared" si="321"/>
        <v>0</v>
      </c>
      <c r="AQ786" s="2">
        <f t="shared" si="322"/>
        <v>1</v>
      </c>
      <c r="AR786" s="2">
        <f t="shared" si="323"/>
        <v>0</v>
      </c>
      <c r="AZ786" s="2">
        <f t="shared" si="324"/>
        <v>1</v>
      </c>
      <c r="BA786" s="2">
        <f t="shared" si="325"/>
        <v>0</v>
      </c>
      <c r="BI786" s="2">
        <f t="shared" si="326"/>
        <v>1</v>
      </c>
      <c r="BJ786" s="2">
        <f t="shared" si="327"/>
        <v>0</v>
      </c>
    </row>
    <row r="787" spans="1:62">
      <c r="A787" s="2" t="str">
        <f t="shared" si="307"/>
        <v>VIMSS207451</v>
      </c>
      <c r="B787" s="2" t="s">
        <v>1817</v>
      </c>
      <c r="C787" s="2" t="s">
        <v>1818</v>
      </c>
      <c r="D787" s="7">
        <f>IF(ISNA(VLOOKUP(B787,[1]energy_list!A$1:A$222,1,FALSE)), 0, 1)</f>
        <v>0</v>
      </c>
      <c r="E787" s="7">
        <f t="shared" si="308"/>
        <v>0</v>
      </c>
      <c r="F787" s="7">
        <f t="shared" si="309"/>
        <v>0</v>
      </c>
      <c r="G787" s="17">
        <f t="shared" si="328"/>
        <v>3.3005733005733007E-2</v>
      </c>
      <c r="H787" s="8">
        <f t="shared" si="310"/>
        <v>0.41610867159115905</v>
      </c>
      <c r="I787" s="8">
        <f t="shared" si="311"/>
        <v>0.2264035276757245</v>
      </c>
      <c r="J787" s="18">
        <f t="shared" si="312"/>
        <v>1.8379071910361191</v>
      </c>
      <c r="K787" s="9">
        <f t="shared" si="313"/>
        <v>0.91895359551805955</v>
      </c>
      <c r="L787" s="10">
        <f t="shared" si="314"/>
        <v>0.79467127618774325</v>
      </c>
      <c r="M787" s="2">
        <f t="shared" si="315"/>
        <v>1</v>
      </c>
      <c r="N787" s="16">
        <f t="shared" si="316"/>
        <v>0.33605420129390567</v>
      </c>
      <c r="O787" s="16">
        <f t="shared" si="317"/>
        <v>0.47359067075165712</v>
      </c>
      <c r="P787" s="6">
        <v>806</v>
      </c>
      <c r="Q787" s="6"/>
      <c r="R787" s="2" t="s">
        <v>57</v>
      </c>
      <c r="S787" s="2">
        <v>0.47243268104083203</v>
      </c>
      <c r="T787" s="2">
        <v>1</v>
      </c>
      <c r="U787" s="2">
        <v>1</v>
      </c>
      <c r="V787" s="2">
        <v>-0.36789812063035698</v>
      </c>
      <c r="Y787" s="2">
        <f t="shared" si="318"/>
        <v>1</v>
      </c>
      <c r="Z787" s="2">
        <f t="shared" si="319"/>
        <v>0</v>
      </c>
      <c r="AH787" s="2">
        <f t="shared" si="320"/>
        <v>1</v>
      </c>
      <c r="AI787" s="2">
        <f t="shared" si="321"/>
        <v>0</v>
      </c>
      <c r="AJ787" s="2" t="s">
        <v>59</v>
      </c>
      <c r="AK787" s="2">
        <v>-0.75890542287217</v>
      </c>
      <c r="AL787" s="2">
        <v>1</v>
      </c>
      <c r="AM787" s="2">
        <v>1</v>
      </c>
      <c r="AN787" s="2">
        <v>-2.9944804236218499</v>
      </c>
      <c r="AQ787" s="2">
        <f t="shared" si="322"/>
        <v>1</v>
      </c>
      <c r="AR787" s="2">
        <f t="shared" si="323"/>
        <v>0</v>
      </c>
      <c r="AS787" s="2" t="s">
        <v>60</v>
      </c>
      <c r="AT787" s="2">
        <v>-0.41622651455579901</v>
      </c>
      <c r="AU787" s="2">
        <v>1</v>
      </c>
      <c r="AV787" s="2">
        <v>1</v>
      </c>
      <c r="AW787" s="2">
        <v>-0.94447036068259105</v>
      </c>
      <c r="AZ787" s="2">
        <f t="shared" si="324"/>
        <v>1</v>
      </c>
      <c r="BA787" s="2">
        <f t="shared" si="325"/>
        <v>0</v>
      </c>
      <c r="BB787" s="2" t="s">
        <v>61</v>
      </c>
      <c r="BC787" s="2">
        <v>-0.688922050784329</v>
      </c>
      <c r="BD787" s="2">
        <v>2</v>
      </c>
      <c r="BE787" s="2">
        <v>1</v>
      </c>
      <c r="BF787" s="2">
        <v>-0.197486282461657</v>
      </c>
      <c r="BG787" s="2">
        <v>1.21715780289619</v>
      </c>
      <c r="BH787" s="2">
        <v>1.21715780289619</v>
      </c>
      <c r="BI787" s="2">
        <f t="shared" si="326"/>
        <v>0.67210840258781135</v>
      </c>
      <c r="BJ787" s="2">
        <f t="shared" si="327"/>
        <v>0.56600881918931123</v>
      </c>
    </row>
    <row r="788" spans="1:62">
      <c r="A788" s="2" t="str">
        <f t="shared" si="307"/>
        <v>VIMSS408337</v>
      </c>
      <c r="B788" s="2" t="s">
        <v>1650</v>
      </c>
      <c r="C788" s="2" t="s">
        <v>1651</v>
      </c>
      <c r="D788" s="7">
        <f>IF(ISNA(VLOOKUP(B788,[1]energy_list!A$1:A$222,1,FALSE)), 0, 1)</f>
        <v>0</v>
      </c>
      <c r="E788" s="7">
        <f t="shared" si="308"/>
        <v>0</v>
      </c>
      <c r="F788" s="7">
        <f t="shared" si="309"/>
        <v>0</v>
      </c>
      <c r="G788" s="17">
        <f t="shared" si="328"/>
        <v>2.9524979524979528E-2</v>
      </c>
      <c r="H788" s="8">
        <f t="shared" si="310"/>
        <v>0.41886728965801817</v>
      </c>
      <c r="I788" s="8">
        <f t="shared" si="311"/>
        <v>1.1631038206181448</v>
      </c>
      <c r="J788" s="18">
        <f t="shared" si="312"/>
        <v>0.36012889153386701</v>
      </c>
      <c r="K788" s="9">
        <f t="shared" si="313"/>
        <v>0.18006444576693351</v>
      </c>
      <c r="L788" s="10">
        <f t="shared" si="314"/>
        <v>2.7059678918146455</v>
      </c>
      <c r="M788" s="2">
        <f t="shared" si="315"/>
        <v>1</v>
      </c>
      <c r="N788" s="16">
        <f t="shared" si="316"/>
        <v>0.12923392735650291</v>
      </c>
      <c r="O788" s="16">
        <f t="shared" si="317"/>
        <v>0.88862345747521931</v>
      </c>
      <c r="P788" s="6">
        <v>721</v>
      </c>
      <c r="Q788" s="6"/>
      <c r="R788" s="2" t="s">
        <v>57</v>
      </c>
      <c r="S788" s="2">
        <v>-0.40013731760180099</v>
      </c>
      <c r="T788" s="2">
        <v>1</v>
      </c>
      <c r="U788" s="2">
        <v>1</v>
      </c>
      <c r="V788" s="2">
        <v>-1.2404681192729901</v>
      </c>
      <c r="Y788" s="2">
        <f t="shared" si="318"/>
        <v>1</v>
      </c>
      <c r="Z788" s="2">
        <f t="shared" si="319"/>
        <v>0</v>
      </c>
      <c r="AA788" s="2" t="s">
        <v>58</v>
      </c>
      <c r="AB788" s="2">
        <v>0.10548725601637</v>
      </c>
      <c r="AC788" s="2">
        <v>1</v>
      </c>
      <c r="AD788" s="2">
        <v>1</v>
      </c>
      <c r="AE788" s="2">
        <v>-1.18960093776536</v>
      </c>
      <c r="AH788" s="2">
        <f t="shared" si="320"/>
        <v>1</v>
      </c>
      <c r="AI788" s="2">
        <f t="shared" si="321"/>
        <v>0</v>
      </c>
      <c r="AJ788" s="2" t="s">
        <v>59</v>
      </c>
      <c r="AK788" s="2">
        <v>-1.19694976747721</v>
      </c>
      <c r="AL788" s="2">
        <v>1</v>
      </c>
      <c r="AM788" s="2">
        <v>1</v>
      </c>
      <c r="AN788" s="2">
        <v>-3.43252476822689</v>
      </c>
      <c r="AQ788" s="2">
        <f t="shared" si="322"/>
        <v>1</v>
      </c>
      <c r="AR788" s="2">
        <f t="shared" si="323"/>
        <v>0</v>
      </c>
      <c r="AS788" s="2" t="s">
        <v>60</v>
      </c>
      <c r="AT788" s="2">
        <v>-0.34053463629515601</v>
      </c>
      <c r="AU788" s="2">
        <v>3</v>
      </c>
      <c r="AV788" s="2">
        <v>1</v>
      </c>
      <c r="AW788" s="2">
        <v>-0.868778482421948</v>
      </c>
      <c r="AX788" s="2">
        <v>0.14639047274136499</v>
      </c>
      <c r="AY788" s="2">
        <v>0.14639047274136499</v>
      </c>
      <c r="AZ788" s="2">
        <f t="shared" si="324"/>
        <v>0.25846785471300587</v>
      </c>
      <c r="BA788" s="2">
        <f t="shared" si="325"/>
        <v>2.3262076412362895</v>
      </c>
      <c r="BI788" s="2">
        <f t="shared" si="326"/>
        <v>1</v>
      </c>
      <c r="BJ788" s="2">
        <f t="shared" si="327"/>
        <v>0</v>
      </c>
    </row>
    <row r="789" spans="1:62">
      <c r="A789" s="2" t="str">
        <f t="shared" si="307"/>
        <v>VIMSS207143</v>
      </c>
      <c r="B789" s="2" t="s">
        <v>1005</v>
      </c>
      <c r="C789" s="2" t="s">
        <v>1006</v>
      </c>
      <c r="D789" s="7">
        <f>IF(ISNA(VLOOKUP(B789,[1]energy_list!A$1:A$222,1,FALSE)), 0, 1)</f>
        <v>0</v>
      </c>
      <c r="E789" s="7">
        <f t="shared" si="308"/>
        <v>1</v>
      </c>
      <c r="F789" s="7">
        <f t="shared" si="309"/>
        <v>0</v>
      </c>
      <c r="G789" s="17">
        <f t="shared" si="328"/>
        <v>1.6543816543816547E-2</v>
      </c>
      <c r="H789" s="8">
        <f t="shared" si="310"/>
        <v>0.43925383580324118</v>
      </c>
      <c r="I789" s="8">
        <f t="shared" si="311"/>
        <v>1.8670884988981364</v>
      </c>
      <c r="J789" s="18">
        <f t="shared" si="312"/>
        <v>0.23526139016038455</v>
      </c>
      <c r="K789" s="9">
        <f t="shared" si="313"/>
        <v>0.11763069508019228</v>
      </c>
      <c r="L789" s="10">
        <f t="shared" si="314"/>
        <v>4.8246602823400746</v>
      </c>
      <c r="M789" s="2">
        <f t="shared" si="315"/>
        <v>1</v>
      </c>
      <c r="N789" s="16">
        <f t="shared" si="316"/>
        <v>4.4803127948030437E-2</v>
      </c>
      <c r="O789" s="16">
        <f t="shared" si="317"/>
        <v>1.3486916645030209</v>
      </c>
      <c r="P789" s="6">
        <v>404</v>
      </c>
      <c r="Q789" s="6"/>
      <c r="R789" s="2" t="s">
        <v>57</v>
      </c>
      <c r="S789" s="2">
        <v>0.578971039250194</v>
      </c>
      <c r="T789" s="2">
        <v>1</v>
      </c>
      <c r="U789" s="2">
        <v>1</v>
      </c>
      <c r="V789" s="2">
        <v>-0.26135976242099501</v>
      </c>
      <c r="Y789" s="2">
        <f t="shared" si="318"/>
        <v>1</v>
      </c>
      <c r="Z789" s="2">
        <f t="shared" si="319"/>
        <v>0</v>
      </c>
      <c r="AH789" s="2">
        <f t="shared" si="320"/>
        <v>1</v>
      </c>
      <c r="AI789" s="2">
        <f t="shared" si="321"/>
        <v>0</v>
      </c>
      <c r="AQ789" s="2">
        <f t="shared" si="322"/>
        <v>1</v>
      </c>
      <c r="AR789" s="2">
        <f t="shared" si="323"/>
        <v>0</v>
      </c>
      <c r="AS789" s="2" t="s">
        <v>60</v>
      </c>
      <c r="AT789" s="2">
        <v>-1.35671540661386</v>
      </c>
      <c r="AU789" s="2">
        <v>3</v>
      </c>
      <c r="AV789" s="2">
        <v>2</v>
      </c>
      <c r="AW789" s="2">
        <v>-1.88495925274065</v>
      </c>
      <c r="AX789" s="2">
        <v>0.61658094818092402</v>
      </c>
      <c r="AY789" s="2">
        <v>0.43598856960916199</v>
      </c>
      <c r="AZ789" s="2">
        <f t="shared" si="324"/>
        <v>8.960625589606086E-2</v>
      </c>
      <c r="BA789" s="2">
        <f t="shared" si="325"/>
        <v>3.1118141648302275</v>
      </c>
      <c r="BB789" s="2" t="s">
        <v>61</v>
      </c>
      <c r="BC789" s="2">
        <v>1.2949060015751801</v>
      </c>
      <c r="BD789" s="2">
        <v>1</v>
      </c>
      <c r="BE789" s="2">
        <v>1</v>
      </c>
      <c r="BF789" s="2">
        <v>1.7863417698978501</v>
      </c>
      <c r="BI789" s="2">
        <f t="shared" si="326"/>
        <v>1</v>
      </c>
      <c r="BJ789" s="2">
        <f t="shared" si="327"/>
        <v>0</v>
      </c>
    </row>
    <row r="790" spans="1:62">
      <c r="A790" s="2" t="str">
        <f t="shared" si="307"/>
        <v>VIMSS207209</v>
      </c>
      <c r="B790" s="2" t="s">
        <v>1822</v>
      </c>
      <c r="C790" s="2" t="s">
        <v>1823</v>
      </c>
      <c r="D790" s="7">
        <f>IF(ISNA(VLOOKUP(B790,[1]energy_list!A$1:A$222,1,FALSE)), 0, 1)</f>
        <v>0</v>
      </c>
      <c r="E790" s="7">
        <f t="shared" si="308"/>
        <v>0</v>
      </c>
      <c r="F790" s="7">
        <f t="shared" si="309"/>
        <v>0</v>
      </c>
      <c r="G790" s="17">
        <f t="shared" si="328"/>
        <v>3.3128583128583126E-2</v>
      </c>
      <c r="H790" s="8">
        <f t="shared" si="310"/>
        <v>0.44051547713986322</v>
      </c>
      <c r="I790" s="8">
        <f t="shared" si="311"/>
        <v>0.2192458618694188</v>
      </c>
      <c r="J790" s="18">
        <f t="shared" si="312"/>
        <v>2.0092305204019354</v>
      </c>
      <c r="K790" s="9">
        <f t="shared" si="313"/>
        <v>1.0046152602009677</v>
      </c>
      <c r="L790" s="10">
        <f t="shared" si="314"/>
        <v>0.70238419128345508</v>
      </c>
      <c r="M790" s="2">
        <f t="shared" si="315"/>
        <v>1</v>
      </c>
      <c r="N790" s="16">
        <f t="shared" si="316"/>
        <v>0.35192426731629289</v>
      </c>
      <c r="O790" s="16">
        <f t="shared" si="317"/>
        <v>0.45355078488922251</v>
      </c>
      <c r="P790" s="6">
        <v>809</v>
      </c>
      <c r="Q790" s="6"/>
      <c r="Y790" s="2">
        <f t="shared" si="318"/>
        <v>1</v>
      </c>
      <c r="Z790" s="2">
        <f t="shared" si="319"/>
        <v>0</v>
      </c>
      <c r="AH790" s="2">
        <f t="shared" si="320"/>
        <v>1</v>
      </c>
      <c r="AI790" s="2">
        <f t="shared" si="321"/>
        <v>0</v>
      </c>
      <c r="AJ790" s="2" t="s">
        <v>59</v>
      </c>
      <c r="AK790" s="2">
        <v>-0.41320442572150001</v>
      </c>
      <c r="AL790" s="2">
        <v>1</v>
      </c>
      <c r="AM790" s="2">
        <v>1</v>
      </c>
      <c r="AN790" s="2">
        <v>-2.6487794264711799</v>
      </c>
      <c r="AQ790" s="2">
        <f t="shared" si="322"/>
        <v>1</v>
      </c>
      <c r="AR790" s="2">
        <f t="shared" si="323"/>
        <v>0</v>
      </c>
      <c r="AS790" s="2" t="s">
        <v>60</v>
      </c>
      <c r="AT790" s="2">
        <v>-0.59191667906974799</v>
      </c>
      <c r="AU790" s="2">
        <v>2</v>
      </c>
      <c r="AV790" s="2">
        <v>2</v>
      </c>
      <c r="AW790" s="2">
        <v>-1.1201605251965401</v>
      </c>
      <c r="AX790" s="2">
        <v>1.90903624861537</v>
      </c>
      <c r="AY790" s="2">
        <v>1.3498924769268601</v>
      </c>
      <c r="AZ790" s="2">
        <f t="shared" si="324"/>
        <v>0.70384853463258579</v>
      </c>
      <c r="BA790" s="2">
        <f t="shared" si="325"/>
        <v>0.4384917237388376</v>
      </c>
      <c r="BB790" s="2" t="s">
        <v>61</v>
      </c>
      <c r="BC790" s="2">
        <v>-0.16502412469845701</v>
      </c>
      <c r="BD790" s="2">
        <v>1</v>
      </c>
      <c r="BE790" s="2">
        <v>1</v>
      </c>
      <c r="BF790" s="2">
        <v>0.32641164362421499</v>
      </c>
      <c r="BI790" s="2">
        <f t="shared" si="326"/>
        <v>1</v>
      </c>
      <c r="BJ790" s="2">
        <f t="shared" si="327"/>
        <v>0</v>
      </c>
    </row>
    <row r="791" spans="1:62">
      <c r="A791" s="2" t="str">
        <f t="shared" si="307"/>
        <v>VIMSS206870</v>
      </c>
      <c r="B791" s="2" t="s">
        <v>798</v>
      </c>
      <c r="C791" s="2" t="s">
        <v>799</v>
      </c>
      <c r="D791" s="7">
        <f>IF(ISNA(VLOOKUP(B791,[1]energy_list!A$1:A$222,1,FALSE)), 0, 1)</f>
        <v>0</v>
      </c>
      <c r="E791" s="7">
        <f t="shared" si="308"/>
        <v>1</v>
      </c>
      <c r="F791" s="7">
        <f t="shared" si="309"/>
        <v>0</v>
      </c>
      <c r="G791" s="17">
        <f t="shared" si="328"/>
        <v>1.2366912366912368E-2</v>
      </c>
      <c r="H791" s="8">
        <f t="shared" si="310"/>
        <v>0.45154656265366738</v>
      </c>
      <c r="I791" s="8">
        <f t="shared" si="311"/>
        <v>7.9288572174602914</v>
      </c>
      <c r="J791" s="18">
        <f t="shared" si="312"/>
        <v>5.6949765933394271E-2</v>
      </c>
      <c r="K791" s="9">
        <f t="shared" si="313"/>
        <v>2.8474882966697136E-2</v>
      </c>
      <c r="L791" s="10">
        <f t="shared" si="314"/>
        <v>5.8598121658459714</v>
      </c>
      <c r="M791" s="2">
        <f t="shared" si="315"/>
        <v>1</v>
      </c>
      <c r="N791" s="16">
        <f t="shared" si="316"/>
        <v>2.6701026637220182E-2</v>
      </c>
      <c r="O791" s="16">
        <f t="shared" si="317"/>
        <v>1.5734720399722053</v>
      </c>
      <c r="P791" s="6">
        <v>302</v>
      </c>
      <c r="Q791" s="6"/>
      <c r="Y791" s="2">
        <f t="shared" si="318"/>
        <v>1</v>
      </c>
      <c r="Z791" s="2">
        <f t="shared" si="319"/>
        <v>0</v>
      </c>
      <c r="AA791" s="2" t="s">
        <v>58</v>
      </c>
      <c r="AB791" s="2">
        <v>-1.6368649967309801</v>
      </c>
      <c r="AC791" s="2">
        <v>1</v>
      </c>
      <c r="AD791" s="2">
        <v>1</v>
      </c>
      <c r="AE791" s="2">
        <v>-2.9319531905127101</v>
      </c>
      <c r="AH791" s="2">
        <f t="shared" si="320"/>
        <v>1</v>
      </c>
      <c r="AI791" s="2">
        <f t="shared" si="321"/>
        <v>0</v>
      </c>
      <c r="AQ791" s="2">
        <f t="shared" si="322"/>
        <v>1</v>
      </c>
      <c r="AR791" s="2">
        <f t="shared" si="323"/>
        <v>0</v>
      </c>
      <c r="AS791" s="2" t="s">
        <v>60</v>
      </c>
      <c r="AT791" s="2">
        <v>0.14111265438498899</v>
      </c>
      <c r="AU791" s="2">
        <v>2</v>
      </c>
      <c r="AV791" s="2">
        <v>1</v>
      </c>
      <c r="AW791" s="2">
        <v>-0.38713119174180299</v>
      </c>
      <c r="AX791" s="2">
        <v>1.18649006210077E-2</v>
      </c>
      <c r="AY791" s="2">
        <v>1.18649006210077E-2</v>
      </c>
      <c r="AZ791" s="2">
        <f t="shared" si="324"/>
        <v>5.3402053274440364E-2</v>
      </c>
      <c r="BA791" s="2">
        <f t="shared" si="325"/>
        <v>11.893285826190438</v>
      </c>
      <c r="BI791" s="2">
        <f t="shared" si="326"/>
        <v>1</v>
      </c>
      <c r="BJ791" s="2">
        <f t="shared" si="327"/>
        <v>0</v>
      </c>
    </row>
    <row r="792" spans="1:62">
      <c r="A792" s="2" t="str">
        <f t="shared" si="307"/>
        <v>VIMSS206812</v>
      </c>
      <c r="B792" s="2" t="s">
        <v>1131</v>
      </c>
      <c r="C792" s="2" t="s">
        <v>1132</v>
      </c>
      <c r="D792" s="7">
        <f>IF(ISNA(VLOOKUP(B792,[1]energy_list!A$1:A$222,1,FALSE)), 0, 1)</f>
        <v>0</v>
      </c>
      <c r="E792" s="7">
        <f t="shared" si="308"/>
        <v>0</v>
      </c>
      <c r="F792" s="7">
        <f t="shared" si="309"/>
        <v>0</v>
      </c>
      <c r="G792" s="17">
        <f t="shared" si="328"/>
        <v>1.9123669123669126E-2</v>
      </c>
      <c r="H792" s="8">
        <f t="shared" si="310"/>
        <v>0.45403881453883166</v>
      </c>
      <c r="I792" s="8">
        <f t="shared" si="311"/>
        <v>1.3158796247245612</v>
      </c>
      <c r="J792" s="18">
        <f t="shared" si="312"/>
        <v>0.34504585830475998</v>
      </c>
      <c r="K792" s="9">
        <f t="shared" si="313"/>
        <v>0.17252292915237999</v>
      </c>
      <c r="L792" s="10">
        <f t="shared" si="314"/>
        <v>4.2464520192028647</v>
      </c>
      <c r="M792" s="2">
        <f t="shared" si="315"/>
        <v>1</v>
      </c>
      <c r="N792" s="16">
        <f t="shared" si="316"/>
        <v>5.9822514623577537E-2</v>
      </c>
      <c r="O792" s="16">
        <f t="shared" si="317"/>
        <v>1.223135335467344</v>
      </c>
      <c r="P792" s="6">
        <v>467</v>
      </c>
      <c r="Q792" s="6"/>
      <c r="R792" s="2" t="s">
        <v>57</v>
      </c>
      <c r="S792" s="2">
        <v>1.0252116405233</v>
      </c>
      <c r="T792" s="2">
        <v>1</v>
      </c>
      <c r="U792" s="2">
        <v>1</v>
      </c>
      <c r="V792" s="2">
        <v>0.18488083885210899</v>
      </c>
      <c r="Y792" s="2">
        <f t="shared" si="318"/>
        <v>1</v>
      </c>
      <c r="Z792" s="2">
        <f t="shared" si="319"/>
        <v>0</v>
      </c>
      <c r="AH792" s="2">
        <f t="shared" si="320"/>
        <v>1</v>
      </c>
      <c r="AI792" s="2">
        <f t="shared" si="321"/>
        <v>0</v>
      </c>
      <c r="AQ792" s="2">
        <f t="shared" si="322"/>
        <v>1</v>
      </c>
      <c r="AR792" s="2">
        <f t="shared" si="323"/>
        <v>0</v>
      </c>
      <c r="AS792" s="2" t="s">
        <v>60</v>
      </c>
      <c r="AT792" s="2">
        <v>-1.78980931795847</v>
      </c>
      <c r="AU792" s="2">
        <v>4</v>
      </c>
      <c r="AV792" s="2">
        <v>4</v>
      </c>
      <c r="AW792" s="2">
        <v>-2.31805316408526</v>
      </c>
      <c r="AX792" s="2">
        <v>1.81354918725499</v>
      </c>
      <c r="AY792" s="2">
        <v>0.90677459362749402</v>
      </c>
      <c r="AZ792" s="2">
        <f t="shared" si="324"/>
        <v>0.11964502924715509</v>
      </c>
      <c r="BA792" s="2">
        <f t="shared" si="325"/>
        <v>1.9738194370868418</v>
      </c>
      <c r="BB792" s="2" t="s">
        <v>61</v>
      </c>
      <c r="BC792" s="2">
        <v>3.4097927440775901</v>
      </c>
      <c r="BD792" s="2">
        <v>1</v>
      </c>
      <c r="BE792" s="2">
        <v>1</v>
      </c>
      <c r="BF792" s="2">
        <v>3.9012285124002601</v>
      </c>
      <c r="BI792" s="2">
        <f t="shared" si="326"/>
        <v>1</v>
      </c>
      <c r="BJ792" s="2">
        <f t="shared" si="327"/>
        <v>0</v>
      </c>
    </row>
    <row r="793" spans="1:62">
      <c r="A793" s="2" t="str">
        <f t="shared" si="307"/>
        <v>VIMSS207902</v>
      </c>
      <c r="B793" s="2" t="s">
        <v>889</v>
      </c>
      <c r="C793" s="2" t="s">
        <v>890</v>
      </c>
      <c r="D793" s="7">
        <f>IF(ISNA(VLOOKUP(B793,[1]energy_list!A$1:A$222,1,FALSE)), 0, 1)</f>
        <v>0</v>
      </c>
      <c r="E793" s="7">
        <f t="shared" si="308"/>
        <v>1</v>
      </c>
      <c r="F793" s="7">
        <f t="shared" si="309"/>
        <v>0</v>
      </c>
      <c r="G793" s="17">
        <f t="shared" si="328"/>
        <v>1.416871416871417E-2</v>
      </c>
      <c r="H793" s="8">
        <f t="shared" si="310"/>
        <v>0.46590200922574099</v>
      </c>
      <c r="I793" s="8">
        <f t="shared" si="311"/>
        <v>3.5670371074976299</v>
      </c>
      <c r="J793" s="18">
        <f t="shared" si="312"/>
        <v>0.13061316582506299</v>
      </c>
      <c r="K793" s="9">
        <f t="shared" si="313"/>
        <v>6.5306582912531497E-2</v>
      </c>
      <c r="L793" s="10">
        <f t="shared" si="314"/>
        <v>5.3072602420801553</v>
      </c>
      <c r="M793" s="2">
        <f t="shared" si="315"/>
        <v>1</v>
      </c>
      <c r="N793" s="16">
        <f t="shared" si="316"/>
        <v>3.5197602777820414E-2</v>
      </c>
      <c r="O793" s="16">
        <f t="shared" si="317"/>
        <v>1.453486914243945</v>
      </c>
      <c r="P793" s="6">
        <v>346</v>
      </c>
      <c r="Q793" s="6"/>
      <c r="R793" s="2" t="s">
        <v>57</v>
      </c>
      <c r="S793" s="2">
        <v>-0.46590200922574099</v>
      </c>
      <c r="T793" s="2">
        <v>4</v>
      </c>
      <c r="U793" s="2">
        <v>2</v>
      </c>
      <c r="V793" s="2">
        <v>-1.3062328108969301</v>
      </c>
      <c r="W793" s="2">
        <v>0.18471491053429101</v>
      </c>
      <c r="X793" s="2">
        <v>0.13061316582506299</v>
      </c>
      <c r="Y793" s="2">
        <f t="shared" si="318"/>
        <v>7.0395205555640827E-2</v>
      </c>
      <c r="Z793" s="2">
        <f t="shared" si="319"/>
        <v>3.5670371074976299</v>
      </c>
      <c r="AH793" s="2">
        <f t="shared" si="320"/>
        <v>1</v>
      </c>
      <c r="AI793" s="2">
        <f t="shared" si="321"/>
        <v>0</v>
      </c>
      <c r="AQ793" s="2">
        <f t="shared" si="322"/>
        <v>1</v>
      </c>
      <c r="AR793" s="2">
        <f t="shared" si="323"/>
        <v>0</v>
      </c>
      <c r="AZ793" s="2">
        <f t="shared" si="324"/>
        <v>1</v>
      </c>
      <c r="BA793" s="2">
        <f t="shared" si="325"/>
        <v>0</v>
      </c>
      <c r="BI793" s="2">
        <f t="shared" si="326"/>
        <v>1</v>
      </c>
      <c r="BJ793" s="2">
        <f t="shared" si="327"/>
        <v>0</v>
      </c>
    </row>
    <row r="794" spans="1:62">
      <c r="A794" s="2" t="str">
        <f t="shared" si="307"/>
        <v>VIMSS113992</v>
      </c>
      <c r="B794" s="2" t="s">
        <v>430</v>
      </c>
      <c r="C794" s="2" t="s">
        <v>431</v>
      </c>
      <c r="D794" s="7">
        <f>IF(ISNA(VLOOKUP(B794,[1]energy_list!A$1:A$222,1,FALSE)), 0, 1)</f>
        <v>0</v>
      </c>
      <c r="E794" s="7">
        <f t="shared" si="308"/>
        <v>1</v>
      </c>
      <c r="F794" s="7">
        <f t="shared" si="309"/>
        <v>1</v>
      </c>
      <c r="G794" s="17">
        <f t="shared" si="328"/>
        <v>5.692055692055692E-3</v>
      </c>
      <c r="H794" s="8">
        <f t="shared" si="310"/>
        <v>0.47811672505828734</v>
      </c>
      <c r="I794" s="8">
        <f t="shared" si="311"/>
        <v>43.196231427904941</v>
      </c>
      <c r="J794" s="8">
        <f t="shared" si="312"/>
        <v>1.1068482347962929E-2</v>
      </c>
      <c r="K794" s="9">
        <f t="shared" si="313"/>
        <v>5.5342411739814643E-3</v>
      </c>
      <c r="L794" s="6">
        <f t="shared" si="314"/>
        <v>9.2457609165187957</v>
      </c>
      <c r="M794" s="10">
        <f t="shared" si="315"/>
        <v>1</v>
      </c>
      <c r="N794" s="16">
        <f t="shared" si="316"/>
        <v>4.9122281643487805E-3</v>
      </c>
      <c r="O794" s="16">
        <f t="shared" si="317"/>
        <v>2.3087214691844138</v>
      </c>
      <c r="P794" s="6">
        <v>139</v>
      </c>
      <c r="Q794" s="6"/>
      <c r="R794" s="2" t="s">
        <v>57</v>
      </c>
      <c r="S794" s="2">
        <v>-0.27696586565064102</v>
      </c>
      <c r="T794" s="2">
        <v>2</v>
      </c>
      <c r="U794" s="2">
        <v>1</v>
      </c>
      <c r="V794" s="2">
        <v>-1.1172966673218301</v>
      </c>
      <c r="W794" s="2">
        <v>4.2745374846399203E-3</v>
      </c>
      <c r="X794" s="2">
        <v>4.2745374846399203E-3</v>
      </c>
      <c r="Y794" s="2">
        <f t="shared" si="318"/>
        <v>9.8244563286975662E-3</v>
      </c>
      <c r="Z794" s="2">
        <f t="shared" si="319"/>
        <v>64.794347141857415</v>
      </c>
      <c r="AH794" s="2">
        <f t="shared" si="320"/>
        <v>1</v>
      </c>
      <c r="AI794" s="2">
        <f t="shared" si="321"/>
        <v>0</v>
      </c>
      <c r="AJ794" s="2" t="s">
        <v>59</v>
      </c>
      <c r="AK794" s="2">
        <v>-0.88041844387358004</v>
      </c>
      <c r="AL794" s="2">
        <v>1</v>
      </c>
      <c r="AM794" s="2">
        <v>1</v>
      </c>
      <c r="AN794" s="2">
        <v>-3.11599344462326</v>
      </c>
      <c r="AQ794" s="2">
        <f t="shared" si="322"/>
        <v>1</v>
      </c>
      <c r="AR794" s="2">
        <f t="shared" si="323"/>
        <v>0</v>
      </c>
      <c r="AZ794" s="2">
        <f t="shared" si="324"/>
        <v>1</v>
      </c>
      <c r="BA794" s="2">
        <f t="shared" si="325"/>
        <v>0</v>
      </c>
      <c r="BI794" s="2">
        <f t="shared" si="326"/>
        <v>1</v>
      </c>
      <c r="BJ794" s="2">
        <f t="shared" si="327"/>
        <v>0</v>
      </c>
    </row>
    <row r="795" spans="1:62">
      <c r="A795" s="2" t="str">
        <f t="shared" si="307"/>
        <v>VIMSS207971</v>
      </c>
      <c r="B795" s="2" t="s">
        <v>1815</v>
      </c>
      <c r="C795" s="2" t="s">
        <v>1816</v>
      </c>
      <c r="D795" s="7">
        <f>IF(ISNA(VLOOKUP(B795,[1]energy_list!A$1:A$222,1,FALSE)), 0, 1)</f>
        <v>0</v>
      </c>
      <c r="E795" s="7">
        <f t="shared" si="308"/>
        <v>0</v>
      </c>
      <c r="F795" s="7">
        <f t="shared" si="309"/>
        <v>0</v>
      </c>
      <c r="G795" s="17">
        <f t="shared" si="328"/>
        <v>3.2964782964782967E-2</v>
      </c>
      <c r="H795" s="8">
        <f t="shared" si="310"/>
        <v>0.48292055172030202</v>
      </c>
      <c r="I795" s="8">
        <f t="shared" si="311"/>
        <v>0.29806978279750129</v>
      </c>
      <c r="J795" s="18">
        <f t="shared" si="312"/>
        <v>1.620159370694688</v>
      </c>
      <c r="K795" s="9">
        <f t="shared" si="313"/>
        <v>0.81007968534734398</v>
      </c>
      <c r="L795" s="10">
        <f t="shared" si="314"/>
        <v>0.80521310623231401</v>
      </c>
      <c r="M795" s="2">
        <f t="shared" si="315"/>
        <v>1</v>
      </c>
      <c r="N795" s="16">
        <f t="shared" si="316"/>
        <v>0.3342875481853827</v>
      </c>
      <c r="O795" s="16">
        <f t="shared" si="317"/>
        <v>0.47587980006041664</v>
      </c>
      <c r="P795" s="6">
        <v>805</v>
      </c>
      <c r="Q795" s="6"/>
      <c r="R795" s="2" t="s">
        <v>57</v>
      </c>
      <c r="S795" s="2">
        <v>-0.93536895780865104</v>
      </c>
      <c r="T795" s="2">
        <v>1</v>
      </c>
      <c r="U795" s="2">
        <v>1</v>
      </c>
      <c r="V795" s="2">
        <v>-1.77569975947984</v>
      </c>
      <c r="Y795" s="2">
        <f t="shared" si="318"/>
        <v>1</v>
      </c>
      <c r="Z795" s="2">
        <f t="shared" si="319"/>
        <v>0</v>
      </c>
      <c r="AH795" s="2">
        <f t="shared" si="320"/>
        <v>1</v>
      </c>
      <c r="AI795" s="2">
        <f t="shared" si="321"/>
        <v>0</v>
      </c>
      <c r="AQ795" s="2">
        <f t="shared" si="322"/>
        <v>1</v>
      </c>
      <c r="AR795" s="2">
        <f t="shared" si="323"/>
        <v>0</v>
      </c>
      <c r="AS795" s="2" t="s">
        <v>60</v>
      </c>
      <c r="AT795" s="2">
        <v>-0.395838383247753</v>
      </c>
      <c r="AU795" s="2">
        <v>3</v>
      </c>
      <c r="AV795" s="2">
        <v>2</v>
      </c>
      <c r="AW795" s="2">
        <v>-0.92408222937454498</v>
      </c>
      <c r="AX795" s="2">
        <v>1.1268502392484101</v>
      </c>
      <c r="AY795" s="2">
        <v>0.79680344555423599</v>
      </c>
      <c r="AZ795" s="2">
        <f t="shared" si="324"/>
        <v>0.6685750963707654</v>
      </c>
      <c r="BA795" s="2">
        <f t="shared" si="325"/>
        <v>0.49678297132916888</v>
      </c>
      <c r="BB795" s="2" t="s">
        <v>61</v>
      </c>
      <c r="BC795" s="2">
        <v>-0.29171865104959999</v>
      </c>
      <c r="BD795" s="2">
        <v>1</v>
      </c>
      <c r="BE795" s="2">
        <v>1</v>
      </c>
      <c r="BF795" s="2">
        <v>0.19971711727307201</v>
      </c>
      <c r="BI795" s="2">
        <f t="shared" si="326"/>
        <v>1</v>
      </c>
      <c r="BJ795" s="2">
        <f t="shared" si="327"/>
        <v>0</v>
      </c>
    </row>
    <row r="796" spans="1:62">
      <c r="A796" s="2" t="str">
        <f t="shared" si="307"/>
        <v>VIMSS207800</v>
      </c>
      <c r="B796" s="2" t="s">
        <v>1190</v>
      </c>
      <c r="C796" s="2" t="s">
        <v>1191</v>
      </c>
      <c r="D796" s="7">
        <f>IF(ISNA(VLOOKUP(B796,[1]energy_list!A$1:A$222,1,FALSE)), 0, 1)</f>
        <v>0</v>
      </c>
      <c r="E796" s="7">
        <f t="shared" si="308"/>
        <v>0</v>
      </c>
      <c r="F796" s="7">
        <f t="shared" si="309"/>
        <v>0</v>
      </c>
      <c r="G796" s="17">
        <f t="shared" si="328"/>
        <v>2.0311220311220311E-2</v>
      </c>
      <c r="H796" s="8">
        <f t="shared" si="310"/>
        <v>0.48815559514394513</v>
      </c>
      <c r="I796" s="8">
        <f t="shared" si="311"/>
        <v>2.4008415332196198</v>
      </c>
      <c r="J796" s="18">
        <f t="shared" si="312"/>
        <v>0.20332687034504518</v>
      </c>
      <c r="K796" s="9">
        <f t="shared" si="313"/>
        <v>0.10166343517252259</v>
      </c>
      <c r="L796" s="10">
        <f t="shared" si="314"/>
        <v>4.0694838771916046</v>
      </c>
      <c r="M796" s="2">
        <f t="shared" si="315"/>
        <v>1</v>
      </c>
      <c r="N796" s="16">
        <f t="shared" si="316"/>
        <v>6.5357105222296971E-2</v>
      </c>
      <c r="O796" s="16">
        <f t="shared" si="317"/>
        <v>1.1847071916932634</v>
      </c>
      <c r="P796" s="6">
        <v>496</v>
      </c>
      <c r="Q796" s="6"/>
      <c r="R796" s="2" t="s">
        <v>57</v>
      </c>
      <c r="S796" s="2">
        <v>-0.57185613714204098</v>
      </c>
      <c r="T796" s="2">
        <v>1</v>
      </c>
      <c r="U796" s="2">
        <v>1</v>
      </c>
      <c r="V796" s="2">
        <v>-1.41218693881323</v>
      </c>
      <c r="Y796" s="2">
        <f t="shared" si="318"/>
        <v>1</v>
      </c>
      <c r="Z796" s="2">
        <f t="shared" si="319"/>
        <v>0</v>
      </c>
      <c r="AA796" s="2" t="s">
        <v>58</v>
      </c>
      <c r="AB796" s="2">
        <v>-0.72338770123609997</v>
      </c>
      <c r="AC796" s="2">
        <v>2</v>
      </c>
      <c r="AD796" s="2">
        <v>1</v>
      </c>
      <c r="AE796" s="2">
        <v>-2.0184758950178301</v>
      </c>
      <c r="AF796" s="2">
        <v>0.15065294631628801</v>
      </c>
      <c r="AG796" s="2">
        <v>0.15065294631628801</v>
      </c>
      <c r="AH796" s="2">
        <f t="shared" si="320"/>
        <v>0.13071421044459394</v>
      </c>
      <c r="AI796" s="2">
        <f t="shared" si="321"/>
        <v>4.8016830664392396</v>
      </c>
      <c r="AJ796" s="2" t="s">
        <v>59</v>
      </c>
      <c r="AK796" s="2">
        <v>6.6009159038460399E-2</v>
      </c>
      <c r="AL796" s="2">
        <v>1</v>
      </c>
      <c r="AM796" s="2">
        <v>1</v>
      </c>
      <c r="AN796" s="2">
        <v>-2.1695658417112198</v>
      </c>
      <c r="AQ796" s="2">
        <f t="shared" si="322"/>
        <v>1</v>
      </c>
      <c r="AR796" s="2">
        <f t="shared" si="323"/>
        <v>0</v>
      </c>
      <c r="AZ796" s="2">
        <f t="shared" si="324"/>
        <v>1</v>
      </c>
      <c r="BA796" s="2">
        <f t="shared" si="325"/>
        <v>0</v>
      </c>
      <c r="BI796" s="2">
        <f t="shared" si="326"/>
        <v>1</v>
      </c>
      <c r="BJ796" s="2">
        <f t="shared" si="327"/>
        <v>0</v>
      </c>
    </row>
    <row r="797" spans="1:62">
      <c r="A797" s="2" t="s">
        <v>434</v>
      </c>
      <c r="B797" s="2" t="s">
        <v>435</v>
      </c>
      <c r="C797" s="2" t="s">
        <v>436</v>
      </c>
      <c r="D797" s="7">
        <f>IF(ISNA(VLOOKUP(B797,[1]energy_list!A$1:A$222,1,FALSE)), 0, 1)</f>
        <v>0</v>
      </c>
      <c r="E797" s="7">
        <f t="shared" si="308"/>
        <v>1</v>
      </c>
      <c r="F797" s="7">
        <f t="shared" si="309"/>
        <v>1</v>
      </c>
      <c r="G797" s="17">
        <f t="shared" si="328"/>
        <v>4.8730548730548731E-3</v>
      </c>
      <c r="H797" s="8">
        <f t="shared" si="310"/>
        <v>0.49230662490158777</v>
      </c>
      <c r="I797" s="8">
        <f t="shared" si="311"/>
        <v>4.6559507393065482</v>
      </c>
      <c r="J797" s="8">
        <f t="shared" si="312"/>
        <v>0.10573707765965568</v>
      </c>
      <c r="K797" s="9">
        <f t="shared" si="313"/>
        <v>5.2868538829827838E-2</v>
      </c>
      <c r="L797" s="6">
        <f t="shared" si="314"/>
        <v>9.8397414210912704</v>
      </c>
      <c r="M797" s="10">
        <f t="shared" si="315"/>
        <v>1</v>
      </c>
      <c r="N797" s="16">
        <f t="shared" si="316"/>
        <v>3.6500373042205004E-3</v>
      </c>
      <c r="O797" s="16">
        <f t="shared" si="317"/>
        <v>2.4377026969313813</v>
      </c>
      <c r="P797" s="6">
        <v>119</v>
      </c>
      <c r="Q797" s="2">
        <v>116</v>
      </c>
      <c r="R797" s="2" t="s">
        <v>57</v>
      </c>
      <c r="S797" s="2">
        <v>-0.96110294172422095</v>
      </c>
      <c r="T797" s="2">
        <v>2</v>
      </c>
      <c r="U797" s="2">
        <v>2</v>
      </c>
      <c r="V797" s="2">
        <v>-1.80143374339541</v>
      </c>
      <c r="W797" s="2">
        <v>0.116771408558804</v>
      </c>
      <c r="X797" s="2">
        <v>8.2569854840634893E-2</v>
      </c>
      <c r="Y797" s="2">
        <f t="shared" si="318"/>
        <v>7.3000746084410009E-3</v>
      </c>
      <c r="Z797" s="2">
        <f t="shared" si="319"/>
        <v>11.63987684826637</v>
      </c>
      <c r="AA797" s="2" t="s">
        <v>58</v>
      </c>
      <c r="AB797" s="2">
        <v>0.57423901223889195</v>
      </c>
      <c r="AC797" s="2">
        <v>1</v>
      </c>
      <c r="AD797" s="2">
        <v>1</v>
      </c>
      <c r="AE797" s="2">
        <v>-0.72084918154283795</v>
      </c>
      <c r="AH797" s="2">
        <f t="shared" si="320"/>
        <v>1</v>
      </c>
      <c r="AI797" s="2">
        <f t="shared" si="321"/>
        <v>0</v>
      </c>
      <c r="AQ797" s="2">
        <f t="shared" si="322"/>
        <v>1</v>
      </c>
      <c r="AR797" s="2">
        <f t="shared" si="323"/>
        <v>0</v>
      </c>
      <c r="AS797" s="2" t="s">
        <v>60</v>
      </c>
      <c r="AT797" s="2">
        <v>0.36359074838259098</v>
      </c>
      <c r="AU797" s="2">
        <v>1</v>
      </c>
      <c r="AV797" s="2">
        <v>1</v>
      </c>
      <c r="AW797" s="2">
        <v>-0.164653097744201</v>
      </c>
      <c r="AZ797" s="2">
        <f t="shared" si="324"/>
        <v>1</v>
      </c>
      <c r="BA797" s="2">
        <f t="shared" si="325"/>
        <v>0</v>
      </c>
      <c r="BB797" s="2" t="s">
        <v>61</v>
      </c>
      <c r="BC797" s="2">
        <v>-1.4771570016809801</v>
      </c>
      <c r="BD797" s="2">
        <v>1</v>
      </c>
      <c r="BE797" s="2">
        <v>1</v>
      </c>
      <c r="BF797" s="2">
        <v>-0.98572123335830997</v>
      </c>
      <c r="BI797" s="2">
        <f t="shared" si="326"/>
        <v>1</v>
      </c>
      <c r="BJ797" s="2">
        <f t="shared" si="327"/>
        <v>0</v>
      </c>
    </row>
    <row r="798" spans="1:62">
      <c r="A798" s="2" t="str">
        <f>B798</f>
        <v>VIMSS207309</v>
      </c>
      <c r="B798" s="2" t="s">
        <v>1735</v>
      </c>
      <c r="C798" s="2" t="s">
        <v>1736</v>
      </c>
      <c r="D798" s="7">
        <f>IF(ISNA(VLOOKUP(B798,[1]energy_list!A$1:A$222,1,FALSE)), 0, 1)</f>
        <v>0</v>
      </c>
      <c r="E798" s="7">
        <f t="shared" si="308"/>
        <v>0</v>
      </c>
      <c r="F798" s="7">
        <f t="shared" si="309"/>
        <v>0</v>
      </c>
      <c r="G798" s="17">
        <f t="shared" si="328"/>
        <v>3.1285831285831282E-2</v>
      </c>
      <c r="H798" s="8">
        <f t="shared" si="310"/>
        <v>0.51850715549398019</v>
      </c>
      <c r="I798" s="8">
        <f t="shared" si="311"/>
        <v>0.89745332813837075</v>
      </c>
      <c r="J798" s="18">
        <f t="shared" si="312"/>
        <v>0.57775389453348369</v>
      </c>
      <c r="K798" s="9">
        <f t="shared" si="313"/>
        <v>0.28887694726674185</v>
      </c>
      <c r="L798" s="10">
        <f t="shared" si="314"/>
        <v>2.0765232567540766</v>
      </c>
      <c r="M798" s="2">
        <f t="shared" si="315"/>
        <v>1</v>
      </c>
      <c r="N798" s="16">
        <f t="shared" si="316"/>
        <v>0.17703482595809752</v>
      </c>
      <c r="O798" s="16">
        <f t="shared" si="317"/>
        <v>0.75194129164001366</v>
      </c>
      <c r="P798" s="6">
        <v>764</v>
      </c>
      <c r="Q798" s="6"/>
      <c r="R798" s="2" t="s">
        <v>57</v>
      </c>
      <c r="S798" s="2">
        <v>-0.62609525840897096</v>
      </c>
      <c r="T798" s="2">
        <v>3</v>
      </c>
      <c r="U798" s="2">
        <v>2</v>
      </c>
      <c r="V798" s="2">
        <v>-1.46642606008016</v>
      </c>
      <c r="W798" s="2">
        <v>0.73995413857577597</v>
      </c>
      <c r="X798" s="2">
        <v>0.52322658915398101</v>
      </c>
      <c r="Y798" s="2">
        <f t="shared" si="318"/>
        <v>0.35406965191619511</v>
      </c>
      <c r="Z798" s="2">
        <f t="shared" si="319"/>
        <v>1.1966044375178277</v>
      </c>
      <c r="AH798" s="2">
        <f t="shared" si="320"/>
        <v>1</v>
      </c>
      <c r="AI798" s="2">
        <f t="shared" si="321"/>
        <v>0</v>
      </c>
      <c r="AQ798" s="2">
        <f t="shared" si="322"/>
        <v>1</v>
      </c>
      <c r="AR798" s="2">
        <f t="shared" si="323"/>
        <v>0</v>
      </c>
      <c r="AS798" s="2" t="s">
        <v>60</v>
      </c>
      <c r="AT798" s="2">
        <v>-0.19574284674900799</v>
      </c>
      <c r="AU798" s="2">
        <v>1</v>
      </c>
      <c r="AV798" s="2">
        <v>1</v>
      </c>
      <c r="AW798" s="2">
        <v>-0.72398669287579998</v>
      </c>
      <c r="AZ798" s="2">
        <f t="shared" si="324"/>
        <v>1</v>
      </c>
      <c r="BA798" s="2">
        <f t="shared" si="325"/>
        <v>0</v>
      </c>
      <c r="BI798" s="2">
        <f t="shared" si="326"/>
        <v>1</v>
      </c>
      <c r="BJ798" s="2">
        <f t="shared" si="327"/>
        <v>0</v>
      </c>
    </row>
    <row r="799" spans="1:62">
      <c r="A799" s="2" t="str">
        <f>B799</f>
        <v>VIMSS207406</v>
      </c>
      <c r="B799" s="2" t="s">
        <v>993</v>
      </c>
      <c r="C799" s="2" t="s">
        <v>994</v>
      </c>
      <c r="D799" s="7">
        <f>IF(ISNA(VLOOKUP(B799,[1]energy_list!A$1:A$222,1,FALSE)), 0, 1)</f>
        <v>0</v>
      </c>
      <c r="E799" s="7">
        <f t="shared" si="308"/>
        <v>1</v>
      </c>
      <c r="F799" s="7">
        <f t="shared" si="309"/>
        <v>0</v>
      </c>
      <c r="G799" s="17">
        <f t="shared" si="328"/>
        <v>1.6298116298116297E-2</v>
      </c>
      <c r="H799" s="8">
        <f t="shared" si="310"/>
        <v>0.52482655741329398</v>
      </c>
      <c r="I799" s="8">
        <f t="shared" si="311"/>
        <v>4.8138723458534987</v>
      </c>
      <c r="J799" s="18">
        <f t="shared" si="312"/>
        <v>0.10902377954940189</v>
      </c>
      <c r="K799" s="9">
        <f t="shared" si="313"/>
        <v>5.4511889774700943E-2</v>
      </c>
      <c r="L799" s="10">
        <f t="shared" si="314"/>
        <v>4.8697803086246454</v>
      </c>
      <c r="M799" s="2">
        <f t="shared" si="315"/>
        <v>1</v>
      </c>
      <c r="N799" s="16">
        <f t="shared" si="316"/>
        <v>4.380368490566048E-2</v>
      </c>
      <c r="O799" s="16">
        <f t="shared" si="317"/>
        <v>1.3584893537223803</v>
      </c>
      <c r="P799" s="6">
        <v>398</v>
      </c>
      <c r="Q799" s="6"/>
      <c r="Y799" s="2">
        <f t="shared" si="318"/>
        <v>1</v>
      </c>
      <c r="Z799" s="2">
        <f t="shared" si="319"/>
        <v>0</v>
      </c>
      <c r="AH799" s="2">
        <f t="shared" si="320"/>
        <v>1</v>
      </c>
      <c r="AI799" s="2">
        <f t="shared" si="321"/>
        <v>0</v>
      </c>
      <c r="AQ799" s="2">
        <f t="shared" si="322"/>
        <v>1</v>
      </c>
      <c r="AR799" s="2">
        <f t="shared" si="323"/>
        <v>0</v>
      </c>
      <c r="AS799" s="2" t="s">
        <v>60</v>
      </c>
      <c r="AT799" s="2">
        <v>-1.2174252155876</v>
      </c>
      <c r="AU799" s="2">
        <v>2</v>
      </c>
      <c r="AV799" s="2">
        <v>1</v>
      </c>
      <c r="AW799" s="2">
        <v>-1.74566906171439</v>
      </c>
      <c r="AX799" s="2">
        <v>0.16859957059119601</v>
      </c>
      <c r="AY799" s="2">
        <v>0.16859957059119601</v>
      </c>
      <c r="AZ799" s="2">
        <f t="shared" si="324"/>
        <v>8.7607369811320973E-2</v>
      </c>
      <c r="BA799" s="2">
        <f t="shared" si="325"/>
        <v>7.220808518780248</v>
      </c>
      <c r="BB799" s="2" t="s">
        <v>61</v>
      </c>
      <c r="BC799" s="2">
        <v>0.860370758935318</v>
      </c>
      <c r="BD799" s="2">
        <v>1</v>
      </c>
      <c r="BE799" s="2">
        <v>1</v>
      </c>
      <c r="BF799" s="2">
        <v>1.35180652725799</v>
      </c>
      <c r="BI799" s="2">
        <f t="shared" si="326"/>
        <v>1</v>
      </c>
      <c r="BJ799" s="2">
        <f t="shared" si="327"/>
        <v>0</v>
      </c>
    </row>
    <row r="800" spans="1:62">
      <c r="A800" s="2" t="s">
        <v>437</v>
      </c>
      <c r="B800" s="2" t="s">
        <v>438</v>
      </c>
      <c r="C800" s="2" t="s">
        <v>439</v>
      </c>
      <c r="D800" s="7">
        <f>IF(ISNA(VLOOKUP(B800,[1]energy_list!A$1:A$222,1,FALSE)), 0, 1)</f>
        <v>0</v>
      </c>
      <c r="E800" s="7">
        <f t="shared" si="308"/>
        <v>1</v>
      </c>
      <c r="F800" s="7">
        <f t="shared" si="309"/>
        <v>1</v>
      </c>
      <c r="G800" s="17">
        <f t="shared" si="328"/>
        <v>2.5798525798525797E-3</v>
      </c>
      <c r="H800" s="8">
        <f t="shared" si="310"/>
        <v>0.53333820143317801</v>
      </c>
      <c r="I800" s="8">
        <f t="shared" si="311"/>
        <v>291.79127127685643</v>
      </c>
      <c r="J800" s="8">
        <f t="shared" si="312"/>
        <v>1.8278072510508302E-3</v>
      </c>
      <c r="K800" s="9">
        <f t="shared" si="313"/>
        <v>9.1390362552541508E-4</v>
      </c>
      <c r="L800" s="6">
        <f t="shared" si="314"/>
        <v>12.255250685112447</v>
      </c>
      <c r="M800" s="10">
        <f t="shared" si="315"/>
        <v>1</v>
      </c>
      <c r="N800" s="16">
        <f t="shared" si="316"/>
        <v>1.0908778683119116E-3</v>
      </c>
      <c r="O800" s="16">
        <f t="shared" si="317"/>
        <v>2.9622238691066722</v>
      </c>
      <c r="P800" s="6">
        <v>63</v>
      </c>
      <c r="Q800" s="2">
        <v>60</v>
      </c>
      <c r="Y800" s="2">
        <f t="shared" si="318"/>
        <v>1</v>
      </c>
      <c r="Z800" s="2">
        <f t="shared" si="319"/>
        <v>0</v>
      </c>
      <c r="AH800" s="2">
        <f t="shared" si="320"/>
        <v>1</v>
      </c>
      <c r="AI800" s="2">
        <f t="shared" si="321"/>
        <v>0</v>
      </c>
      <c r="AQ800" s="2">
        <f t="shared" si="322"/>
        <v>1</v>
      </c>
      <c r="AR800" s="2">
        <f t="shared" si="323"/>
        <v>0</v>
      </c>
      <c r="AS800" s="2" t="s">
        <v>60</v>
      </c>
      <c r="AT800" s="2">
        <v>-0.53333820143317801</v>
      </c>
      <c r="AU800" s="2">
        <v>2</v>
      </c>
      <c r="AV800" s="2">
        <v>1</v>
      </c>
      <c r="AW800" s="2">
        <v>-1.06158204755997</v>
      </c>
      <c r="AX800" s="2">
        <v>1.82780725105083E-3</v>
      </c>
      <c r="AY800" s="2">
        <v>1.82780725105083E-3</v>
      </c>
      <c r="AZ800" s="2">
        <f t="shared" si="324"/>
        <v>2.1817557366238236E-3</v>
      </c>
      <c r="BA800" s="2">
        <f t="shared" si="325"/>
        <v>291.79127127685643</v>
      </c>
      <c r="BI800" s="2">
        <f t="shared" si="326"/>
        <v>1</v>
      </c>
      <c r="BJ800" s="2">
        <f t="shared" si="327"/>
        <v>0</v>
      </c>
    </row>
    <row r="801" spans="1:62">
      <c r="A801" s="2" t="str">
        <f t="shared" ref="A801:A820" si="329">B801</f>
        <v>VIMSS209151</v>
      </c>
      <c r="B801" s="2" t="s">
        <v>677</v>
      </c>
      <c r="C801" s="2" t="s">
        <v>678</v>
      </c>
      <c r="D801" s="7">
        <f>IF(ISNA(VLOOKUP(B801,[1]energy_list!A$1:A$222,1,FALSE)), 0, 1)</f>
        <v>0</v>
      </c>
      <c r="E801" s="7">
        <f t="shared" si="308"/>
        <v>1</v>
      </c>
      <c r="F801" s="7">
        <f t="shared" si="309"/>
        <v>0</v>
      </c>
      <c r="G801" s="17">
        <f t="shared" si="328"/>
        <v>1.0032760032760032E-2</v>
      </c>
      <c r="H801" s="8">
        <f t="shared" si="310"/>
        <v>0.5672315663208386</v>
      </c>
      <c r="I801" s="8">
        <f t="shared" si="311"/>
        <v>15.339853664363021</v>
      </c>
      <c r="J801" s="18">
        <f t="shared" si="312"/>
        <v>3.6977638687558663E-2</v>
      </c>
      <c r="K801" s="9">
        <f t="shared" si="313"/>
        <v>1.8488819343779331E-2</v>
      </c>
      <c r="L801" s="10">
        <f t="shared" si="314"/>
        <v>6.9410300548442798</v>
      </c>
      <c r="M801" s="2">
        <f t="shared" si="315"/>
        <v>1</v>
      </c>
      <c r="N801" s="16">
        <f t="shared" si="316"/>
        <v>1.5550504331606568E-2</v>
      </c>
      <c r="O801" s="16">
        <f t="shared" si="317"/>
        <v>1.8082555214357292</v>
      </c>
      <c r="P801" s="6">
        <v>245</v>
      </c>
      <c r="Q801" s="6"/>
      <c r="Y801" s="2">
        <f t="shared" si="318"/>
        <v>1</v>
      </c>
      <c r="Z801" s="2">
        <f t="shared" si="319"/>
        <v>0</v>
      </c>
      <c r="AH801" s="2">
        <f t="shared" si="320"/>
        <v>1</v>
      </c>
      <c r="AI801" s="2">
        <f t="shared" si="321"/>
        <v>0</v>
      </c>
      <c r="AJ801" s="2" t="s">
        <v>59</v>
      </c>
      <c r="AK801" s="2">
        <v>-0.19622279468803</v>
      </c>
      <c r="AL801" s="2">
        <v>1</v>
      </c>
      <c r="AM801" s="2">
        <v>1</v>
      </c>
      <c r="AN801" s="2">
        <v>-2.4317977954377099</v>
      </c>
      <c r="AQ801" s="2">
        <f t="shared" si="322"/>
        <v>1</v>
      </c>
      <c r="AR801" s="2">
        <f t="shared" si="323"/>
        <v>0</v>
      </c>
      <c r="AS801" s="2" t="s">
        <v>60</v>
      </c>
      <c r="AT801" s="2">
        <v>-0.690901156865108</v>
      </c>
      <c r="AU801" s="2">
        <v>3</v>
      </c>
      <c r="AV801" s="2">
        <v>1</v>
      </c>
      <c r="AW801" s="2">
        <v>-1.2191450029919</v>
      </c>
      <c r="AX801" s="2">
        <v>3.3779713873844701E-2</v>
      </c>
      <c r="AY801" s="2">
        <v>3.3779713873844701E-2</v>
      </c>
      <c r="AZ801" s="2">
        <f t="shared" si="324"/>
        <v>3.110100866321314E-2</v>
      </c>
      <c r="BA801" s="2">
        <f t="shared" si="325"/>
        <v>20.453138219150695</v>
      </c>
      <c r="BI801" s="2">
        <f t="shared" si="326"/>
        <v>1</v>
      </c>
      <c r="BJ801" s="2">
        <f t="shared" si="327"/>
        <v>0</v>
      </c>
    </row>
    <row r="802" spans="1:62">
      <c r="A802" s="2" t="str">
        <f t="shared" si="329"/>
        <v>VIMSS206777</v>
      </c>
      <c r="B802" s="2" t="s">
        <v>1811</v>
      </c>
      <c r="C802" s="2" t="s">
        <v>1812</v>
      </c>
      <c r="D802" s="7">
        <f>IF(ISNA(VLOOKUP(B802,[1]energy_list!A$1:A$222,1,FALSE)), 0, 1)</f>
        <v>0</v>
      </c>
      <c r="E802" s="7">
        <f t="shared" si="308"/>
        <v>0</v>
      </c>
      <c r="F802" s="7">
        <f t="shared" si="309"/>
        <v>0</v>
      </c>
      <c r="G802" s="17">
        <f t="shared" si="328"/>
        <v>3.2882882882882887E-2</v>
      </c>
      <c r="H802" s="8">
        <f t="shared" si="310"/>
        <v>0.56911455838780656</v>
      </c>
      <c r="I802" s="8">
        <f t="shared" si="311"/>
        <v>0.43170941407481234</v>
      </c>
      <c r="J802" s="18">
        <f t="shared" si="312"/>
        <v>1.3182815566055339</v>
      </c>
      <c r="K802" s="9">
        <f t="shared" si="313"/>
        <v>0.65914077830276696</v>
      </c>
      <c r="L802" s="10">
        <f t="shared" si="314"/>
        <v>0.91090957320481447</v>
      </c>
      <c r="M802" s="2">
        <f t="shared" si="315"/>
        <v>1</v>
      </c>
      <c r="N802" s="16">
        <f t="shared" si="316"/>
        <v>0.31707974755712148</v>
      </c>
      <c r="O802" s="16">
        <f t="shared" si="317"/>
        <v>0.49883149624182976</v>
      </c>
      <c r="P802" s="6">
        <v>803</v>
      </c>
      <c r="Q802" s="6"/>
      <c r="Y802" s="2">
        <f t="shared" si="318"/>
        <v>1</v>
      </c>
      <c r="Z802" s="2">
        <f t="shared" si="319"/>
        <v>0</v>
      </c>
      <c r="AH802" s="2">
        <f t="shared" si="320"/>
        <v>1</v>
      </c>
      <c r="AI802" s="2">
        <f t="shared" si="321"/>
        <v>0</v>
      </c>
      <c r="AQ802" s="2">
        <f t="shared" si="322"/>
        <v>1</v>
      </c>
      <c r="AR802" s="2">
        <f t="shared" si="323"/>
        <v>0</v>
      </c>
      <c r="AS802" s="2" t="s">
        <v>60</v>
      </c>
      <c r="AT802" s="2">
        <v>-1.8613439362025299</v>
      </c>
      <c r="AU802" s="2">
        <v>2</v>
      </c>
      <c r="AV802" s="2">
        <v>1</v>
      </c>
      <c r="AW802" s="2">
        <v>-2.3895877823293201</v>
      </c>
      <c r="AX802" s="2">
        <v>2.87437780370783</v>
      </c>
      <c r="AY802" s="2">
        <v>2.87437780370783</v>
      </c>
      <c r="AZ802" s="2">
        <f t="shared" si="324"/>
        <v>0.63415949511424297</v>
      </c>
      <c r="BA802" s="2">
        <f t="shared" si="325"/>
        <v>0.6475641211122185</v>
      </c>
      <c r="BB802" s="2" t="s">
        <v>61</v>
      </c>
      <c r="BC802" s="2">
        <v>2.0153441972416402</v>
      </c>
      <c r="BD802" s="2">
        <v>1</v>
      </c>
      <c r="BE802" s="2">
        <v>1</v>
      </c>
      <c r="BF802" s="2">
        <v>2.5067799655643102</v>
      </c>
      <c r="BI802" s="2">
        <f t="shared" si="326"/>
        <v>1</v>
      </c>
      <c r="BJ802" s="2">
        <f t="shared" si="327"/>
        <v>0</v>
      </c>
    </row>
    <row r="803" spans="1:62">
      <c r="A803" s="2" t="str">
        <f t="shared" si="329"/>
        <v>VIMSS208163</v>
      </c>
      <c r="B803" s="2" t="s">
        <v>1290</v>
      </c>
      <c r="C803" s="2" t="s">
        <v>1291</v>
      </c>
      <c r="D803" s="7">
        <f>IF(ISNA(VLOOKUP(B803,[1]energy_list!A$1:A$222,1,FALSE)), 0, 1)</f>
        <v>0</v>
      </c>
      <c r="E803" s="7">
        <f t="shared" si="308"/>
        <v>0</v>
      </c>
      <c r="F803" s="7">
        <f t="shared" si="309"/>
        <v>0</v>
      </c>
      <c r="G803" s="17">
        <f t="shared" si="328"/>
        <v>2.2276822276822279E-2</v>
      </c>
      <c r="H803" s="8">
        <f t="shared" si="310"/>
        <v>0.582579929315168</v>
      </c>
      <c r="I803" s="8">
        <f t="shared" si="311"/>
        <v>3.941152789006992</v>
      </c>
      <c r="J803" s="18">
        <f t="shared" si="312"/>
        <v>0.147819676248064</v>
      </c>
      <c r="K803" s="9">
        <f t="shared" si="313"/>
        <v>7.3909838124031998E-2</v>
      </c>
      <c r="L803" s="10">
        <f t="shared" si="314"/>
        <v>3.6878799932915634</v>
      </c>
      <c r="M803" s="2">
        <f t="shared" si="315"/>
        <v>1</v>
      </c>
      <c r="N803" s="16">
        <f t="shared" si="316"/>
        <v>7.909645853520321E-2</v>
      </c>
      <c r="O803" s="16">
        <f t="shared" si="317"/>
        <v>1.101842961167945</v>
      </c>
      <c r="P803" s="6">
        <v>544</v>
      </c>
      <c r="Q803" s="6"/>
      <c r="Y803" s="2">
        <f t="shared" si="318"/>
        <v>1</v>
      </c>
      <c r="Z803" s="2">
        <f t="shared" si="319"/>
        <v>0</v>
      </c>
      <c r="AH803" s="2">
        <f t="shared" si="320"/>
        <v>1</v>
      </c>
      <c r="AI803" s="2">
        <f t="shared" si="321"/>
        <v>0</v>
      </c>
      <c r="AQ803" s="2">
        <f t="shared" si="322"/>
        <v>1</v>
      </c>
      <c r="AR803" s="2">
        <f t="shared" si="323"/>
        <v>0</v>
      </c>
      <c r="AS803" s="2" t="s">
        <v>60</v>
      </c>
      <c r="AT803" s="2">
        <v>-0.582579929315168</v>
      </c>
      <c r="AU803" s="2">
        <v>6</v>
      </c>
      <c r="AV803" s="2">
        <v>1</v>
      </c>
      <c r="AW803" s="2">
        <v>-1.1108237754419601</v>
      </c>
      <c r="AX803" s="2">
        <v>0.147819676248064</v>
      </c>
      <c r="AY803" s="2">
        <v>0.147819676248064</v>
      </c>
      <c r="AZ803" s="2">
        <f t="shared" si="324"/>
        <v>0.15819291707040645</v>
      </c>
      <c r="BA803" s="2">
        <f t="shared" si="325"/>
        <v>3.941152789006992</v>
      </c>
      <c r="BI803" s="2">
        <f t="shared" si="326"/>
        <v>1</v>
      </c>
      <c r="BJ803" s="2">
        <f t="shared" si="327"/>
        <v>0</v>
      </c>
    </row>
    <row r="804" spans="1:62">
      <c r="A804" s="2" t="str">
        <f t="shared" si="329"/>
        <v>VIMSS408364</v>
      </c>
      <c r="B804" s="2" t="s">
        <v>1765</v>
      </c>
      <c r="C804" s="2" t="s">
        <v>1766</v>
      </c>
      <c r="D804" s="7">
        <f>IF(ISNA(VLOOKUP(B804,[1]energy_list!A$1:A$222,1,FALSE)), 0, 1)</f>
        <v>0</v>
      </c>
      <c r="E804" s="7">
        <f t="shared" si="308"/>
        <v>0</v>
      </c>
      <c r="F804" s="7">
        <f t="shared" si="309"/>
        <v>0</v>
      </c>
      <c r="G804" s="17">
        <f t="shared" si="328"/>
        <v>3.1941031941031942E-2</v>
      </c>
      <c r="H804" s="8">
        <f t="shared" si="310"/>
        <v>0.59070186225732102</v>
      </c>
      <c r="I804" s="8">
        <f t="shared" si="311"/>
        <v>1.0084468391257515</v>
      </c>
      <c r="J804" s="18">
        <f t="shared" si="312"/>
        <v>0.58575409167766901</v>
      </c>
      <c r="K804" s="9">
        <f t="shared" si="313"/>
        <v>0.2928770458388345</v>
      </c>
      <c r="L804" s="10">
        <f t="shared" si="314"/>
        <v>1.7378019232649473</v>
      </c>
      <c r="M804" s="2">
        <f t="shared" si="315"/>
        <v>1</v>
      </c>
      <c r="N804" s="16">
        <f t="shared" si="316"/>
        <v>0.20970612309491599</v>
      </c>
      <c r="O804" s="16">
        <f t="shared" si="317"/>
        <v>0.67838888862139357</v>
      </c>
      <c r="P804" s="6">
        <v>780</v>
      </c>
      <c r="Q804" s="6"/>
      <c r="R804" s="2" t="s">
        <v>57</v>
      </c>
      <c r="S804" s="2">
        <v>-0.59070186225732102</v>
      </c>
      <c r="T804" s="2">
        <v>2</v>
      </c>
      <c r="U804" s="2">
        <v>2</v>
      </c>
      <c r="V804" s="2">
        <v>-1.43103266392851</v>
      </c>
      <c r="W804" s="2">
        <v>0.82838138066609301</v>
      </c>
      <c r="X804" s="2">
        <v>0.58575409167766901</v>
      </c>
      <c r="Y804" s="2">
        <f t="shared" si="318"/>
        <v>0.41941224618983197</v>
      </c>
      <c r="Z804" s="2">
        <f t="shared" si="319"/>
        <v>1.0084468391257515</v>
      </c>
      <c r="AH804" s="2">
        <f t="shared" si="320"/>
        <v>1</v>
      </c>
      <c r="AI804" s="2">
        <f t="shared" si="321"/>
        <v>0</v>
      </c>
      <c r="AQ804" s="2">
        <f t="shared" si="322"/>
        <v>1</v>
      </c>
      <c r="AR804" s="2">
        <f t="shared" si="323"/>
        <v>0</v>
      </c>
      <c r="AZ804" s="2">
        <f t="shared" si="324"/>
        <v>1</v>
      </c>
      <c r="BA804" s="2">
        <f t="shared" si="325"/>
        <v>0</v>
      </c>
      <c r="BI804" s="2">
        <f t="shared" si="326"/>
        <v>1</v>
      </c>
      <c r="BJ804" s="2">
        <f t="shared" si="327"/>
        <v>0</v>
      </c>
    </row>
    <row r="805" spans="1:62">
      <c r="A805" s="2" t="str">
        <f t="shared" si="329"/>
        <v>VIMSS207452</v>
      </c>
      <c r="B805" s="2" t="s">
        <v>1783</v>
      </c>
      <c r="C805" s="2" t="s">
        <v>1784</v>
      </c>
      <c r="D805" s="7">
        <f>IF(ISNA(VLOOKUP(B805,[1]energy_list!A$1:A$222,1,FALSE)), 0, 1)</f>
        <v>0</v>
      </c>
      <c r="E805" s="7">
        <f t="shared" si="308"/>
        <v>0</v>
      </c>
      <c r="F805" s="7">
        <f t="shared" si="309"/>
        <v>0</v>
      </c>
      <c r="G805" s="17">
        <f t="shared" si="328"/>
        <v>3.2309582309582308E-2</v>
      </c>
      <c r="H805" s="8">
        <f t="shared" si="310"/>
        <v>0.59133332453449605</v>
      </c>
      <c r="I805" s="8">
        <f t="shared" si="311"/>
        <v>0.40414699443195939</v>
      </c>
      <c r="J805" s="18">
        <f t="shared" si="312"/>
        <v>1.4631639791497957</v>
      </c>
      <c r="K805" s="9">
        <f t="shared" si="313"/>
        <v>0.73158198957489784</v>
      </c>
      <c r="L805" s="10">
        <f t="shared" si="314"/>
        <v>1.3712253326266775</v>
      </c>
      <c r="M805" s="2">
        <f t="shared" si="315"/>
        <v>1</v>
      </c>
      <c r="N805" s="16">
        <f t="shared" si="316"/>
        <v>0.25189074253031046</v>
      </c>
      <c r="O805" s="16">
        <f t="shared" si="317"/>
        <v>0.59878779336683974</v>
      </c>
      <c r="P805" s="6">
        <v>789</v>
      </c>
      <c r="Q805" s="6"/>
      <c r="R805" s="2" t="s">
        <v>57</v>
      </c>
      <c r="S805" s="2">
        <v>-0.82279340835391102</v>
      </c>
      <c r="T805" s="2">
        <v>2</v>
      </c>
      <c r="U805" s="2">
        <v>2</v>
      </c>
      <c r="V805" s="2">
        <v>-1.6631242100251</v>
      </c>
      <c r="W805" s="2">
        <v>1.4395821485209399</v>
      </c>
      <c r="X805" s="2">
        <v>1.0179382992942601</v>
      </c>
      <c r="Y805" s="2">
        <f t="shared" si="318"/>
        <v>0.50378148506062104</v>
      </c>
      <c r="Z805" s="2">
        <f t="shared" si="319"/>
        <v>0.80829398886391879</v>
      </c>
      <c r="AA805" s="2" t="s">
        <v>58</v>
      </c>
      <c r="AB805" s="2">
        <v>-0.34148856226383001</v>
      </c>
      <c r="AC805" s="2">
        <v>1</v>
      </c>
      <c r="AD805" s="2">
        <v>1</v>
      </c>
      <c r="AE805" s="2">
        <v>-1.63657675604556</v>
      </c>
      <c r="AH805" s="2">
        <f t="shared" si="320"/>
        <v>1</v>
      </c>
      <c r="AI805" s="2">
        <f t="shared" si="321"/>
        <v>0</v>
      </c>
      <c r="AQ805" s="2">
        <f t="shared" si="322"/>
        <v>1</v>
      </c>
      <c r="AR805" s="2">
        <f t="shared" si="323"/>
        <v>0</v>
      </c>
      <c r="AZ805" s="2">
        <f t="shared" si="324"/>
        <v>1</v>
      </c>
      <c r="BA805" s="2">
        <f t="shared" si="325"/>
        <v>0</v>
      </c>
      <c r="BB805" s="2" t="s">
        <v>61</v>
      </c>
      <c r="BC805" s="2">
        <v>-0.378257919166332</v>
      </c>
      <c r="BD805" s="2">
        <v>1</v>
      </c>
      <c r="BE805" s="2">
        <v>1</v>
      </c>
      <c r="BF805" s="2">
        <v>0.11317784915633999</v>
      </c>
      <c r="BI805" s="2">
        <f t="shared" si="326"/>
        <v>1</v>
      </c>
      <c r="BJ805" s="2">
        <f t="shared" si="327"/>
        <v>0</v>
      </c>
    </row>
    <row r="806" spans="1:62">
      <c r="A806" s="2" t="str">
        <f t="shared" si="329"/>
        <v>VIMSS206114</v>
      </c>
      <c r="B806" s="2" t="s">
        <v>654</v>
      </c>
      <c r="C806" s="2" t="s">
        <v>655</v>
      </c>
      <c r="D806" s="7">
        <f>IF(ISNA(VLOOKUP(B806,[1]energy_list!A$1:A$222,1,FALSE)), 0, 1)</f>
        <v>0</v>
      </c>
      <c r="E806" s="7">
        <f t="shared" si="308"/>
        <v>1</v>
      </c>
      <c r="F806" s="7">
        <f t="shared" si="309"/>
        <v>0</v>
      </c>
      <c r="G806" s="17">
        <f t="shared" si="328"/>
        <v>9.5823095823095832E-3</v>
      </c>
      <c r="H806" s="8">
        <f t="shared" si="310"/>
        <v>0.59966910362878334</v>
      </c>
      <c r="I806" s="8">
        <f t="shared" si="311"/>
        <v>3.9152601336225099</v>
      </c>
      <c r="J806" s="18">
        <f t="shared" si="312"/>
        <v>0.1531620079286922</v>
      </c>
      <c r="K806" s="9">
        <f t="shared" si="313"/>
        <v>7.6581003964346098E-2</v>
      </c>
      <c r="L806" s="10">
        <f t="shared" si="314"/>
        <v>7.1661373317800825</v>
      </c>
      <c r="M806" s="2">
        <f t="shared" si="315"/>
        <v>1</v>
      </c>
      <c r="N806" s="16">
        <f t="shared" si="316"/>
        <v>1.3895144082694131E-2</v>
      </c>
      <c r="O806" s="16">
        <f t="shared" si="317"/>
        <v>1.8571369455404725</v>
      </c>
      <c r="P806" s="6">
        <v>234</v>
      </c>
      <c r="Q806" s="6"/>
      <c r="Y806" s="2">
        <f t="shared" si="318"/>
        <v>1</v>
      </c>
      <c r="Z806" s="2">
        <f t="shared" si="319"/>
        <v>0</v>
      </c>
      <c r="AA806" s="2" t="s">
        <v>58</v>
      </c>
      <c r="AB806" s="2">
        <v>-0.65191969660221005</v>
      </c>
      <c r="AC806" s="2">
        <v>2</v>
      </c>
      <c r="AD806" s="2">
        <v>2</v>
      </c>
      <c r="AE806" s="2">
        <v>-1.9470078903839401</v>
      </c>
      <c r="AF806" s="2">
        <v>0.15698466088211599</v>
      </c>
      <c r="AG806" s="2">
        <v>0.111004918252015</v>
      </c>
      <c r="AH806" s="2">
        <f t="shared" si="320"/>
        <v>2.7790288165388258E-2</v>
      </c>
      <c r="AI806" s="2">
        <f t="shared" si="321"/>
        <v>5.8728902004337646</v>
      </c>
      <c r="AJ806" s="2" t="s">
        <v>59</v>
      </c>
      <c r="AK806" s="2">
        <v>-0.49516791768193003</v>
      </c>
      <c r="AL806" s="2">
        <v>1</v>
      </c>
      <c r="AM806" s="2">
        <v>1</v>
      </c>
      <c r="AN806" s="2">
        <v>-2.7307429184316101</v>
      </c>
      <c r="AQ806" s="2">
        <f t="shared" si="322"/>
        <v>1</v>
      </c>
      <c r="AR806" s="2">
        <f t="shared" si="323"/>
        <v>0</v>
      </c>
      <c r="AZ806" s="2">
        <f t="shared" si="324"/>
        <v>1</v>
      </c>
      <c r="BA806" s="2">
        <f t="shared" si="325"/>
        <v>0</v>
      </c>
      <c r="BI806" s="2">
        <f t="shared" si="326"/>
        <v>1</v>
      </c>
      <c r="BJ806" s="2">
        <f t="shared" si="327"/>
        <v>0</v>
      </c>
    </row>
    <row r="807" spans="1:62">
      <c r="A807" s="2" t="str">
        <f t="shared" si="329"/>
        <v>VIMSS208979</v>
      </c>
      <c r="B807" s="2" t="s">
        <v>1868</v>
      </c>
      <c r="C807" s="2" t="s">
        <v>1869</v>
      </c>
      <c r="D807" s="7">
        <f>IF(ISNA(VLOOKUP(B807,[1]energy_list!A$1:A$222,1,FALSE)), 0, 1)</f>
        <v>0</v>
      </c>
      <c r="E807" s="7">
        <f t="shared" si="308"/>
        <v>0</v>
      </c>
      <c r="F807" s="7">
        <f t="shared" si="309"/>
        <v>0</v>
      </c>
      <c r="G807" s="17">
        <f t="shared" si="328"/>
        <v>3.4070434070434072E-2</v>
      </c>
      <c r="H807" s="8">
        <f t="shared" si="310"/>
        <v>0.60285824638098473</v>
      </c>
      <c r="I807" s="8">
        <f t="shared" si="311"/>
        <v>3.6513942975229308E-2</v>
      </c>
      <c r="J807" s="18">
        <f t="shared" si="312"/>
        <v>16.510357339111739</v>
      </c>
      <c r="K807" s="9">
        <f t="shared" si="313"/>
        <v>8.2551786695558693</v>
      </c>
      <c r="L807" s="10">
        <f t="shared" si="314"/>
        <v>0.11940049596367891</v>
      </c>
      <c r="M807" s="2">
        <f t="shared" si="315"/>
        <v>1</v>
      </c>
      <c r="N807" s="16">
        <f t="shared" si="316"/>
        <v>0.47102343585871054</v>
      </c>
      <c r="O807" s="16">
        <f t="shared" si="317"/>
        <v>0.32695748393074986</v>
      </c>
      <c r="P807" s="6">
        <v>832</v>
      </c>
      <c r="Q807" s="6"/>
      <c r="Y807" s="2">
        <f t="shared" si="318"/>
        <v>1</v>
      </c>
      <c r="Z807" s="2">
        <f t="shared" si="319"/>
        <v>0</v>
      </c>
      <c r="AA807" s="2" t="s">
        <v>58</v>
      </c>
      <c r="AB807" s="2">
        <v>-1.3538693756593301</v>
      </c>
      <c r="AC807" s="2">
        <v>1</v>
      </c>
      <c r="AD807" s="2">
        <v>1</v>
      </c>
      <c r="AE807" s="2">
        <v>-2.6489575694410599</v>
      </c>
      <c r="AH807" s="2">
        <f t="shared" si="320"/>
        <v>1</v>
      </c>
      <c r="AI807" s="2">
        <f t="shared" si="321"/>
        <v>0</v>
      </c>
      <c r="AJ807" s="2" t="s">
        <v>59</v>
      </c>
      <c r="AK807" s="2">
        <v>-0.15420225034443999</v>
      </c>
      <c r="AL807" s="2">
        <v>1</v>
      </c>
      <c r="AM807" s="2">
        <v>1</v>
      </c>
      <c r="AN807" s="2">
        <v>-2.3897772510941202</v>
      </c>
      <c r="AQ807" s="2">
        <f t="shared" si="322"/>
        <v>1</v>
      </c>
      <c r="AR807" s="2">
        <f t="shared" si="323"/>
        <v>0</v>
      </c>
      <c r="AS807" s="2" t="s">
        <v>60</v>
      </c>
      <c r="AT807" s="2">
        <v>-0.169317216953392</v>
      </c>
      <c r="AU807" s="2">
        <v>2</v>
      </c>
      <c r="AV807" s="2">
        <v>1</v>
      </c>
      <c r="AW807" s="2">
        <v>-0.69756106308018395</v>
      </c>
      <c r="AX807" s="2">
        <v>1.85482260371886</v>
      </c>
      <c r="AY807" s="2">
        <v>1.85482260371886</v>
      </c>
      <c r="AZ807" s="2">
        <f t="shared" si="324"/>
        <v>0.94204687171742119</v>
      </c>
      <c r="BA807" s="2">
        <f t="shared" si="325"/>
        <v>9.1284857438073269E-2</v>
      </c>
      <c r="BB807" s="2" t="s">
        <v>61</v>
      </c>
      <c r="BC807" s="2">
        <v>-1.16758517199437</v>
      </c>
      <c r="BD807" s="2">
        <v>1</v>
      </c>
      <c r="BE807" s="2">
        <v>1</v>
      </c>
      <c r="BF807" s="2">
        <v>-0.67614940367170195</v>
      </c>
      <c r="BI807" s="2">
        <f t="shared" si="326"/>
        <v>1</v>
      </c>
      <c r="BJ807" s="2">
        <f t="shared" si="327"/>
        <v>0</v>
      </c>
    </row>
    <row r="808" spans="1:62">
      <c r="A808" s="2" t="str">
        <f t="shared" si="329"/>
        <v>VIMSS209262</v>
      </c>
      <c r="B808" s="2" t="s">
        <v>1569</v>
      </c>
      <c r="C808" s="2" t="s">
        <v>1570</v>
      </c>
      <c r="D808" s="7">
        <f>IF(ISNA(VLOOKUP(B808,[1]energy_list!A$1:A$222,1,FALSE)), 0, 1)</f>
        <v>0</v>
      </c>
      <c r="E808" s="7">
        <f t="shared" si="308"/>
        <v>0</v>
      </c>
      <c r="F808" s="7">
        <f t="shared" si="309"/>
        <v>0</v>
      </c>
      <c r="G808" s="17">
        <f t="shared" si="328"/>
        <v>2.7846027846027851E-2</v>
      </c>
      <c r="H808" s="8">
        <f t="shared" si="310"/>
        <v>0.68273175440761369</v>
      </c>
      <c r="I808" s="8">
        <f t="shared" si="311"/>
        <v>1.1808611391150976</v>
      </c>
      <c r="J808" s="18">
        <f t="shared" si="312"/>
        <v>0.57816430043521683</v>
      </c>
      <c r="K808" s="9">
        <f t="shared" si="313"/>
        <v>0.28908215021760841</v>
      </c>
      <c r="L808" s="10">
        <f t="shared" si="314"/>
        <v>3.0417124867589012</v>
      </c>
      <c r="M808" s="2">
        <f t="shared" si="315"/>
        <v>1</v>
      </c>
      <c r="N808" s="16">
        <f t="shared" si="316"/>
        <v>0.1092623482493673</v>
      </c>
      <c r="O808" s="16">
        <f t="shared" si="317"/>
        <v>0.96152946993178556</v>
      </c>
      <c r="P808" s="6">
        <v>680</v>
      </c>
      <c r="Q808" s="6"/>
      <c r="R808" s="2" t="s">
        <v>57</v>
      </c>
      <c r="S808" s="2">
        <v>-0.74587455421560001</v>
      </c>
      <c r="T808" s="2">
        <v>2</v>
      </c>
      <c r="U808" s="2">
        <v>2</v>
      </c>
      <c r="V808" s="2">
        <v>-1.5862053558867899</v>
      </c>
      <c r="W808" s="2">
        <v>0.59551224975311601</v>
      </c>
      <c r="X808" s="2">
        <v>0.42109075008008501</v>
      </c>
      <c r="Y808" s="2">
        <f t="shared" si="318"/>
        <v>0.21852469649873463</v>
      </c>
      <c r="Z808" s="2">
        <f t="shared" si="319"/>
        <v>1.7712917086726463</v>
      </c>
      <c r="AH808" s="2">
        <f t="shared" si="320"/>
        <v>1</v>
      </c>
      <c r="AI808" s="2">
        <f t="shared" si="321"/>
        <v>0</v>
      </c>
      <c r="AQ808" s="2">
        <f t="shared" si="322"/>
        <v>1</v>
      </c>
      <c r="AR808" s="2">
        <f t="shared" si="323"/>
        <v>0</v>
      </c>
      <c r="AZ808" s="2">
        <f t="shared" si="324"/>
        <v>1</v>
      </c>
      <c r="BA808" s="2">
        <f t="shared" si="325"/>
        <v>0</v>
      </c>
      <c r="BB808" s="2" t="s">
        <v>61</v>
      </c>
      <c r="BC808" s="2">
        <v>-0.55644615479164095</v>
      </c>
      <c r="BD808" s="2">
        <v>1</v>
      </c>
      <c r="BE808" s="2">
        <v>1</v>
      </c>
      <c r="BF808" s="2">
        <v>-6.5010386468969006E-2</v>
      </c>
      <c r="BI808" s="2">
        <f t="shared" si="326"/>
        <v>1</v>
      </c>
      <c r="BJ808" s="2">
        <f t="shared" si="327"/>
        <v>0</v>
      </c>
    </row>
    <row r="809" spans="1:62">
      <c r="A809" s="2" t="str">
        <f t="shared" si="329"/>
        <v>VIMSS206345</v>
      </c>
      <c r="B809" s="2" t="s">
        <v>1093</v>
      </c>
      <c r="C809" s="2" t="s">
        <v>1094</v>
      </c>
      <c r="D809" s="7">
        <f>IF(ISNA(VLOOKUP(B809,[1]energy_list!A$1:A$222,1,FALSE)), 0, 1)</f>
        <v>0</v>
      </c>
      <c r="E809" s="7">
        <f t="shared" si="308"/>
        <v>0</v>
      </c>
      <c r="F809" s="7">
        <f t="shared" si="309"/>
        <v>0</v>
      </c>
      <c r="G809" s="17">
        <f t="shared" si="328"/>
        <v>1.8345618345618344E-2</v>
      </c>
      <c r="H809" s="8">
        <f t="shared" si="310"/>
        <v>0.70934132980065856</v>
      </c>
      <c r="I809" s="8">
        <f t="shared" si="311"/>
        <v>2.8991003867534944</v>
      </c>
      <c r="J809" s="18">
        <f t="shared" si="312"/>
        <v>0.24467635996385823</v>
      </c>
      <c r="K809" s="9">
        <f t="shared" si="313"/>
        <v>0.12233817998192911</v>
      </c>
      <c r="L809" s="10">
        <f t="shared" si="314"/>
        <v>4.4378396708931263</v>
      </c>
      <c r="M809" s="2">
        <f t="shared" si="315"/>
        <v>1</v>
      </c>
      <c r="N809" s="16">
        <f t="shared" si="316"/>
        <v>5.4363243958722926E-2</v>
      </c>
      <c r="O809" s="16">
        <f t="shared" si="317"/>
        <v>1.2646946359840952</v>
      </c>
      <c r="P809" s="6">
        <v>448</v>
      </c>
      <c r="Q809" s="6"/>
      <c r="R809" s="2" t="s">
        <v>57</v>
      </c>
      <c r="S809" s="2">
        <v>-0.32703833579127101</v>
      </c>
      <c r="T809" s="2">
        <v>2</v>
      </c>
      <c r="U809" s="2">
        <v>1</v>
      </c>
      <c r="V809" s="2">
        <v>-1.16736913746246</v>
      </c>
      <c r="W809" s="2">
        <v>5.6403416950576699E-2</v>
      </c>
      <c r="X809" s="2">
        <v>5.6403416950576699E-2</v>
      </c>
      <c r="Y809" s="2">
        <f t="shared" si="318"/>
        <v>0.10872648791744585</v>
      </c>
      <c r="Z809" s="2">
        <f t="shared" si="319"/>
        <v>5.7982007735069887</v>
      </c>
      <c r="AH809" s="2">
        <f t="shared" si="320"/>
        <v>1</v>
      </c>
      <c r="AI809" s="2">
        <f t="shared" si="321"/>
        <v>0</v>
      </c>
      <c r="AQ809" s="2">
        <f t="shared" si="322"/>
        <v>1</v>
      </c>
      <c r="AR809" s="2">
        <f t="shared" si="323"/>
        <v>0</v>
      </c>
      <c r="AS809" s="2" t="s">
        <v>60</v>
      </c>
      <c r="AT809" s="2">
        <v>-1.64954400163836</v>
      </c>
      <c r="AU809" s="2">
        <v>1</v>
      </c>
      <c r="AV809" s="2">
        <v>1</v>
      </c>
      <c r="AW809" s="2">
        <v>-2.17778784776515</v>
      </c>
      <c r="AZ809" s="2">
        <f t="shared" si="324"/>
        <v>1</v>
      </c>
      <c r="BA809" s="2">
        <f t="shared" si="325"/>
        <v>0</v>
      </c>
      <c r="BB809" s="2" t="s">
        <v>61</v>
      </c>
      <c r="BC809" s="2">
        <v>-0.53374464598173199</v>
      </c>
      <c r="BD809" s="2">
        <v>1</v>
      </c>
      <c r="BE809" s="2">
        <v>1</v>
      </c>
      <c r="BF809" s="2">
        <v>-4.2308877659060197E-2</v>
      </c>
      <c r="BI809" s="2">
        <f t="shared" si="326"/>
        <v>1</v>
      </c>
      <c r="BJ809" s="2">
        <f t="shared" si="327"/>
        <v>0</v>
      </c>
    </row>
    <row r="810" spans="1:62">
      <c r="A810" s="2" t="str">
        <f t="shared" si="329"/>
        <v>VIMSS206873</v>
      </c>
      <c r="B810" s="2" t="s">
        <v>1243</v>
      </c>
      <c r="C810" s="2" t="s">
        <v>1244</v>
      </c>
      <c r="D810" s="7">
        <f>IF(ISNA(VLOOKUP(B810,[1]energy_list!A$1:A$222,1,FALSE)), 0, 1)</f>
        <v>0</v>
      </c>
      <c r="E810" s="7">
        <f t="shared" si="308"/>
        <v>0</v>
      </c>
      <c r="F810" s="7">
        <f t="shared" si="309"/>
        <v>0</v>
      </c>
      <c r="G810" s="17">
        <f t="shared" si="328"/>
        <v>2.1375921375921376E-2</v>
      </c>
      <c r="H810" s="8">
        <f t="shared" si="310"/>
        <v>0.71414522661235647</v>
      </c>
      <c r="I810" s="8">
        <f t="shared" si="311"/>
        <v>2.0910079659957113</v>
      </c>
      <c r="J810" s="18">
        <f t="shared" si="312"/>
        <v>0.34153156670175078</v>
      </c>
      <c r="K810" s="9">
        <f t="shared" si="313"/>
        <v>0.17076578335087539</v>
      </c>
      <c r="L810" s="10">
        <f t="shared" si="314"/>
        <v>3.8019582179207152</v>
      </c>
      <c r="M810" s="2">
        <f t="shared" si="315"/>
        <v>1</v>
      </c>
      <c r="N810" s="16">
        <f t="shared" si="316"/>
        <v>7.4711123458138781E-2</v>
      </c>
      <c r="O810" s="16">
        <f t="shared" si="317"/>
        <v>1.126614732898825</v>
      </c>
      <c r="P810" s="6">
        <v>522</v>
      </c>
      <c r="Q810" s="6"/>
      <c r="R810" s="2" t="s">
        <v>57</v>
      </c>
      <c r="S810" s="2">
        <v>-0.99863343010798999</v>
      </c>
      <c r="T810" s="2">
        <v>1</v>
      </c>
      <c r="U810" s="2">
        <v>1</v>
      </c>
      <c r="V810" s="2">
        <v>-1.8389642317791799</v>
      </c>
      <c r="Y810" s="2">
        <f t="shared" si="318"/>
        <v>1</v>
      </c>
      <c r="Z810" s="2">
        <f t="shared" si="319"/>
        <v>0</v>
      </c>
      <c r="AH810" s="2">
        <f t="shared" si="320"/>
        <v>1</v>
      </c>
      <c r="AI810" s="2">
        <f t="shared" si="321"/>
        <v>0</v>
      </c>
      <c r="AJ810" s="2" t="s">
        <v>59</v>
      </c>
      <c r="AK810" s="2">
        <v>-0.62935487594007999</v>
      </c>
      <c r="AL810" s="2">
        <v>1</v>
      </c>
      <c r="AM810" s="2">
        <v>1</v>
      </c>
      <c r="AN810" s="2">
        <v>-2.86492987668976</v>
      </c>
      <c r="AQ810" s="2">
        <f t="shared" si="322"/>
        <v>1</v>
      </c>
      <c r="AR810" s="2">
        <f t="shared" si="323"/>
        <v>0</v>
      </c>
      <c r="AS810" s="2" t="s">
        <v>60</v>
      </c>
      <c r="AT810" s="2">
        <v>-0.61429630020067805</v>
      </c>
      <c r="AU810" s="2">
        <v>2</v>
      </c>
      <c r="AV810" s="2">
        <v>1</v>
      </c>
      <c r="AW810" s="2">
        <v>-1.14254014632747</v>
      </c>
      <c r="AX810" s="2">
        <v>0.14688999520577101</v>
      </c>
      <c r="AY810" s="2">
        <v>0.14688999520577101</v>
      </c>
      <c r="AZ810" s="2">
        <f t="shared" si="324"/>
        <v>0.14942224691627759</v>
      </c>
      <c r="BA810" s="2">
        <f t="shared" si="325"/>
        <v>4.1820159319914225</v>
      </c>
      <c r="BI810" s="2">
        <f t="shared" si="326"/>
        <v>1</v>
      </c>
      <c r="BJ810" s="2">
        <f t="shared" si="327"/>
        <v>0</v>
      </c>
    </row>
    <row r="811" spans="1:62">
      <c r="A811" s="2" t="str">
        <f t="shared" si="329"/>
        <v>VIMSS209550</v>
      </c>
      <c r="B811" s="2" t="s">
        <v>1011</v>
      </c>
      <c r="C811" s="2" t="s">
        <v>1012</v>
      </c>
      <c r="D811" s="7">
        <f>IF(ISNA(VLOOKUP(B811,[1]energy_list!A$1:A$222,1,FALSE)), 0, 1)</f>
        <v>0</v>
      </c>
      <c r="E811" s="7">
        <f t="shared" si="308"/>
        <v>1</v>
      </c>
      <c r="F811" s="7">
        <f t="shared" si="309"/>
        <v>0</v>
      </c>
      <c r="G811" s="17">
        <f t="shared" si="328"/>
        <v>1.6666666666666666E-2</v>
      </c>
      <c r="H811" s="8">
        <f t="shared" si="310"/>
        <v>0.721066294062781</v>
      </c>
      <c r="I811" s="8">
        <f t="shared" si="311"/>
        <v>3.4677208742038861</v>
      </c>
      <c r="J811" s="18">
        <f t="shared" si="312"/>
        <v>0.2079366593276693</v>
      </c>
      <c r="K811" s="9">
        <f t="shared" si="313"/>
        <v>0.10396832966383465</v>
      </c>
      <c r="L811" s="10">
        <f t="shared" si="314"/>
        <v>4.7901915281540912</v>
      </c>
      <c r="M811" s="2">
        <f t="shared" si="315"/>
        <v>1</v>
      </c>
      <c r="N811" s="16">
        <f t="shared" si="316"/>
        <v>4.5581974136598508E-2</v>
      </c>
      <c r="O811" s="16">
        <f t="shared" si="317"/>
        <v>1.3412068696324948</v>
      </c>
      <c r="P811" s="6">
        <v>407</v>
      </c>
      <c r="Q811" s="6"/>
      <c r="R811" s="2" t="s">
        <v>57</v>
      </c>
      <c r="S811" s="2">
        <v>-0.27634860489204</v>
      </c>
      <c r="T811" s="2">
        <v>1</v>
      </c>
      <c r="U811" s="2">
        <v>1</v>
      </c>
      <c r="V811" s="2">
        <v>-1.1166794065632299</v>
      </c>
      <c r="Y811" s="2">
        <f t="shared" si="318"/>
        <v>1</v>
      </c>
      <c r="Z811" s="2">
        <f t="shared" si="319"/>
        <v>0</v>
      </c>
      <c r="AH811" s="2">
        <f t="shared" si="320"/>
        <v>1</v>
      </c>
      <c r="AI811" s="2">
        <f t="shared" si="321"/>
        <v>0</v>
      </c>
      <c r="AQ811" s="2">
        <f t="shared" si="322"/>
        <v>1</v>
      </c>
      <c r="AR811" s="2">
        <f t="shared" si="323"/>
        <v>0</v>
      </c>
      <c r="AS811" s="2" t="s">
        <v>60</v>
      </c>
      <c r="AT811" s="2">
        <v>-0.21500589998262401</v>
      </c>
      <c r="AU811" s="2">
        <v>1</v>
      </c>
      <c r="AV811" s="2">
        <v>1</v>
      </c>
      <c r="AW811" s="2">
        <v>-0.74324974610941597</v>
      </c>
      <c r="AZ811" s="2">
        <f t="shared" si="324"/>
        <v>1</v>
      </c>
      <c r="BA811" s="2">
        <f t="shared" si="325"/>
        <v>0</v>
      </c>
      <c r="BB811" s="2" t="s">
        <v>61</v>
      </c>
      <c r="BC811" s="2">
        <v>-1.1964553356882299</v>
      </c>
      <c r="BD811" s="2">
        <v>2</v>
      </c>
      <c r="BE811" s="2">
        <v>1</v>
      </c>
      <c r="BF811" s="2">
        <v>-0.70501956736555704</v>
      </c>
      <c r="BG811" s="2">
        <v>0.17251321243710399</v>
      </c>
      <c r="BH811" s="2">
        <v>0.17251321243710399</v>
      </c>
      <c r="BI811" s="2">
        <f t="shared" si="326"/>
        <v>9.1163948273197015E-2</v>
      </c>
      <c r="BJ811" s="2">
        <f t="shared" si="327"/>
        <v>6.9354417484077722</v>
      </c>
    </row>
    <row r="812" spans="1:62">
      <c r="A812" s="2" t="str">
        <f t="shared" si="329"/>
        <v>VIMSS208806</v>
      </c>
      <c r="B812" s="2" t="s">
        <v>485</v>
      </c>
      <c r="C812" s="2" t="s">
        <v>486</v>
      </c>
      <c r="D812" s="7">
        <f>IF(ISNA(VLOOKUP(B812,[1]energy_list!A$1:A$222,1,FALSE)), 0, 1)</f>
        <v>0</v>
      </c>
      <c r="E812" s="7">
        <f t="shared" si="308"/>
        <v>1</v>
      </c>
      <c r="F812" s="7">
        <f t="shared" si="309"/>
        <v>1</v>
      </c>
      <c r="G812" s="17">
        <f t="shared" si="328"/>
        <v>2.5389025389025389E-3</v>
      </c>
      <c r="H812" s="8">
        <f t="shared" si="310"/>
        <v>0.72386465130555411</v>
      </c>
      <c r="I812" s="8">
        <f t="shared" si="311"/>
        <v>197.58944980086434</v>
      </c>
      <c r="J812" s="8">
        <f t="shared" si="312"/>
        <v>3.6634782476244721E-3</v>
      </c>
      <c r="K812" s="9">
        <f t="shared" si="313"/>
        <v>1.8317391238122361E-3</v>
      </c>
      <c r="L812" s="6">
        <f t="shared" si="314"/>
        <v>12.286486000390047</v>
      </c>
      <c r="M812" s="10">
        <f t="shared" si="315"/>
        <v>1</v>
      </c>
      <c r="N812" s="16">
        <f t="shared" si="316"/>
        <v>1.0739732600317773E-3</v>
      </c>
      <c r="O812" s="16">
        <f t="shared" si="317"/>
        <v>2.9690065316394572</v>
      </c>
      <c r="P812" s="6">
        <v>62</v>
      </c>
      <c r="Q812" s="2">
        <v>59</v>
      </c>
      <c r="Y812" s="2">
        <f t="shared" si="318"/>
        <v>1</v>
      </c>
      <c r="Z812" s="2">
        <f t="shared" si="319"/>
        <v>0</v>
      </c>
      <c r="AH812" s="2">
        <f t="shared" si="320"/>
        <v>1</v>
      </c>
      <c r="AI812" s="2">
        <f t="shared" si="321"/>
        <v>0</v>
      </c>
      <c r="AQ812" s="2">
        <f t="shared" si="322"/>
        <v>1</v>
      </c>
      <c r="AR812" s="2">
        <f t="shared" si="323"/>
        <v>0</v>
      </c>
      <c r="AS812" s="2" t="s">
        <v>60</v>
      </c>
      <c r="AT812" s="2">
        <v>-1.4390873405140501</v>
      </c>
      <c r="AU812" s="2">
        <v>2</v>
      </c>
      <c r="AV812" s="2">
        <v>1</v>
      </c>
      <c r="AW812" s="2">
        <v>-1.9673311866408401</v>
      </c>
      <c r="AX812" s="2">
        <v>4.8554796893740997E-3</v>
      </c>
      <c r="AY812" s="2">
        <v>4.8554796893740997E-3</v>
      </c>
      <c r="AZ812" s="2">
        <f t="shared" si="324"/>
        <v>2.1479465200635538E-3</v>
      </c>
      <c r="BA812" s="2">
        <f t="shared" si="325"/>
        <v>296.3841747012965</v>
      </c>
      <c r="BB812" s="2" t="s">
        <v>61</v>
      </c>
      <c r="BC812" s="2">
        <v>0.70658072711143805</v>
      </c>
      <c r="BD812" s="2">
        <v>1</v>
      </c>
      <c r="BE812" s="2">
        <v>1</v>
      </c>
      <c r="BF812" s="2">
        <v>1.1980164954341099</v>
      </c>
      <c r="BI812" s="2">
        <f t="shared" si="326"/>
        <v>1</v>
      </c>
      <c r="BJ812" s="2">
        <f t="shared" si="327"/>
        <v>0</v>
      </c>
    </row>
    <row r="813" spans="1:62">
      <c r="A813" s="2" t="str">
        <f t="shared" si="329"/>
        <v>VIMSS209056</v>
      </c>
      <c r="B813" s="2" t="s">
        <v>1729</v>
      </c>
      <c r="C813" s="2" t="s">
        <v>1730</v>
      </c>
      <c r="D813" s="7">
        <f>IF(ISNA(VLOOKUP(B813,[1]energy_list!A$1:A$222,1,FALSE)), 0, 1)</f>
        <v>1</v>
      </c>
      <c r="E813" s="7">
        <f t="shared" si="308"/>
        <v>0</v>
      </c>
      <c r="F813" s="7">
        <f t="shared" si="309"/>
        <v>0</v>
      </c>
      <c r="G813" s="31">
        <f>IF((Q813/(142)*0.0575&gt;N813),1,0)</f>
        <v>0</v>
      </c>
      <c r="H813" s="8">
        <f t="shared" si="310"/>
        <v>0.75838568548631391</v>
      </c>
      <c r="I813" s="8">
        <f t="shared" si="311"/>
        <v>1.0863777607588798</v>
      </c>
      <c r="J813" s="8">
        <f t="shared" si="312"/>
        <v>0.69808653387432207</v>
      </c>
      <c r="K813" s="9">
        <f t="shared" si="313"/>
        <v>0.34904326693716103</v>
      </c>
      <c r="L813" s="10">
        <f t="shared" si="314"/>
        <v>2.0973738458894022</v>
      </c>
      <c r="M813" s="7">
        <f t="shared" si="315"/>
        <v>1</v>
      </c>
      <c r="N813" s="16">
        <f t="shared" si="316"/>
        <v>0.17519877307435103</v>
      </c>
      <c r="O813" s="16">
        <f t="shared" si="317"/>
        <v>0.75646893954296568</v>
      </c>
      <c r="P813" s="6">
        <v>761</v>
      </c>
      <c r="Q813" s="6">
        <v>114</v>
      </c>
      <c r="R813" s="2" t="s">
        <v>57</v>
      </c>
      <c r="S813" s="2">
        <v>-0.113255064956956</v>
      </c>
      <c r="T813" s="2">
        <v>2</v>
      </c>
      <c r="U813" s="2">
        <v>1</v>
      </c>
      <c r="V813" s="2">
        <v>-0.95358586662814504</v>
      </c>
      <c r="W813" s="2">
        <v>6.95001125439354E-2</v>
      </c>
      <c r="X813" s="2">
        <v>6.95001125439354E-2</v>
      </c>
      <c r="Y813" s="2">
        <f t="shared" si="318"/>
        <v>0.35039754614870211</v>
      </c>
      <c r="Z813" s="2">
        <f t="shared" si="319"/>
        <v>1.6295666411383196</v>
      </c>
      <c r="AH813" s="2">
        <f t="shared" si="320"/>
        <v>1</v>
      </c>
      <c r="AI813" s="2">
        <f t="shared" si="321"/>
        <v>0</v>
      </c>
      <c r="AJ813" s="2" t="s">
        <v>59</v>
      </c>
      <c r="AK813" s="2">
        <v>-2.0486469265450298</v>
      </c>
      <c r="AL813" s="2">
        <v>1</v>
      </c>
      <c r="AM813" s="2">
        <v>1</v>
      </c>
      <c r="AN813" s="2">
        <v>-4.28422192729471</v>
      </c>
      <c r="AQ813" s="2">
        <f t="shared" si="322"/>
        <v>1</v>
      </c>
      <c r="AR813" s="2">
        <f t="shared" si="323"/>
        <v>0</v>
      </c>
      <c r="AZ813" s="2">
        <f t="shared" si="324"/>
        <v>1</v>
      </c>
      <c r="BA813" s="2">
        <f t="shared" si="325"/>
        <v>0</v>
      </c>
      <c r="BI813" s="2">
        <f t="shared" si="326"/>
        <v>1</v>
      </c>
      <c r="BJ813" s="2">
        <f t="shared" si="327"/>
        <v>0</v>
      </c>
    </row>
    <row r="814" spans="1:62">
      <c r="A814" s="2" t="str">
        <f t="shared" si="329"/>
        <v>VIMSS209429</v>
      </c>
      <c r="B814" s="2" t="s">
        <v>1848</v>
      </c>
      <c r="C814" s="2" t="s">
        <v>1849</v>
      </c>
      <c r="D814" s="7">
        <f>IF(ISNA(VLOOKUP(B814,[1]energy_list!A$1:A$222,1,FALSE)), 0, 1)</f>
        <v>0</v>
      </c>
      <c r="E814" s="7">
        <f t="shared" si="308"/>
        <v>0</v>
      </c>
      <c r="F814" s="7">
        <f t="shared" si="309"/>
        <v>0</v>
      </c>
      <c r="G814" s="17">
        <f t="shared" ref="G814:G830" si="330">(P814/(COUNT($P$2:$P$1222))*0.05)</f>
        <v>3.3660933660933666E-2</v>
      </c>
      <c r="H814" s="8">
        <f t="shared" si="310"/>
        <v>0.75956149341564527</v>
      </c>
      <c r="I814" s="8">
        <f t="shared" si="311"/>
        <v>0.17382129897631501</v>
      </c>
      <c r="J814" s="18">
        <f t="shared" si="312"/>
        <v>4.3697837830514867</v>
      </c>
      <c r="K814" s="9">
        <f t="shared" si="313"/>
        <v>2.1848918915257434</v>
      </c>
      <c r="L814" s="10">
        <f t="shared" si="314"/>
        <v>0.35436268152473988</v>
      </c>
      <c r="M814" s="2">
        <f t="shared" si="315"/>
        <v>1</v>
      </c>
      <c r="N814" s="16">
        <f t="shared" si="316"/>
        <v>0.41881393733615535</v>
      </c>
      <c r="O814" s="16">
        <f t="shared" si="317"/>
        <v>0.37797887425329818</v>
      </c>
      <c r="P814" s="6">
        <v>822</v>
      </c>
      <c r="Q814" s="6"/>
      <c r="R814" s="2" t="s">
        <v>57</v>
      </c>
      <c r="S814" s="2">
        <v>-1.2308442902999399</v>
      </c>
      <c r="T814" s="2">
        <v>1</v>
      </c>
      <c r="U814" s="2">
        <v>1</v>
      </c>
      <c r="V814" s="2">
        <v>-2.07117509197113</v>
      </c>
      <c r="Y814" s="2">
        <f t="shared" si="318"/>
        <v>1</v>
      </c>
      <c r="Z814" s="2">
        <f t="shared" si="319"/>
        <v>0</v>
      </c>
      <c r="AH814" s="2">
        <f t="shared" si="320"/>
        <v>1</v>
      </c>
      <c r="AI814" s="2">
        <f t="shared" si="321"/>
        <v>0</v>
      </c>
      <c r="AQ814" s="2">
        <f t="shared" si="322"/>
        <v>1</v>
      </c>
      <c r="AR814" s="2">
        <f t="shared" si="323"/>
        <v>0</v>
      </c>
      <c r="AS814" s="2" t="s">
        <v>60</v>
      </c>
      <c r="AT814" s="2">
        <v>-0.52392009497349801</v>
      </c>
      <c r="AU814" s="2">
        <v>2</v>
      </c>
      <c r="AV814" s="2">
        <v>1</v>
      </c>
      <c r="AW814" s="2">
        <v>-1.0521639411002901</v>
      </c>
      <c r="AX814" s="2">
        <v>2.00942039538698</v>
      </c>
      <c r="AY814" s="2">
        <v>2.00942039538698</v>
      </c>
      <c r="AZ814" s="2">
        <f t="shared" si="324"/>
        <v>0.8376278746723107</v>
      </c>
      <c r="BA814" s="2">
        <f t="shared" si="325"/>
        <v>0.26073194846447251</v>
      </c>
      <c r="BI814" s="2">
        <f t="shared" si="326"/>
        <v>1</v>
      </c>
      <c r="BJ814" s="2">
        <f t="shared" si="327"/>
        <v>0</v>
      </c>
    </row>
    <row r="815" spans="1:62">
      <c r="A815" s="2" t="str">
        <f t="shared" si="329"/>
        <v>VIMSS207151</v>
      </c>
      <c r="B815" s="2" t="s">
        <v>1652</v>
      </c>
      <c r="C815" s="2" t="s">
        <v>1653</v>
      </c>
      <c r="D815" s="7">
        <f>IF(ISNA(VLOOKUP(B815,[1]energy_list!A$1:A$222,1,FALSE)), 0, 1)</f>
        <v>0</v>
      </c>
      <c r="E815" s="7">
        <f t="shared" si="308"/>
        <v>0</v>
      </c>
      <c r="F815" s="7">
        <f t="shared" si="309"/>
        <v>0</v>
      </c>
      <c r="G815" s="17">
        <f t="shared" si="330"/>
        <v>2.9565929565929568E-2</v>
      </c>
      <c r="H815" s="8">
        <f t="shared" si="310"/>
        <v>0.76463682785910003</v>
      </c>
      <c r="I815" s="8">
        <f t="shared" si="311"/>
        <v>2.3051112532454567</v>
      </c>
      <c r="J815" s="18">
        <f t="shared" si="312"/>
        <v>0.33171363281600302</v>
      </c>
      <c r="K815" s="9">
        <f t="shared" si="313"/>
        <v>0.16585681640800151</v>
      </c>
      <c r="L815" s="10">
        <f t="shared" si="314"/>
        <v>2.6896997663352002</v>
      </c>
      <c r="M815" s="2">
        <f t="shared" si="315"/>
        <v>1</v>
      </c>
      <c r="N815" s="16">
        <f t="shared" si="316"/>
        <v>0.1302894110957101</v>
      </c>
      <c r="O815" s="16">
        <f t="shared" si="317"/>
        <v>0.88509087891190297</v>
      </c>
      <c r="P815" s="6">
        <v>722</v>
      </c>
      <c r="Q815" s="6"/>
      <c r="Y815" s="2">
        <f t="shared" si="318"/>
        <v>1</v>
      </c>
      <c r="Z815" s="2">
        <f t="shared" si="319"/>
        <v>0</v>
      </c>
      <c r="AH815" s="2">
        <f t="shared" si="320"/>
        <v>1</v>
      </c>
      <c r="AI815" s="2">
        <f t="shared" si="321"/>
        <v>0</v>
      </c>
      <c r="AJ815" s="2" t="s">
        <v>59</v>
      </c>
      <c r="AK815" s="2">
        <v>-0.76463682785910003</v>
      </c>
      <c r="AL815" s="2">
        <v>2</v>
      </c>
      <c r="AM815" s="2">
        <v>1</v>
      </c>
      <c r="AN815" s="2">
        <v>-3.00021182860878</v>
      </c>
      <c r="AO815" s="2">
        <v>0.33171363281600302</v>
      </c>
      <c r="AP815" s="2">
        <v>0.33171363281600302</v>
      </c>
      <c r="AQ815" s="2">
        <f t="shared" si="322"/>
        <v>0.26057882219142026</v>
      </c>
      <c r="AR815" s="2">
        <f t="shared" si="323"/>
        <v>2.3051112532454567</v>
      </c>
      <c r="AZ815" s="2">
        <f t="shared" si="324"/>
        <v>1</v>
      </c>
      <c r="BA815" s="2">
        <f t="shared" si="325"/>
        <v>0</v>
      </c>
      <c r="BI815" s="2">
        <f t="shared" si="326"/>
        <v>1</v>
      </c>
      <c r="BJ815" s="2">
        <f t="shared" si="327"/>
        <v>0</v>
      </c>
    </row>
    <row r="816" spans="1:62">
      <c r="A816" s="2" t="str">
        <f t="shared" si="329"/>
        <v>VIMSS207360</v>
      </c>
      <c r="B816" s="2" t="s">
        <v>1559</v>
      </c>
      <c r="C816" s="2" t="s">
        <v>1560</v>
      </c>
      <c r="D816" s="7">
        <f>IF(ISNA(VLOOKUP(B816,[1]energy_list!A$1:A$222,1,FALSE)), 0, 1)</f>
        <v>0</v>
      </c>
      <c r="E816" s="7">
        <f t="shared" si="308"/>
        <v>0</v>
      </c>
      <c r="F816" s="7">
        <f t="shared" si="309"/>
        <v>0</v>
      </c>
      <c r="G816" s="17">
        <f t="shared" si="330"/>
        <v>2.7641277641277641E-2</v>
      </c>
      <c r="H816" s="8">
        <f t="shared" si="310"/>
        <v>0.7687854426460683</v>
      </c>
      <c r="I816" s="8">
        <f t="shared" si="311"/>
        <v>1.130529042143102</v>
      </c>
      <c r="J816" s="18">
        <f t="shared" si="312"/>
        <v>0.68002272740265934</v>
      </c>
      <c r="K816" s="9">
        <f t="shared" si="313"/>
        <v>0.34001136370132967</v>
      </c>
      <c r="L816" s="10">
        <f t="shared" si="314"/>
        <v>3.0603677197686507</v>
      </c>
      <c r="M816" s="2">
        <f t="shared" si="315"/>
        <v>1</v>
      </c>
      <c r="N816" s="16">
        <f t="shared" si="316"/>
        <v>0.10824792937648656</v>
      </c>
      <c r="O816" s="16">
        <f t="shared" si="317"/>
        <v>0.96558040230916231</v>
      </c>
      <c r="P816" s="6">
        <v>675</v>
      </c>
      <c r="Q816" s="6"/>
      <c r="Y816" s="2">
        <f t="shared" si="318"/>
        <v>1</v>
      </c>
      <c r="Z816" s="2">
        <f t="shared" si="319"/>
        <v>0</v>
      </c>
      <c r="AA816" s="2" t="s">
        <v>58</v>
      </c>
      <c r="AB816" s="2">
        <v>-1.1547695412519801</v>
      </c>
      <c r="AC816" s="2">
        <v>1</v>
      </c>
      <c r="AD816" s="2">
        <v>1</v>
      </c>
      <c r="AE816" s="2">
        <v>-2.4498577350337101</v>
      </c>
      <c r="AH816" s="2">
        <f t="shared" si="320"/>
        <v>1</v>
      </c>
      <c r="AI816" s="2">
        <f t="shared" si="321"/>
        <v>0</v>
      </c>
      <c r="AJ816" s="2" t="s">
        <v>59</v>
      </c>
      <c r="AK816" s="2">
        <v>-0.55102505386166001</v>
      </c>
      <c r="AL816" s="2">
        <v>1</v>
      </c>
      <c r="AM816" s="2">
        <v>1</v>
      </c>
      <c r="AN816" s="2">
        <v>-2.7866000546113399</v>
      </c>
      <c r="AQ816" s="2">
        <f t="shared" si="322"/>
        <v>1</v>
      </c>
      <c r="AR816" s="2">
        <f t="shared" si="323"/>
        <v>0</v>
      </c>
      <c r="AS816" s="2" t="s">
        <v>60</v>
      </c>
      <c r="AT816" s="2">
        <v>-1.3742668153359101</v>
      </c>
      <c r="AU816" s="2">
        <v>2</v>
      </c>
      <c r="AV816" s="2">
        <v>1</v>
      </c>
      <c r="AW816" s="2">
        <v>-1.9025106614627001</v>
      </c>
      <c r="AX816" s="2">
        <v>0.48623848273044401</v>
      </c>
      <c r="AY816" s="2">
        <v>0.48623848273044401</v>
      </c>
      <c r="AZ816" s="2">
        <f t="shared" si="324"/>
        <v>0.21649585875297306</v>
      </c>
      <c r="BA816" s="2">
        <f t="shared" si="325"/>
        <v>2.8263226053577548</v>
      </c>
      <c r="BB816" s="2" t="s">
        <v>61</v>
      </c>
      <c r="BC816" s="2">
        <v>0.61040101255511803</v>
      </c>
      <c r="BD816" s="2">
        <v>1</v>
      </c>
      <c r="BE816" s="2">
        <v>1</v>
      </c>
      <c r="BF816" s="2">
        <v>1.10183678087779</v>
      </c>
      <c r="BI816" s="2">
        <f t="shared" si="326"/>
        <v>1</v>
      </c>
      <c r="BJ816" s="2">
        <f t="shared" si="327"/>
        <v>0</v>
      </c>
    </row>
    <row r="817" spans="1:62">
      <c r="A817" s="2" t="str">
        <f t="shared" si="329"/>
        <v>VIMSS206649</v>
      </c>
      <c r="B817" s="2" t="s">
        <v>1330</v>
      </c>
      <c r="C817" s="2" t="s">
        <v>1331</v>
      </c>
      <c r="D817" s="7">
        <f>IF(ISNA(VLOOKUP(B817,[1]energy_list!A$1:A$222,1,FALSE)), 0, 1)</f>
        <v>0</v>
      </c>
      <c r="E817" s="7">
        <f t="shared" si="308"/>
        <v>0</v>
      </c>
      <c r="F817" s="7">
        <f t="shared" si="309"/>
        <v>0</v>
      </c>
      <c r="G817" s="17">
        <f t="shared" si="330"/>
        <v>2.3054873054873054E-2</v>
      </c>
      <c r="H817" s="8">
        <f t="shared" si="310"/>
        <v>0.7986203338592186</v>
      </c>
      <c r="I817" s="8">
        <f t="shared" si="311"/>
        <v>1.0665471330764762</v>
      </c>
      <c r="J817" s="18">
        <f t="shared" si="312"/>
        <v>0.74879047450587821</v>
      </c>
      <c r="K817" s="9">
        <f t="shared" si="313"/>
        <v>0.37439523725293911</v>
      </c>
      <c r="L817" s="10">
        <f t="shared" si="314"/>
        <v>3.5850767343191277</v>
      </c>
      <c r="M817" s="2">
        <f t="shared" si="315"/>
        <v>1</v>
      </c>
      <c r="N817" s="16">
        <f t="shared" si="316"/>
        <v>8.3268450444228592E-2</v>
      </c>
      <c r="O817" s="16">
        <f t="shared" si="317"/>
        <v>1.0795195171212451</v>
      </c>
      <c r="P817" s="6">
        <v>563</v>
      </c>
      <c r="Q817" s="6"/>
      <c r="Y817" s="2">
        <f t="shared" si="318"/>
        <v>1</v>
      </c>
      <c r="Z817" s="2">
        <f t="shared" si="319"/>
        <v>0</v>
      </c>
      <c r="AH817" s="2">
        <f t="shared" si="320"/>
        <v>1</v>
      </c>
      <c r="AI817" s="2">
        <f t="shared" si="321"/>
        <v>0</v>
      </c>
      <c r="AJ817" s="2" t="s">
        <v>59</v>
      </c>
      <c r="AK817" s="2">
        <v>-1.29286956384365</v>
      </c>
      <c r="AL817" s="2">
        <v>1</v>
      </c>
      <c r="AM817" s="2">
        <v>1</v>
      </c>
      <c r="AN817" s="2">
        <v>-3.5284445645933298</v>
      </c>
      <c r="AQ817" s="2">
        <f t="shared" si="322"/>
        <v>1</v>
      </c>
      <c r="AR817" s="2">
        <f t="shared" si="323"/>
        <v>0</v>
      </c>
      <c r="AS817" s="2" t="s">
        <v>60</v>
      </c>
      <c r="AT817" s="2">
        <v>-3.8990121148656001</v>
      </c>
      <c r="AU817" s="2">
        <v>1</v>
      </c>
      <c r="AV817" s="2">
        <v>1</v>
      </c>
      <c r="AW817" s="2">
        <v>-4.4272559609923903</v>
      </c>
      <c r="AZ817" s="2">
        <f t="shared" si="324"/>
        <v>1</v>
      </c>
      <c r="BA817" s="2">
        <f t="shared" si="325"/>
        <v>0</v>
      </c>
      <c r="BB817" s="2" t="s">
        <v>61</v>
      </c>
      <c r="BC817" s="2">
        <v>0.99870017163618796</v>
      </c>
      <c r="BD817" s="2">
        <v>2</v>
      </c>
      <c r="BE817" s="2">
        <v>2</v>
      </c>
      <c r="BF817" s="2">
        <v>1.4901359399588601</v>
      </c>
      <c r="BG817" s="2">
        <v>0.66212513430991604</v>
      </c>
      <c r="BH817" s="2">
        <v>0.46819317246459502</v>
      </c>
      <c r="BI817" s="2">
        <f t="shared" si="326"/>
        <v>0.16653690088845718</v>
      </c>
      <c r="BJ817" s="2">
        <f t="shared" si="327"/>
        <v>2.1330942661529524</v>
      </c>
    </row>
    <row r="818" spans="1:62">
      <c r="A818" s="2" t="str">
        <f t="shared" si="329"/>
        <v>VIMSS208287</v>
      </c>
      <c r="B818" s="2" t="s">
        <v>1695</v>
      </c>
      <c r="C818" s="2" t="s">
        <v>1696</v>
      </c>
      <c r="D818" s="7">
        <f>IF(ISNA(VLOOKUP(B818,[1]energy_list!A$1:A$222,1,FALSE)), 0, 1)</f>
        <v>0</v>
      </c>
      <c r="E818" s="7">
        <f t="shared" si="308"/>
        <v>0</v>
      </c>
      <c r="F818" s="7">
        <f t="shared" si="309"/>
        <v>0</v>
      </c>
      <c r="G818" s="17">
        <f t="shared" si="330"/>
        <v>3.046683046683047E-2</v>
      </c>
      <c r="H818" s="8">
        <f t="shared" si="310"/>
        <v>0.79981595829052099</v>
      </c>
      <c r="I818" s="8">
        <f t="shared" si="311"/>
        <v>1.9201094382715622</v>
      </c>
      <c r="J818" s="18">
        <f t="shared" si="312"/>
        <v>0.41654706880171199</v>
      </c>
      <c r="K818" s="9">
        <f t="shared" si="313"/>
        <v>0.208273534400856</v>
      </c>
      <c r="L818" s="10">
        <f t="shared" si="314"/>
        <v>2.3704718674919141</v>
      </c>
      <c r="M818" s="2">
        <f t="shared" si="315"/>
        <v>1</v>
      </c>
      <c r="N818" s="16">
        <f t="shared" si="316"/>
        <v>0.1528370260831205</v>
      </c>
      <c r="O818" s="16">
        <f t="shared" si="317"/>
        <v>0.81577142144329851</v>
      </c>
      <c r="P818" s="6">
        <v>744</v>
      </c>
      <c r="Q818" s="6"/>
      <c r="R818" s="2" t="s">
        <v>57</v>
      </c>
      <c r="S818" s="2">
        <v>-0.79981595829052099</v>
      </c>
      <c r="T818" s="2">
        <v>2</v>
      </c>
      <c r="U818" s="2">
        <v>1</v>
      </c>
      <c r="V818" s="2">
        <v>-1.6401467599617101</v>
      </c>
      <c r="W818" s="2">
        <v>0.41654706880171199</v>
      </c>
      <c r="X818" s="2">
        <v>0.41654706880171199</v>
      </c>
      <c r="Y818" s="2">
        <f t="shared" si="318"/>
        <v>0.30567405216624105</v>
      </c>
      <c r="Z818" s="2">
        <f t="shared" si="319"/>
        <v>1.9201094382715622</v>
      </c>
      <c r="AH818" s="2">
        <f t="shared" si="320"/>
        <v>1</v>
      </c>
      <c r="AI818" s="2">
        <f t="shared" si="321"/>
        <v>0</v>
      </c>
      <c r="AQ818" s="2">
        <f t="shared" si="322"/>
        <v>1</v>
      </c>
      <c r="AR818" s="2">
        <f t="shared" si="323"/>
        <v>0</v>
      </c>
      <c r="AZ818" s="2">
        <f t="shared" si="324"/>
        <v>1</v>
      </c>
      <c r="BA818" s="2">
        <f t="shared" si="325"/>
        <v>0</v>
      </c>
      <c r="BI818" s="2">
        <f t="shared" si="326"/>
        <v>1</v>
      </c>
      <c r="BJ818" s="2">
        <f t="shared" si="327"/>
        <v>0</v>
      </c>
    </row>
    <row r="819" spans="1:62">
      <c r="A819" s="2" t="str">
        <f t="shared" si="329"/>
        <v>VIMSS208475</v>
      </c>
      <c r="B819" s="2" t="s">
        <v>1856</v>
      </c>
      <c r="C819" s="2" t="s">
        <v>1857</v>
      </c>
      <c r="D819" s="7">
        <f>IF(ISNA(VLOOKUP(B819,[1]energy_list!A$1:A$222,1,FALSE)), 0, 1)</f>
        <v>0</v>
      </c>
      <c r="E819" s="7">
        <f t="shared" si="308"/>
        <v>0</v>
      </c>
      <c r="F819" s="7">
        <f t="shared" si="309"/>
        <v>0</v>
      </c>
      <c r="G819" s="17">
        <f t="shared" si="330"/>
        <v>3.3824733824733826E-2</v>
      </c>
      <c r="H819" s="8">
        <f t="shared" si="310"/>
        <v>0.82754986550345178</v>
      </c>
      <c r="I819" s="8">
        <f t="shared" si="311"/>
        <v>7.2011604320078304E-2</v>
      </c>
      <c r="J819" s="18">
        <f t="shared" si="312"/>
        <v>11.491895970337575</v>
      </c>
      <c r="K819" s="9">
        <f t="shared" si="313"/>
        <v>5.7459479851687876</v>
      </c>
      <c r="L819" s="10">
        <f t="shared" si="314"/>
        <v>0.26999211447258781</v>
      </c>
      <c r="M819" s="2">
        <f t="shared" si="315"/>
        <v>1</v>
      </c>
      <c r="N819" s="16">
        <f t="shared" si="316"/>
        <v>0.43685967827510586</v>
      </c>
      <c r="O819" s="16">
        <f t="shared" si="317"/>
        <v>0.35965803840039912</v>
      </c>
      <c r="P819" s="6">
        <v>826</v>
      </c>
      <c r="Q819" s="6"/>
      <c r="R819" s="2" t="s">
        <v>57</v>
      </c>
      <c r="S819" s="2">
        <v>-9.96539330562346E-2</v>
      </c>
      <c r="T819" s="2">
        <v>2</v>
      </c>
      <c r="U819" s="2">
        <v>2</v>
      </c>
      <c r="V819" s="2">
        <v>-0.93998473472742405</v>
      </c>
      <c r="W819" s="2">
        <v>0.78282907318954198</v>
      </c>
      <c r="X819" s="2">
        <v>0.55354374616230595</v>
      </c>
      <c r="Y819" s="2">
        <f t="shared" si="318"/>
        <v>0.8737193565502116</v>
      </c>
      <c r="Z819" s="2">
        <f t="shared" si="319"/>
        <v>0.18002901080019576</v>
      </c>
      <c r="AH819" s="2">
        <f t="shared" si="320"/>
        <v>1</v>
      </c>
      <c r="AI819" s="2">
        <f t="shared" si="321"/>
        <v>0</v>
      </c>
      <c r="AJ819" s="2" t="s">
        <v>59</v>
      </c>
      <c r="AK819" s="2">
        <v>-1.6092673550438701</v>
      </c>
      <c r="AL819" s="2">
        <v>1</v>
      </c>
      <c r="AM819" s="2">
        <v>1</v>
      </c>
      <c r="AN819" s="2">
        <v>-3.84484235579355</v>
      </c>
      <c r="AQ819" s="2">
        <f t="shared" si="322"/>
        <v>1</v>
      </c>
      <c r="AR819" s="2">
        <f t="shared" si="323"/>
        <v>0</v>
      </c>
      <c r="AS819" s="2" t="s">
        <v>60</v>
      </c>
      <c r="AT819" s="2">
        <v>-1.0838433331658499</v>
      </c>
      <c r="AU819" s="2">
        <v>1</v>
      </c>
      <c r="AV819" s="2">
        <v>1</v>
      </c>
      <c r="AW819" s="2">
        <v>-1.6120871792926399</v>
      </c>
      <c r="AZ819" s="2">
        <f t="shared" si="324"/>
        <v>1</v>
      </c>
      <c r="BA819" s="2">
        <f t="shared" si="325"/>
        <v>0</v>
      </c>
      <c r="BB819" s="2" t="s">
        <v>61</v>
      </c>
      <c r="BC819" s="2">
        <v>-1.24533077319507</v>
      </c>
      <c r="BD819" s="2">
        <v>1</v>
      </c>
      <c r="BE819" s="2">
        <v>1</v>
      </c>
      <c r="BF819" s="2">
        <v>-0.75389500487240202</v>
      </c>
      <c r="BI819" s="2">
        <f t="shared" si="326"/>
        <v>1</v>
      </c>
      <c r="BJ819" s="2">
        <f t="shared" si="327"/>
        <v>0</v>
      </c>
    </row>
    <row r="820" spans="1:62">
      <c r="A820" s="2" t="str">
        <f t="shared" si="329"/>
        <v>VIMSS206980</v>
      </c>
      <c r="B820" s="2" t="s">
        <v>1656</v>
      </c>
      <c r="C820" s="2" t="s">
        <v>1657</v>
      </c>
      <c r="D820" s="7">
        <f>IF(ISNA(VLOOKUP(B820,[1]energy_list!A$1:A$222,1,FALSE)), 0, 1)</f>
        <v>0</v>
      </c>
      <c r="E820" s="7">
        <f t="shared" si="308"/>
        <v>0</v>
      </c>
      <c r="F820" s="7">
        <f t="shared" si="309"/>
        <v>0</v>
      </c>
      <c r="G820" s="17">
        <f t="shared" si="330"/>
        <v>2.9647829647829652E-2</v>
      </c>
      <c r="H820" s="8">
        <f t="shared" si="310"/>
        <v>0.88211387865398005</v>
      </c>
      <c r="I820" s="8">
        <f t="shared" si="311"/>
        <v>2.2511075899681257</v>
      </c>
      <c r="J820" s="18">
        <f t="shared" si="312"/>
        <v>0.391857715990585</v>
      </c>
      <c r="K820" s="9">
        <f t="shared" si="313"/>
        <v>0.1959288579952925</v>
      </c>
      <c r="L820" s="10">
        <f t="shared" si="314"/>
        <v>2.6475135469548428</v>
      </c>
      <c r="M820" s="2">
        <f t="shared" si="315"/>
        <v>1</v>
      </c>
      <c r="N820" s="16">
        <f t="shared" si="316"/>
        <v>0.13306680893837206</v>
      </c>
      <c r="O820" s="16">
        <f t="shared" si="317"/>
        <v>0.87593025776727818</v>
      </c>
      <c r="P820" s="6">
        <v>724</v>
      </c>
      <c r="Q820" s="6"/>
      <c r="Y820" s="2">
        <f t="shared" si="318"/>
        <v>1</v>
      </c>
      <c r="Z820" s="2">
        <f t="shared" si="319"/>
        <v>0</v>
      </c>
      <c r="AH820" s="2">
        <f t="shared" si="320"/>
        <v>1</v>
      </c>
      <c r="AI820" s="2">
        <f t="shared" si="321"/>
        <v>0</v>
      </c>
      <c r="AJ820" s="2" t="s">
        <v>59</v>
      </c>
      <c r="AK820" s="2">
        <v>-0.88211387865398005</v>
      </c>
      <c r="AL820" s="2">
        <v>2</v>
      </c>
      <c r="AM820" s="2">
        <v>1</v>
      </c>
      <c r="AN820" s="2">
        <v>-3.1176888794036599</v>
      </c>
      <c r="AO820" s="2">
        <v>0.391857715990585</v>
      </c>
      <c r="AP820" s="2">
        <v>0.391857715990585</v>
      </c>
      <c r="AQ820" s="2">
        <f t="shared" si="322"/>
        <v>0.26613361787674411</v>
      </c>
      <c r="AR820" s="2">
        <f t="shared" si="323"/>
        <v>2.2511075899681257</v>
      </c>
      <c r="AZ820" s="2">
        <f t="shared" si="324"/>
        <v>1</v>
      </c>
      <c r="BA820" s="2">
        <f t="shared" si="325"/>
        <v>0</v>
      </c>
      <c r="BI820" s="2">
        <f t="shared" si="326"/>
        <v>1</v>
      </c>
      <c r="BJ820" s="2">
        <f t="shared" si="327"/>
        <v>0</v>
      </c>
    </row>
    <row r="821" spans="1:62">
      <c r="A821" s="2" t="s">
        <v>511</v>
      </c>
      <c r="B821" s="2" t="s">
        <v>512</v>
      </c>
      <c r="C821" s="2" t="s">
        <v>513</v>
      </c>
      <c r="D821" s="7">
        <f>IF(ISNA(VLOOKUP(B821,[1]energy_list!A$1:A$222,1,FALSE)), 0, 1)</f>
        <v>0</v>
      </c>
      <c r="E821" s="7">
        <f t="shared" si="308"/>
        <v>1</v>
      </c>
      <c r="F821" s="7">
        <f t="shared" si="309"/>
        <v>1</v>
      </c>
      <c r="G821" s="17">
        <f t="shared" si="330"/>
        <v>7.575757575757576E-3</v>
      </c>
      <c r="H821" s="8">
        <f t="shared" si="310"/>
        <v>0.89865445122982246</v>
      </c>
      <c r="I821" s="8">
        <f t="shared" si="311"/>
        <v>18.432657367383612</v>
      </c>
      <c r="J821" s="18">
        <f t="shared" si="312"/>
        <v>4.8753385543854451E-2</v>
      </c>
      <c r="K821" s="9">
        <f t="shared" si="313"/>
        <v>2.4376692771927225E-2</v>
      </c>
      <c r="L821" s="10">
        <f t="shared" si="314"/>
        <v>8.1181980502603217</v>
      </c>
      <c r="M821" s="2">
        <f t="shared" si="315"/>
        <v>1</v>
      </c>
      <c r="N821" s="16">
        <f t="shared" si="316"/>
        <v>8.6322835255982777E-3</v>
      </c>
      <c r="O821" s="16">
        <f t="shared" si="317"/>
        <v>2.063874303776879</v>
      </c>
      <c r="P821" s="6">
        <v>185</v>
      </c>
      <c r="Q821" s="6"/>
      <c r="R821" s="2" t="s">
        <v>57</v>
      </c>
      <c r="S821" s="2">
        <v>-1.1135677544348199</v>
      </c>
      <c r="T821" s="2">
        <v>2</v>
      </c>
      <c r="U821" s="2">
        <v>1</v>
      </c>
      <c r="V821" s="2">
        <v>-1.95389855610601</v>
      </c>
      <c r="W821" s="2">
        <v>3.02063813220243E-2</v>
      </c>
      <c r="X821" s="2">
        <v>3.02063813220243E-2</v>
      </c>
      <c r="Y821" s="2">
        <f t="shared" si="318"/>
        <v>1.7264567051196548E-2</v>
      </c>
      <c r="Z821" s="2">
        <f t="shared" si="319"/>
        <v>36.865314734767225</v>
      </c>
      <c r="AA821" s="2" t="s">
        <v>58</v>
      </c>
      <c r="AB821" s="2">
        <v>0.23603444652052999</v>
      </c>
      <c r="AC821" s="2">
        <v>1</v>
      </c>
      <c r="AD821" s="2">
        <v>1</v>
      </c>
      <c r="AE821" s="2">
        <v>-1.0590537472612001</v>
      </c>
      <c r="AH821" s="2">
        <f t="shared" si="320"/>
        <v>1</v>
      </c>
      <c r="AI821" s="2">
        <f t="shared" si="321"/>
        <v>0</v>
      </c>
      <c r="AQ821" s="2">
        <f t="shared" si="322"/>
        <v>1</v>
      </c>
      <c r="AR821" s="2">
        <f t="shared" si="323"/>
        <v>0</v>
      </c>
      <c r="AZ821" s="2">
        <f t="shared" si="324"/>
        <v>1</v>
      </c>
      <c r="BA821" s="2">
        <f t="shared" si="325"/>
        <v>0</v>
      </c>
      <c r="BB821" s="2" t="s">
        <v>61</v>
      </c>
      <c r="BC821" s="2">
        <v>-1.60351674257018</v>
      </c>
      <c r="BD821" s="2">
        <v>1</v>
      </c>
      <c r="BE821" s="2">
        <v>1</v>
      </c>
      <c r="BF821" s="2">
        <v>-1.11208097424751</v>
      </c>
      <c r="BI821" s="2">
        <f t="shared" si="326"/>
        <v>1</v>
      </c>
      <c r="BJ821" s="2">
        <f t="shared" si="327"/>
        <v>0</v>
      </c>
    </row>
    <row r="822" spans="1:62">
      <c r="A822" s="2" t="str">
        <f t="shared" ref="A822:A830" si="331">B822</f>
        <v>VIMSS208477</v>
      </c>
      <c r="B822" s="2" t="s">
        <v>1143</v>
      </c>
      <c r="C822" s="2" t="s">
        <v>1144</v>
      </c>
      <c r="D822" s="7">
        <f>IF(ISNA(VLOOKUP(B822,[1]energy_list!A$1:A$222,1,FALSE)), 0, 1)</f>
        <v>0</v>
      </c>
      <c r="E822" s="7">
        <f t="shared" si="308"/>
        <v>0</v>
      </c>
      <c r="F822" s="7">
        <f t="shared" si="309"/>
        <v>0</v>
      </c>
      <c r="G822" s="17">
        <f t="shared" si="330"/>
        <v>1.9369369369369369E-2</v>
      </c>
      <c r="H822" s="8">
        <f t="shared" si="310"/>
        <v>0.94946257051215033</v>
      </c>
      <c r="I822" s="8">
        <f t="shared" si="311"/>
        <v>3.458347213925558</v>
      </c>
      <c r="J822" s="18">
        <f t="shared" si="312"/>
        <v>0.27454229196218233</v>
      </c>
      <c r="K822" s="9">
        <f t="shared" si="313"/>
        <v>0.13727114598109116</v>
      </c>
      <c r="L822" s="10">
        <f t="shared" si="314"/>
        <v>4.2200607330940434</v>
      </c>
      <c r="M822" s="2">
        <f t="shared" si="315"/>
        <v>1</v>
      </c>
      <c r="N822" s="16">
        <f t="shared" si="316"/>
        <v>6.0617142455435494E-2</v>
      </c>
      <c r="O822" s="16">
        <f t="shared" si="317"/>
        <v>1.2174045405036487</v>
      </c>
      <c r="P822" s="6">
        <v>473</v>
      </c>
      <c r="Q822" s="6"/>
      <c r="R822" s="2" t="s">
        <v>57</v>
      </c>
      <c r="S822" s="2">
        <v>-0.46262783876963098</v>
      </c>
      <c r="T822" s="2">
        <v>1</v>
      </c>
      <c r="U822" s="2">
        <v>1</v>
      </c>
      <c r="V822" s="2">
        <v>-1.30295864044082</v>
      </c>
      <c r="Y822" s="2">
        <f t="shared" si="318"/>
        <v>1</v>
      </c>
      <c r="Z822" s="2">
        <f t="shared" si="319"/>
        <v>0</v>
      </c>
      <c r="AH822" s="2">
        <f t="shared" si="320"/>
        <v>1</v>
      </c>
      <c r="AI822" s="2">
        <f t="shared" si="321"/>
        <v>0</v>
      </c>
      <c r="AJ822" s="2" t="s">
        <v>59</v>
      </c>
      <c r="AK822" s="2">
        <v>-1.1928799363834099</v>
      </c>
      <c r="AL822" s="2">
        <v>2</v>
      </c>
      <c r="AM822" s="2">
        <v>1</v>
      </c>
      <c r="AN822" s="2">
        <v>-3.4284549371330901</v>
      </c>
      <c r="AO822" s="2">
        <v>0.22995183587121201</v>
      </c>
      <c r="AP822" s="2">
        <v>0.22995183587121201</v>
      </c>
      <c r="AQ822" s="2">
        <f t="shared" si="322"/>
        <v>0.12123428491087099</v>
      </c>
      <c r="AR822" s="2">
        <f t="shared" si="323"/>
        <v>5.187520820888337</v>
      </c>
      <c r="AZ822" s="2">
        <f t="shared" si="324"/>
        <v>1</v>
      </c>
      <c r="BA822" s="2">
        <f t="shared" si="325"/>
        <v>0</v>
      </c>
      <c r="BI822" s="2">
        <f t="shared" si="326"/>
        <v>1</v>
      </c>
      <c r="BJ822" s="2">
        <f t="shared" si="327"/>
        <v>0</v>
      </c>
    </row>
    <row r="823" spans="1:62">
      <c r="A823" s="2" t="str">
        <f t="shared" si="331"/>
        <v>VIMSS113992</v>
      </c>
      <c r="B823" s="2" t="s">
        <v>430</v>
      </c>
      <c r="C823" s="2" t="s">
        <v>1015</v>
      </c>
      <c r="D823" s="7">
        <f>IF(ISNA(VLOOKUP(B823,[1]energy_list!A$1:A$222,1,FALSE)), 0, 1)</f>
        <v>0</v>
      </c>
      <c r="E823" s="7">
        <f t="shared" si="308"/>
        <v>1</v>
      </c>
      <c r="F823" s="7">
        <f t="shared" si="309"/>
        <v>0</v>
      </c>
      <c r="G823" s="17">
        <f t="shared" si="330"/>
        <v>1.674856674856675E-2</v>
      </c>
      <c r="H823" s="8">
        <f t="shared" si="310"/>
        <v>0.97853265584103577</v>
      </c>
      <c r="I823" s="8">
        <f t="shared" si="311"/>
        <v>1.9611355308780003</v>
      </c>
      <c r="J823" s="18">
        <f t="shared" si="312"/>
        <v>0.49896227998222376</v>
      </c>
      <c r="K823" s="9">
        <f t="shared" si="313"/>
        <v>0.24948113999111188</v>
      </c>
      <c r="L823" s="10">
        <f t="shared" si="314"/>
        <v>4.7814414821016884</v>
      </c>
      <c r="M823" s="2">
        <f t="shared" si="315"/>
        <v>1</v>
      </c>
      <c r="N823" s="16">
        <f t="shared" si="316"/>
        <v>4.5781833198235304E-2</v>
      </c>
      <c r="O823" s="16">
        <f t="shared" si="317"/>
        <v>1.3393068212740158</v>
      </c>
      <c r="P823" s="6">
        <v>409</v>
      </c>
      <c r="Q823" s="6"/>
      <c r="R823" s="2" t="s">
        <v>57</v>
      </c>
      <c r="S823" s="2">
        <v>-1.2184588922189299</v>
      </c>
      <c r="T823" s="2">
        <v>4</v>
      </c>
      <c r="U823" s="2">
        <v>3</v>
      </c>
      <c r="V823" s="2">
        <v>-2.05878969389012</v>
      </c>
      <c r="W823" s="2">
        <v>0.86090233949815198</v>
      </c>
      <c r="X823" s="2">
        <v>0.49704219745523698</v>
      </c>
      <c r="Y823" s="2">
        <f t="shared" si="318"/>
        <v>9.1563666396470622E-2</v>
      </c>
      <c r="Z823" s="2">
        <f t="shared" si="319"/>
        <v>2.4514194135975003</v>
      </c>
      <c r="AH823" s="2">
        <f t="shared" si="320"/>
        <v>1</v>
      </c>
      <c r="AI823" s="2">
        <f t="shared" si="321"/>
        <v>0</v>
      </c>
      <c r="AJ823" s="2" t="s">
        <v>59</v>
      </c>
      <c r="AK823" s="2">
        <v>-1.8827710329459599E-2</v>
      </c>
      <c r="AL823" s="2">
        <v>1</v>
      </c>
      <c r="AM823" s="2">
        <v>1</v>
      </c>
      <c r="AN823" s="2">
        <v>-2.2544027110791398</v>
      </c>
      <c r="AQ823" s="2">
        <f t="shared" si="322"/>
        <v>1</v>
      </c>
      <c r="AR823" s="2">
        <f t="shared" si="323"/>
        <v>0</v>
      </c>
      <c r="AZ823" s="2">
        <f t="shared" si="324"/>
        <v>1</v>
      </c>
      <c r="BA823" s="2">
        <f t="shared" si="325"/>
        <v>0</v>
      </c>
      <c r="BI823" s="2">
        <f t="shared" si="326"/>
        <v>1</v>
      </c>
      <c r="BJ823" s="2">
        <f t="shared" si="327"/>
        <v>0</v>
      </c>
    </row>
    <row r="824" spans="1:62">
      <c r="A824" s="2" t="str">
        <f t="shared" si="331"/>
        <v>VIMSS206267</v>
      </c>
      <c r="B824" s="2" t="s">
        <v>1340</v>
      </c>
      <c r="C824" s="2" t="s">
        <v>1341</v>
      </c>
      <c r="D824" s="7">
        <f>IF(ISNA(VLOOKUP(B824,[1]energy_list!A$1:A$222,1,FALSE)), 0, 1)</f>
        <v>0</v>
      </c>
      <c r="E824" s="7">
        <f t="shared" si="308"/>
        <v>0</v>
      </c>
      <c r="F824" s="7">
        <f t="shared" si="309"/>
        <v>0</v>
      </c>
      <c r="G824" s="17">
        <f t="shared" si="330"/>
        <v>2.325962325962326E-2</v>
      </c>
      <c r="H824" s="8">
        <f t="shared" si="310"/>
        <v>0.9832974900516277</v>
      </c>
      <c r="I824" s="8">
        <f t="shared" si="311"/>
        <v>1.0757395971860766</v>
      </c>
      <c r="J824" s="18">
        <f t="shared" si="312"/>
        <v>0.91406646424817006</v>
      </c>
      <c r="K824" s="9">
        <f t="shared" si="313"/>
        <v>0.45703323212408503</v>
      </c>
      <c r="L824" s="10">
        <f t="shared" si="314"/>
        <v>3.5334543639561233</v>
      </c>
      <c r="M824" s="2">
        <f t="shared" si="315"/>
        <v>1</v>
      </c>
      <c r="N824" s="16">
        <f t="shared" si="316"/>
        <v>8.5445685472040109E-2</v>
      </c>
      <c r="O824" s="16">
        <f t="shared" si="317"/>
        <v>1.0683098618255356</v>
      </c>
      <c r="P824" s="6">
        <v>568</v>
      </c>
      <c r="Q824" s="6"/>
      <c r="R824" s="2" t="s">
        <v>57</v>
      </c>
      <c r="S824" s="2">
        <v>-0.76809805984204105</v>
      </c>
      <c r="T824" s="2">
        <v>1</v>
      </c>
      <c r="U824" s="2">
        <v>1</v>
      </c>
      <c r="V824" s="2">
        <v>-1.6084288615132301</v>
      </c>
      <c r="Y824" s="2">
        <f t="shared" si="318"/>
        <v>1</v>
      </c>
      <c r="Z824" s="2">
        <f t="shared" si="319"/>
        <v>0</v>
      </c>
      <c r="AH824" s="2">
        <f t="shared" si="320"/>
        <v>1</v>
      </c>
      <c r="AI824" s="2">
        <f t="shared" si="321"/>
        <v>0</v>
      </c>
      <c r="AQ824" s="2">
        <f t="shared" si="322"/>
        <v>1</v>
      </c>
      <c r="AR824" s="2">
        <f t="shared" si="323"/>
        <v>0</v>
      </c>
      <c r="AS824" s="2" t="s">
        <v>60</v>
      </c>
      <c r="AT824" s="2">
        <v>-1.55161952813509</v>
      </c>
      <c r="AU824" s="2">
        <v>1</v>
      </c>
      <c r="AV824" s="2">
        <v>1</v>
      </c>
      <c r="AW824" s="2">
        <v>-2.0798633742618802</v>
      </c>
      <c r="AZ824" s="2">
        <f t="shared" si="324"/>
        <v>1</v>
      </c>
      <c r="BA824" s="2">
        <f t="shared" si="325"/>
        <v>0</v>
      </c>
      <c r="BB824" s="2" t="s">
        <v>61</v>
      </c>
      <c r="BC824" s="2">
        <v>-0.86558995409366901</v>
      </c>
      <c r="BD824" s="2">
        <v>3</v>
      </c>
      <c r="BE824" s="2">
        <v>3</v>
      </c>
      <c r="BF824" s="2">
        <v>-0.37415418577099702</v>
      </c>
      <c r="BG824" s="2">
        <v>0.83621302939847897</v>
      </c>
      <c r="BH824" s="2">
        <v>0.48278781762308398</v>
      </c>
      <c r="BI824" s="2">
        <f t="shared" si="326"/>
        <v>0.17089137094408022</v>
      </c>
      <c r="BJ824" s="2">
        <f t="shared" si="327"/>
        <v>1.7928993286434611</v>
      </c>
    </row>
    <row r="825" spans="1:62">
      <c r="A825" s="2" t="str">
        <f t="shared" si="331"/>
        <v>VIMSS206785</v>
      </c>
      <c r="B825" s="2" t="s">
        <v>1507</v>
      </c>
      <c r="C825" s="2" t="s">
        <v>1508</v>
      </c>
      <c r="D825" s="7">
        <f>IF(ISNA(VLOOKUP(B825,[1]energy_list!A$1:A$222,1,FALSE)), 0, 1)</f>
        <v>0</v>
      </c>
      <c r="E825" s="7">
        <f t="shared" si="308"/>
        <v>0</v>
      </c>
      <c r="F825" s="7">
        <f t="shared" si="309"/>
        <v>0</v>
      </c>
      <c r="G825" s="17">
        <f t="shared" si="330"/>
        <v>2.6576576576576579E-2</v>
      </c>
      <c r="H825" s="8">
        <f t="shared" si="310"/>
        <v>0.98956339258302639</v>
      </c>
      <c r="I825" s="8">
        <f t="shared" si="311"/>
        <v>1.2614642469565069</v>
      </c>
      <c r="J825" s="18">
        <f t="shared" si="312"/>
        <v>0.78445615479829356</v>
      </c>
      <c r="K825" s="9">
        <f t="shared" si="313"/>
        <v>0.39222807739914678</v>
      </c>
      <c r="L825" s="10">
        <f t="shared" si="314"/>
        <v>3.2289147653387995</v>
      </c>
      <c r="M825" s="2">
        <f t="shared" si="315"/>
        <v>1</v>
      </c>
      <c r="N825" s="16">
        <f t="shared" si="316"/>
        <v>9.9499310625418502E-2</v>
      </c>
      <c r="O825" s="16">
        <f t="shared" si="317"/>
        <v>1.0021799282252681</v>
      </c>
      <c r="P825" s="6">
        <v>649</v>
      </c>
      <c r="Q825" s="6"/>
      <c r="R825" s="2" t="s">
        <v>57</v>
      </c>
      <c r="S825" s="2">
        <v>0.48103648059826298</v>
      </c>
      <c r="T825" s="2">
        <v>1</v>
      </c>
      <c r="U825" s="2">
        <v>1</v>
      </c>
      <c r="V825" s="2">
        <v>-0.35929432107292603</v>
      </c>
      <c r="Y825" s="2">
        <f t="shared" si="318"/>
        <v>1</v>
      </c>
      <c r="Z825" s="2">
        <f t="shared" si="319"/>
        <v>0</v>
      </c>
      <c r="AH825" s="2">
        <f t="shared" si="320"/>
        <v>1</v>
      </c>
      <c r="AI825" s="2">
        <f t="shared" si="321"/>
        <v>0</v>
      </c>
      <c r="AQ825" s="2">
        <f t="shared" si="322"/>
        <v>1</v>
      </c>
      <c r="AR825" s="2">
        <f t="shared" si="323"/>
        <v>0</v>
      </c>
      <c r="AS825" s="2" t="s">
        <v>60</v>
      </c>
      <c r="AT825" s="2">
        <v>-1.5908174366780801</v>
      </c>
      <c r="AU825" s="2">
        <v>4</v>
      </c>
      <c r="AV825" s="2">
        <v>2</v>
      </c>
      <c r="AW825" s="2">
        <v>-2.1190612828048701</v>
      </c>
      <c r="AX825" s="2">
        <v>1.18896517790742</v>
      </c>
      <c r="AY825" s="2">
        <v>0.84072533989300802</v>
      </c>
      <c r="AZ825" s="2">
        <f t="shared" si="324"/>
        <v>0.198998621250837</v>
      </c>
      <c r="BA825" s="2">
        <f t="shared" si="325"/>
        <v>1.8921963704347604</v>
      </c>
      <c r="BB825" s="2" t="s">
        <v>61</v>
      </c>
      <c r="BC825" s="2">
        <v>-5.5147089384100997E-2</v>
      </c>
      <c r="BD825" s="2">
        <v>1</v>
      </c>
      <c r="BE825" s="2">
        <v>1</v>
      </c>
      <c r="BF825" s="2">
        <v>0.43628867893857098</v>
      </c>
      <c r="BI825" s="2">
        <f t="shared" si="326"/>
        <v>1</v>
      </c>
      <c r="BJ825" s="2">
        <f t="shared" si="327"/>
        <v>0</v>
      </c>
    </row>
    <row r="826" spans="1:62">
      <c r="A826" s="2" t="str">
        <f t="shared" si="331"/>
        <v>VIMSS206125</v>
      </c>
      <c r="B826" s="2" t="s">
        <v>1767</v>
      </c>
      <c r="C826" s="2" t="s">
        <v>1768</v>
      </c>
      <c r="D826" s="7">
        <f>IF(ISNA(VLOOKUP(B826,[1]energy_list!A$1:A$222,1,FALSE)), 0, 1)</f>
        <v>0</v>
      </c>
      <c r="E826" s="7">
        <f t="shared" si="308"/>
        <v>0</v>
      </c>
      <c r="F826" s="7">
        <f t="shared" si="309"/>
        <v>0</v>
      </c>
      <c r="G826" s="17">
        <f t="shared" si="330"/>
        <v>3.1981981981981981E-2</v>
      </c>
      <c r="H826" s="8">
        <f t="shared" si="310"/>
        <v>0.99536598839347601</v>
      </c>
      <c r="I826" s="8">
        <f t="shared" si="311"/>
        <v>0.84888389480385074</v>
      </c>
      <c r="J826" s="18">
        <f t="shared" si="312"/>
        <v>1.1725584552684587</v>
      </c>
      <c r="K826" s="9">
        <f t="shared" si="313"/>
        <v>0.58627922763422935</v>
      </c>
      <c r="L826" s="10">
        <f t="shared" si="314"/>
        <v>1.7168750739681478</v>
      </c>
      <c r="M826" s="2">
        <f t="shared" si="315"/>
        <v>1</v>
      </c>
      <c r="N826" s="16">
        <f t="shared" si="316"/>
        <v>0.21191188711053041</v>
      </c>
      <c r="O826" s="16">
        <f t="shared" si="317"/>
        <v>0.67384468103478312</v>
      </c>
      <c r="P826" s="6">
        <v>781</v>
      </c>
      <c r="Q826" s="6"/>
      <c r="Y826" s="2">
        <f t="shared" si="318"/>
        <v>1</v>
      </c>
      <c r="Z826" s="2">
        <f t="shared" si="319"/>
        <v>0</v>
      </c>
      <c r="AA826" s="2" t="s">
        <v>58</v>
      </c>
      <c r="AB826" s="2">
        <v>-1.08056419218775</v>
      </c>
      <c r="AC826" s="2">
        <v>2</v>
      </c>
      <c r="AD826" s="2">
        <v>1</v>
      </c>
      <c r="AE826" s="2">
        <v>-2.37565238596948</v>
      </c>
      <c r="AF826" s="2">
        <v>0.848615614614319</v>
      </c>
      <c r="AG826" s="2">
        <v>0.848615614614319</v>
      </c>
      <c r="AH826" s="2">
        <f t="shared" si="320"/>
        <v>0.42382377422106082</v>
      </c>
      <c r="AI826" s="2">
        <f t="shared" si="321"/>
        <v>1.273325842205776</v>
      </c>
      <c r="AQ826" s="2">
        <f t="shared" si="322"/>
        <v>1</v>
      </c>
      <c r="AR826" s="2">
        <f t="shared" si="323"/>
        <v>0</v>
      </c>
      <c r="AS826" s="2" t="s">
        <v>60</v>
      </c>
      <c r="AT826" s="2">
        <v>-0.82496958080492799</v>
      </c>
      <c r="AU826" s="2">
        <v>1</v>
      </c>
      <c r="AV826" s="2">
        <v>1</v>
      </c>
      <c r="AW826" s="2">
        <v>-1.35321342693172</v>
      </c>
      <c r="AZ826" s="2">
        <f t="shared" si="324"/>
        <v>1</v>
      </c>
      <c r="BA826" s="2">
        <f t="shared" si="325"/>
        <v>0</v>
      </c>
      <c r="BI826" s="2">
        <f t="shared" si="326"/>
        <v>1</v>
      </c>
      <c r="BJ826" s="2">
        <f t="shared" si="327"/>
        <v>0</v>
      </c>
    </row>
    <row r="827" spans="1:62">
      <c r="A827" s="2" t="str">
        <f t="shared" si="331"/>
        <v>VIMSS208492</v>
      </c>
      <c r="B827" s="2" t="s">
        <v>1387</v>
      </c>
      <c r="C827" s="2" t="s">
        <v>1388</v>
      </c>
      <c r="D827" s="7">
        <f>IF(ISNA(VLOOKUP(B827,[1]energy_list!A$1:A$222,1,FALSE)), 0, 1)</f>
        <v>0</v>
      </c>
      <c r="E827" s="7">
        <f t="shared" si="308"/>
        <v>0</v>
      </c>
      <c r="F827" s="7">
        <f t="shared" si="309"/>
        <v>0</v>
      </c>
      <c r="G827" s="17">
        <f t="shared" si="330"/>
        <v>2.4160524160524163E-2</v>
      </c>
      <c r="H827" s="8">
        <f t="shared" si="310"/>
        <v>1.0392301259751742</v>
      </c>
      <c r="I827" s="8">
        <f t="shared" si="311"/>
        <v>1.3625016045359335</v>
      </c>
      <c r="J827" s="18">
        <f t="shared" si="312"/>
        <v>0.76273680890756435</v>
      </c>
      <c r="K827" s="9">
        <f t="shared" si="313"/>
        <v>0.38136840445378217</v>
      </c>
      <c r="L827" s="10">
        <f t="shared" si="314"/>
        <v>3.4098111937084514</v>
      </c>
      <c r="M827" s="2">
        <f t="shared" si="315"/>
        <v>1</v>
      </c>
      <c r="N827" s="16">
        <f t="shared" si="316"/>
        <v>9.0894773435218207E-2</v>
      </c>
      <c r="O827" s="16">
        <f t="shared" si="317"/>
        <v>1.0414610885437414</v>
      </c>
      <c r="P827" s="6">
        <v>590</v>
      </c>
      <c r="Q827" s="6"/>
      <c r="R827" s="2" t="s">
        <v>57</v>
      </c>
      <c r="S827" s="2">
        <v>-1.9176582064515699</v>
      </c>
      <c r="T827" s="2">
        <v>2</v>
      </c>
      <c r="U827" s="2">
        <v>1</v>
      </c>
      <c r="V827" s="2">
        <v>-2.75798900812276</v>
      </c>
      <c r="W827" s="2">
        <v>0.56298156275705002</v>
      </c>
      <c r="X827" s="2">
        <v>0.56298156275705002</v>
      </c>
      <c r="Y827" s="2">
        <f t="shared" si="318"/>
        <v>0.18178954687043641</v>
      </c>
      <c r="Z827" s="2">
        <f t="shared" si="319"/>
        <v>3.4062540113398336</v>
      </c>
      <c r="AA827" s="2" t="s">
        <v>58</v>
      </c>
      <c r="AB827" s="2">
        <v>0.50383993934566695</v>
      </c>
      <c r="AC827" s="2">
        <v>1</v>
      </c>
      <c r="AD827" s="2">
        <v>1</v>
      </c>
      <c r="AE827" s="2">
        <v>-0.79124825443606295</v>
      </c>
      <c r="AH827" s="2">
        <f t="shared" si="320"/>
        <v>1</v>
      </c>
      <c r="AI827" s="2">
        <f t="shared" si="321"/>
        <v>0</v>
      </c>
      <c r="AJ827" s="2" t="s">
        <v>59</v>
      </c>
      <c r="AK827" s="2">
        <v>-0.95202686258183</v>
      </c>
      <c r="AL827" s="2">
        <v>1</v>
      </c>
      <c r="AM827" s="2">
        <v>1</v>
      </c>
      <c r="AN827" s="2">
        <v>-3.1876018633315102</v>
      </c>
      <c r="AQ827" s="2">
        <f t="shared" si="322"/>
        <v>1</v>
      </c>
      <c r="AR827" s="2">
        <f t="shared" si="323"/>
        <v>0</v>
      </c>
      <c r="AZ827" s="2">
        <f t="shared" si="324"/>
        <v>1</v>
      </c>
      <c r="BA827" s="2">
        <f t="shared" si="325"/>
        <v>0</v>
      </c>
      <c r="BB827" s="2" t="s">
        <v>61</v>
      </c>
      <c r="BC827" s="2">
        <v>-0.91264729373656805</v>
      </c>
      <c r="BD827" s="2">
        <v>1</v>
      </c>
      <c r="BE827" s="2">
        <v>1</v>
      </c>
      <c r="BF827" s="2">
        <v>-0.421211525413896</v>
      </c>
      <c r="BI827" s="2">
        <f t="shared" si="326"/>
        <v>1</v>
      </c>
      <c r="BJ827" s="2">
        <f t="shared" si="327"/>
        <v>0</v>
      </c>
    </row>
    <row r="828" spans="1:62">
      <c r="A828" s="2" t="str">
        <f t="shared" si="331"/>
        <v>VIMSS207127</v>
      </c>
      <c r="B828" s="2" t="s">
        <v>1719</v>
      </c>
      <c r="C828" s="2" t="s">
        <v>1720</v>
      </c>
      <c r="D828" s="7">
        <f>IF(ISNA(VLOOKUP(B828,[1]energy_list!A$1:A$222,1,FALSE)), 0, 1)</f>
        <v>0</v>
      </c>
      <c r="E828" s="7">
        <f t="shared" si="308"/>
        <v>0</v>
      </c>
      <c r="F828" s="7">
        <f t="shared" si="309"/>
        <v>0</v>
      </c>
      <c r="G828" s="17">
        <f t="shared" si="330"/>
        <v>3.095823095823096E-2</v>
      </c>
      <c r="H828" s="8">
        <f t="shared" si="310"/>
        <v>1.0458536008800541</v>
      </c>
      <c r="I828" s="8">
        <f t="shared" si="311"/>
        <v>0.83889017509792818</v>
      </c>
      <c r="J828" s="18">
        <f t="shared" si="312"/>
        <v>1.2467109902174811</v>
      </c>
      <c r="K828" s="9">
        <f t="shared" si="313"/>
        <v>0.62335549510874055</v>
      </c>
      <c r="L828" s="10">
        <f t="shared" si="314"/>
        <v>2.185665416877506</v>
      </c>
      <c r="M828" s="2">
        <f t="shared" si="315"/>
        <v>1</v>
      </c>
      <c r="N828" s="16">
        <f t="shared" si="316"/>
        <v>0.16763271903768828</v>
      </c>
      <c r="O828" s="16">
        <f t="shared" si="317"/>
        <v>0.77564121058231694</v>
      </c>
      <c r="P828" s="6">
        <v>756</v>
      </c>
      <c r="Q828" s="6"/>
      <c r="R828" s="2" t="s">
        <v>57</v>
      </c>
      <c r="S828" s="2">
        <v>-0.78397391255706095</v>
      </c>
      <c r="T828" s="2">
        <v>2</v>
      </c>
      <c r="U828" s="2">
        <v>2</v>
      </c>
      <c r="V828" s="2">
        <v>-1.6243047142282501</v>
      </c>
      <c r="W828" s="2">
        <v>0.88108993890288401</v>
      </c>
      <c r="X828" s="2">
        <v>0.62302467063347</v>
      </c>
      <c r="Y828" s="2">
        <f t="shared" si="318"/>
        <v>0.33526543807537657</v>
      </c>
      <c r="Z828" s="2">
        <f t="shared" si="319"/>
        <v>1.2583352626468922</v>
      </c>
      <c r="AH828" s="2">
        <f t="shared" si="320"/>
        <v>1</v>
      </c>
      <c r="AI828" s="2">
        <f t="shared" si="321"/>
        <v>0</v>
      </c>
      <c r="AQ828" s="2">
        <f t="shared" si="322"/>
        <v>1</v>
      </c>
      <c r="AR828" s="2">
        <f t="shared" si="323"/>
        <v>0</v>
      </c>
      <c r="AS828" s="2" t="s">
        <v>60</v>
      </c>
      <c r="AT828" s="2">
        <v>-1.5696129775260399</v>
      </c>
      <c r="AU828" s="2">
        <v>1</v>
      </c>
      <c r="AV828" s="2">
        <v>1</v>
      </c>
      <c r="AW828" s="2">
        <v>-2.0978568236528301</v>
      </c>
      <c r="AZ828" s="2">
        <f t="shared" si="324"/>
        <v>1</v>
      </c>
      <c r="BA828" s="2">
        <f t="shared" si="325"/>
        <v>0</v>
      </c>
      <c r="BI828" s="2">
        <f t="shared" si="326"/>
        <v>1</v>
      </c>
      <c r="BJ828" s="2">
        <f t="shared" si="327"/>
        <v>0</v>
      </c>
    </row>
    <row r="829" spans="1:62">
      <c r="A829" s="2" t="str">
        <f t="shared" si="331"/>
        <v>VIMSS208992</v>
      </c>
      <c r="B829" s="2" t="s">
        <v>660</v>
      </c>
      <c r="C829" s="2" t="s">
        <v>661</v>
      </c>
      <c r="D829" s="7">
        <f>IF(ISNA(VLOOKUP(B829,[1]energy_list!A$1:A$222,1,FALSE)), 0, 1)</f>
        <v>0</v>
      </c>
      <c r="E829" s="7">
        <f t="shared" si="308"/>
        <v>1</v>
      </c>
      <c r="F829" s="7">
        <f t="shared" si="309"/>
        <v>0</v>
      </c>
      <c r="G829" s="17">
        <f t="shared" si="330"/>
        <v>9.7051597051597063E-3</v>
      </c>
      <c r="H829" s="8">
        <f t="shared" si="310"/>
        <v>1.0569650142092777</v>
      </c>
      <c r="I829" s="8">
        <f t="shared" si="311"/>
        <v>11.322301769310862</v>
      </c>
      <c r="J829" s="18">
        <f t="shared" si="312"/>
        <v>9.3352485717540665E-2</v>
      </c>
      <c r="K829" s="9">
        <f t="shared" si="313"/>
        <v>4.6676242858770332E-2</v>
      </c>
      <c r="L829" s="10">
        <f t="shared" si="314"/>
        <v>7.1443075591644138</v>
      </c>
      <c r="M829" s="2">
        <f t="shared" si="315"/>
        <v>1</v>
      </c>
      <c r="N829" s="16">
        <f t="shared" si="316"/>
        <v>1.4047638717440362E-2</v>
      </c>
      <c r="O829" s="16">
        <f t="shared" si="317"/>
        <v>1.8523966706463786</v>
      </c>
      <c r="P829" s="6">
        <v>237</v>
      </c>
      <c r="Q829" s="6"/>
      <c r="R829" s="2" t="s">
        <v>57</v>
      </c>
      <c r="S829" s="2">
        <v>-7.5782270467810497E-2</v>
      </c>
      <c r="T829" s="2">
        <v>1</v>
      </c>
      <c r="U829" s="2">
        <v>1</v>
      </c>
      <c r="V829" s="2">
        <v>-0.91611307213899995</v>
      </c>
      <c r="Y829" s="2">
        <f t="shared" si="318"/>
        <v>1</v>
      </c>
      <c r="Z829" s="2">
        <f t="shared" si="319"/>
        <v>0</v>
      </c>
      <c r="AH829" s="2">
        <f t="shared" si="320"/>
        <v>1</v>
      </c>
      <c r="AI829" s="2">
        <f t="shared" si="321"/>
        <v>0</v>
      </c>
      <c r="AJ829" s="2" t="s">
        <v>59</v>
      </c>
      <c r="AK829" s="2">
        <v>-1.2477745410294201</v>
      </c>
      <c r="AL829" s="2">
        <v>1</v>
      </c>
      <c r="AM829" s="2">
        <v>1</v>
      </c>
      <c r="AN829" s="2">
        <v>-3.4833495417790998</v>
      </c>
      <c r="AQ829" s="2">
        <f t="shared" si="322"/>
        <v>1</v>
      </c>
      <c r="AR829" s="2">
        <f t="shared" si="323"/>
        <v>0</v>
      </c>
      <c r="AS829" s="2" t="s">
        <v>60</v>
      </c>
      <c r="AT829" s="2">
        <v>-1.45215162266994</v>
      </c>
      <c r="AU829" s="2">
        <v>2</v>
      </c>
      <c r="AV829" s="2">
        <v>1</v>
      </c>
      <c r="AW829" s="2">
        <v>-1.98039546879673</v>
      </c>
      <c r="AX829" s="2">
        <v>6.4127933182544297E-2</v>
      </c>
      <c r="AY829" s="2">
        <v>6.4127933182544297E-2</v>
      </c>
      <c r="AZ829" s="2">
        <f t="shared" si="324"/>
        <v>2.8095277434880734E-2</v>
      </c>
      <c r="BA829" s="2">
        <f t="shared" si="325"/>
        <v>22.644603538621723</v>
      </c>
      <c r="BI829" s="2">
        <f t="shared" si="326"/>
        <v>1</v>
      </c>
      <c r="BJ829" s="2">
        <f t="shared" si="327"/>
        <v>0</v>
      </c>
    </row>
    <row r="830" spans="1:62">
      <c r="A830" s="2" t="str">
        <f t="shared" si="331"/>
        <v>VIMSS207379</v>
      </c>
      <c r="B830" s="2" t="s">
        <v>780</v>
      </c>
      <c r="C830" s="2" t="s">
        <v>781</v>
      </c>
      <c r="D830" s="7">
        <f>IF(ISNA(VLOOKUP(B830,[1]energy_list!A$1:A$222,1,FALSE)), 0, 1)</f>
        <v>0</v>
      </c>
      <c r="E830" s="7">
        <f t="shared" si="308"/>
        <v>1</v>
      </c>
      <c r="F830" s="7">
        <f t="shared" si="309"/>
        <v>0</v>
      </c>
      <c r="G830" s="17">
        <f t="shared" si="330"/>
        <v>1.203931203931204E-2</v>
      </c>
      <c r="H830" s="8">
        <f t="shared" si="310"/>
        <v>1.0847397784520867</v>
      </c>
      <c r="I830" s="8">
        <f t="shared" si="311"/>
        <v>8.4113586157167468</v>
      </c>
      <c r="J830" s="18">
        <f t="shared" si="312"/>
        <v>0.12896130435162217</v>
      </c>
      <c r="K830" s="9">
        <f t="shared" si="313"/>
        <v>6.4480652175811087E-2</v>
      </c>
      <c r="L830" s="10">
        <f t="shared" si="314"/>
        <v>5.9774381648220176</v>
      </c>
      <c r="M830" s="2">
        <f t="shared" si="315"/>
        <v>1</v>
      </c>
      <c r="N830" s="16">
        <f t="shared" si="316"/>
        <v>2.5175946028984614E-2</v>
      </c>
      <c r="O830" s="16">
        <f t="shared" si="317"/>
        <v>1.5990142011140325</v>
      </c>
      <c r="P830" s="6">
        <v>294</v>
      </c>
      <c r="Q830" s="6"/>
      <c r="R830" s="2" t="s">
        <v>57</v>
      </c>
      <c r="S830" s="2">
        <v>-1.3444856838831301</v>
      </c>
      <c r="T830" s="2">
        <v>2</v>
      </c>
      <c r="U830" s="2">
        <v>1</v>
      </c>
      <c r="V830" s="2">
        <v>-2.18481648555432</v>
      </c>
      <c r="W830" s="2">
        <v>0.10656111933934501</v>
      </c>
      <c r="X830" s="2">
        <v>0.10656111933934501</v>
      </c>
      <c r="Y830" s="2">
        <f t="shared" si="318"/>
        <v>5.0351892057969243E-2</v>
      </c>
      <c r="Z830" s="2">
        <f t="shared" si="319"/>
        <v>12.61703792357512</v>
      </c>
      <c r="AA830" s="2" t="s">
        <v>58</v>
      </c>
      <c r="AB830" s="2">
        <v>-0.56524796758999996</v>
      </c>
      <c r="AC830" s="2">
        <v>1</v>
      </c>
      <c r="AD830" s="2">
        <v>1</v>
      </c>
      <c r="AE830" s="2">
        <v>-1.86033616137173</v>
      </c>
      <c r="AH830" s="2">
        <f t="shared" si="320"/>
        <v>1</v>
      </c>
      <c r="AI830" s="2">
        <f t="shared" si="321"/>
        <v>0</v>
      </c>
      <c r="AQ830" s="2">
        <f t="shared" si="322"/>
        <v>1</v>
      </c>
      <c r="AR830" s="2">
        <f t="shared" si="323"/>
        <v>0</v>
      </c>
      <c r="AZ830" s="2">
        <f t="shared" si="324"/>
        <v>1</v>
      </c>
      <c r="BA830" s="2">
        <f t="shared" si="325"/>
        <v>0</v>
      </c>
      <c r="BI830" s="2">
        <f t="shared" si="326"/>
        <v>1</v>
      </c>
      <c r="BJ830" s="2">
        <f t="shared" si="327"/>
        <v>0</v>
      </c>
    </row>
    <row r="831" spans="1:62">
      <c r="A831" s="2" t="s">
        <v>545</v>
      </c>
      <c r="B831" s="2" t="s">
        <v>546</v>
      </c>
      <c r="C831" s="2" t="s">
        <v>547</v>
      </c>
      <c r="D831" s="7">
        <f>IF(ISNA(VLOOKUP(B831,[1]energy_list!A$1:A$222,1,FALSE)), 0, 1)</f>
        <v>1</v>
      </c>
      <c r="E831" s="7">
        <f t="shared" si="308"/>
        <v>1</v>
      </c>
      <c r="F831" s="7">
        <f t="shared" si="309"/>
        <v>1</v>
      </c>
      <c r="G831" s="31">
        <f>IF((Q831/(142)*0.0575&gt;N831),1,0)</f>
        <v>1</v>
      </c>
      <c r="H831" s="8">
        <f t="shared" si="310"/>
        <v>1.1782991135594132</v>
      </c>
      <c r="I831" s="8">
        <f t="shared" si="311"/>
        <v>32.19364568676918</v>
      </c>
      <c r="J831" s="8">
        <f t="shared" si="312"/>
        <v>3.6600362848736516E-2</v>
      </c>
      <c r="K831" s="9">
        <f t="shared" si="313"/>
        <v>1.8300181424368258E-2</v>
      </c>
      <c r="L831" s="6">
        <f t="shared" si="314"/>
        <v>15.510222769947946</v>
      </c>
      <c r="M831" s="10">
        <f t="shared" si="315"/>
        <v>1</v>
      </c>
      <c r="N831" s="16">
        <f t="shared" si="316"/>
        <v>2.1427323344820208E-4</v>
      </c>
      <c r="O831" s="16">
        <f t="shared" si="317"/>
        <v>3.6690320767032625</v>
      </c>
      <c r="P831" s="6">
        <v>39</v>
      </c>
      <c r="Q831" s="7">
        <v>12</v>
      </c>
      <c r="R831" s="2" t="s">
        <v>57</v>
      </c>
      <c r="S831" s="2">
        <v>-1.0439131265116399</v>
      </c>
      <c r="T831" s="2">
        <v>2</v>
      </c>
      <c r="U831" s="2">
        <v>2</v>
      </c>
      <c r="V831" s="2">
        <v>-1.88424392818283</v>
      </c>
      <c r="W831" s="2">
        <v>3.05715837180211E-2</v>
      </c>
      <c r="X831" s="2">
        <v>2.1617374158625E-2</v>
      </c>
      <c r="Y831" s="2">
        <f t="shared" si="318"/>
        <v>4.2854646689640438E-4</v>
      </c>
      <c r="Z831" s="2">
        <f t="shared" si="319"/>
        <v>48.290468530153774</v>
      </c>
      <c r="AH831" s="2">
        <f t="shared" si="320"/>
        <v>1</v>
      </c>
      <c r="AI831" s="2">
        <f t="shared" si="321"/>
        <v>0</v>
      </c>
      <c r="AQ831" s="2">
        <f t="shared" si="322"/>
        <v>1</v>
      </c>
      <c r="AR831" s="2">
        <f t="shared" si="323"/>
        <v>0</v>
      </c>
      <c r="AZ831" s="2">
        <f t="shared" si="324"/>
        <v>1</v>
      </c>
      <c r="BA831" s="2">
        <f t="shared" si="325"/>
        <v>0</v>
      </c>
      <c r="BB831" s="2" t="s">
        <v>61</v>
      </c>
      <c r="BC831" s="2">
        <v>-1.44707108765496</v>
      </c>
      <c r="BD831" s="2">
        <v>1</v>
      </c>
      <c r="BE831" s="2">
        <v>1</v>
      </c>
      <c r="BF831" s="2">
        <v>-0.95563531933228296</v>
      </c>
      <c r="BI831" s="2">
        <f t="shared" si="326"/>
        <v>1</v>
      </c>
      <c r="BJ831" s="2">
        <f t="shared" si="327"/>
        <v>0</v>
      </c>
    </row>
    <row r="832" spans="1:62">
      <c r="A832" s="2" t="str">
        <f t="shared" ref="A832:A895" si="332">B832</f>
        <v>VIMSS207934</v>
      </c>
      <c r="B832" s="2" t="s">
        <v>945</v>
      </c>
      <c r="C832" s="2" t="s">
        <v>946</v>
      </c>
      <c r="D832" s="7">
        <f>IF(ISNA(VLOOKUP(B832,[1]energy_list!A$1:A$222,1,FALSE)), 0, 1)</f>
        <v>0</v>
      </c>
      <c r="E832" s="7">
        <f t="shared" si="308"/>
        <v>1</v>
      </c>
      <c r="F832" s="7">
        <f t="shared" si="309"/>
        <v>0</v>
      </c>
      <c r="G832" s="17">
        <f t="shared" ref="G832:G850" si="333">(P832/(COUNT($P$2:$P$1222))*0.05)</f>
        <v>1.5315315315315315E-2</v>
      </c>
      <c r="H832" s="8">
        <f t="shared" si="310"/>
        <v>1.191973053382497</v>
      </c>
      <c r="I832" s="8">
        <f t="shared" si="311"/>
        <v>4.0201115780388719</v>
      </c>
      <c r="J832" s="18">
        <f t="shared" si="312"/>
        <v>0.29650248015354252</v>
      </c>
      <c r="K832" s="9">
        <f t="shared" si="313"/>
        <v>0.14825124007677126</v>
      </c>
      <c r="L832" s="10">
        <f t="shared" si="314"/>
        <v>5.082323310904612</v>
      </c>
      <c r="M832" s="2">
        <f t="shared" si="315"/>
        <v>1</v>
      </c>
      <c r="N832" s="16">
        <f t="shared" si="316"/>
        <v>3.9387418699813138E-2</v>
      </c>
      <c r="O832" s="16">
        <f t="shared" si="317"/>
        <v>1.4046424802510502</v>
      </c>
      <c r="P832" s="6">
        <v>374</v>
      </c>
      <c r="Q832" s="6"/>
      <c r="Y832" s="2">
        <f t="shared" si="318"/>
        <v>1</v>
      </c>
      <c r="Z832" s="2">
        <f t="shared" si="319"/>
        <v>0</v>
      </c>
      <c r="AH832" s="2">
        <f t="shared" si="320"/>
        <v>1</v>
      </c>
      <c r="AI832" s="2">
        <f t="shared" si="321"/>
        <v>0</v>
      </c>
      <c r="AJ832" s="2" t="s">
        <v>59</v>
      </c>
      <c r="AK832" s="2">
        <v>-0.17500653361713001</v>
      </c>
      <c r="AL832" s="2">
        <v>1</v>
      </c>
      <c r="AM832" s="2">
        <v>1</v>
      </c>
      <c r="AN832" s="2">
        <v>-2.41058153436681</v>
      </c>
      <c r="AQ832" s="2">
        <f t="shared" si="322"/>
        <v>1</v>
      </c>
      <c r="AR832" s="2">
        <f t="shared" si="323"/>
        <v>0</v>
      </c>
      <c r="AS832" s="2" t="s">
        <v>60</v>
      </c>
      <c r="AT832" s="2">
        <v>-1.8748448032530101</v>
      </c>
      <c r="AU832" s="2">
        <v>2</v>
      </c>
      <c r="AV832" s="2">
        <v>1</v>
      </c>
      <c r="AW832" s="2">
        <v>-2.4030886493798</v>
      </c>
      <c r="AX832" s="2">
        <v>0.233183179976265</v>
      </c>
      <c r="AY832" s="2">
        <v>0.233183179976265</v>
      </c>
      <c r="AZ832" s="2">
        <f t="shared" si="324"/>
        <v>7.8774837399626263E-2</v>
      </c>
      <c r="BA832" s="2">
        <f t="shared" si="325"/>
        <v>8.0402231560777437</v>
      </c>
      <c r="BB832" s="2" t="s">
        <v>61</v>
      </c>
      <c r="BC832" s="2">
        <v>-0.843196073406838</v>
      </c>
      <c r="BD832" s="2">
        <v>1</v>
      </c>
      <c r="BE832" s="2">
        <v>1</v>
      </c>
      <c r="BF832" s="2">
        <v>-0.351760305084166</v>
      </c>
      <c r="BI832" s="2">
        <f t="shared" si="326"/>
        <v>1</v>
      </c>
      <c r="BJ832" s="2">
        <f t="shared" si="327"/>
        <v>0</v>
      </c>
    </row>
    <row r="833" spans="1:62">
      <c r="A833" s="2" t="str">
        <f t="shared" si="332"/>
        <v>VIMSS208955</v>
      </c>
      <c r="B833" s="2" t="s">
        <v>1249</v>
      </c>
      <c r="C833" s="2" t="s">
        <v>1250</v>
      </c>
      <c r="D833" s="7">
        <f>IF(ISNA(VLOOKUP(B833,[1]energy_list!A$1:A$222,1,FALSE)), 0, 1)</f>
        <v>0</v>
      </c>
      <c r="E833" s="7">
        <f t="shared" si="308"/>
        <v>0</v>
      </c>
      <c r="F833" s="7">
        <f t="shared" si="309"/>
        <v>0</v>
      </c>
      <c r="G833" s="17">
        <f t="shared" si="333"/>
        <v>2.14987714987715E-2</v>
      </c>
      <c r="H833" s="8">
        <f t="shared" si="310"/>
        <v>1.2231665416674489</v>
      </c>
      <c r="I833" s="8">
        <f t="shared" si="311"/>
        <v>2.7709380594308737</v>
      </c>
      <c r="J833" s="18">
        <f t="shared" si="312"/>
        <v>0.44142687979054879</v>
      </c>
      <c r="K833" s="9">
        <f t="shared" si="313"/>
        <v>0.22071343989527439</v>
      </c>
      <c r="L833" s="10">
        <f t="shared" si="314"/>
        <v>3.7901222911622936</v>
      </c>
      <c r="M833" s="2">
        <f t="shared" si="315"/>
        <v>1</v>
      </c>
      <c r="N833" s="16">
        <f t="shared" si="316"/>
        <v>7.5154572012722437E-2</v>
      </c>
      <c r="O833" s="16">
        <f t="shared" si="317"/>
        <v>1.1240445940591284</v>
      </c>
      <c r="P833" s="6">
        <v>525</v>
      </c>
      <c r="Q833" s="6"/>
      <c r="Y833" s="2">
        <f t="shared" si="318"/>
        <v>1</v>
      </c>
      <c r="Z833" s="2">
        <f t="shared" si="319"/>
        <v>0</v>
      </c>
      <c r="AH833" s="2">
        <f t="shared" si="320"/>
        <v>1</v>
      </c>
      <c r="AI833" s="2">
        <f t="shared" si="321"/>
        <v>0</v>
      </c>
      <c r="AQ833" s="2">
        <f t="shared" si="322"/>
        <v>1</v>
      </c>
      <c r="AR833" s="2">
        <f t="shared" si="323"/>
        <v>0</v>
      </c>
      <c r="AS833" s="2" t="s">
        <v>60</v>
      </c>
      <c r="AT833" s="2">
        <v>-1.79854422901247</v>
      </c>
      <c r="AU833" s="2">
        <v>2</v>
      </c>
      <c r="AV833" s="2">
        <v>1</v>
      </c>
      <c r="AW833" s="2">
        <v>-2.3267880751392598</v>
      </c>
      <c r="AX833" s="2">
        <v>0.43271609119064303</v>
      </c>
      <c r="AY833" s="2">
        <v>0.43271609119064303</v>
      </c>
      <c r="AZ833" s="2">
        <f t="shared" si="324"/>
        <v>0.15030914402544493</v>
      </c>
      <c r="BA833" s="2">
        <f t="shared" si="325"/>
        <v>4.1564070891463105</v>
      </c>
      <c r="BB833" s="2" t="s">
        <v>61</v>
      </c>
      <c r="BC833" s="2">
        <v>-7.2411166977407002E-2</v>
      </c>
      <c r="BD833" s="2">
        <v>1</v>
      </c>
      <c r="BE833" s="2">
        <v>1</v>
      </c>
      <c r="BF833" s="2">
        <v>0.41902460134526498</v>
      </c>
      <c r="BI833" s="2">
        <f t="shared" si="326"/>
        <v>1</v>
      </c>
      <c r="BJ833" s="2">
        <f t="shared" si="327"/>
        <v>0</v>
      </c>
    </row>
    <row r="834" spans="1:62">
      <c r="A834" s="2" t="str">
        <f t="shared" si="332"/>
        <v>VIMSS207432</v>
      </c>
      <c r="B834" s="2" t="s">
        <v>1099</v>
      </c>
      <c r="C834" s="2" t="s">
        <v>1100</v>
      </c>
      <c r="D834" s="7">
        <f>IF(ISNA(VLOOKUP(B834,[1]energy_list!A$1:A$222,1,FALSE)), 0, 1)</f>
        <v>0</v>
      </c>
      <c r="E834" s="7">
        <f t="shared" ref="E834:E845" si="334">IF(N834&lt;0.05,1,0)</f>
        <v>0</v>
      </c>
      <c r="F834" s="7">
        <f t="shared" ref="F834:F897" si="335">IF((P834/(COUNT($P$2:$P$1222))*0.0575&gt;N834),1,0)</f>
        <v>0</v>
      </c>
      <c r="G834" s="17">
        <f t="shared" si="333"/>
        <v>1.8468468468468471E-2</v>
      </c>
      <c r="H834" s="8">
        <f t="shared" ref="H834:H897" si="336">-(T834*S834+AB834*AC834+AK834*AL834+AT834*AU834+BC834*BD834)/(AC834+AL834+AU834+T834+BD834)</f>
        <v>1.2479892908916499</v>
      </c>
      <c r="I834" s="8">
        <f t="shared" ref="I834:I897" si="337">(T834*Z834+AI834*AC834+AR834*AL834+BA834*AU834+BJ834*BD834)/(AC834+AL834+AU834+T834+BD834)</f>
        <v>5.7020655388739874</v>
      </c>
      <c r="J834" s="18">
        <f t="shared" ref="J834:J897" si="338">IF(I834&lt;&gt;0,ABS(H834/I834),0)</f>
        <v>0.21886617794612301</v>
      </c>
      <c r="K834" s="9">
        <f t="shared" ref="K834:K897" si="339">J834/2</f>
        <v>0.1094330889730615</v>
      </c>
      <c r="L834" s="10">
        <f t="shared" ref="L834:L897" si="340">-2*(LN(Y834)+LN(AH834)+LN(AZ834)+LN(BI834)+LN(AQ834))</f>
        <v>4.4050584163183757</v>
      </c>
      <c r="M834" s="2">
        <f t="shared" ref="M834:M897" si="341">COUNTIF(Y834,"&lt;1")+COUNTIF(AH834,"&lt;1")+COUNTIF(AZ834,"&lt;1")+COUNTIF(BI834,"&lt;1")+COUNTIF(AQ834,"&lt;1")</f>
        <v>1</v>
      </c>
      <c r="N834" s="16">
        <f t="shared" ref="N834:N897" si="342">IF(M834&gt;0,_xlfn.CHISQ.DIST(L834,2*M834,FALSE),1)</f>
        <v>5.5261634104785691E-2</v>
      </c>
      <c r="O834" s="16">
        <f t="shared" ref="O834:O897" si="343">-LOG10(N834)</f>
        <v>1.2575762769982552</v>
      </c>
      <c r="P834" s="6">
        <v>451</v>
      </c>
      <c r="Q834" s="6"/>
      <c r="R834" s="2" t="s">
        <v>57</v>
      </c>
      <c r="S834" s="2">
        <v>-1.2479892908916499</v>
      </c>
      <c r="T834" s="2">
        <v>2</v>
      </c>
      <c r="U834" s="2">
        <v>1</v>
      </c>
      <c r="V834" s="2">
        <v>-2.08832009256284</v>
      </c>
      <c r="W834" s="2">
        <v>0.21886617794612301</v>
      </c>
      <c r="X834" s="2">
        <v>0.21886617794612301</v>
      </c>
      <c r="Y834" s="2">
        <f t="shared" ref="Y834:Y897" si="344">IF(AND(ISNUMBER(T834),T834&gt;1),_xlfn.T.DIST.2T(ABS(S834)/X834,U834),1)</f>
        <v>0.11052326820957137</v>
      </c>
      <c r="Z834" s="2">
        <f t="shared" ref="Z834:Z897" si="345">IF(T834&gt;1,ABS(S834)/X834,0)</f>
        <v>5.7020655388739874</v>
      </c>
      <c r="AH834" s="2">
        <f t="shared" ref="AH834:AH897" si="346">IF(AND(ISNUMBER(AC834),AC834&gt;1),_xlfn.T.DIST.2T(ABS(AB834)/AG834,AD834),1)</f>
        <v>1</v>
      </c>
      <c r="AI834" s="2">
        <f t="shared" ref="AI834:AI897" si="347">IF(AC834&gt;1,ABS(AB834)/AG834,0)</f>
        <v>0</v>
      </c>
      <c r="AQ834" s="2">
        <f t="shared" ref="AQ834:AQ897" si="348">IF(AND(ISNUMBER(AL834),AL834&gt;1),_xlfn.T.DIST.2T(ABS(AK834)/AP834,AM834),1)</f>
        <v>1</v>
      </c>
      <c r="AR834" s="2">
        <f t="shared" ref="AR834:AR897" si="349">IF(AL834&gt;1,ABS(AK834)/AP834,0)</f>
        <v>0</v>
      </c>
      <c r="AZ834" s="2">
        <f t="shared" ref="AZ834:AZ897" si="350">IF(AND(ISNUMBER(AU834),AU834&gt;1),_xlfn.T.DIST.2T(ABS(AT834)/AY834,AV834),1)</f>
        <v>1</v>
      </c>
      <c r="BA834" s="2">
        <f t="shared" ref="BA834:BA897" si="351">IF(AU834&gt;1,ABS(AT834)/AY834,0)</f>
        <v>0</v>
      </c>
      <c r="BI834" s="2">
        <f t="shared" ref="BI834:BI897" si="352">IF(AND(ISNUMBER(BD834),BD834&gt;1),_xlfn.T.DIST.2T(ABS(BC834)/BH834,BE834),1)</f>
        <v>1</v>
      </c>
      <c r="BJ834" s="2">
        <f t="shared" ref="BJ834:BJ897" si="353">IF(BD834&gt;1,ABS(BC834)/BH834,0)</f>
        <v>0</v>
      </c>
    </row>
    <row r="835" spans="1:62">
      <c r="A835" s="2" t="str">
        <f t="shared" si="332"/>
        <v>VIMSS209514</v>
      </c>
      <c r="B835" s="2" t="s">
        <v>925</v>
      </c>
      <c r="C835" s="2" t="s">
        <v>926</v>
      </c>
      <c r="D835" s="7">
        <f>IF(ISNA(VLOOKUP(B835,[1]energy_list!A$1:A$222,1,FALSE)), 0, 1)</f>
        <v>0</v>
      </c>
      <c r="E835" s="7">
        <f t="shared" si="334"/>
        <v>1</v>
      </c>
      <c r="F835" s="7">
        <f t="shared" si="335"/>
        <v>0</v>
      </c>
      <c r="G835" s="17">
        <f t="shared" si="333"/>
        <v>1.4905814905814907E-2</v>
      </c>
      <c r="H835" s="8">
        <f t="shared" si="336"/>
        <v>1.2985578697372739</v>
      </c>
      <c r="I835" s="8">
        <f t="shared" si="337"/>
        <v>2.2660577203002981</v>
      </c>
      <c r="J835" s="18">
        <f t="shared" si="338"/>
        <v>0.5730471285458647</v>
      </c>
      <c r="K835" s="9">
        <f t="shared" si="339"/>
        <v>0.28652356427293235</v>
      </c>
      <c r="L835" s="10">
        <f t="shared" si="340"/>
        <v>5.1350986545900286</v>
      </c>
      <c r="M835" s="2">
        <f t="shared" si="341"/>
        <v>1</v>
      </c>
      <c r="N835" s="16">
        <f t="shared" si="342"/>
        <v>3.8361669506183138E-2</v>
      </c>
      <c r="O835" s="16">
        <f t="shared" si="343"/>
        <v>1.4161025005226122</v>
      </c>
      <c r="P835" s="6">
        <v>364</v>
      </c>
      <c r="Q835" s="6"/>
      <c r="R835" s="2" t="s">
        <v>57</v>
      </c>
      <c r="S835" s="2">
        <v>-0.98298900176174098</v>
      </c>
      <c r="T835" s="2">
        <v>2</v>
      </c>
      <c r="U835" s="2">
        <v>2</v>
      </c>
      <c r="V835" s="2">
        <v>-1.8233198034329301</v>
      </c>
      <c r="W835" s="2">
        <v>0.408979396391492</v>
      </c>
      <c r="X835" s="2">
        <v>0.28919210455400501</v>
      </c>
      <c r="Y835" s="2">
        <f t="shared" si="344"/>
        <v>7.6723339012366276E-2</v>
      </c>
      <c r="Z835" s="2">
        <f t="shared" si="345"/>
        <v>3.3990865804504469</v>
      </c>
      <c r="AH835" s="2">
        <f t="shared" si="346"/>
        <v>1</v>
      </c>
      <c r="AI835" s="2">
        <f t="shared" si="347"/>
        <v>0</v>
      </c>
      <c r="AQ835" s="2">
        <f t="shared" si="348"/>
        <v>1</v>
      </c>
      <c r="AR835" s="2">
        <f t="shared" si="349"/>
        <v>0</v>
      </c>
      <c r="AS835" s="2" t="s">
        <v>60</v>
      </c>
      <c r="AT835" s="2">
        <v>-1.9296956056883401</v>
      </c>
      <c r="AU835" s="2">
        <v>1</v>
      </c>
      <c r="AV835" s="2">
        <v>1</v>
      </c>
      <c r="AW835" s="2">
        <v>-2.4579394518151298</v>
      </c>
      <c r="AZ835" s="2">
        <f t="shared" si="350"/>
        <v>1</v>
      </c>
      <c r="BA835" s="2">
        <f t="shared" si="351"/>
        <v>0</v>
      </c>
      <c r="BI835" s="2">
        <f t="shared" si="352"/>
        <v>1</v>
      </c>
      <c r="BJ835" s="2">
        <f t="shared" si="353"/>
        <v>0</v>
      </c>
    </row>
    <row r="836" spans="1:62">
      <c r="A836" s="2" t="str">
        <f t="shared" si="332"/>
        <v>VIMSS208765</v>
      </c>
      <c r="B836" s="2" t="s">
        <v>1777</v>
      </c>
      <c r="C836" s="2" t="s">
        <v>1778</v>
      </c>
      <c r="D836" s="7">
        <f>IF(ISNA(VLOOKUP(B836,[1]energy_list!A$1:A$222,1,FALSE)), 0, 1)</f>
        <v>0</v>
      </c>
      <c r="E836" s="7">
        <f t="shared" si="334"/>
        <v>0</v>
      </c>
      <c r="F836" s="7">
        <f t="shared" si="335"/>
        <v>0</v>
      </c>
      <c r="G836" s="17">
        <f t="shared" si="333"/>
        <v>3.2186732186732188E-2</v>
      </c>
      <c r="H836" s="8">
        <f t="shared" si="336"/>
        <v>1.31682691122804</v>
      </c>
      <c r="I836" s="8">
        <f t="shared" si="337"/>
        <v>1.1203668402527034</v>
      </c>
      <c r="J836" s="18">
        <f t="shared" si="338"/>
        <v>1.17535334313449</v>
      </c>
      <c r="K836" s="9">
        <f t="shared" si="339"/>
        <v>0.58767667156724501</v>
      </c>
      <c r="L836" s="10">
        <f t="shared" si="340"/>
        <v>1.5361735823432994</v>
      </c>
      <c r="M836" s="2">
        <f t="shared" si="341"/>
        <v>1</v>
      </c>
      <c r="N836" s="16">
        <f t="shared" si="342"/>
        <v>0.2319498784704763</v>
      </c>
      <c r="O836" s="16">
        <f t="shared" si="343"/>
        <v>0.634605850692604</v>
      </c>
      <c r="P836" s="6">
        <v>786</v>
      </c>
      <c r="Q836" s="6"/>
      <c r="Y836" s="2">
        <f t="shared" si="344"/>
        <v>1</v>
      </c>
      <c r="Z836" s="2">
        <f t="shared" si="345"/>
        <v>0</v>
      </c>
      <c r="AH836" s="2">
        <f t="shared" si="346"/>
        <v>1</v>
      </c>
      <c r="AI836" s="2">
        <f t="shared" si="347"/>
        <v>0</v>
      </c>
      <c r="AQ836" s="2">
        <f t="shared" si="348"/>
        <v>1</v>
      </c>
      <c r="AR836" s="2">
        <f t="shared" si="349"/>
        <v>0</v>
      </c>
      <c r="AZ836" s="2">
        <f t="shared" si="350"/>
        <v>1</v>
      </c>
      <c r="BA836" s="2">
        <f t="shared" si="351"/>
        <v>0</v>
      </c>
      <c r="BB836" s="2" t="s">
        <v>61</v>
      </c>
      <c r="BC836" s="2">
        <v>-1.31682691122804</v>
      </c>
      <c r="BD836" s="2">
        <v>2</v>
      </c>
      <c r="BE836" s="2">
        <v>1</v>
      </c>
      <c r="BF836" s="2">
        <v>-0.82539114290537297</v>
      </c>
      <c r="BG836" s="2">
        <v>1.17535334313449</v>
      </c>
      <c r="BH836" s="2">
        <v>1.17535334313449</v>
      </c>
      <c r="BI836" s="2">
        <f t="shared" si="352"/>
        <v>0.46389975694095265</v>
      </c>
      <c r="BJ836" s="2">
        <f t="shared" si="353"/>
        <v>1.1203668402527034</v>
      </c>
    </row>
    <row r="837" spans="1:62">
      <c r="A837" s="2" t="str">
        <f t="shared" si="332"/>
        <v>VIMSS206270</v>
      </c>
      <c r="B837" s="2" t="s">
        <v>554</v>
      </c>
      <c r="C837" s="2" t="s">
        <v>555</v>
      </c>
      <c r="D837" s="7">
        <f>IF(ISNA(VLOOKUP(B837,[1]energy_list!A$1:A$222,1,FALSE)), 0, 1)</f>
        <v>0</v>
      </c>
      <c r="E837" s="7">
        <f t="shared" si="334"/>
        <v>1</v>
      </c>
      <c r="F837" s="7">
        <f t="shared" si="335"/>
        <v>1</v>
      </c>
      <c r="G837" s="17">
        <f t="shared" si="333"/>
        <v>5.4873054873054881E-3</v>
      </c>
      <c r="H837" s="8">
        <f t="shared" si="336"/>
        <v>1.3724443097656462</v>
      </c>
      <c r="I837" s="8">
        <f t="shared" si="337"/>
        <v>3.6627495214206052</v>
      </c>
      <c r="J837" s="8">
        <f t="shared" si="338"/>
        <v>0.37470329372491212</v>
      </c>
      <c r="K837" s="9">
        <f t="shared" si="339"/>
        <v>0.18735164686245606</v>
      </c>
      <c r="L837" s="6">
        <f t="shared" si="340"/>
        <v>9.4587317420095935</v>
      </c>
      <c r="M837" s="10">
        <f t="shared" si="341"/>
        <v>1</v>
      </c>
      <c r="N837" s="16">
        <f t="shared" si="342"/>
        <v>4.4160349679809698E-3</v>
      </c>
      <c r="O837" s="16">
        <f t="shared" si="343"/>
        <v>2.354967496342931</v>
      </c>
      <c r="P837" s="6">
        <v>134</v>
      </c>
      <c r="Q837" s="2">
        <v>131</v>
      </c>
      <c r="R837" s="2" t="s">
        <v>57</v>
      </c>
      <c r="S837" s="2">
        <v>-1.43479505521551</v>
      </c>
      <c r="T837" s="2">
        <v>1</v>
      </c>
      <c r="U837" s="2">
        <v>1</v>
      </c>
      <c r="V837" s="2">
        <v>-2.2751258568866999</v>
      </c>
      <c r="Y837" s="2">
        <f t="shared" si="344"/>
        <v>1</v>
      </c>
      <c r="Z837" s="2">
        <f t="shared" si="345"/>
        <v>0</v>
      </c>
      <c r="AH837" s="2">
        <f t="shared" si="346"/>
        <v>1</v>
      </c>
      <c r="AI837" s="2">
        <f t="shared" si="347"/>
        <v>0</v>
      </c>
      <c r="AJ837" s="2" t="s">
        <v>59</v>
      </c>
      <c r="AK837" s="2">
        <v>-1.6732444785924101</v>
      </c>
      <c r="AL837" s="2">
        <v>1</v>
      </c>
      <c r="AM837" s="2">
        <v>1</v>
      </c>
      <c r="AN837" s="2">
        <v>-3.9088194793420898</v>
      </c>
      <c r="AQ837" s="2">
        <f t="shared" si="348"/>
        <v>1</v>
      </c>
      <c r="AR837" s="2">
        <f t="shared" si="349"/>
        <v>0</v>
      </c>
      <c r="AS837" s="2" t="s">
        <v>60</v>
      </c>
      <c r="AT837" s="2">
        <v>-1.25139400500677</v>
      </c>
      <c r="AU837" s="2">
        <v>3</v>
      </c>
      <c r="AV837" s="2">
        <v>3</v>
      </c>
      <c r="AW837" s="2">
        <v>-1.77963785113356</v>
      </c>
      <c r="AX837" s="2">
        <v>0.35505753002484902</v>
      </c>
      <c r="AY837" s="2">
        <v>0.20499256053765</v>
      </c>
      <c r="AZ837" s="2">
        <f t="shared" si="350"/>
        <v>8.8320699359619413E-3</v>
      </c>
      <c r="BA837" s="2">
        <f t="shared" si="351"/>
        <v>6.1045825357010086</v>
      </c>
      <c r="BI837" s="2">
        <f t="shared" si="352"/>
        <v>1</v>
      </c>
      <c r="BJ837" s="2">
        <f t="shared" si="353"/>
        <v>0</v>
      </c>
    </row>
    <row r="838" spans="1:62">
      <c r="A838" s="2" t="str">
        <f t="shared" si="332"/>
        <v>VIMSS206805</v>
      </c>
      <c r="B838" s="2" t="s">
        <v>757</v>
      </c>
      <c r="C838" s="2" t="s">
        <v>758</v>
      </c>
      <c r="D838" s="7">
        <f>IF(ISNA(VLOOKUP(B838,[1]energy_list!A$1:A$222,1,FALSE)), 0, 1)</f>
        <v>0</v>
      </c>
      <c r="E838" s="7">
        <f t="shared" si="334"/>
        <v>1</v>
      </c>
      <c r="F838" s="7">
        <f t="shared" si="335"/>
        <v>0</v>
      </c>
      <c r="G838" s="17">
        <f t="shared" si="333"/>
        <v>1.158886158886159E-2</v>
      </c>
      <c r="H838" s="8">
        <f t="shared" si="336"/>
        <v>1.41777324962439</v>
      </c>
      <c r="I838" s="8">
        <f t="shared" si="337"/>
        <v>13.286790236775941</v>
      </c>
      <c r="J838" s="18">
        <f t="shared" si="338"/>
        <v>0.106705473960159</v>
      </c>
      <c r="K838" s="9">
        <f t="shared" si="339"/>
        <v>5.3352736980079501E-2</v>
      </c>
      <c r="L838" s="10">
        <f t="shared" si="340"/>
        <v>6.0804731442386641</v>
      </c>
      <c r="M838" s="2">
        <f t="shared" si="341"/>
        <v>1</v>
      </c>
      <c r="N838" s="16">
        <f t="shared" si="342"/>
        <v>2.3911787215739829E-2</v>
      </c>
      <c r="O838" s="16">
        <f t="shared" si="343"/>
        <v>1.6213879626158649</v>
      </c>
      <c r="P838" s="6">
        <v>283</v>
      </c>
      <c r="Q838" s="6"/>
      <c r="Y838" s="2">
        <f t="shared" si="344"/>
        <v>1</v>
      </c>
      <c r="Z838" s="2">
        <f t="shared" si="345"/>
        <v>0</v>
      </c>
      <c r="AH838" s="2">
        <f t="shared" si="346"/>
        <v>1</v>
      </c>
      <c r="AI838" s="2">
        <f t="shared" si="347"/>
        <v>0</v>
      </c>
      <c r="AQ838" s="2">
        <f t="shared" si="348"/>
        <v>1</v>
      </c>
      <c r="AR838" s="2">
        <f t="shared" si="349"/>
        <v>0</v>
      </c>
      <c r="AS838" s="2" t="s">
        <v>60</v>
      </c>
      <c r="AT838" s="2">
        <v>-1.41777324962439</v>
      </c>
      <c r="AU838" s="2">
        <v>3</v>
      </c>
      <c r="AV838" s="2">
        <v>1</v>
      </c>
      <c r="AW838" s="2">
        <v>-1.94601709575118</v>
      </c>
      <c r="AX838" s="2">
        <v>0.106705473960159</v>
      </c>
      <c r="AY838" s="2">
        <v>0.106705473960159</v>
      </c>
      <c r="AZ838" s="2">
        <f t="shared" si="350"/>
        <v>4.7823574431479658E-2</v>
      </c>
      <c r="BA838" s="2">
        <f t="shared" si="351"/>
        <v>13.286790236775941</v>
      </c>
      <c r="BI838" s="2">
        <f t="shared" si="352"/>
        <v>1</v>
      </c>
      <c r="BJ838" s="2">
        <f t="shared" si="353"/>
        <v>0</v>
      </c>
    </row>
    <row r="839" spans="1:62">
      <c r="A839" s="2" t="str">
        <f t="shared" si="332"/>
        <v>VIMSS207964</v>
      </c>
      <c r="B839" s="2" t="s">
        <v>1018</v>
      </c>
      <c r="C839" s="2" t="s">
        <v>1019</v>
      </c>
      <c r="D839" s="7">
        <f>IF(ISNA(VLOOKUP(B839,[1]energy_list!A$1:A$222,1,FALSE)), 0, 1)</f>
        <v>0</v>
      </c>
      <c r="E839" s="7">
        <f t="shared" si="334"/>
        <v>1</v>
      </c>
      <c r="F839" s="7">
        <f t="shared" si="335"/>
        <v>0</v>
      </c>
      <c r="G839" s="17">
        <f t="shared" si="333"/>
        <v>1.6830466830466833E-2</v>
      </c>
      <c r="H839" s="8">
        <f t="shared" si="336"/>
        <v>1.4918242882086166</v>
      </c>
      <c r="I839" s="8">
        <f t="shared" si="337"/>
        <v>4.6006557280671609</v>
      </c>
      <c r="J839" s="18">
        <f t="shared" si="338"/>
        <v>0.32426340425941097</v>
      </c>
      <c r="K839" s="9">
        <f t="shared" si="339"/>
        <v>0.16213170212970549</v>
      </c>
      <c r="L839" s="10">
        <f t="shared" si="340"/>
        <v>4.7803662214911515</v>
      </c>
      <c r="M839" s="2">
        <f t="shared" si="341"/>
        <v>1</v>
      </c>
      <c r="N839" s="16">
        <f t="shared" si="342"/>
        <v>4.5806453516915112E-2</v>
      </c>
      <c r="O839" s="16">
        <f t="shared" si="343"/>
        <v>1.3390733313991339</v>
      </c>
      <c r="P839" s="6">
        <v>411</v>
      </c>
      <c r="Q839" s="6"/>
      <c r="R839" s="2" t="s">
        <v>57</v>
      </c>
      <c r="S839" s="2">
        <v>-1.47451872618374</v>
      </c>
      <c r="T839" s="2">
        <v>2</v>
      </c>
      <c r="U839" s="2">
        <v>1</v>
      </c>
      <c r="V839" s="2">
        <v>-2.3148495278549301</v>
      </c>
      <c r="W839" s="2">
        <v>0.213667907843102</v>
      </c>
      <c r="X839" s="2">
        <v>0.213667907843102</v>
      </c>
      <c r="Y839" s="2">
        <f t="shared" si="344"/>
        <v>9.161290703383021E-2</v>
      </c>
      <c r="Z839" s="2">
        <f t="shared" si="345"/>
        <v>6.900983592100741</v>
      </c>
      <c r="AH839" s="2">
        <f t="shared" si="346"/>
        <v>1</v>
      </c>
      <c r="AI839" s="2">
        <f t="shared" si="347"/>
        <v>0</v>
      </c>
      <c r="AQ839" s="2">
        <f t="shared" si="348"/>
        <v>1</v>
      </c>
      <c r="AR839" s="2">
        <f t="shared" si="349"/>
        <v>0</v>
      </c>
      <c r="AS839" s="2" t="s">
        <v>60</v>
      </c>
      <c r="AT839" s="2">
        <v>-1.5264354122583701</v>
      </c>
      <c r="AU839" s="2">
        <v>1</v>
      </c>
      <c r="AV839" s="2">
        <v>1</v>
      </c>
      <c r="AW839" s="2">
        <v>-2.0546792583851601</v>
      </c>
      <c r="AZ839" s="2">
        <f t="shared" si="350"/>
        <v>1</v>
      </c>
      <c r="BA839" s="2">
        <f t="shared" si="351"/>
        <v>0</v>
      </c>
      <c r="BI839" s="2">
        <f t="shared" si="352"/>
        <v>1</v>
      </c>
      <c r="BJ839" s="2">
        <f t="shared" si="353"/>
        <v>0</v>
      </c>
    </row>
    <row r="840" spans="1:62">
      <c r="A840" s="2" t="str">
        <f t="shared" si="332"/>
        <v>VIMSS207055</v>
      </c>
      <c r="B840" s="2" t="s">
        <v>685</v>
      </c>
      <c r="C840" s="2" t="s">
        <v>686</v>
      </c>
      <c r="D840" s="7">
        <f>IF(ISNA(VLOOKUP(B840,[1]energy_list!A$1:A$222,1,FALSE)), 0, 1)</f>
        <v>0</v>
      </c>
      <c r="E840" s="7">
        <f t="shared" si="334"/>
        <v>1</v>
      </c>
      <c r="F840" s="7">
        <f t="shared" si="335"/>
        <v>0</v>
      </c>
      <c r="G840" s="17">
        <f t="shared" si="333"/>
        <v>1.0196560196560197E-2</v>
      </c>
      <c r="H840" s="8">
        <f t="shared" si="336"/>
        <v>1.5275744322523199</v>
      </c>
      <c r="I840" s="8">
        <f t="shared" si="337"/>
        <v>5.4625947717929142</v>
      </c>
      <c r="J840" s="18">
        <f t="shared" si="338"/>
        <v>0.27964264165085501</v>
      </c>
      <c r="K840" s="9">
        <f t="shared" si="339"/>
        <v>0.1398213208254275</v>
      </c>
      <c r="L840" s="10">
        <f t="shared" si="340"/>
        <v>6.8892692277746876</v>
      </c>
      <c r="M840" s="2">
        <f t="shared" si="341"/>
        <v>1</v>
      </c>
      <c r="N840" s="16">
        <f t="shared" si="342"/>
        <v>1.5958210864800034E-2</v>
      </c>
      <c r="O840" s="16">
        <f t="shared" si="343"/>
        <v>1.7970158006481931</v>
      </c>
      <c r="P840" s="6">
        <v>249</v>
      </c>
      <c r="Q840" s="6"/>
      <c r="Y840" s="2">
        <f t="shared" si="344"/>
        <v>1</v>
      </c>
      <c r="Z840" s="2">
        <f t="shared" si="345"/>
        <v>0</v>
      </c>
      <c r="AH840" s="2">
        <f t="shared" si="346"/>
        <v>1</v>
      </c>
      <c r="AI840" s="2">
        <f t="shared" si="347"/>
        <v>0</v>
      </c>
      <c r="AQ840" s="2">
        <f t="shared" si="348"/>
        <v>1</v>
      </c>
      <c r="AR840" s="2">
        <f t="shared" si="349"/>
        <v>0</v>
      </c>
      <c r="AS840" s="2" t="s">
        <v>60</v>
      </c>
      <c r="AT840" s="2">
        <v>-1.5275744322523199</v>
      </c>
      <c r="AU840" s="2">
        <v>4</v>
      </c>
      <c r="AV840" s="2">
        <v>2</v>
      </c>
      <c r="AW840" s="2">
        <v>-2.0558182783791099</v>
      </c>
      <c r="AX840" s="2">
        <v>0.39547441644047798</v>
      </c>
      <c r="AY840" s="2">
        <v>0.27964264165085501</v>
      </c>
      <c r="AZ840" s="2">
        <f t="shared" si="350"/>
        <v>3.1916421729600075E-2</v>
      </c>
      <c r="BA840" s="2">
        <f t="shared" si="351"/>
        <v>5.4625947717929142</v>
      </c>
      <c r="BI840" s="2">
        <f t="shared" si="352"/>
        <v>1</v>
      </c>
      <c r="BJ840" s="2">
        <f t="shared" si="353"/>
        <v>0</v>
      </c>
    </row>
    <row r="841" spans="1:62">
      <c r="A841" s="2" t="str">
        <f t="shared" si="332"/>
        <v>VIMSS206479</v>
      </c>
      <c r="B841" s="2" t="s">
        <v>923</v>
      </c>
      <c r="C841" s="2" t="s">
        <v>924</v>
      </c>
      <c r="D841" s="7">
        <f>IF(ISNA(VLOOKUP(B841,[1]energy_list!A$1:A$222,1,FALSE)), 0, 1)</f>
        <v>0</v>
      </c>
      <c r="E841" s="7">
        <f t="shared" si="334"/>
        <v>1</v>
      </c>
      <c r="F841" s="7">
        <f t="shared" si="335"/>
        <v>0</v>
      </c>
      <c r="G841" s="17">
        <f t="shared" si="333"/>
        <v>1.4864864864864866E-2</v>
      </c>
      <c r="H841" s="8">
        <f t="shared" si="336"/>
        <v>1.5308640386555001</v>
      </c>
      <c r="I841" s="8">
        <f t="shared" si="337"/>
        <v>3.4274693513396381</v>
      </c>
      <c r="J841" s="18">
        <f t="shared" si="338"/>
        <v>0.44664558066935206</v>
      </c>
      <c r="K841" s="9">
        <f t="shared" si="339"/>
        <v>0.22332279033467603</v>
      </c>
      <c r="L841" s="10">
        <f t="shared" si="340"/>
        <v>5.1646571166286144</v>
      </c>
      <c r="M841" s="2">
        <f t="shared" si="341"/>
        <v>1</v>
      </c>
      <c r="N841" s="16">
        <f t="shared" si="342"/>
        <v>3.7798882553349893E-2</v>
      </c>
      <c r="O841" s="16">
        <f t="shared" si="343"/>
        <v>1.4225210390010645</v>
      </c>
      <c r="P841" s="6">
        <v>363</v>
      </c>
      <c r="Q841" s="6"/>
      <c r="Y841" s="2">
        <f t="shared" si="344"/>
        <v>1</v>
      </c>
      <c r="Z841" s="2">
        <f t="shared" si="345"/>
        <v>0</v>
      </c>
      <c r="AH841" s="2">
        <f t="shared" si="346"/>
        <v>1</v>
      </c>
      <c r="AI841" s="2">
        <f t="shared" si="347"/>
        <v>0</v>
      </c>
      <c r="AQ841" s="2">
        <f t="shared" si="348"/>
        <v>1</v>
      </c>
      <c r="AR841" s="2">
        <f t="shared" si="349"/>
        <v>0</v>
      </c>
      <c r="AS841" s="2" t="s">
        <v>60</v>
      </c>
      <c r="AT841" s="2">
        <v>-1.5308640386554999</v>
      </c>
      <c r="AU841" s="2">
        <v>3</v>
      </c>
      <c r="AV841" s="2">
        <v>2</v>
      </c>
      <c r="AW841" s="2">
        <v>-2.0591078847822901</v>
      </c>
      <c r="AX841" s="2">
        <v>0.63165223775660395</v>
      </c>
      <c r="AY841" s="2">
        <v>0.446645580669352</v>
      </c>
      <c r="AZ841" s="2">
        <f t="shared" si="350"/>
        <v>7.5597765106699799E-2</v>
      </c>
      <c r="BA841" s="2">
        <f t="shared" si="351"/>
        <v>3.4274693513396381</v>
      </c>
      <c r="BI841" s="2">
        <f t="shared" si="352"/>
        <v>1</v>
      </c>
      <c r="BJ841" s="2">
        <f t="shared" si="353"/>
        <v>0</v>
      </c>
    </row>
    <row r="842" spans="1:62">
      <c r="A842" s="2" t="str">
        <f t="shared" si="332"/>
        <v>VIMSS206645</v>
      </c>
      <c r="B842" s="2" t="s">
        <v>921</v>
      </c>
      <c r="C842" s="2" t="s">
        <v>922</v>
      </c>
      <c r="D842" s="7">
        <f>IF(ISNA(VLOOKUP(B842,[1]energy_list!A$1:A$222,1,FALSE)), 0, 1)</f>
        <v>0</v>
      </c>
      <c r="E842" s="7">
        <f t="shared" si="334"/>
        <v>1</v>
      </c>
      <c r="F842" s="7">
        <f t="shared" si="335"/>
        <v>0</v>
      </c>
      <c r="G842" s="17">
        <f t="shared" si="333"/>
        <v>1.4823914823914826E-2</v>
      </c>
      <c r="H842" s="8">
        <f t="shared" si="336"/>
        <v>1.6804978992667701</v>
      </c>
      <c r="I842" s="8">
        <f t="shared" si="337"/>
        <v>3.4296490990230479</v>
      </c>
      <c r="J842" s="18">
        <f t="shared" si="338"/>
        <v>0.48999120631479998</v>
      </c>
      <c r="K842" s="9">
        <f t="shared" si="339"/>
        <v>0.24499560315739999</v>
      </c>
      <c r="L842" s="10">
        <f t="shared" si="340"/>
        <v>5.1669192131923758</v>
      </c>
      <c r="M842" s="2">
        <f t="shared" si="341"/>
        <v>1</v>
      </c>
      <c r="N842" s="16">
        <f t="shared" si="342"/>
        <v>3.7756154360560519E-2</v>
      </c>
      <c r="O842" s="16">
        <f t="shared" si="343"/>
        <v>1.4230122470286515</v>
      </c>
      <c r="P842" s="6">
        <v>362</v>
      </c>
      <c r="Q842" s="6"/>
      <c r="R842" s="2" t="s">
        <v>57</v>
      </c>
      <c r="S842" s="2">
        <v>-1.6804978992667701</v>
      </c>
      <c r="T842" s="2">
        <v>2</v>
      </c>
      <c r="U842" s="2">
        <v>2</v>
      </c>
      <c r="V842" s="2">
        <v>-2.52082870093796</v>
      </c>
      <c r="W842" s="2">
        <v>0.69295220941394298</v>
      </c>
      <c r="X842" s="2">
        <v>0.48999120631479998</v>
      </c>
      <c r="Y842" s="2">
        <f t="shared" si="344"/>
        <v>7.5512308721121024E-2</v>
      </c>
      <c r="Z842" s="2">
        <f t="shared" si="345"/>
        <v>3.4296490990230479</v>
      </c>
      <c r="AH842" s="2">
        <f t="shared" si="346"/>
        <v>1</v>
      </c>
      <c r="AI842" s="2">
        <f t="shared" si="347"/>
        <v>0</v>
      </c>
      <c r="AQ842" s="2">
        <f t="shared" si="348"/>
        <v>1</v>
      </c>
      <c r="AR842" s="2">
        <f t="shared" si="349"/>
        <v>0</v>
      </c>
      <c r="AZ842" s="2">
        <f t="shared" si="350"/>
        <v>1</v>
      </c>
      <c r="BA842" s="2">
        <f t="shared" si="351"/>
        <v>0</v>
      </c>
      <c r="BI842" s="2">
        <f t="shared" si="352"/>
        <v>1</v>
      </c>
      <c r="BJ842" s="2">
        <f t="shared" si="353"/>
        <v>0</v>
      </c>
    </row>
    <row r="843" spans="1:62">
      <c r="A843" s="2" t="str">
        <f t="shared" si="332"/>
        <v>VIMSS206442</v>
      </c>
      <c r="B843" s="2" t="s">
        <v>561</v>
      </c>
      <c r="C843" s="2" t="s">
        <v>562</v>
      </c>
      <c r="D843" s="7">
        <f>IF(ISNA(VLOOKUP(B843,[1]energy_list!A$1:A$222,1,FALSE)), 0, 1)</f>
        <v>0</v>
      </c>
      <c r="E843" s="7">
        <f t="shared" si="334"/>
        <v>1</v>
      </c>
      <c r="F843" s="7">
        <f t="shared" si="335"/>
        <v>1</v>
      </c>
      <c r="G843" s="17">
        <f t="shared" si="333"/>
        <v>3.316953316953317E-3</v>
      </c>
      <c r="H843" s="8">
        <f t="shared" si="336"/>
        <v>1.68087870344235</v>
      </c>
      <c r="I843" s="8">
        <f t="shared" si="337"/>
        <v>17.280264324547492</v>
      </c>
      <c r="J843" s="8">
        <f t="shared" si="338"/>
        <v>9.7271585195289903E-2</v>
      </c>
      <c r="K843" s="9">
        <f t="shared" si="339"/>
        <v>4.8635792597644951E-2</v>
      </c>
      <c r="L843" s="6">
        <f t="shared" si="340"/>
        <v>11.408276160835042</v>
      </c>
      <c r="M843" s="10">
        <f t="shared" si="341"/>
        <v>1</v>
      </c>
      <c r="N843" s="16">
        <f t="shared" si="342"/>
        <v>1.6660740957648583E-3</v>
      </c>
      <c r="O843" s="16">
        <f t="shared" si="343"/>
        <v>2.7783056880035177</v>
      </c>
      <c r="P843" s="6">
        <v>81</v>
      </c>
      <c r="Q843" s="2">
        <v>78</v>
      </c>
      <c r="R843" s="2" t="s">
        <v>57</v>
      </c>
      <c r="S843" s="2">
        <v>-1.68087870344235</v>
      </c>
      <c r="T843" s="2">
        <v>2</v>
      </c>
      <c r="U843" s="2">
        <v>2</v>
      </c>
      <c r="V843" s="2">
        <v>-2.5212095051135401</v>
      </c>
      <c r="W843" s="2">
        <v>0.13756279501670901</v>
      </c>
      <c r="X843" s="2">
        <v>9.7271585195289903E-2</v>
      </c>
      <c r="Y843" s="2">
        <f t="shared" si="344"/>
        <v>3.3321481915297149E-3</v>
      </c>
      <c r="Z843" s="2">
        <f t="shared" si="345"/>
        <v>17.280264324547492</v>
      </c>
      <c r="AH843" s="2">
        <f t="shared" si="346"/>
        <v>1</v>
      </c>
      <c r="AI843" s="2">
        <f t="shared" si="347"/>
        <v>0</v>
      </c>
      <c r="AQ843" s="2">
        <f t="shared" si="348"/>
        <v>1</v>
      </c>
      <c r="AR843" s="2">
        <f t="shared" si="349"/>
        <v>0</v>
      </c>
      <c r="AZ843" s="2">
        <f t="shared" si="350"/>
        <v>1</v>
      </c>
      <c r="BA843" s="2">
        <f t="shared" si="351"/>
        <v>0</v>
      </c>
      <c r="BI843" s="2">
        <f t="shared" si="352"/>
        <v>1</v>
      </c>
      <c r="BJ843" s="2">
        <f t="shared" si="353"/>
        <v>0</v>
      </c>
    </row>
    <row r="844" spans="1:62">
      <c r="A844" s="2" t="str">
        <f t="shared" si="332"/>
        <v>VIMSS207540</v>
      </c>
      <c r="B844" s="2" t="s">
        <v>567</v>
      </c>
      <c r="C844" s="2" t="s">
        <v>568</v>
      </c>
      <c r="D844" s="7">
        <f>IF(ISNA(VLOOKUP(B844,[1]energy_list!A$1:A$222,1,FALSE)), 0, 1)</f>
        <v>0</v>
      </c>
      <c r="E844" s="7">
        <f t="shared" si="334"/>
        <v>1</v>
      </c>
      <c r="F844" s="7">
        <f t="shared" si="335"/>
        <v>1</v>
      </c>
      <c r="G844" s="17">
        <f t="shared" si="333"/>
        <v>6.3063063063063061E-3</v>
      </c>
      <c r="H844" s="8">
        <f t="shared" si="336"/>
        <v>1.9046970515653101</v>
      </c>
      <c r="I844" s="8">
        <f t="shared" si="337"/>
        <v>56.343141601801214</v>
      </c>
      <c r="J844" s="8">
        <f t="shared" si="338"/>
        <v>3.3805304379839897E-2</v>
      </c>
      <c r="K844" s="9">
        <f t="shared" si="339"/>
        <v>1.6902652189919948E-2</v>
      </c>
      <c r="L844" s="6">
        <f t="shared" si="340"/>
        <v>8.9662964302099937</v>
      </c>
      <c r="M844" s="10">
        <f t="shared" si="341"/>
        <v>1</v>
      </c>
      <c r="N844" s="16">
        <f t="shared" si="342"/>
        <v>5.6488946187414684E-3</v>
      </c>
      <c r="O844" s="16">
        <f t="shared" si="343"/>
        <v>2.2480365270384941</v>
      </c>
      <c r="P844" s="6">
        <v>154</v>
      </c>
      <c r="Q844" s="6"/>
      <c r="Y844" s="2">
        <f t="shared" si="344"/>
        <v>1</v>
      </c>
      <c r="Z844" s="2">
        <f t="shared" si="345"/>
        <v>0</v>
      </c>
      <c r="AH844" s="2">
        <f t="shared" si="346"/>
        <v>1</v>
      </c>
      <c r="AI844" s="2">
        <f t="shared" si="347"/>
        <v>0</v>
      </c>
      <c r="AQ844" s="2">
        <f t="shared" si="348"/>
        <v>1</v>
      </c>
      <c r="AR844" s="2">
        <f t="shared" si="349"/>
        <v>0</v>
      </c>
      <c r="AS844" s="2" t="s">
        <v>60</v>
      </c>
      <c r="AT844" s="2">
        <v>-1.9046970515653101</v>
      </c>
      <c r="AU844" s="2">
        <v>2</v>
      </c>
      <c r="AV844" s="2">
        <v>1</v>
      </c>
      <c r="AW844" s="2">
        <v>-2.4329408976921001</v>
      </c>
      <c r="AX844" s="2">
        <v>3.3805304379839897E-2</v>
      </c>
      <c r="AY844" s="2">
        <v>3.3805304379839897E-2</v>
      </c>
      <c r="AZ844" s="2">
        <f t="shared" si="350"/>
        <v>1.129778923748294E-2</v>
      </c>
      <c r="BA844" s="2">
        <f t="shared" si="351"/>
        <v>56.343141601801214</v>
      </c>
      <c r="BI844" s="2">
        <f t="shared" si="352"/>
        <v>1</v>
      </c>
      <c r="BJ844" s="2">
        <f t="shared" si="353"/>
        <v>0</v>
      </c>
    </row>
    <row r="845" spans="1:62">
      <c r="A845" s="2" t="str">
        <f t="shared" si="332"/>
        <v>VIMSS206999</v>
      </c>
      <c r="B845" s="2" t="s">
        <v>1051</v>
      </c>
      <c r="C845" s="2" t="s">
        <v>1052</v>
      </c>
      <c r="D845" s="7">
        <f>IF(ISNA(VLOOKUP(B845,[1]energy_list!A$1:A$222,1,FALSE)), 0, 1)</f>
        <v>0</v>
      </c>
      <c r="E845" s="7">
        <f t="shared" si="334"/>
        <v>0</v>
      </c>
      <c r="F845" s="7">
        <f t="shared" si="335"/>
        <v>0</v>
      </c>
      <c r="G845" s="17">
        <f t="shared" si="333"/>
        <v>1.7485667485667485E-2</v>
      </c>
      <c r="H845" s="8">
        <f t="shared" si="336"/>
        <v>2.6533373581893001</v>
      </c>
      <c r="I845" s="8">
        <f t="shared" si="337"/>
        <v>6.2748000134670647</v>
      </c>
      <c r="J845" s="18">
        <f t="shared" si="338"/>
        <v>0.42285608345997799</v>
      </c>
      <c r="K845" s="9">
        <f t="shared" si="339"/>
        <v>0.211428041729989</v>
      </c>
      <c r="L845" s="10">
        <f t="shared" si="340"/>
        <v>4.5929971653878026</v>
      </c>
      <c r="M845" s="2">
        <f t="shared" si="341"/>
        <v>1</v>
      </c>
      <c r="N845" s="16">
        <f t="shared" si="342"/>
        <v>5.0305253537047942E-2</v>
      </c>
      <c r="O845" s="16">
        <f t="shared" si="343"/>
        <v>1.298386657826581</v>
      </c>
      <c r="P845" s="6">
        <v>427</v>
      </c>
      <c r="Q845" s="6"/>
      <c r="Y845" s="2">
        <f t="shared" si="344"/>
        <v>1</v>
      </c>
      <c r="Z845" s="2">
        <f t="shared" si="345"/>
        <v>0</v>
      </c>
      <c r="AH845" s="2">
        <f t="shared" si="346"/>
        <v>1</v>
      </c>
      <c r="AI845" s="2">
        <f t="shared" si="347"/>
        <v>0</v>
      </c>
      <c r="AJ845" s="2" t="s">
        <v>59</v>
      </c>
      <c r="AK845" s="2">
        <v>-2.6533373581893001</v>
      </c>
      <c r="AL845" s="2">
        <v>2</v>
      </c>
      <c r="AM845" s="2">
        <v>1</v>
      </c>
      <c r="AN845" s="2">
        <v>-4.8889123589389802</v>
      </c>
      <c r="AO845" s="2">
        <v>0.42285608345997799</v>
      </c>
      <c r="AP845" s="2">
        <v>0.42285608345997799</v>
      </c>
      <c r="AQ845" s="2">
        <f t="shared" si="348"/>
        <v>0.10061050707409588</v>
      </c>
      <c r="AR845" s="2">
        <f t="shared" si="349"/>
        <v>6.2748000134670647</v>
      </c>
      <c r="AZ845" s="2">
        <f t="shared" si="350"/>
        <v>1</v>
      </c>
      <c r="BA845" s="2">
        <f t="shared" si="351"/>
        <v>0</v>
      </c>
      <c r="BI845" s="2">
        <f t="shared" si="352"/>
        <v>1</v>
      </c>
      <c r="BJ845" s="2">
        <f t="shared" si="353"/>
        <v>0</v>
      </c>
    </row>
    <row r="846" spans="1:62">
      <c r="A846" s="2" t="str">
        <f t="shared" si="332"/>
        <v>VIMSS209130</v>
      </c>
      <c r="B846" s="2" t="s">
        <v>2628</v>
      </c>
      <c r="C846" s="2" t="s">
        <v>2629</v>
      </c>
      <c r="D846" s="7">
        <f>IF(ISNA(VLOOKUP(B846,[1]energy_list!A$1:A$222,1,FALSE)), 0, 1)</f>
        <v>0</v>
      </c>
      <c r="F846" s="7">
        <f t="shared" si="335"/>
        <v>0</v>
      </c>
      <c r="G846" s="17">
        <f t="shared" si="333"/>
        <v>0.05</v>
      </c>
      <c r="H846" s="8">
        <f t="shared" si="336"/>
        <v>-7.1242703536572298</v>
      </c>
      <c r="I846" s="8">
        <f t="shared" si="337"/>
        <v>0</v>
      </c>
      <c r="J846" s="2">
        <f t="shared" si="338"/>
        <v>0</v>
      </c>
      <c r="K846" s="9">
        <f t="shared" si="339"/>
        <v>0</v>
      </c>
      <c r="L846" s="10">
        <f t="shared" si="340"/>
        <v>0</v>
      </c>
      <c r="M846" s="2">
        <f t="shared" si="341"/>
        <v>0</v>
      </c>
      <c r="N846" s="16">
        <f t="shared" si="342"/>
        <v>1</v>
      </c>
      <c r="O846" s="16">
        <f t="shared" si="343"/>
        <v>0</v>
      </c>
      <c r="P846" s="6">
        <v>1221</v>
      </c>
      <c r="Q846" s="6"/>
      <c r="Y846" s="2">
        <f t="shared" si="344"/>
        <v>1</v>
      </c>
      <c r="Z846" s="2">
        <f t="shared" si="345"/>
        <v>0</v>
      </c>
      <c r="AA846" s="2" t="s">
        <v>58</v>
      </c>
      <c r="AB846" s="2">
        <v>7.1242703536572298</v>
      </c>
      <c r="AC846" s="2">
        <v>1</v>
      </c>
      <c r="AD846" s="2">
        <v>1</v>
      </c>
      <c r="AE846" s="2">
        <v>5.8291821598754998</v>
      </c>
      <c r="AH846" s="2">
        <f t="shared" si="346"/>
        <v>1</v>
      </c>
      <c r="AI846" s="2">
        <f t="shared" si="347"/>
        <v>0</v>
      </c>
      <c r="AQ846" s="2">
        <f t="shared" si="348"/>
        <v>1</v>
      </c>
      <c r="AR846" s="2">
        <f t="shared" si="349"/>
        <v>0</v>
      </c>
      <c r="AZ846" s="2">
        <f t="shared" si="350"/>
        <v>1</v>
      </c>
      <c r="BA846" s="2">
        <f t="shared" si="351"/>
        <v>0</v>
      </c>
      <c r="BI846" s="2">
        <f t="shared" si="352"/>
        <v>1</v>
      </c>
      <c r="BJ846" s="2">
        <f t="shared" si="353"/>
        <v>0</v>
      </c>
    </row>
    <row r="847" spans="1:62">
      <c r="A847" s="2" t="str">
        <f t="shared" si="332"/>
        <v>VIMSS208013</v>
      </c>
      <c r="B847" s="2" t="s">
        <v>2626</v>
      </c>
      <c r="C847" s="2" t="s">
        <v>2627</v>
      </c>
      <c r="D847" s="7">
        <f>IF(ISNA(VLOOKUP(B847,[1]energy_list!A$1:A$222,1,FALSE)), 0, 1)</f>
        <v>0</v>
      </c>
      <c r="F847" s="7">
        <f t="shared" si="335"/>
        <v>0</v>
      </c>
      <c r="G847" s="17">
        <f t="shared" si="333"/>
        <v>4.9959049959049963E-2</v>
      </c>
      <c r="H847" s="8">
        <f t="shared" si="336"/>
        <v>-4.9234027947566998</v>
      </c>
      <c r="I847" s="8">
        <f t="shared" si="337"/>
        <v>0</v>
      </c>
      <c r="J847" s="2">
        <f t="shared" si="338"/>
        <v>0</v>
      </c>
      <c r="K847" s="9">
        <f t="shared" si="339"/>
        <v>0</v>
      </c>
      <c r="L847" s="10">
        <f t="shared" si="340"/>
        <v>0</v>
      </c>
      <c r="M847" s="2">
        <f t="shared" si="341"/>
        <v>0</v>
      </c>
      <c r="N847" s="16">
        <f t="shared" si="342"/>
        <v>1</v>
      </c>
      <c r="O847" s="16">
        <f t="shared" si="343"/>
        <v>0</v>
      </c>
      <c r="P847" s="6">
        <v>1220</v>
      </c>
      <c r="Q847" s="6"/>
      <c r="Y847" s="2">
        <f t="shared" si="344"/>
        <v>1</v>
      </c>
      <c r="Z847" s="2">
        <f t="shared" si="345"/>
        <v>0</v>
      </c>
      <c r="AH847" s="2">
        <f t="shared" si="346"/>
        <v>1</v>
      </c>
      <c r="AI847" s="2">
        <f t="shared" si="347"/>
        <v>0</v>
      </c>
      <c r="AQ847" s="2">
        <f t="shared" si="348"/>
        <v>1</v>
      </c>
      <c r="AR847" s="2">
        <f t="shared" si="349"/>
        <v>0</v>
      </c>
      <c r="AZ847" s="2">
        <f t="shared" si="350"/>
        <v>1</v>
      </c>
      <c r="BA847" s="2">
        <f t="shared" si="351"/>
        <v>0</v>
      </c>
      <c r="BB847" s="2" t="s">
        <v>61</v>
      </c>
      <c r="BC847" s="2">
        <v>4.9234027947566998</v>
      </c>
      <c r="BD847" s="2">
        <v>1</v>
      </c>
      <c r="BE847" s="2">
        <v>1</v>
      </c>
      <c r="BF847" s="2">
        <v>5.4148385630793703</v>
      </c>
      <c r="BI847" s="2">
        <f t="shared" si="352"/>
        <v>1</v>
      </c>
      <c r="BJ847" s="2">
        <f t="shared" si="353"/>
        <v>0</v>
      </c>
    </row>
    <row r="848" spans="1:62">
      <c r="A848" s="2" t="str">
        <f t="shared" si="332"/>
        <v>VIMSS206945</v>
      </c>
      <c r="B848" s="2" t="s">
        <v>2624</v>
      </c>
      <c r="C848" s="2" t="s">
        <v>2625</v>
      </c>
      <c r="D848" s="7">
        <f>IF(ISNA(VLOOKUP(B848,[1]energy_list!A$1:A$222,1,FALSE)), 0, 1)</f>
        <v>0</v>
      </c>
      <c r="F848" s="7">
        <f t="shared" si="335"/>
        <v>0</v>
      </c>
      <c r="G848" s="17">
        <f t="shared" si="333"/>
        <v>4.9918099918099923E-2</v>
      </c>
      <c r="H848" s="8">
        <f t="shared" si="336"/>
        <v>-3.9356960489318</v>
      </c>
      <c r="I848" s="8">
        <f t="shared" si="337"/>
        <v>0</v>
      </c>
      <c r="J848" s="2">
        <f t="shared" si="338"/>
        <v>0</v>
      </c>
      <c r="K848" s="9">
        <f t="shared" si="339"/>
        <v>0</v>
      </c>
      <c r="L848" s="10">
        <f t="shared" si="340"/>
        <v>0</v>
      </c>
      <c r="M848" s="2">
        <f t="shared" si="341"/>
        <v>0</v>
      </c>
      <c r="N848" s="16">
        <f t="shared" si="342"/>
        <v>1</v>
      </c>
      <c r="O848" s="16">
        <f t="shared" si="343"/>
        <v>0</v>
      </c>
      <c r="P848" s="6">
        <v>1219</v>
      </c>
      <c r="Q848" s="6"/>
      <c r="R848" s="2" t="s">
        <v>57</v>
      </c>
      <c r="S848" s="2">
        <v>3.9356960489318</v>
      </c>
      <c r="T848" s="2">
        <v>1</v>
      </c>
      <c r="U848" s="2">
        <v>1</v>
      </c>
      <c r="V848" s="2">
        <v>3.0953652472606099</v>
      </c>
      <c r="Y848" s="2">
        <f t="shared" si="344"/>
        <v>1</v>
      </c>
      <c r="Z848" s="2">
        <f t="shared" si="345"/>
        <v>0</v>
      </c>
      <c r="AH848" s="2">
        <f t="shared" si="346"/>
        <v>1</v>
      </c>
      <c r="AI848" s="2">
        <f t="shared" si="347"/>
        <v>0</v>
      </c>
      <c r="AQ848" s="2">
        <f t="shared" si="348"/>
        <v>1</v>
      </c>
      <c r="AR848" s="2">
        <f t="shared" si="349"/>
        <v>0</v>
      </c>
      <c r="AZ848" s="2">
        <f t="shared" si="350"/>
        <v>1</v>
      </c>
      <c r="BA848" s="2">
        <f t="shared" si="351"/>
        <v>0</v>
      </c>
      <c r="BI848" s="2">
        <f t="shared" si="352"/>
        <v>1</v>
      </c>
      <c r="BJ848" s="2">
        <f t="shared" si="353"/>
        <v>0</v>
      </c>
    </row>
    <row r="849" spans="1:62">
      <c r="A849" s="2" t="str">
        <f t="shared" si="332"/>
        <v>VIMSS408321</v>
      </c>
      <c r="B849" s="2" t="s">
        <v>2622</v>
      </c>
      <c r="C849" s="2" t="s">
        <v>2623</v>
      </c>
      <c r="D849" s="7">
        <f>IF(ISNA(VLOOKUP(B849,[1]energy_list!A$1:A$222,1,FALSE)), 0, 1)</f>
        <v>0</v>
      </c>
      <c r="F849" s="7">
        <f t="shared" si="335"/>
        <v>0</v>
      </c>
      <c r="G849" s="17">
        <f t="shared" si="333"/>
        <v>4.9877149877149883E-2</v>
      </c>
      <c r="H849" s="8">
        <f t="shared" si="336"/>
        <v>-3.5553613792112402</v>
      </c>
      <c r="I849" s="8">
        <f t="shared" si="337"/>
        <v>0</v>
      </c>
      <c r="J849" s="2">
        <f t="shared" si="338"/>
        <v>0</v>
      </c>
      <c r="K849" s="9">
        <f t="shared" si="339"/>
        <v>0</v>
      </c>
      <c r="L849" s="10">
        <f t="shared" si="340"/>
        <v>0</v>
      </c>
      <c r="M849" s="2">
        <f t="shared" si="341"/>
        <v>0</v>
      </c>
      <c r="N849" s="16">
        <f t="shared" si="342"/>
        <v>1</v>
      </c>
      <c r="O849" s="16">
        <f t="shared" si="343"/>
        <v>0</v>
      </c>
      <c r="P849" s="6">
        <v>1218</v>
      </c>
      <c r="Q849" s="6"/>
      <c r="R849" s="2" t="s">
        <v>57</v>
      </c>
      <c r="S849" s="2">
        <v>3.5553613792112402</v>
      </c>
      <c r="T849" s="2">
        <v>1</v>
      </c>
      <c r="U849" s="2">
        <v>1</v>
      </c>
      <c r="V849" s="2">
        <v>2.7150305775400501</v>
      </c>
      <c r="Y849" s="2">
        <f t="shared" si="344"/>
        <v>1</v>
      </c>
      <c r="Z849" s="2">
        <f t="shared" si="345"/>
        <v>0</v>
      </c>
      <c r="AH849" s="2">
        <f t="shared" si="346"/>
        <v>1</v>
      </c>
      <c r="AI849" s="2">
        <f t="shared" si="347"/>
        <v>0</v>
      </c>
      <c r="AQ849" s="2">
        <f t="shared" si="348"/>
        <v>1</v>
      </c>
      <c r="AR849" s="2">
        <f t="shared" si="349"/>
        <v>0</v>
      </c>
      <c r="AZ849" s="2">
        <f t="shared" si="350"/>
        <v>1</v>
      </c>
      <c r="BA849" s="2">
        <f t="shared" si="351"/>
        <v>0</v>
      </c>
      <c r="BI849" s="2">
        <f t="shared" si="352"/>
        <v>1</v>
      </c>
      <c r="BJ849" s="2">
        <f t="shared" si="353"/>
        <v>0</v>
      </c>
    </row>
    <row r="850" spans="1:62">
      <c r="A850" s="2" t="str">
        <f t="shared" si="332"/>
        <v>VIMSS208347</v>
      </c>
      <c r="B850" s="2" t="s">
        <v>2620</v>
      </c>
      <c r="C850" s="2" t="s">
        <v>2621</v>
      </c>
      <c r="D850" s="7">
        <f>IF(ISNA(VLOOKUP(B850,[1]energy_list!A$1:A$222,1,FALSE)), 0, 1)</f>
        <v>0</v>
      </c>
      <c r="F850" s="7">
        <f t="shared" si="335"/>
        <v>0</v>
      </c>
      <c r="G850" s="17">
        <f t="shared" si="333"/>
        <v>4.9836199836199836E-2</v>
      </c>
      <c r="H850" s="8">
        <f t="shared" si="336"/>
        <v>-3.4449278666321801</v>
      </c>
      <c r="I850" s="8">
        <f t="shared" si="337"/>
        <v>0</v>
      </c>
      <c r="J850" s="2">
        <f t="shared" si="338"/>
        <v>0</v>
      </c>
      <c r="K850" s="9">
        <f t="shared" si="339"/>
        <v>0</v>
      </c>
      <c r="L850" s="10">
        <f t="shared" si="340"/>
        <v>0</v>
      </c>
      <c r="M850" s="2">
        <f t="shared" si="341"/>
        <v>0</v>
      </c>
      <c r="N850" s="16">
        <f t="shared" si="342"/>
        <v>1</v>
      </c>
      <c r="O850" s="16">
        <f t="shared" si="343"/>
        <v>0</v>
      </c>
      <c r="P850" s="6">
        <v>1217</v>
      </c>
      <c r="Q850" s="6"/>
      <c r="Y850" s="2">
        <f t="shared" si="344"/>
        <v>1</v>
      </c>
      <c r="Z850" s="2">
        <f t="shared" si="345"/>
        <v>0</v>
      </c>
      <c r="AH850" s="2">
        <f t="shared" si="346"/>
        <v>1</v>
      </c>
      <c r="AI850" s="2">
        <f t="shared" si="347"/>
        <v>0</v>
      </c>
      <c r="AQ850" s="2">
        <f t="shared" si="348"/>
        <v>1</v>
      </c>
      <c r="AR850" s="2">
        <f t="shared" si="349"/>
        <v>0</v>
      </c>
      <c r="AZ850" s="2">
        <f t="shared" si="350"/>
        <v>1</v>
      </c>
      <c r="BA850" s="2">
        <f t="shared" si="351"/>
        <v>0</v>
      </c>
      <c r="BB850" s="2" t="s">
        <v>61</v>
      </c>
      <c r="BC850" s="2">
        <v>3.4449278666321801</v>
      </c>
      <c r="BD850" s="2">
        <v>1</v>
      </c>
      <c r="BE850" s="2">
        <v>1</v>
      </c>
      <c r="BF850" s="2">
        <v>3.9363636349548501</v>
      </c>
      <c r="BI850" s="2">
        <f t="shared" si="352"/>
        <v>1</v>
      </c>
      <c r="BJ850" s="2">
        <f t="shared" si="353"/>
        <v>0</v>
      </c>
    </row>
    <row r="851" spans="1:62">
      <c r="A851" s="2" t="str">
        <f t="shared" si="332"/>
        <v>VIMSS207580</v>
      </c>
      <c r="B851" s="2" t="s">
        <v>2618</v>
      </c>
      <c r="C851" s="2" t="s">
        <v>2619</v>
      </c>
      <c r="D851" s="7">
        <f>IF(ISNA(VLOOKUP(B851,[1]energy_list!A$1:A$222,1,FALSE)), 0, 1)</f>
        <v>1</v>
      </c>
      <c r="E851" s="7">
        <f>IF(N851&lt;0.05,1,0)</f>
        <v>0</v>
      </c>
      <c r="F851" s="7">
        <f t="shared" si="335"/>
        <v>0</v>
      </c>
      <c r="G851" s="31">
        <f>IF((Q851/(142)*0.0575&gt;N851),1,0)</f>
        <v>0</v>
      </c>
      <c r="H851" s="8">
        <f t="shared" si="336"/>
        <v>-3.4245310874561699</v>
      </c>
      <c r="I851" s="8">
        <f t="shared" si="337"/>
        <v>0</v>
      </c>
      <c r="J851" s="27">
        <f t="shared" si="338"/>
        <v>0</v>
      </c>
      <c r="K851" s="9">
        <f t="shared" si="339"/>
        <v>0</v>
      </c>
      <c r="L851" s="10">
        <f t="shared" si="340"/>
        <v>0</v>
      </c>
      <c r="M851" s="7">
        <f t="shared" si="341"/>
        <v>0</v>
      </c>
      <c r="N851" s="16">
        <f t="shared" si="342"/>
        <v>1</v>
      </c>
      <c r="O851" s="16">
        <f t="shared" si="343"/>
        <v>0</v>
      </c>
      <c r="P851" s="6">
        <v>1216</v>
      </c>
      <c r="Q851" s="6">
        <v>141</v>
      </c>
      <c r="R851" s="2" t="s">
        <v>57</v>
      </c>
      <c r="S851" s="2">
        <v>4.3880850560968998</v>
      </c>
      <c r="T851" s="2">
        <v>1</v>
      </c>
      <c r="U851" s="2">
        <v>1</v>
      </c>
      <c r="V851" s="2">
        <v>3.5477542544257101</v>
      </c>
      <c r="Y851" s="2">
        <f t="shared" si="344"/>
        <v>1</v>
      </c>
      <c r="Z851" s="2">
        <f t="shared" si="345"/>
        <v>0</v>
      </c>
      <c r="AH851" s="2">
        <f t="shared" si="346"/>
        <v>1</v>
      </c>
      <c r="AI851" s="2">
        <f t="shared" si="347"/>
        <v>0</v>
      </c>
      <c r="AQ851" s="2">
        <f t="shared" si="348"/>
        <v>1</v>
      </c>
      <c r="AR851" s="2">
        <f t="shared" si="349"/>
        <v>0</v>
      </c>
      <c r="AS851" s="2" t="s">
        <v>60</v>
      </c>
      <c r="AT851" s="2">
        <v>2.4609771188154399</v>
      </c>
      <c r="AU851" s="2">
        <v>1</v>
      </c>
      <c r="AV851" s="2">
        <v>1</v>
      </c>
      <c r="AW851" s="2">
        <v>1.9327332726886499</v>
      </c>
      <c r="AZ851" s="2">
        <f t="shared" si="350"/>
        <v>1</v>
      </c>
      <c r="BA851" s="2">
        <f t="shared" si="351"/>
        <v>0</v>
      </c>
      <c r="BI851" s="2">
        <f t="shared" si="352"/>
        <v>1</v>
      </c>
      <c r="BJ851" s="2">
        <f t="shared" si="353"/>
        <v>0</v>
      </c>
    </row>
    <row r="852" spans="1:62">
      <c r="A852" s="2" t="str">
        <f t="shared" si="332"/>
        <v>VIMSS408329</v>
      </c>
      <c r="B852" s="2" t="s">
        <v>2616</v>
      </c>
      <c r="C852" s="2" t="s">
        <v>2617</v>
      </c>
      <c r="D852" s="7">
        <f>IF(ISNA(VLOOKUP(B852,[1]energy_list!A$1:A$222,1,FALSE)), 0, 1)</f>
        <v>0</v>
      </c>
      <c r="F852" s="7">
        <f t="shared" si="335"/>
        <v>0</v>
      </c>
      <c r="G852" s="17">
        <f t="shared" ref="G852:G858" si="354">(P852/(COUNT($P$2:$P$1222))*0.05)</f>
        <v>4.9754299754299756E-2</v>
      </c>
      <c r="H852" s="8">
        <f t="shared" si="336"/>
        <v>-2.9391054789320901</v>
      </c>
      <c r="I852" s="8">
        <f t="shared" si="337"/>
        <v>0</v>
      </c>
      <c r="J852" s="2">
        <f t="shared" si="338"/>
        <v>0</v>
      </c>
      <c r="K852" s="9">
        <f t="shared" si="339"/>
        <v>0</v>
      </c>
      <c r="L852" s="10">
        <f t="shared" si="340"/>
        <v>0</v>
      </c>
      <c r="M852" s="2">
        <f t="shared" si="341"/>
        <v>0</v>
      </c>
      <c r="N852" s="16">
        <f t="shared" si="342"/>
        <v>1</v>
      </c>
      <c r="O852" s="16">
        <f t="shared" si="343"/>
        <v>0</v>
      </c>
      <c r="P852" s="6">
        <v>1215</v>
      </c>
      <c r="Q852" s="6"/>
      <c r="Y852" s="2">
        <f t="shared" si="344"/>
        <v>1</v>
      </c>
      <c r="Z852" s="2">
        <f t="shared" si="345"/>
        <v>0</v>
      </c>
      <c r="AA852" s="2" t="s">
        <v>58</v>
      </c>
      <c r="AB852" s="2">
        <v>2.9391054789320901</v>
      </c>
      <c r="AC852" s="2">
        <v>1</v>
      </c>
      <c r="AD852" s="2">
        <v>1</v>
      </c>
      <c r="AE852" s="2">
        <v>1.6440172851503601</v>
      </c>
      <c r="AH852" s="2">
        <f t="shared" si="346"/>
        <v>1</v>
      </c>
      <c r="AI852" s="2">
        <f t="shared" si="347"/>
        <v>0</v>
      </c>
      <c r="AQ852" s="2">
        <f t="shared" si="348"/>
        <v>1</v>
      </c>
      <c r="AR852" s="2">
        <f t="shared" si="349"/>
        <v>0</v>
      </c>
      <c r="AZ852" s="2">
        <f t="shared" si="350"/>
        <v>1</v>
      </c>
      <c r="BA852" s="2">
        <f t="shared" si="351"/>
        <v>0</v>
      </c>
      <c r="BI852" s="2">
        <f t="shared" si="352"/>
        <v>1</v>
      </c>
      <c r="BJ852" s="2">
        <f t="shared" si="353"/>
        <v>0</v>
      </c>
    </row>
    <row r="853" spans="1:62">
      <c r="A853" s="2" t="str">
        <f t="shared" si="332"/>
        <v>VIMSS113992</v>
      </c>
      <c r="B853" s="2" t="s">
        <v>430</v>
      </c>
      <c r="C853" s="2" t="s">
        <v>2615</v>
      </c>
      <c r="D853" s="7">
        <f>IF(ISNA(VLOOKUP(B853,[1]energy_list!A$1:A$222,1,FALSE)), 0, 1)</f>
        <v>0</v>
      </c>
      <c r="F853" s="7">
        <f t="shared" si="335"/>
        <v>0</v>
      </c>
      <c r="G853" s="17">
        <f t="shared" si="354"/>
        <v>4.9713349713349717E-2</v>
      </c>
      <c r="H853" s="8">
        <f t="shared" si="336"/>
        <v>-2.8588179750467297</v>
      </c>
      <c r="I853" s="8">
        <f t="shared" si="337"/>
        <v>0</v>
      </c>
      <c r="J853" s="2">
        <f t="shared" si="338"/>
        <v>0</v>
      </c>
      <c r="K853" s="9">
        <f t="shared" si="339"/>
        <v>0</v>
      </c>
      <c r="L853" s="10">
        <f t="shared" si="340"/>
        <v>0</v>
      </c>
      <c r="M853" s="2">
        <f t="shared" si="341"/>
        <v>0</v>
      </c>
      <c r="N853" s="16">
        <f t="shared" si="342"/>
        <v>1</v>
      </c>
      <c r="O853" s="16">
        <f t="shared" si="343"/>
        <v>0</v>
      </c>
      <c r="P853" s="6">
        <v>1214</v>
      </c>
      <c r="Q853" s="6"/>
      <c r="R853" s="2" t="s">
        <v>57</v>
      </c>
      <c r="S853" s="2">
        <v>2.3949252698921701</v>
      </c>
      <c r="T853" s="2">
        <v>1</v>
      </c>
      <c r="U853" s="2">
        <v>1</v>
      </c>
      <c r="V853" s="2">
        <v>1.55459446822098</v>
      </c>
      <c r="Y853" s="2">
        <f t="shared" si="344"/>
        <v>1</v>
      </c>
      <c r="Z853" s="2">
        <f t="shared" si="345"/>
        <v>0</v>
      </c>
      <c r="AH853" s="2">
        <f t="shared" si="346"/>
        <v>1</v>
      </c>
      <c r="AI853" s="2">
        <f t="shared" si="347"/>
        <v>0</v>
      </c>
      <c r="AQ853" s="2">
        <f t="shared" si="348"/>
        <v>1</v>
      </c>
      <c r="AR853" s="2">
        <f t="shared" si="349"/>
        <v>0</v>
      </c>
      <c r="AZ853" s="2">
        <f t="shared" si="350"/>
        <v>1</v>
      </c>
      <c r="BA853" s="2">
        <f t="shared" si="351"/>
        <v>0</v>
      </c>
      <c r="BB853" s="2" t="s">
        <v>61</v>
      </c>
      <c r="BC853" s="2">
        <v>3.3227106802012898</v>
      </c>
      <c r="BD853" s="2">
        <v>1</v>
      </c>
      <c r="BE853" s="2">
        <v>1</v>
      </c>
      <c r="BF853" s="2">
        <v>3.8141464485239598</v>
      </c>
      <c r="BI853" s="2">
        <f t="shared" si="352"/>
        <v>1</v>
      </c>
      <c r="BJ853" s="2">
        <f t="shared" si="353"/>
        <v>0</v>
      </c>
    </row>
    <row r="854" spans="1:62">
      <c r="A854" s="2" t="str">
        <f t="shared" si="332"/>
        <v>VIMSS209576</v>
      </c>
      <c r="B854" s="2" t="s">
        <v>2613</v>
      </c>
      <c r="C854" s="2" t="s">
        <v>2614</v>
      </c>
      <c r="D854" s="7">
        <f>IF(ISNA(VLOOKUP(B854,[1]energy_list!A$1:A$222,1,FALSE)), 0, 1)</f>
        <v>0</v>
      </c>
      <c r="F854" s="7">
        <f t="shared" si="335"/>
        <v>0</v>
      </c>
      <c r="G854" s="17">
        <f t="shared" si="354"/>
        <v>4.967239967239967E-2</v>
      </c>
      <c r="H854" s="8">
        <f t="shared" si="336"/>
        <v>-2.85761993074922</v>
      </c>
      <c r="I854" s="8">
        <f t="shared" si="337"/>
        <v>0</v>
      </c>
      <c r="J854" s="2">
        <f t="shared" si="338"/>
        <v>0</v>
      </c>
      <c r="K854" s="9">
        <f t="shared" si="339"/>
        <v>0</v>
      </c>
      <c r="L854" s="10">
        <f t="shared" si="340"/>
        <v>0</v>
      </c>
      <c r="M854" s="2">
        <f t="shared" si="341"/>
        <v>0</v>
      </c>
      <c r="N854" s="16">
        <f t="shared" si="342"/>
        <v>1</v>
      </c>
      <c r="O854" s="16">
        <f t="shared" si="343"/>
        <v>0</v>
      </c>
      <c r="P854" s="6">
        <v>1213</v>
      </c>
      <c r="Q854" s="6"/>
      <c r="Y854" s="2">
        <f t="shared" si="344"/>
        <v>1</v>
      </c>
      <c r="Z854" s="2">
        <f t="shared" si="345"/>
        <v>0</v>
      </c>
      <c r="AA854" s="2" t="s">
        <v>58</v>
      </c>
      <c r="AB854" s="2">
        <v>2.85761993074922</v>
      </c>
      <c r="AC854" s="2">
        <v>1</v>
      </c>
      <c r="AD854" s="2">
        <v>1</v>
      </c>
      <c r="AE854" s="2">
        <v>1.56253173696749</v>
      </c>
      <c r="AH854" s="2">
        <f t="shared" si="346"/>
        <v>1</v>
      </c>
      <c r="AI854" s="2">
        <f t="shared" si="347"/>
        <v>0</v>
      </c>
      <c r="AQ854" s="2">
        <f t="shared" si="348"/>
        <v>1</v>
      </c>
      <c r="AR854" s="2">
        <f t="shared" si="349"/>
        <v>0</v>
      </c>
      <c r="AZ854" s="2">
        <f t="shared" si="350"/>
        <v>1</v>
      </c>
      <c r="BA854" s="2">
        <f t="shared" si="351"/>
        <v>0</v>
      </c>
      <c r="BI854" s="2">
        <f t="shared" si="352"/>
        <v>1</v>
      </c>
      <c r="BJ854" s="2">
        <f t="shared" si="353"/>
        <v>0</v>
      </c>
    </row>
    <row r="855" spans="1:62">
      <c r="A855" s="2" t="str">
        <f t="shared" si="332"/>
        <v>VIMSS209010</v>
      </c>
      <c r="B855" s="2" t="s">
        <v>2611</v>
      </c>
      <c r="C855" s="2" t="s">
        <v>2612</v>
      </c>
      <c r="D855" s="7">
        <f>IF(ISNA(VLOOKUP(B855,[1]energy_list!A$1:A$222,1,FALSE)), 0, 1)</f>
        <v>0</v>
      </c>
      <c r="F855" s="7">
        <f t="shared" si="335"/>
        <v>0</v>
      </c>
      <c r="G855" s="17">
        <f t="shared" si="354"/>
        <v>4.9631449631449637E-2</v>
      </c>
      <c r="H855" s="8">
        <f t="shared" si="336"/>
        <v>-2.7187092824285899</v>
      </c>
      <c r="I855" s="8">
        <f t="shared" si="337"/>
        <v>0</v>
      </c>
      <c r="J855" s="2">
        <f t="shared" si="338"/>
        <v>0</v>
      </c>
      <c r="K855" s="9">
        <f t="shared" si="339"/>
        <v>0</v>
      </c>
      <c r="L855" s="10">
        <f t="shared" si="340"/>
        <v>0</v>
      </c>
      <c r="M855" s="2">
        <f t="shared" si="341"/>
        <v>0</v>
      </c>
      <c r="N855" s="16">
        <f t="shared" si="342"/>
        <v>1</v>
      </c>
      <c r="O855" s="16">
        <f t="shared" si="343"/>
        <v>0</v>
      </c>
      <c r="P855" s="6">
        <v>1212</v>
      </c>
      <c r="Q855" s="6"/>
      <c r="Y855" s="2">
        <f t="shared" si="344"/>
        <v>1</v>
      </c>
      <c r="Z855" s="2">
        <f t="shared" si="345"/>
        <v>0</v>
      </c>
      <c r="AH855" s="2">
        <f t="shared" si="346"/>
        <v>1</v>
      </c>
      <c r="AI855" s="2">
        <f t="shared" si="347"/>
        <v>0</v>
      </c>
      <c r="AQ855" s="2">
        <f t="shared" si="348"/>
        <v>1</v>
      </c>
      <c r="AR855" s="2">
        <f t="shared" si="349"/>
        <v>0</v>
      </c>
      <c r="AZ855" s="2">
        <f t="shared" si="350"/>
        <v>1</v>
      </c>
      <c r="BA855" s="2">
        <f t="shared" si="351"/>
        <v>0</v>
      </c>
      <c r="BB855" s="2" t="s">
        <v>61</v>
      </c>
      <c r="BC855" s="2">
        <v>2.7187092824285899</v>
      </c>
      <c r="BD855" s="2">
        <v>1</v>
      </c>
      <c r="BE855" s="2">
        <v>1</v>
      </c>
      <c r="BF855" s="2">
        <v>3.2101450507512599</v>
      </c>
      <c r="BI855" s="2">
        <f t="shared" si="352"/>
        <v>1</v>
      </c>
      <c r="BJ855" s="2">
        <f t="shared" si="353"/>
        <v>0</v>
      </c>
    </row>
    <row r="856" spans="1:62">
      <c r="A856" s="2" t="str">
        <f t="shared" si="332"/>
        <v>VIMSS207688</v>
      </c>
      <c r="B856" s="2" t="s">
        <v>2609</v>
      </c>
      <c r="C856" s="2" t="s">
        <v>2610</v>
      </c>
      <c r="D856" s="7">
        <f>IF(ISNA(VLOOKUP(B856,[1]energy_list!A$1:A$222,1,FALSE)), 0, 1)</f>
        <v>0</v>
      </c>
      <c r="F856" s="7">
        <f t="shared" si="335"/>
        <v>0</v>
      </c>
      <c r="G856" s="17">
        <f t="shared" si="354"/>
        <v>4.9590499590499597E-2</v>
      </c>
      <c r="H856" s="8">
        <f t="shared" si="336"/>
        <v>-2.6133839178493101</v>
      </c>
      <c r="I856" s="8">
        <f t="shared" si="337"/>
        <v>0</v>
      </c>
      <c r="J856" s="2">
        <f t="shared" si="338"/>
        <v>0</v>
      </c>
      <c r="K856" s="9">
        <f t="shared" si="339"/>
        <v>0</v>
      </c>
      <c r="L856" s="10">
        <f t="shared" si="340"/>
        <v>0</v>
      </c>
      <c r="M856" s="2">
        <f t="shared" si="341"/>
        <v>0</v>
      </c>
      <c r="N856" s="16">
        <f t="shared" si="342"/>
        <v>1</v>
      </c>
      <c r="O856" s="16">
        <f t="shared" si="343"/>
        <v>0</v>
      </c>
      <c r="P856" s="6">
        <v>1211</v>
      </c>
      <c r="Q856" s="6"/>
      <c r="Y856" s="2">
        <f t="shared" si="344"/>
        <v>1</v>
      </c>
      <c r="Z856" s="2">
        <f t="shared" si="345"/>
        <v>0</v>
      </c>
      <c r="AH856" s="2">
        <f t="shared" si="346"/>
        <v>1</v>
      </c>
      <c r="AI856" s="2">
        <f t="shared" si="347"/>
        <v>0</v>
      </c>
      <c r="AQ856" s="2">
        <f t="shared" si="348"/>
        <v>1</v>
      </c>
      <c r="AR856" s="2">
        <f t="shared" si="349"/>
        <v>0</v>
      </c>
      <c r="AS856" s="2" t="s">
        <v>60</v>
      </c>
      <c r="AT856" s="2">
        <v>2.6133839178493101</v>
      </c>
      <c r="AU856" s="2">
        <v>1</v>
      </c>
      <c r="AV856" s="2">
        <v>1</v>
      </c>
      <c r="AW856" s="2">
        <v>2.0851400717225199</v>
      </c>
      <c r="AZ856" s="2">
        <f t="shared" si="350"/>
        <v>1</v>
      </c>
      <c r="BA856" s="2">
        <f t="shared" si="351"/>
        <v>0</v>
      </c>
      <c r="BI856" s="2">
        <f t="shared" si="352"/>
        <v>1</v>
      </c>
      <c r="BJ856" s="2">
        <f t="shared" si="353"/>
        <v>0</v>
      </c>
    </row>
    <row r="857" spans="1:62">
      <c r="A857" s="2" t="str">
        <f t="shared" si="332"/>
        <v>VIMSS206709</v>
      </c>
      <c r="B857" s="2" t="s">
        <v>2607</v>
      </c>
      <c r="C857" s="2" t="s">
        <v>2608</v>
      </c>
      <c r="D857" s="7">
        <f>IF(ISNA(VLOOKUP(B857,[1]energy_list!A$1:A$222,1,FALSE)), 0, 1)</f>
        <v>0</v>
      </c>
      <c r="F857" s="7">
        <f t="shared" si="335"/>
        <v>0</v>
      </c>
      <c r="G857" s="17">
        <f t="shared" si="354"/>
        <v>4.954954954954955E-2</v>
      </c>
      <c r="H857" s="8">
        <f t="shared" si="336"/>
        <v>-2.5397066145846998</v>
      </c>
      <c r="I857" s="8">
        <f t="shared" si="337"/>
        <v>0</v>
      </c>
      <c r="J857" s="2">
        <f t="shared" si="338"/>
        <v>0</v>
      </c>
      <c r="K857" s="9">
        <f t="shared" si="339"/>
        <v>0</v>
      </c>
      <c r="L857" s="10">
        <f t="shared" si="340"/>
        <v>0</v>
      </c>
      <c r="M857" s="2">
        <f t="shared" si="341"/>
        <v>0</v>
      </c>
      <c r="N857" s="16">
        <f t="shared" si="342"/>
        <v>1</v>
      </c>
      <c r="O857" s="16">
        <f t="shared" si="343"/>
        <v>0</v>
      </c>
      <c r="P857" s="6">
        <v>1210</v>
      </c>
      <c r="Q857" s="6"/>
      <c r="Y857" s="2">
        <f t="shared" si="344"/>
        <v>1</v>
      </c>
      <c r="Z857" s="2">
        <f t="shared" si="345"/>
        <v>0</v>
      </c>
      <c r="AH857" s="2">
        <f t="shared" si="346"/>
        <v>1</v>
      </c>
      <c r="AI857" s="2">
        <f t="shared" si="347"/>
        <v>0</v>
      </c>
      <c r="AQ857" s="2">
        <f t="shared" si="348"/>
        <v>1</v>
      </c>
      <c r="AR857" s="2">
        <f t="shared" si="349"/>
        <v>0</v>
      </c>
      <c r="AS857" s="2" t="s">
        <v>60</v>
      </c>
      <c r="AT857" s="2">
        <v>2.5397066145846998</v>
      </c>
      <c r="AU857" s="2">
        <v>1</v>
      </c>
      <c r="AV857" s="2">
        <v>1</v>
      </c>
      <c r="AW857" s="2">
        <v>2.0114627684579101</v>
      </c>
      <c r="AZ857" s="2">
        <f t="shared" si="350"/>
        <v>1</v>
      </c>
      <c r="BA857" s="2">
        <f t="shared" si="351"/>
        <v>0</v>
      </c>
      <c r="BI857" s="2">
        <f t="shared" si="352"/>
        <v>1</v>
      </c>
      <c r="BJ857" s="2">
        <f t="shared" si="353"/>
        <v>0</v>
      </c>
    </row>
    <row r="858" spans="1:62">
      <c r="A858" s="2" t="str">
        <f t="shared" si="332"/>
        <v>VIMSS207972</v>
      </c>
      <c r="B858" s="2" t="s">
        <v>2605</v>
      </c>
      <c r="C858" s="2" t="s">
        <v>2606</v>
      </c>
      <c r="D858" s="7">
        <f>IF(ISNA(VLOOKUP(B858,[1]energy_list!A$1:A$222,1,FALSE)), 0, 1)</f>
        <v>0</v>
      </c>
      <c r="F858" s="7">
        <f t="shared" si="335"/>
        <v>0</v>
      </c>
      <c r="G858" s="17">
        <f t="shared" si="354"/>
        <v>4.950859950859951E-2</v>
      </c>
      <c r="H858" s="8">
        <f t="shared" si="336"/>
        <v>-2.50627137706614</v>
      </c>
      <c r="I858" s="8">
        <f t="shared" si="337"/>
        <v>0</v>
      </c>
      <c r="J858" s="2">
        <f t="shared" si="338"/>
        <v>0</v>
      </c>
      <c r="K858" s="9">
        <f t="shared" si="339"/>
        <v>0</v>
      </c>
      <c r="L858" s="10">
        <f t="shared" si="340"/>
        <v>0</v>
      </c>
      <c r="M858" s="2">
        <f t="shared" si="341"/>
        <v>0</v>
      </c>
      <c r="N858" s="16">
        <f t="shared" si="342"/>
        <v>1</v>
      </c>
      <c r="O858" s="16">
        <f t="shared" si="343"/>
        <v>0</v>
      </c>
      <c r="P858" s="6">
        <v>1209</v>
      </c>
      <c r="Q858" s="6"/>
      <c r="Y858" s="2">
        <f t="shared" si="344"/>
        <v>1</v>
      </c>
      <c r="Z858" s="2">
        <f t="shared" si="345"/>
        <v>0</v>
      </c>
      <c r="AH858" s="2">
        <f t="shared" si="346"/>
        <v>1</v>
      </c>
      <c r="AI858" s="2">
        <f t="shared" si="347"/>
        <v>0</v>
      </c>
      <c r="AQ858" s="2">
        <f t="shared" si="348"/>
        <v>1</v>
      </c>
      <c r="AR858" s="2">
        <f t="shared" si="349"/>
        <v>0</v>
      </c>
      <c r="AS858" s="2" t="s">
        <v>60</v>
      </c>
      <c r="AT858" s="2">
        <v>2.50627137706614</v>
      </c>
      <c r="AU858" s="2">
        <v>1</v>
      </c>
      <c r="AV858" s="2">
        <v>1</v>
      </c>
      <c r="AW858" s="2">
        <v>1.97802753093935</v>
      </c>
      <c r="AZ858" s="2">
        <f t="shared" si="350"/>
        <v>1</v>
      </c>
      <c r="BA858" s="2">
        <f t="shared" si="351"/>
        <v>0</v>
      </c>
      <c r="BI858" s="2">
        <f t="shared" si="352"/>
        <v>1</v>
      </c>
      <c r="BJ858" s="2">
        <f t="shared" si="353"/>
        <v>0</v>
      </c>
    </row>
    <row r="859" spans="1:62">
      <c r="A859" s="2" t="str">
        <f t="shared" si="332"/>
        <v>VIMSS113991</v>
      </c>
      <c r="B859" s="2" t="s">
        <v>250</v>
      </c>
      <c r="C859" s="2" t="s">
        <v>2604</v>
      </c>
      <c r="D859" s="7">
        <f>IF(ISNA(VLOOKUP(B859,[1]energy_list!A$1:A$222,1,FALSE)), 0, 1)</f>
        <v>1</v>
      </c>
      <c r="E859" s="7">
        <f>IF(N859&lt;0.05,1,0)</f>
        <v>0</v>
      </c>
      <c r="F859" s="7">
        <f t="shared" si="335"/>
        <v>0</v>
      </c>
      <c r="G859" s="31">
        <f>IF((Q859/(142)*0.0575&gt;N859),1,0)</f>
        <v>0</v>
      </c>
      <c r="H859" s="8">
        <f t="shared" si="336"/>
        <v>-2.4787120129415001</v>
      </c>
      <c r="I859" s="8">
        <f t="shared" si="337"/>
        <v>0</v>
      </c>
      <c r="J859" s="2">
        <f t="shared" si="338"/>
        <v>0</v>
      </c>
      <c r="K859" s="9">
        <f t="shared" si="339"/>
        <v>0</v>
      </c>
      <c r="L859" s="10">
        <f t="shared" si="340"/>
        <v>0</v>
      </c>
      <c r="M859" s="2">
        <f t="shared" si="341"/>
        <v>0</v>
      </c>
      <c r="N859" s="16">
        <f t="shared" si="342"/>
        <v>1</v>
      </c>
      <c r="O859" s="16">
        <f t="shared" si="343"/>
        <v>0</v>
      </c>
      <c r="P859" s="6">
        <v>1208</v>
      </c>
      <c r="Q859" s="6">
        <v>140</v>
      </c>
      <c r="Y859" s="2">
        <f t="shared" si="344"/>
        <v>1</v>
      </c>
      <c r="Z859" s="2">
        <f t="shared" si="345"/>
        <v>0</v>
      </c>
      <c r="AH859" s="2">
        <f t="shared" si="346"/>
        <v>1</v>
      </c>
      <c r="AI859" s="2">
        <f t="shared" si="347"/>
        <v>0</v>
      </c>
      <c r="AQ859" s="2">
        <f t="shared" si="348"/>
        <v>1</v>
      </c>
      <c r="AR859" s="2">
        <f t="shared" si="349"/>
        <v>0</v>
      </c>
      <c r="AS859" s="2" t="s">
        <v>60</v>
      </c>
      <c r="AT859" s="2">
        <v>2.4787120129415001</v>
      </c>
      <c r="AU859" s="2">
        <v>1</v>
      </c>
      <c r="AV859" s="2">
        <v>1</v>
      </c>
      <c r="AW859" s="2">
        <v>1.9504681668147099</v>
      </c>
      <c r="AZ859" s="2">
        <f t="shared" si="350"/>
        <v>1</v>
      </c>
      <c r="BA859" s="2">
        <f t="shared" si="351"/>
        <v>0</v>
      </c>
      <c r="BI859" s="2">
        <f t="shared" si="352"/>
        <v>1</v>
      </c>
      <c r="BJ859" s="2">
        <f t="shared" si="353"/>
        <v>0</v>
      </c>
    </row>
    <row r="860" spans="1:62">
      <c r="A860" s="2" t="str">
        <f t="shared" si="332"/>
        <v>VIMSS408338</v>
      </c>
      <c r="B860" s="2" t="s">
        <v>2602</v>
      </c>
      <c r="C860" s="2" t="s">
        <v>2603</v>
      </c>
      <c r="D860" s="7">
        <f>IF(ISNA(VLOOKUP(B860,[1]energy_list!A$1:A$222,1,FALSE)), 0, 1)</f>
        <v>0</v>
      </c>
      <c r="F860" s="7">
        <f t="shared" si="335"/>
        <v>0</v>
      </c>
      <c r="G860" s="17">
        <f t="shared" ref="G860:G891" si="355">(P860/(COUNT($P$2:$P$1222))*0.05)</f>
        <v>4.942669942669943E-2</v>
      </c>
      <c r="H860" s="8">
        <f t="shared" si="336"/>
        <v>-2.4587125698148151</v>
      </c>
      <c r="I860" s="8">
        <f t="shared" si="337"/>
        <v>0</v>
      </c>
      <c r="J860" s="2">
        <f t="shared" si="338"/>
        <v>0</v>
      </c>
      <c r="K860" s="9">
        <f t="shared" si="339"/>
        <v>0</v>
      </c>
      <c r="L860" s="10">
        <f t="shared" si="340"/>
        <v>0</v>
      </c>
      <c r="M860" s="2">
        <f t="shared" si="341"/>
        <v>0</v>
      </c>
      <c r="N860" s="16">
        <f t="shared" si="342"/>
        <v>1</v>
      </c>
      <c r="O860" s="16">
        <f t="shared" si="343"/>
        <v>0</v>
      </c>
      <c r="P860" s="6">
        <v>1207</v>
      </c>
      <c r="Q860" s="6"/>
      <c r="Y860" s="2">
        <f t="shared" si="344"/>
        <v>1</v>
      </c>
      <c r="Z860" s="2">
        <f t="shared" si="345"/>
        <v>0</v>
      </c>
      <c r="AH860" s="2">
        <f t="shared" si="346"/>
        <v>1</v>
      </c>
      <c r="AI860" s="2">
        <f t="shared" si="347"/>
        <v>0</v>
      </c>
      <c r="AJ860" s="2" t="s">
        <v>59</v>
      </c>
      <c r="AK860" s="2">
        <v>1.7653783562868199</v>
      </c>
      <c r="AL860" s="2">
        <v>1</v>
      </c>
      <c r="AM860" s="2">
        <v>1</v>
      </c>
      <c r="AN860" s="2">
        <v>-0.47019664446285597</v>
      </c>
      <c r="AQ860" s="2">
        <f t="shared" si="348"/>
        <v>1</v>
      </c>
      <c r="AR860" s="2">
        <f t="shared" si="349"/>
        <v>0</v>
      </c>
      <c r="AZ860" s="2">
        <f t="shared" si="350"/>
        <v>1</v>
      </c>
      <c r="BA860" s="2">
        <f t="shared" si="351"/>
        <v>0</v>
      </c>
      <c r="BB860" s="2" t="s">
        <v>61</v>
      </c>
      <c r="BC860" s="2">
        <v>3.1520467833428101</v>
      </c>
      <c r="BD860" s="2">
        <v>1</v>
      </c>
      <c r="BE860" s="2">
        <v>1</v>
      </c>
      <c r="BF860" s="2">
        <v>3.6434825516654801</v>
      </c>
      <c r="BI860" s="2">
        <f t="shared" si="352"/>
        <v>1</v>
      </c>
      <c r="BJ860" s="2">
        <f t="shared" si="353"/>
        <v>0</v>
      </c>
    </row>
    <row r="861" spans="1:62">
      <c r="A861" s="2" t="str">
        <f t="shared" si="332"/>
        <v>VIMSS209147</v>
      </c>
      <c r="B861" s="2" t="s">
        <v>2600</v>
      </c>
      <c r="C861" s="2" t="s">
        <v>2601</v>
      </c>
      <c r="D861" s="7">
        <f>IF(ISNA(VLOOKUP(B861,[1]energy_list!A$1:A$222,1,FALSE)), 0, 1)</f>
        <v>0</v>
      </c>
      <c r="F861" s="7">
        <f t="shared" si="335"/>
        <v>0</v>
      </c>
      <c r="G861" s="17">
        <f t="shared" si="355"/>
        <v>4.9385749385749383E-2</v>
      </c>
      <c r="H861" s="8">
        <f t="shared" si="336"/>
        <v>-2.40092843781717</v>
      </c>
      <c r="I861" s="8">
        <f t="shared" si="337"/>
        <v>0</v>
      </c>
      <c r="J861" s="2">
        <f t="shared" si="338"/>
        <v>0</v>
      </c>
      <c r="K861" s="9">
        <f t="shared" si="339"/>
        <v>0</v>
      </c>
      <c r="L861" s="10">
        <f t="shared" si="340"/>
        <v>0</v>
      </c>
      <c r="M861" s="2">
        <f t="shared" si="341"/>
        <v>0</v>
      </c>
      <c r="N861" s="16">
        <f t="shared" si="342"/>
        <v>1</v>
      </c>
      <c r="O861" s="16">
        <f t="shared" si="343"/>
        <v>0</v>
      </c>
      <c r="P861" s="6">
        <v>1206</v>
      </c>
      <c r="Q861" s="6"/>
      <c r="Y861" s="2">
        <f t="shared" si="344"/>
        <v>1</v>
      </c>
      <c r="Z861" s="2">
        <f t="shared" si="345"/>
        <v>0</v>
      </c>
      <c r="AH861" s="2">
        <f t="shared" si="346"/>
        <v>1</v>
      </c>
      <c r="AI861" s="2">
        <f t="shared" si="347"/>
        <v>0</v>
      </c>
      <c r="AQ861" s="2">
        <f t="shared" si="348"/>
        <v>1</v>
      </c>
      <c r="AR861" s="2">
        <f t="shared" si="349"/>
        <v>0</v>
      </c>
      <c r="AS861" s="2" t="s">
        <v>60</v>
      </c>
      <c r="AT861" s="2">
        <v>2.40092843781717</v>
      </c>
      <c r="AU861" s="2">
        <v>1</v>
      </c>
      <c r="AV861" s="2">
        <v>1</v>
      </c>
      <c r="AW861" s="2">
        <v>1.87268459169038</v>
      </c>
      <c r="AZ861" s="2">
        <f t="shared" si="350"/>
        <v>1</v>
      </c>
      <c r="BA861" s="2">
        <f t="shared" si="351"/>
        <v>0</v>
      </c>
      <c r="BI861" s="2">
        <f t="shared" si="352"/>
        <v>1</v>
      </c>
      <c r="BJ861" s="2">
        <f t="shared" si="353"/>
        <v>0</v>
      </c>
    </row>
    <row r="862" spans="1:62">
      <c r="A862" s="2" t="str">
        <f t="shared" si="332"/>
        <v>VIMSS209002</v>
      </c>
      <c r="B862" s="2" t="s">
        <v>2598</v>
      </c>
      <c r="C862" s="2" t="s">
        <v>2599</v>
      </c>
      <c r="D862" s="7">
        <f>IF(ISNA(VLOOKUP(B862,[1]energy_list!A$1:A$222,1,FALSE)), 0, 1)</f>
        <v>0</v>
      </c>
      <c r="F862" s="7">
        <f t="shared" si="335"/>
        <v>0</v>
      </c>
      <c r="G862" s="17">
        <f t="shared" si="355"/>
        <v>4.934479934479935E-2</v>
      </c>
      <c r="H862" s="8">
        <f t="shared" si="336"/>
        <v>-2.24696844810541</v>
      </c>
      <c r="I862" s="8">
        <f t="shared" si="337"/>
        <v>0</v>
      </c>
      <c r="J862" s="2">
        <f t="shared" si="338"/>
        <v>0</v>
      </c>
      <c r="K862" s="9">
        <f t="shared" si="339"/>
        <v>0</v>
      </c>
      <c r="L862" s="10">
        <f t="shared" si="340"/>
        <v>0</v>
      </c>
      <c r="M862" s="2">
        <f t="shared" si="341"/>
        <v>0</v>
      </c>
      <c r="N862" s="16">
        <f t="shared" si="342"/>
        <v>1</v>
      </c>
      <c r="O862" s="16">
        <f t="shared" si="343"/>
        <v>0</v>
      </c>
      <c r="P862" s="6">
        <v>1205</v>
      </c>
      <c r="Q862" s="6"/>
      <c r="Y862" s="2">
        <f t="shared" si="344"/>
        <v>1</v>
      </c>
      <c r="Z862" s="2">
        <f t="shared" si="345"/>
        <v>0</v>
      </c>
      <c r="AH862" s="2">
        <f t="shared" si="346"/>
        <v>1</v>
      </c>
      <c r="AI862" s="2">
        <f t="shared" si="347"/>
        <v>0</v>
      </c>
      <c r="AQ862" s="2">
        <f t="shared" si="348"/>
        <v>1</v>
      </c>
      <c r="AR862" s="2">
        <f t="shared" si="349"/>
        <v>0</v>
      </c>
      <c r="AS862" s="2" t="s">
        <v>60</v>
      </c>
      <c r="AT862" s="2">
        <v>2.24696844810541</v>
      </c>
      <c r="AU862" s="2">
        <v>1</v>
      </c>
      <c r="AV862" s="2">
        <v>1</v>
      </c>
      <c r="AW862" s="2">
        <v>1.71872460197862</v>
      </c>
      <c r="AZ862" s="2">
        <f t="shared" si="350"/>
        <v>1</v>
      </c>
      <c r="BA862" s="2">
        <f t="shared" si="351"/>
        <v>0</v>
      </c>
      <c r="BI862" s="2">
        <f t="shared" si="352"/>
        <v>1</v>
      </c>
      <c r="BJ862" s="2">
        <f t="shared" si="353"/>
        <v>0</v>
      </c>
    </row>
    <row r="863" spans="1:62">
      <c r="A863" s="2" t="str">
        <f t="shared" si="332"/>
        <v>VIMSS208067</v>
      </c>
      <c r="B863" s="2" t="s">
        <v>2596</v>
      </c>
      <c r="C863" s="2" t="s">
        <v>2597</v>
      </c>
      <c r="D863" s="7">
        <f>IF(ISNA(VLOOKUP(B863,[1]energy_list!A$1:A$222,1,FALSE)), 0, 1)</f>
        <v>0</v>
      </c>
      <c r="F863" s="7">
        <f t="shared" si="335"/>
        <v>0</v>
      </c>
      <c r="G863" s="17">
        <f t="shared" si="355"/>
        <v>4.9303849303849311E-2</v>
      </c>
      <c r="H863" s="8">
        <f t="shared" si="336"/>
        <v>-2.20928731618246</v>
      </c>
      <c r="I863" s="8">
        <f t="shared" si="337"/>
        <v>0</v>
      </c>
      <c r="J863" s="2">
        <f t="shared" si="338"/>
        <v>0</v>
      </c>
      <c r="K863" s="9">
        <f t="shared" si="339"/>
        <v>0</v>
      </c>
      <c r="L863" s="10">
        <f t="shared" si="340"/>
        <v>0</v>
      </c>
      <c r="M863" s="2">
        <f t="shared" si="341"/>
        <v>0</v>
      </c>
      <c r="N863" s="16">
        <f t="shared" si="342"/>
        <v>1</v>
      </c>
      <c r="O863" s="16">
        <f t="shared" si="343"/>
        <v>0</v>
      </c>
      <c r="P863" s="6">
        <v>1204</v>
      </c>
      <c r="Q863" s="6"/>
      <c r="Y863" s="2">
        <f t="shared" si="344"/>
        <v>1</v>
      </c>
      <c r="Z863" s="2">
        <f t="shared" si="345"/>
        <v>0</v>
      </c>
      <c r="AH863" s="2">
        <f t="shared" si="346"/>
        <v>1</v>
      </c>
      <c r="AI863" s="2">
        <f t="shared" si="347"/>
        <v>0</v>
      </c>
      <c r="AQ863" s="2">
        <f t="shared" si="348"/>
        <v>1</v>
      </c>
      <c r="AR863" s="2">
        <f t="shared" si="349"/>
        <v>0</v>
      </c>
      <c r="AS863" s="2" t="s">
        <v>60</v>
      </c>
      <c r="AT863" s="2">
        <v>2.20928731618246</v>
      </c>
      <c r="AU863" s="2">
        <v>1</v>
      </c>
      <c r="AV863" s="2">
        <v>1</v>
      </c>
      <c r="AW863" s="2">
        <v>1.68104347005567</v>
      </c>
      <c r="AZ863" s="2">
        <f t="shared" si="350"/>
        <v>1</v>
      </c>
      <c r="BA863" s="2">
        <f t="shared" si="351"/>
        <v>0</v>
      </c>
      <c r="BI863" s="2">
        <f t="shared" si="352"/>
        <v>1</v>
      </c>
      <c r="BJ863" s="2">
        <f t="shared" si="353"/>
        <v>0</v>
      </c>
    </row>
    <row r="864" spans="1:62">
      <c r="A864" s="2" t="str">
        <f t="shared" si="332"/>
        <v>VIMSS206875</v>
      </c>
      <c r="B864" s="2" t="s">
        <v>2594</v>
      </c>
      <c r="C864" s="2" t="s">
        <v>2595</v>
      </c>
      <c r="D864" s="7">
        <f>IF(ISNA(VLOOKUP(B864,[1]energy_list!A$1:A$222,1,FALSE)), 0, 1)</f>
        <v>0</v>
      </c>
      <c r="F864" s="7">
        <f t="shared" si="335"/>
        <v>0</v>
      </c>
      <c r="G864" s="17">
        <f t="shared" si="355"/>
        <v>4.9262899262899264E-2</v>
      </c>
      <c r="H864" s="8">
        <f t="shared" si="336"/>
        <v>-2.1871512267855802</v>
      </c>
      <c r="I864" s="8">
        <f t="shared" si="337"/>
        <v>0</v>
      </c>
      <c r="J864" s="2">
        <f t="shared" si="338"/>
        <v>0</v>
      </c>
      <c r="K864" s="9">
        <f t="shared" si="339"/>
        <v>0</v>
      </c>
      <c r="L864" s="10">
        <f t="shared" si="340"/>
        <v>0</v>
      </c>
      <c r="M864" s="2">
        <f t="shared" si="341"/>
        <v>0</v>
      </c>
      <c r="N864" s="16">
        <f t="shared" si="342"/>
        <v>1</v>
      </c>
      <c r="O864" s="16">
        <f t="shared" si="343"/>
        <v>0</v>
      </c>
      <c r="P864" s="6">
        <v>1203</v>
      </c>
      <c r="Q864" s="6"/>
      <c r="R864" s="2" t="s">
        <v>57</v>
      </c>
      <c r="S864" s="2">
        <v>2.1871512267855802</v>
      </c>
      <c r="T864" s="2">
        <v>1</v>
      </c>
      <c r="U864" s="2">
        <v>1</v>
      </c>
      <c r="V864" s="2">
        <v>1.34682042511439</v>
      </c>
      <c r="Y864" s="2">
        <f t="shared" si="344"/>
        <v>1</v>
      </c>
      <c r="Z864" s="2">
        <f t="shared" si="345"/>
        <v>0</v>
      </c>
      <c r="AH864" s="2">
        <f t="shared" si="346"/>
        <v>1</v>
      </c>
      <c r="AI864" s="2">
        <f t="shared" si="347"/>
        <v>0</v>
      </c>
      <c r="AQ864" s="2">
        <f t="shared" si="348"/>
        <v>1</v>
      </c>
      <c r="AR864" s="2">
        <f t="shared" si="349"/>
        <v>0</v>
      </c>
      <c r="AZ864" s="2">
        <f t="shared" si="350"/>
        <v>1</v>
      </c>
      <c r="BA864" s="2">
        <f t="shared" si="351"/>
        <v>0</v>
      </c>
      <c r="BI864" s="2">
        <f t="shared" si="352"/>
        <v>1</v>
      </c>
      <c r="BJ864" s="2">
        <f t="shared" si="353"/>
        <v>0</v>
      </c>
    </row>
    <row r="865" spans="1:62">
      <c r="A865" s="2" t="str">
        <f t="shared" si="332"/>
        <v>VIMSS206845</v>
      </c>
      <c r="B865" s="2" t="s">
        <v>2592</v>
      </c>
      <c r="C865" s="2" t="s">
        <v>2593</v>
      </c>
      <c r="D865" s="7">
        <f>IF(ISNA(VLOOKUP(B865,[1]energy_list!A$1:A$222,1,FALSE)), 0, 1)</f>
        <v>0</v>
      </c>
      <c r="F865" s="7">
        <f t="shared" si="335"/>
        <v>0</v>
      </c>
      <c r="G865" s="17">
        <f t="shared" si="355"/>
        <v>4.9221949221949224E-2</v>
      </c>
      <c r="H865" s="8">
        <f t="shared" si="336"/>
        <v>-2.1812285573636401</v>
      </c>
      <c r="I865" s="8">
        <f t="shared" si="337"/>
        <v>0</v>
      </c>
      <c r="J865" s="2">
        <f t="shared" si="338"/>
        <v>0</v>
      </c>
      <c r="K865" s="9">
        <f t="shared" si="339"/>
        <v>0</v>
      </c>
      <c r="L865" s="10">
        <f t="shared" si="340"/>
        <v>0</v>
      </c>
      <c r="M865" s="2">
        <f t="shared" si="341"/>
        <v>0</v>
      </c>
      <c r="N865" s="16">
        <f t="shared" si="342"/>
        <v>1</v>
      </c>
      <c r="O865" s="16">
        <f t="shared" si="343"/>
        <v>0</v>
      </c>
      <c r="P865" s="6">
        <v>1202</v>
      </c>
      <c r="Q865" s="6"/>
      <c r="Y865" s="2">
        <f t="shared" si="344"/>
        <v>1</v>
      </c>
      <c r="Z865" s="2">
        <f t="shared" si="345"/>
        <v>0</v>
      </c>
      <c r="AH865" s="2">
        <f t="shared" si="346"/>
        <v>1</v>
      </c>
      <c r="AI865" s="2">
        <f t="shared" si="347"/>
        <v>0</v>
      </c>
      <c r="AJ865" s="2" t="s">
        <v>59</v>
      </c>
      <c r="AK865" s="2">
        <v>2.1812285573636401</v>
      </c>
      <c r="AL865" s="2">
        <v>1</v>
      </c>
      <c r="AM865" s="2">
        <v>1</v>
      </c>
      <c r="AN865" s="2">
        <v>-5.4346443386035302E-2</v>
      </c>
      <c r="AQ865" s="2">
        <f t="shared" si="348"/>
        <v>1</v>
      </c>
      <c r="AR865" s="2">
        <f t="shared" si="349"/>
        <v>0</v>
      </c>
      <c r="AZ865" s="2">
        <f t="shared" si="350"/>
        <v>1</v>
      </c>
      <c r="BA865" s="2">
        <f t="shared" si="351"/>
        <v>0</v>
      </c>
      <c r="BI865" s="2">
        <f t="shared" si="352"/>
        <v>1</v>
      </c>
      <c r="BJ865" s="2">
        <f t="shared" si="353"/>
        <v>0</v>
      </c>
    </row>
    <row r="866" spans="1:62">
      <c r="A866" s="2" t="str">
        <f t="shared" si="332"/>
        <v>VIMSS208994</v>
      </c>
      <c r="B866" s="2" t="s">
        <v>2590</v>
      </c>
      <c r="C866" s="2" t="s">
        <v>2591</v>
      </c>
      <c r="D866" s="7">
        <f>IF(ISNA(VLOOKUP(B866,[1]energy_list!A$1:A$222,1,FALSE)), 0, 1)</f>
        <v>0</v>
      </c>
      <c r="F866" s="7">
        <f t="shared" si="335"/>
        <v>0</v>
      </c>
      <c r="G866" s="17">
        <f t="shared" si="355"/>
        <v>4.9180999180999184E-2</v>
      </c>
      <c r="H866" s="8">
        <f t="shared" si="336"/>
        <v>-2.1359233682035699</v>
      </c>
      <c r="I866" s="8">
        <f t="shared" si="337"/>
        <v>0</v>
      </c>
      <c r="J866" s="2">
        <f t="shared" si="338"/>
        <v>0</v>
      </c>
      <c r="K866" s="9">
        <f t="shared" si="339"/>
        <v>0</v>
      </c>
      <c r="L866" s="10">
        <f t="shared" si="340"/>
        <v>0</v>
      </c>
      <c r="M866" s="2">
        <f t="shared" si="341"/>
        <v>0</v>
      </c>
      <c r="N866" s="16">
        <f t="shared" si="342"/>
        <v>1</v>
      </c>
      <c r="O866" s="16">
        <f t="shared" si="343"/>
        <v>0</v>
      </c>
      <c r="P866" s="6">
        <v>1201</v>
      </c>
      <c r="Q866" s="6"/>
      <c r="Y866" s="2">
        <f t="shared" si="344"/>
        <v>1</v>
      </c>
      <c r="Z866" s="2">
        <f t="shared" si="345"/>
        <v>0</v>
      </c>
      <c r="AH866" s="2">
        <f t="shared" si="346"/>
        <v>1</v>
      </c>
      <c r="AI866" s="2">
        <f t="shared" si="347"/>
        <v>0</v>
      </c>
      <c r="AQ866" s="2">
        <f t="shared" si="348"/>
        <v>1</v>
      </c>
      <c r="AR866" s="2">
        <f t="shared" si="349"/>
        <v>0</v>
      </c>
      <c r="AS866" s="2" t="s">
        <v>60</v>
      </c>
      <c r="AT866" s="2">
        <v>2.1359233682035699</v>
      </c>
      <c r="AU866" s="2">
        <v>1</v>
      </c>
      <c r="AV866" s="2">
        <v>1</v>
      </c>
      <c r="AW866" s="2">
        <v>1.6076795220767801</v>
      </c>
      <c r="AZ866" s="2">
        <f t="shared" si="350"/>
        <v>1</v>
      </c>
      <c r="BA866" s="2">
        <f t="shared" si="351"/>
        <v>0</v>
      </c>
      <c r="BI866" s="2">
        <f t="shared" si="352"/>
        <v>1</v>
      </c>
      <c r="BJ866" s="2">
        <f t="shared" si="353"/>
        <v>0</v>
      </c>
    </row>
    <row r="867" spans="1:62">
      <c r="A867" s="2" t="str">
        <f t="shared" si="332"/>
        <v>VIMSS206242</v>
      </c>
      <c r="B867" s="2" t="s">
        <v>2588</v>
      </c>
      <c r="C867" s="2" t="s">
        <v>2589</v>
      </c>
      <c r="D867" s="7">
        <f>IF(ISNA(VLOOKUP(B867,[1]energy_list!A$1:A$222,1,FALSE)), 0, 1)</f>
        <v>0</v>
      </c>
      <c r="F867" s="7">
        <f t="shared" si="335"/>
        <v>0</v>
      </c>
      <c r="G867" s="17">
        <f t="shared" si="355"/>
        <v>4.9140049140049144E-2</v>
      </c>
      <c r="H867" s="8">
        <f t="shared" si="336"/>
        <v>-2.0440883426473602</v>
      </c>
      <c r="I867" s="8">
        <f t="shared" si="337"/>
        <v>0</v>
      </c>
      <c r="J867" s="2">
        <f t="shared" si="338"/>
        <v>0</v>
      </c>
      <c r="K867" s="9">
        <f t="shared" si="339"/>
        <v>0</v>
      </c>
      <c r="L867" s="10">
        <f t="shared" si="340"/>
        <v>0</v>
      </c>
      <c r="M867" s="2">
        <f t="shared" si="341"/>
        <v>0</v>
      </c>
      <c r="N867" s="16">
        <f t="shared" si="342"/>
        <v>1</v>
      </c>
      <c r="O867" s="16">
        <f t="shared" si="343"/>
        <v>0</v>
      </c>
      <c r="P867" s="6">
        <v>1200</v>
      </c>
      <c r="Q867" s="6"/>
      <c r="R867" s="2" t="s">
        <v>57</v>
      </c>
      <c r="S867" s="2">
        <v>2.0440883426473602</v>
      </c>
      <c r="T867" s="2">
        <v>1</v>
      </c>
      <c r="U867" s="2">
        <v>1</v>
      </c>
      <c r="V867" s="2">
        <v>1.20375754097617</v>
      </c>
      <c r="Y867" s="2">
        <f t="shared" si="344"/>
        <v>1</v>
      </c>
      <c r="Z867" s="2">
        <f t="shared" si="345"/>
        <v>0</v>
      </c>
      <c r="AH867" s="2">
        <f t="shared" si="346"/>
        <v>1</v>
      </c>
      <c r="AI867" s="2">
        <f t="shared" si="347"/>
        <v>0</v>
      </c>
      <c r="AQ867" s="2">
        <f t="shared" si="348"/>
        <v>1</v>
      </c>
      <c r="AR867" s="2">
        <f t="shared" si="349"/>
        <v>0</v>
      </c>
      <c r="AZ867" s="2">
        <f t="shared" si="350"/>
        <v>1</v>
      </c>
      <c r="BA867" s="2">
        <f t="shared" si="351"/>
        <v>0</v>
      </c>
      <c r="BI867" s="2">
        <f t="shared" si="352"/>
        <v>1</v>
      </c>
      <c r="BJ867" s="2">
        <f t="shared" si="353"/>
        <v>0</v>
      </c>
    </row>
    <row r="868" spans="1:62">
      <c r="A868" s="2" t="str">
        <f t="shared" si="332"/>
        <v>VIMSS113992</v>
      </c>
      <c r="B868" s="2" t="s">
        <v>430</v>
      </c>
      <c r="C868" s="2" t="s">
        <v>251</v>
      </c>
      <c r="D868" s="7">
        <f>IF(ISNA(VLOOKUP(B868,[1]energy_list!A$1:A$222,1,FALSE)), 0, 1)</f>
        <v>0</v>
      </c>
      <c r="F868" s="7">
        <f t="shared" si="335"/>
        <v>0</v>
      </c>
      <c r="G868" s="17">
        <f t="shared" si="355"/>
        <v>4.9099099099099097E-2</v>
      </c>
      <c r="H868" s="8">
        <f t="shared" si="336"/>
        <v>-2.03293899887387</v>
      </c>
      <c r="I868" s="8">
        <f t="shared" si="337"/>
        <v>0</v>
      </c>
      <c r="J868" s="2">
        <f t="shared" si="338"/>
        <v>0</v>
      </c>
      <c r="K868" s="9">
        <f t="shared" si="339"/>
        <v>0</v>
      </c>
      <c r="L868" s="10">
        <f t="shared" si="340"/>
        <v>0</v>
      </c>
      <c r="M868" s="2">
        <f t="shared" si="341"/>
        <v>0</v>
      </c>
      <c r="N868" s="16">
        <f t="shared" si="342"/>
        <v>1</v>
      </c>
      <c r="O868" s="16">
        <f t="shared" si="343"/>
        <v>0</v>
      </c>
      <c r="P868" s="6">
        <v>1199</v>
      </c>
      <c r="Q868" s="6"/>
      <c r="Y868" s="2">
        <f t="shared" si="344"/>
        <v>1</v>
      </c>
      <c r="Z868" s="2">
        <f t="shared" si="345"/>
        <v>0</v>
      </c>
      <c r="AH868" s="2">
        <f t="shared" si="346"/>
        <v>1</v>
      </c>
      <c r="AI868" s="2">
        <f t="shared" si="347"/>
        <v>0</v>
      </c>
      <c r="AQ868" s="2">
        <f t="shared" si="348"/>
        <v>1</v>
      </c>
      <c r="AR868" s="2">
        <f t="shared" si="349"/>
        <v>0</v>
      </c>
      <c r="AS868" s="2" t="s">
        <v>60</v>
      </c>
      <c r="AT868" s="2">
        <v>2.03293899887387</v>
      </c>
      <c r="AU868" s="2">
        <v>1</v>
      </c>
      <c r="AV868" s="2">
        <v>1</v>
      </c>
      <c r="AW868" s="2">
        <v>1.50469515274708</v>
      </c>
      <c r="AZ868" s="2">
        <f t="shared" si="350"/>
        <v>1</v>
      </c>
      <c r="BA868" s="2">
        <f t="shared" si="351"/>
        <v>0</v>
      </c>
      <c r="BI868" s="2">
        <f t="shared" si="352"/>
        <v>1</v>
      </c>
      <c r="BJ868" s="2">
        <f t="shared" si="353"/>
        <v>0</v>
      </c>
    </row>
    <row r="869" spans="1:62">
      <c r="A869" s="2" t="str">
        <f t="shared" si="332"/>
        <v>VIMSS209070</v>
      </c>
      <c r="B869" s="2" t="s">
        <v>2586</v>
      </c>
      <c r="C869" s="2" t="s">
        <v>2587</v>
      </c>
      <c r="D869" s="7">
        <f>IF(ISNA(VLOOKUP(B869,[1]energy_list!A$1:A$222,1,FALSE)), 0, 1)</f>
        <v>0</v>
      </c>
      <c r="F869" s="7">
        <f t="shared" si="335"/>
        <v>0</v>
      </c>
      <c r="G869" s="17">
        <f t="shared" si="355"/>
        <v>4.9058149058149064E-2</v>
      </c>
      <c r="H869" s="8">
        <f t="shared" si="336"/>
        <v>-2.0310923465774269</v>
      </c>
      <c r="I869" s="8">
        <f t="shared" si="337"/>
        <v>0</v>
      </c>
      <c r="J869" s="2">
        <f t="shared" si="338"/>
        <v>0</v>
      </c>
      <c r="K869" s="9">
        <f t="shared" si="339"/>
        <v>0</v>
      </c>
      <c r="L869" s="10">
        <f t="shared" si="340"/>
        <v>0</v>
      </c>
      <c r="M869" s="2">
        <f t="shared" si="341"/>
        <v>0</v>
      </c>
      <c r="N869" s="16">
        <f t="shared" si="342"/>
        <v>1</v>
      </c>
      <c r="O869" s="16">
        <f t="shared" si="343"/>
        <v>0</v>
      </c>
      <c r="P869" s="6">
        <v>1198</v>
      </c>
      <c r="Q869" s="6"/>
      <c r="R869" s="2" t="s">
        <v>57</v>
      </c>
      <c r="S869" s="2">
        <v>1.3514517912494599</v>
      </c>
      <c r="T869" s="2">
        <v>1</v>
      </c>
      <c r="U869" s="2">
        <v>1</v>
      </c>
      <c r="V869" s="2">
        <v>0.51112098957827501</v>
      </c>
      <c r="Y869" s="2">
        <f t="shared" si="344"/>
        <v>1</v>
      </c>
      <c r="Z869" s="2">
        <f t="shared" si="345"/>
        <v>0</v>
      </c>
      <c r="AA869" s="2" t="s">
        <v>58</v>
      </c>
      <c r="AB869" s="2">
        <v>1.9133892593359401</v>
      </c>
      <c r="AC869" s="2">
        <v>1</v>
      </c>
      <c r="AD869" s="2">
        <v>1</v>
      </c>
      <c r="AE869" s="2">
        <v>0.61830106555421305</v>
      </c>
      <c r="AH869" s="2">
        <f t="shared" si="346"/>
        <v>1</v>
      </c>
      <c r="AI869" s="2">
        <f t="shared" si="347"/>
        <v>0</v>
      </c>
      <c r="AQ869" s="2">
        <f t="shared" si="348"/>
        <v>1</v>
      </c>
      <c r="AR869" s="2">
        <f t="shared" si="349"/>
        <v>0</v>
      </c>
      <c r="AZ869" s="2">
        <f t="shared" si="350"/>
        <v>1</v>
      </c>
      <c r="BA869" s="2">
        <f t="shared" si="351"/>
        <v>0</v>
      </c>
      <c r="BB869" s="2" t="s">
        <v>61</v>
      </c>
      <c r="BC869" s="2">
        <v>2.8284359891468802</v>
      </c>
      <c r="BD869" s="2">
        <v>1</v>
      </c>
      <c r="BE869" s="2">
        <v>1</v>
      </c>
      <c r="BF869" s="2">
        <v>3.3198717574695502</v>
      </c>
      <c r="BI869" s="2">
        <f t="shared" si="352"/>
        <v>1</v>
      </c>
      <c r="BJ869" s="2">
        <f t="shared" si="353"/>
        <v>0</v>
      </c>
    </row>
    <row r="870" spans="1:62">
      <c r="A870" s="2" t="str">
        <f t="shared" si="332"/>
        <v>VIMSS209336</v>
      </c>
      <c r="B870" s="2" t="s">
        <v>2584</v>
      </c>
      <c r="C870" s="2" t="s">
        <v>2585</v>
      </c>
      <c r="D870" s="7">
        <f>IF(ISNA(VLOOKUP(B870,[1]energy_list!A$1:A$222,1,FALSE)), 0, 1)</f>
        <v>0</v>
      </c>
      <c r="F870" s="7">
        <f t="shared" si="335"/>
        <v>0</v>
      </c>
      <c r="G870" s="17">
        <f t="shared" si="355"/>
        <v>4.9017199017199017E-2</v>
      </c>
      <c r="H870" s="8">
        <f t="shared" si="336"/>
        <v>-2.0071158839137251</v>
      </c>
      <c r="I870" s="8">
        <f t="shared" si="337"/>
        <v>0</v>
      </c>
      <c r="J870" s="2">
        <f t="shared" si="338"/>
        <v>0</v>
      </c>
      <c r="K870" s="9">
        <f t="shared" si="339"/>
        <v>0</v>
      </c>
      <c r="L870" s="10">
        <f t="shared" si="340"/>
        <v>0</v>
      </c>
      <c r="M870" s="2">
        <f t="shared" si="341"/>
        <v>0</v>
      </c>
      <c r="N870" s="16">
        <f t="shared" si="342"/>
        <v>1</v>
      </c>
      <c r="O870" s="16">
        <f t="shared" si="343"/>
        <v>0</v>
      </c>
      <c r="P870" s="6">
        <v>1197</v>
      </c>
      <c r="Q870" s="6"/>
      <c r="Y870" s="2">
        <f t="shared" si="344"/>
        <v>1</v>
      </c>
      <c r="Z870" s="2">
        <f t="shared" si="345"/>
        <v>0</v>
      </c>
      <c r="AH870" s="2">
        <f t="shared" si="346"/>
        <v>1</v>
      </c>
      <c r="AI870" s="2">
        <f t="shared" si="347"/>
        <v>0</v>
      </c>
      <c r="AQ870" s="2">
        <f t="shared" si="348"/>
        <v>1</v>
      </c>
      <c r="AR870" s="2">
        <f t="shared" si="349"/>
        <v>0</v>
      </c>
      <c r="AS870" s="2" t="s">
        <v>60</v>
      </c>
      <c r="AT870" s="2">
        <v>1.69298088462704</v>
      </c>
      <c r="AU870" s="2">
        <v>1</v>
      </c>
      <c r="AV870" s="2">
        <v>1</v>
      </c>
      <c r="AW870" s="2">
        <v>1.16473703850025</v>
      </c>
      <c r="AZ870" s="2">
        <f t="shared" si="350"/>
        <v>1</v>
      </c>
      <c r="BA870" s="2">
        <f t="shared" si="351"/>
        <v>0</v>
      </c>
      <c r="BB870" s="2" t="s">
        <v>61</v>
      </c>
      <c r="BC870" s="2">
        <v>2.3212508832004102</v>
      </c>
      <c r="BD870" s="2">
        <v>1</v>
      </c>
      <c r="BE870" s="2">
        <v>1</v>
      </c>
      <c r="BF870" s="2">
        <v>2.8126866515230802</v>
      </c>
      <c r="BI870" s="2">
        <f t="shared" si="352"/>
        <v>1</v>
      </c>
      <c r="BJ870" s="2">
        <f t="shared" si="353"/>
        <v>0</v>
      </c>
    </row>
    <row r="871" spans="1:62">
      <c r="A871" s="2" t="str">
        <f t="shared" si="332"/>
        <v>VIMSS208564</v>
      </c>
      <c r="B871" s="2" t="s">
        <v>2582</v>
      </c>
      <c r="C871" s="2" t="s">
        <v>2583</v>
      </c>
      <c r="D871" s="7">
        <f>IF(ISNA(VLOOKUP(B871,[1]energy_list!A$1:A$222,1,FALSE)), 0, 1)</f>
        <v>0</v>
      </c>
      <c r="F871" s="7">
        <f t="shared" si="335"/>
        <v>0</v>
      </c>
      <c r="G871" s="17">
        <f t="shared" si="355"/>
        <v>4.8976248976248977E-2</v>
      </c>
      <c r="H871" s="8">
        <f t="shared" si="336"/>
        <v>-1.8958819566363601</v>
      </c>
      <c r="I871" s="8">
        <f t="shared" si="337"/>
        <v>0</v>
      </c>
      <c r="J871" s="2">
        <f t="shared" si="338"/>
        <v>0</v>
      </c>
      <c r="K871" s="9">
        <f t="shared" si="339"/>
        <v>0</v>
      </c>
      <c r="L871" s="10">
        <f t="shared" si="340"/>
        <v>0</v>
      </c>
      <c r="M871" s="2">
        <f t="shared" si="341"/>
        <v>0</v>
      </c>
      <c r="N871" s="16">
        <f t="shared" si="342"/>
        <v>1</v>
      </c>
      <c r="O871" s="16">
        <f t="shared" si="343"/>
        <v>0</v>
      </c>
      <c r="P871" s="6">
        <v>1196</v>
      </c>
      <c r="Q871" s="6"/>
      <c r="Y871" s="2">
        <f t="shared" si="344"/>
        <v>1</v>
      </c>
      <c r="Z871" s="2">
        <f t="shared" si="345"/>
        <v>0</v>
      </c>
      <c r="AH871" s="2">
        <f t="shared" si="346"/>
        <v>1</v>
      </c>
      <c r="AI871" s="2">
        <f t="shared" si="347"/>
        <v>0</v>
      </c>
      <c r="AQ871" s="2">
        <f t="shared" si="348"/>
        <v>1</v>
      </c>
      <c r="AR871" s="2">
        <f t="shared" si="349"/>
        <v>0</v>
      </c>
      <c r="AS871" s="2" t="s">
        <v>60</v>
      </c>
      <c r="AT871" s="2">
        <v>1.8958819566363601</v>
      </c>
      <c r="AU871" s="2">
        <v>1</v>
      </c>
      <c r="AV871" s="2">
        <v>1</v>
      </c>
      <c r="AW871" s="2">
        <v>1.3676381105095701</v>
      </c>
      <c r="AZ871" s="2">
        <f t="shared" si="350"/>
        <v>1</v>
      </c>
      <c r="BA871" s="2">
        <f t="shared" si="351"/>
        <v>0</v>
      </c>
      <c r="BI871" s="2">
        <f t="shared" si="352"/>
        <v>1</v>
      </c>
      <c r="BJ871" s="2">
        <f t="shared" si="353"/>
        <v>0</v>
      </c>
    </row>
    <row r="872" spans="1:62">
      <c r="A872" s="2" t="str">
        <f t="shared" si="332"/>
        <v>VIMSS208115</v>
      </c>
      <c r="B872" s="2" t="s">
        <v>2580</v>
      </c>
      <c r="C872" s="2" t="s">
        <v>2581</v>
      </c>
      <c r="D872" s="7">
        <f>IF(ISNA(VLOOKUP(B872,[1]energy_list!A$1:A$222,1,FALSE)), 0, 1)</f>
        <v>0</v>
      </c>
      <c r="F872" s="7">
        <f t="shared" si="335"/>
        <v>0</v>
      </c>
      <c r="G872" s="17">
        <f t="shared" si="355"/>
        <v>4.8935298935298938E-2</v>
      </c>
      <c r="H872" s="8">
        <f t="shared" si="336"/>
        <v>-1.87132802402628</v>
      </c>
      <c r="I872" s="8">
        <f t="shared" si="337"/>
        <v>0</v>
      </c>
      <c r="J872" s="2">
        <f t="shared" si="338"/>
        <v>0</v>
      </c>
      <c r="K872" s="9">
        <f t="shared" si="339"/>
        <v>0</v>
      </c>
      <c r="L872" s="10">
        <f t="shared" si="340"/>
        <v>0</v>
      </c>
      <c r="M872" s="2">
        <f t="shared" si="341"/>
        <v>0</v>
      </c>
      <c r="N872" s="16">
        <f t="shared" si="342"/>
        <v>1</v>
      </c>
      <c r="O872" s="16">
        <f t="shared" si="343"/>
        <v>0</v>
      </c>
      <c r="P872" s="6">
        <v>1195</v>
      </c>
      <c r="Q872" s="6"/>
      <c r="R872" s="2" t="s">
        <v>57</v>
      </c>
      <c r="S872" s="2">
        <v>1.87132802402628</v>
      </c>
      <c r="T872" s="2">
        <v>1</v>
      </c>
      <c r="U872" s="2">
        <v>1</v>
      </c>
      <c r="V872" s="2">
        <v>1.0309972223550901</v>
      </c>
      <c r="Y872" s="2">
        <f t="shared" si="344"/>
        <v>1</v>
      </c>
      <c r="Z872" s="2">
        <f t="shared" si="345"/>
        <v>0</v>
      </c>
      <c r="AH872" s="2">
        <f t="shared" si="346"/>
        <v>1</v>
      </c>
      <c r="AI872" s="2">
        <f t="shared" si="347"/>
        <v>0</v>
      </c>
      <c r="AQ872" s="2">
        <f t="shared" si="348"/>
        <v>1</v>
      </c>
      <c r="AR872" s="2">
        <f t="shared" si="349"/>
        <v>0</v>
      </c>
      <c r="AZ872" s="2">
        <f t="shared" si="350"/>
        <v>1</v>
      </c>
      <c r="BA872" s="2">
        <f t="shared" si="351"/>
        <v>0</v>
      </c>
      <c r="BI872" s="2">
        <f t="shared" si="352"/>
        <v>1</v>
      </c>
      <c r="BJ872" s="2">
        <f t="shared" si="353"/>
        <v>0</v>
      </c>
    </row>
    <row r="873" spans="1:62">
      <c r="A873" s="2" t="str">
        <f t="shared" si="332"/>
        <v>VIMSS207725</v>
      </c>
      <c r="B873" s="2" t="s">
        <v>2578</v>
      </c>
      <c r="C873" s="2" t="s">
        <v>2579</v>
      </c>
      <c r="D873" s="7">
        <f>IF(ISNA(VLOOKUP(B873,[1]energy_list!A$1:A$222,1,FALSE)), 0, 1)</f>
        <v>0</v>
      </c>
      <c r="F873" s="7">
        <f t="shared" si="335"/>
        <v>0</v>
      </c>
      <c r="G873" s="17">
        <f t="shared" si="355"/>
        <v>4.8894348894348898E-2</v>
      </c>
      <c r="H873" s="8">
        <f t="shared" si="336"/>
        <v>-1.83390506522277</v>
      </c>
      <c r="I873" s="8">
        <f t="shared" si="337"/>
        <v>0</v>
      </c>
      <c r="J873" s="2">
        <f t="shared" si="338"/>
        <v>0</v>
      </c>
      <c r="K873" s="9">
        <f t="shared" si="339"/>
        <v>0</v>
      </c>
      <c r="L873" s="10">
        <f t="shared" si="340"/>
        <v>0</v>
      </c>
      <c r="M873" s="2">
        <f t="shared" si="341"/>
        <v>0</v>
      </c>
      <c r="N873" s="16">
        <f t="shared" si="342"/>
        <v>1</v>
      </c>
      <c r="O873" s="16">
        <f t="shared" si="343"/>
        <v>0</v>
      </c>
      <c r="P873" s="6">
        <v>1194</v>
      </c>
      <c r="Q873" s="6"/>
      <c r="Y873" s="2">
        <f t="shared" si="344"/>
        <v>1</v>
      </c>
      <c r="Z873" s="2">
        <f t="shared" si="345"/>
        <v>0</v>
      </c>
      <c r="AH873" s="2">
        <f t="shared" si="346"/>
        <v>1</v>
      </c>
      <c r="AI873" s="2">
        <f t="shared" si="347"/>
        <v>0</v>
      </c>
      <c r="AJ873" s="2" t="s">
        <v>59</v>
      </c>
      <c r="AK873" s="2">
        <v>1.83390506522277</v>
      </c>
      <c r="AL873" s="2">
        <v>1</v>
      </c>
      <c r="AM873" s="2">
        <v>1</v>
      </c>
      <c r="AN873" s="2">
        <v>-0.40166993552691499</v>
      </c>
      <c r="AQ873" s="2">
        <f t="shared" si="348"/>
        <v>1</v>
      </c>
      <c r="AR873" s="2">
        <f t="shared" si="349"/>
        <v>0</v>
      </c>
      <c r="AZ873" s="2">
        <f t="shared" si="350"/>
        <v>1</v>
      </c>
      <c r="BA873" s="2">
        <f t="shared" si="351"/>
        <v>0</v>
      </c>
      <c r="BI873" s="2">
        <f t="shared" si="352"/>
        <v>1</v>
      </c>
      <c r="BJ873" s="2">
        <f t="shared" si="353"/>
        <v>0</v>
      </c>
    </row>
    <row r="874" spans="1:62">
      <c r="A874" s="2" t="str">
        <f t="shared" si="332"/>
        <v>VIMSS208771</v>
      </c>
      <c r="B874" s="2" t="s">
        <v>2576</v>
      </c>
      <c r="C874" s="2" t="s">
        <v>2577</v>
      </c>
      <c r="D874" s="7">
        <f>IF(ISNA(VLOOKUP(B874,[1]energy_list!A$1:A$222,1,FALSE)), 0, 1)</f>
        <v>0</v>
      </c>
      <c r="F874" s="7">
        <f t="shared" si="335"/>
        <v>0</v>
      </c>
      <c r="G874" s="17">
        <f t="shared" si="355"/>
        <v>4.8853398853398858E-2</v>
      </c>
      <c r="H874" s="8">
        <f t="shared" si="336"/>
        <v>-1.82880126844352</v>
      </c>
      <c r="I874" s="8">
        <f t="shared" si="337"/>
        <v>0</v>
      </c>
      <c r="J874" s="2">
        <f t="shared" si="338"/>
        <v>0</v>
      </c>
      <c r="K874" s="9">
        <f t="shared" si="339"/>
        <v>0</v>
      </c>
      <c r="L874" s="10">
        <f t="shared" si="340"/>
        <v>0</v>
      </c>
      <c r="M874" s="2">
        <f t="shared" si="341"/>
        <v>0</v>
      </c>
      <c r="N874" s="16">
        <f t="shared" si="342"/>
        <v>1</v>
      </c>
      <c r="O874" s="16">
        <f t="shared" si="343"/>
        <v>0</v>
      </c>
      <c r="P874" s="6">
        <v>1193</v>
      </c>
      <c r="Q874" s="6"/>
      <c r="Y874" s="2">
        <f t="shared" si="344"/>
        <v>1</v>
      </c>
      <c r="Z874" s="2">
        <f t="shared" si="345"/>
        <v>0</v>
      </c>
      <c r="AH874" s="2">
        <f t="shared" si="346"/>
        <v>1</v>
      </c>
      <c r="AI874" s="2">
        <f t="shared" si="347"/>
        <v>0</v>
      </c>
      <c r="AJ874" s="2" t="s">
        <v>59</v>
      </c>
      <c r="AK874" s="2">
        <v>1.82880126844352</v>
      </c>
      <c r="AL874" s="2">
        <v>1</v>
      </c>
      <c r="AM874" s="2">
        <v>1</v>
      </c>
      <c r="AN874" s="2">
        <v>-0.40677373230616498</v>
      </c>
      <c r="AQ874" s="2">
        <f t="shared" si="348"/>
        <v>1</v>
      </c>
      <c r="AR874" s="2">
        <f t="shared" si="349"/>
        <v>0</v>
      </c>
      <c r="AZ874" s="2">
        <f t="shared" si="350"/>
        <v>1</v>
      </c>
      <c r="BA874" s="2">
        <f t="shared" si="351"/>
        <v>0</v>
      </c>
      <c r="BI874" s="2">
        <f t="shared" si="352"/>
        <v>1</v>
      </c>
      <c r="BJ874" s="2">
        <f t="shared" si="353"/>
        <v>0</v>
      </c>
    </row>
    <row r="875" spans="1:62">
      <c r="A875" s="2" t="str">
        <f t="shared" si="332"/>
        <v>VIMSS208893</v>
      </c>
      <c r="B875" s="2" t="s">
        <v>2574</v>
      </c>
      <c r="C875" s="2" t="s">
        <v>2575</v>
      </c>
      <c r="D875" s="7">
        <f>IF(ISNA(VLOOKUP(B875,[1]energy_list!A$1:A$222,1,FALSE)), 0, 1)</f>
        <v>0</v>
      </c>
      <c r="F875" s="7">
        <f t="shared" si="335"/>
        <v>0</v>
      </c>
      <c r="G875" s="17">
        <f t="shared" si="355"/>
        <v>4.8812448812448811E-2</v>
      </c>
      <c r="H875" s="8">
        <f t="shared" si="336"/>
        <v>-1.7905459327583799</v>
      </c>
      <c r="I875" s="8">
        <f t="shared" si="337"/>
        <v>0</v>
      </c>
      <c r="J875" s="2">
        <f t="shared" si="338"/>
        <v>0</v>
      </c>
      <c r="K875" s="9">
        <f t="shared" si="339"/>
        <v>0</v>
      </c>
      <c r="L875" s="10">
        <f t="shared" si="340"/>
        <v>0</v>
      </c>
      <c r="M875" s="2">
        <f t="shared" si="341"/>
        <v>0</v>
      </c>
      <c r="N875" s="16">
        <f t="shared" si="342"/>
        <v>1</v>
      </c>
      <c r="O875" s="16">
        <f t="shared" si="343"/>
        <v>0</v>
      </c>
      <c r="P875" s="6">
        <v>1192</v>
      </c>
      <c r="Q875" s="6"/>
      <c r="Y875" s="2">
        <f t="shared" si="344"/>
        <v>1</v>
      </c>
      <c r="Z875" s="2">
        <f t="shared" si="345"/>
        <v>0</v>
      </c>
      <c r="AH875" s="2">
        <f t="shared" si="346"/>
        <v>1</v>
      </c>
      <c r="AI875" s="2">
        <f t="shared" si="347"/>
        <v>0</v>
      </c>
      <c r="AQ875" s="2">
        <f t="shared" si="348"/>
        <v>1</v>
      </c>
      <c r="AR875" s="2">
        <f t="shared" si="349"/>
        <v>0</v>
      </c>
      <c r="AS875" s="2" t="s">
        <v>60</v>
      </c>
      <c r="AT875" s="2">
        <v>1.7905459327583799</v>
      </c>
      <c r="AU875" s="2">
        <v>1</v>
      </c>
      <c r="AV875" s="2">
        <v>1</v>
      </c>
      <c r="AW875" s="2">
        <v>1.2623020866315899</v>
      </c>
      <c r="AZ875" s="2">
        <f t="shared" si="350"/>
        <v>1</v>
      </c>
      <c r="BA875" s="2">
        <f t="shared" si="351"/>
        <v>0</v>
      </c>
      <c r="BI875" s="2">
        <f t="shared" si="352"/>
        <v>1</v>
      </c>
      <c r="BJ875" s="2">
        <f t="shared" si="353"/>
        <v>0</v>
      </c>
    </row>
    <row r="876" spans="1:62">
      <c r="A876" s="2" t="str">
        <f t="shared" si="332"/>
        <v>VIMSS208888</v>
      </c>
      <c r="B876" s="2" t="s">
        <v>2572</v>
      </c>
      <c r="C876" s="2" t="s">
        <v>2573</v>
      </c>
      <c r="D876" s="7">
        <f>IF(ISNA(VLOOKUP(B876,[1]energy_list!A$1:A$222,1,FALSE)), 0, 1)</f>
        <v>0</v>
      </c>
      <c r="F876" s="7">
        <f t="shared" si="335"/>
        <v>0</v>
      </c>
      <c r="G876" s="17">
        <f t="shared" si="355"/>
        <v>4.8771498771498778E-2</v>
      </c>
      <c r="H876" s="8">
        <f t="shared" si="336"/>
        <v>-1.75516199390508</v>
      </c>
      <c r="I876" s="8">
        <f t="shared" si="337"/>
        <v>0</v>
      </c>
      <c r="J876" s="2">
        <f t="shared" si="338"/>
        <v>0</v>
      </c>
      <c r="K876" s="9">
        <f t="shared" si="339"/>
        <v>0</v>
      </c>
      <c r="L876" s="10">
        <f t="shared" si="340"/>
        <v>0</v>
      </c>
      <c r="M876" s="2">
        <f t="shared" si="341"/>
        <v>0</v>
      </c>
      <c r="N876" s="16">
        <f t="shared" si="342"/>
        <v>1</v>
      </c>
      <c r="O876" s="16">
        <f t="shared" si="343"/>
        <v>0</v>
      </c>
      <c r="P876" s="6">
        <v>1191</v>
      </c>
      <c r="Q876" s="6"/>
      <c r="Y876" s="2">
        <f t="shared" si="344"/>
        <v>1</v>
      </c>
      <c r="Z876" s="2">
        <f t="shared" si="345"/>
        <v>0</v>
      </c>
      <c r="AH876" s="2">
        <f t="shared" si="346"/>
        <v>1</v>
      </c>
      <c r="AI876" s="2">
        <f t="shared" si="347"/>
        <v>0</v>
      </c>
      <c r="AQ876" s="2">
        <f t="shared" si="348"/>
        <v>1</v>
      </c>
      <c r="AR876" s="2">
        <f t="shared" si="349"/>
        <v>0</v>
      </c>
      <c r="AS876" s="2" t="s">
        <v>60</v>
      </c>
      <c r="AT876" s="2">
        <v>1.75516199390508</v>
      </c>
      <c r="AU876" s="2">
        <v>1</v>
      </c>
      <c r="AV876" s="2">
        <v>1</v>
      </c>
      <c r="AW876" s="2">
        <v>1.22691814777829</v>
      </c>
      <c r="AZ876" s="2">
        <f t="shared" si="350"/>
        <v>1</v>
      </c>
      <c r="BA876" s="2">
        <f t="shared" si="351"/>
        <v>0</v>
      </c>
      <c r="BI876" s="2">
        <f t="shared" si="352"/>
        <v>1</v>
      </c>
      <c r="BJ876" s="2">
        <f t="shared" si="353"/>
        <v>0</v>
      </c>
    </row>
    <row r="877" spans="1:62">
      <c r="A877" s="2" t="str">
        <f t="shared" si="332"/>
        <v>VIMSS207246</v>
      </c>
      <c r="B877" s="2" t="s">
        <v>2570</v>
      </c>
      <c r="C877" s="2" t="s">
        <v>2571</v>
      </c>
      <c r="D877" s="7">
        <f>IF(ISNA(VLOOKUP(B877,[1]energy_list!A$1:A$222,1,FALSE)), 0, 1)</f>
        <v>0</v>
      </c>
      <c r="F877" s="7">
        <f t="shared" si="335"/>
        <v>0</v>
      </c>
      <c r="G877" s="17">
        <f t="shared" si="355"/>
        <v>4.8730548730548731E-2</v>
      </c>
      <c r="H877" s="8">
        <f t="shared" si="336"/>
        <v>-1.7463494065595302</v>
      </c>
      <c r="I877" s="8">
        <f t="shared" si="337"/>
        <v>0</v>
      </c>
      <c r="J877" s="2">
        <f t="shared" si="338"/>
        <v>0</v>
      </c>
      <c r="K877" s="9">
        <f t="shared" si="339"/>
        <v>0</v>
      </c>
      <c r="L877" s="10">
        <f t="shared" si="340"/>
        <v>0</v>
      </c>
      <c r="M877" s="2">
        <f t="shared" si="341"/>
        <v>0</v>
      </c>
      <c r="N877" s="16">
        <f t="shared" si="342"/>
        <v>1</v>
      </c>
      <c r="O877" s="16">
        <f t="shared" si="343"/>
        <v>0</v>
      </c>
      <c r="P877" s="6">
        <v>1190</v>
      </c>
      <c r="Q877" s="6"/>
      <c r="Y877" s="2">
        <f t="shared" si="344"/>
        <v>1</v>
      </c>
      <c r="Z877" s="2">
        <f t="shared" si="345"/>
        <v>0</v>
      </c>
      <c r="AH877" s="2">
        <f t="shared" si="346"/>
        <v>1</v>
      </c>
      <c r="AI877" s="2">
        <f t="shared" si="347"/>
        <v>0</v>
      </c>
      <c r="AJ877" s="2" t="s">
        <v>59</v>
      </c>
      <c r="AK877" s="2">
        <v>1.24034248625508</v>
      </c>
      <c r="AL877" s="2">
        <v>1</v>
      </c>
      <c r="AM877" s="2">
        <v>1</v>
      </c>
      <c r="AN877" s="2">
        <v>-0.99523251449459704</v>
      </c>
      <c r="AQ877" s="2">
        <f t="shared" si="348"/>
        <v>1</v>
      </c>
      <c r="AR877" s="2">
        <f t="shared" si="349"/>
        <v>0</v>
      </c>
      <c r="AS877" s="2" t="s">
        <v>60</v>
      </c>
      <c r="AT877" s="2">
        <v>2.40711376662215</v>
      </c>
      <c r="AU877" s="2">
        <v>1</v>
      </c>
      <c r="AV877" s="2">
        <v>1</v>
      </c>
      <c r="AW877" s="2">
        <v>1.8788699204953601</v>
      </c>
      <c r="AZ877" s="2">
        <f t="shared" si="350"/>
        <v>1</v>
      </c>
      <c r="BA877" s="2">
        <f t="shared" si="351"/>
        <v>0</v>
      </c>
      <c r="BB877" s="2" t="s">
        <v>61</v>
      </c>
      <c r="BC877" s="2">
        <v>1.5915919668013601</v>
      </c>
      <c r="BD877" s="2">
        <v>1</v>
      </c>
      <c r="BE877" s="2">
        <v>1</v>
      </c>
      <c r="BF877" s="2">
        <v>2.0830277351240301</v>
      </c>
      <c r="BI877" s="2">
        <f t="shared" si="352"/>
        <v>1</v>
      </c>
      <c r="BJ877" s="2">
        <f t="shared" si="353"/>
        <v>0</v>
      </c>
    </row>
    <row r="878" spans="1:62">
      <c r="A878" s="2" t="str">
        <f t="shared" si="332"/>
        <v>VIMSS207590</v>
      </c>
      <c r="B878" s="2" t="s">
        <v>2569</v>
      </c>
      <c r="C878" s="2" t="s">
        <v>2385</v>
      </c>
      <c r="D878" s="7">
        <f>IF(ISNA(VLOOKUP(B878,[1]energy_list!A$1:A$222,1,FALSE)), 0, 1)</f>
        <v>0</v>
      </c>
      <c r="F878" s="7">
        <f t="shared" si="335"/>
        <v>0</v>
      </c>
      <c r="G878" s="17">
        <f t="shared" si="355"/>
        <v>4.8689598689598691E-2</v>
      </c>
      <c r="H878" s="8">
        <f t="shared" si="336"/>
        <v>-1.72038787627523</v>
      </c>
      <c r="I878" s="8">
        <f t="shared" si="337"/>
        <v>0</v>
      </c>
      <c r="J878" s="2">
        <f t="shared" si="338"/>
        <v>0</v>
      </c>
      <c r="K878" s="9">
        <f t="shared" si="339"/>
        <v>0</v>
      </c>
      <c r="L878" s="10">
        <f t="shared" si="340"/>
        <v>0</v>
      </c>
      <c r="M878" s="2">
        <f t="shared" si="341"/>
        <v>0</v>
      </c>
      <c r="N878" s="16">
        <f t="shared" si="342"/>
        <v>1</v>
      </c>
      <c r="O878" s="16">
        <f t="shared" si="343"/>
        <v>0</v>
      </c>
      <c r="P878" s="6">
        <v>1189</v>
      </c>
      <c r="Q878" s="6"/>
      <c r="Y878" s="2">
        <f t="shared" si="344"/>
        <v>1</v>
      </c>
      <c r="Z878" s="2">
        <f t="shared" si="345"/>
        <v>0</v>
      </c>
      <c r="AH878" s="2">
        <f t="shared" si="346"/>
        <v>1</v>
      </c>
      <c r="AI878" s="2">
        <f t="shared" si="347"/>
        <v>0</v>
      </c>
      <c r="AJ878" s="2" t="s">
        <v>59</v>
      </c>
      <c r="AK878" s="2">
        <v>1.72038787627523</v>
      </c>
      <c r="AL878" s="2">
        <v>1</v>
      </c>
      <c r="AM878" s="2">
        <v>1</v>
      </c>
      <c r="AN878" s="2">
        <v>-0.51518712447444703</v>
      </c>
      <c r="AQ878" s="2">
        <f t="shared" si="348"/>
        <v>1</v>
      </c>
      <c r="AR878" s="2">
        <f t="shared" si="349"/>
        <v>0</v>
      </c>
      <c r="AZ878" s="2">
        <f t="shared" si="350"/>
        <v>1</v>
      </c>
      <c r="BA878" s="2">
        <f t="shared" si="351"/>
        <v>0</v>
      </c>
      <c r="BI878" s="2">
        <f t="shared" si="352"/>
        <v>1</v>
      </c>
      <c r="BJ878" s="2">
        <f t="shared" si="353"/>
        <v>0</v>
      </c>
    </row>
    <row r="879" spans="1:62">
      <c r="A879" s="2" t="str">
        <f t="shared" si="332"/>
        <v>VIMSS208663</v>
      </c>
      <c r="B879" s="2" t="s">
        <v>2567</v>
      </c>
      <c r="C879" s="2" t="s">
        <v>2568</v>
      </c>
      <c r="D879" s="7">
        <f>IF(ISNA(VLOOKUP(B879,[1]energy_list!A$1:A$222,1,FALSE)), 0, 1)</f>
        <v>0</v>
      </c>
      <c r="F879" s="7">
        <f t="shared" si="335"/>
        <v>0</v>
      </c>
      <c r="G879" s="17">
        <f t="shared" si="355"/>
        <v>4.8648648648648651E-2</v>
      </c>
      <c r="H879" s="8">
        <f t="shared" si="336"/>
        <v>-1.6523828628633199</v>
      </c>
      <c r="I879" s="8">
        <f t="shared" si="337"/>
        <v>0</v>
      </c>
      <c r="J879" s="2">
        <f t="shared" si="338"/>
        <v>0</v>
      </c>
      <c r="K879" s="9">
        <f t="shared" si="339"/>
        <v>0</v>
      </c>
      <c r="L879" s="10">
        <f t="shared" si="340"/>
        <v>0</v>
      </c>
      <c r="M879" s="2">
        <f t="shared" si="341"/>
        <v>0</v>
      </c>
      <c r="N879" s="16">
        <f t="shared" si="342"/>
        <v>1</v>
      </c>
      <c r="O879" s="16">
        <f t="shared" si="343"/>
        <v>0</v>
      </c>
      <c r="P879" s="6">
        <v>1188</v>
      </c>
      <c r="Q879" s="6"/>
      <c r="Y879" s="2">
        <f t="shared" si="344"/>
        <v>1</v>
      </c>
      <c r="Z879" s="2">
        <f t="shared" si="345"/>
        <v>0</v>
      </c>
      <c r="AH879" s="2">
        <f t="shared" si="346"/>
        <v>1</v>
      </c>
      <c r="AI879" s="2">
        <f t="shared" si="347"/>
        <v>0</v>
      </c>
      <c r="AQ879" s="2">
        <f t="shared" si="348"/>
        <v>1</v>
      </c>
      <c r="AR879" s="2">
        <f t="shared" si="349"/>
        <v>0</v>
      </c>
      <c r="AS879" s="2" t="s">
        <v>60</v>
      </c>
      <c r="AT879" s="2">
        <v>1.6523828628633199</v>
      </c>
      <c r="AU879" s="2">
        <v>1</v>
      </c>
      <c r="AV879" s="2">
        <v>1</v>
      </c>
      <c r="AW879" s="2">
        <v>1.1241390167365299</v>
      </c>
      <c r="AZ879" s="2">
        <f t="shared" si="350"/>
        <v>1</v>
      </c>
      <c r="BA879" s="2">
        <f t="shared" si="351"/>
        <v>0</v>
      </c>
      <c r="BI879" s="2">
        <f t="shared" si="352"/>
        <v>1</v>
      </c>
      <c r="BJ879" s="2">
        <f t="shared" si="353"/>
        <v>0</v>
      </c>
    </row>
    <row r="880" spans="1:62">
      <c r="A880" s="2" t="str">
        <f t="shared" si="332"/>
        <v>VIMSS209021</v>
      </c>
      <c r="B880" s="2" t="s">
        <v>2565</v>
      </c>
      <c r="C880" s="2" t="s">
        <v>2566</v>
      </c>
      <c r="D880" s="7">
        <f>IF(ISNA(VLOOKUP(B880,[1]energy_list!A$1:A$222,1,FALSE)), 0, 1)</f>
        <v>0</v>
      </c>
      <c r="F880" s="7">
        <f t="shared" si="335"/>
        <v>0</v>
      </c>
      <c r="G880" s="17">
        <f t="shared" si="355"/>
        <v>4.8607698607698611E-2</v>
      </c>
      <c r="H880" s="8">
        <f t="shared" si="336"/>
        <v>-1.6061310577730901</v>
      </c>
      <c r="I880" s="8">
        <f t="shared" si="337"/>
        <v>0</v>
      </c>
      <c r="J880" s="2">
        <f t="shared" si="338"/>
        <v>0</v>
      </c>
      <c r="K880" s="9">
        <f t="shared" si="339"/>
        <v>0</v>
      </c>
      <c r="L880" s="10">
        <f t="shared" si="340"/>
        <v>0</v>
      </c>
      <c r="M880" s="2">
        <f t="shared" si="341"/>
        <v>0</v>
      </c>
      <c r="N880" s="16">
        <f t="shared" si="342"/>
        <v>1</v>
      </c>
      <c r="O880" s="16">
        <f t="shared" si="343"/>
        <v>0</v>
      </c>
      <c r="P880" s="6">
        <v>1187</v>
      </c>
      <c r="Q880" s="6"/>
      <c r="Y880" s="2">
        <f t="shared" si="344"/>
        <v>1</v>
      </c>
      <c r="Z880" s="2">
        <f t="shared" si="345"/>
        <v>0</v>
      </c>
      <c r="AH880" s="2">
        <f t="shared" si="346"/>
        <v>1</v>
      </c>
      <c r="AI880" s="2">
        <f t="shared" si="347"/>
        <v>0</v>
      </c>
      <c r="AQ880" s="2">
        <f t="shared" si="348"/>
        <v>1</v>
      </c>
      <c r="AR880" s="2">
        <f t="shared" si="349"/>
        <v>0</v>
      </c>
      <c r="AS880" s="2" t="s">
        <v>60</v>
      </c>
      <c r="AT880" s="2">
        <v>1.6061310577730901</v>
      </c>
      <c r="AU880" s="2">
        <v>1</v>
      </c>
      <c r="AV880" s="2">
        <v>1</v>
      </c>
      <c r="AW880" s="2">
        <v>1.0778872116463001</v>
      </c>
      <c r="AZ880" s="2">
        <f t="shared" si="350"/>
        <v>1</v>
      </c>
      <c r="BA880" s="2">
        <f t="shared" si="351"/>
        <v>0</v>
      </c>
      <c r="BI880" s="2">
        <f t="shared" si="352"/>
        <v>1</v>
      </c>
      <c r="BJ880" s="2">
        <f t="shared" si="353"/>
        <v>0</v>
      </c>
    </row>
    <row r="881" spans="1:62">
      <c r="A881" s="2" t="str">
        <f t="shared" si="332"/>
        <v>VIMSS209116</v>
      </c>
      <c r="B881" s="2" t="s">
        <v>2563</v>
      </c>
      <c r="C881" s="2" t="s">
        <v>2564</v>
      </c>
      <c r="D881" s="7">
        <f>IF(ISNA(VLOOKUP(B881,[1]energy_list!A$1:A$222,1,FALSE)), 0, 1)</f>
        <v>0</v>
      </c>
      <c r="F881" s="7">
        <f t="shared" si="335"/>
        <v>0</v>
      </c>
      <c r="G881" s="17">
        <f t="shared" si="355"/>
        <v>4.8566748566748572E-2</v>
      </c>
      <c r="H881" s="8">
        <f t="shared" si="336"/>
        <v>-1.5828206400839999</v>
      </c>
      <c r="I881" s="8">
        <f t="shared" si="337"/>
        <v>0</v>
      </c>
      <c r="J881" s="2">
        <f t="shared" si="338"/>
        <v>0</v>
      </c>
      <c r="K881" s="9">
        <f t="shared" si="339"/>
        <v>0</v>
      </c>
      <c r="L881" s="10">
        <f t="shared" si="340"/>
        <v>0</v>
      </c>
      <c r="M881" s="2">
        <f t="shared" si="341"/>
        <v>0</v>
      </c>
      <c r="N881" s="16">
        <f t="shared" si="342"/>
        <v>1</v>
      </c>
      <c r="O881" s="16">
        <f t="shared" si="343"/>
        <v>0</v>
      </c>
      <c r="P881" s="6">
        <v>1186</v>
      </c>
      <c r="Q881" s="6"/>
      <c r="R881" s="2" t="s">
        <v>57</v>
      </c>
      <c r="S881" s="2">
        <v>1.8580774233981101</v>
      </c>
      <c r="T881" s="2">
        <v>1</v>
      </c>
      <c r="U881" s="2">
        <v>1</v>
      </c>
      <c r="V881" s="2">
        <v>1.01774662172692</v>
      </c>
      <c r="Y881" s="2">
        <f t="shared" si="344"/>
        <v>1</v>
      </c>
      <c r="Z881" s="2">
        <f t="shared" si="345"/>
        <v>0</v>
      </c>
      <c r="AH881" s="2">
        <f t="shared" si="346"/>
        <v>1</v>
      </c>
      <c r="AI881" s="2">
        <f t="shared" si="347"/>
        <v>0</v>
      </c>
      <c r="AJ881" s="2" t="s">
        <v>59</v>
      </c>
      <c r="AK881" s="2">
        <v>1.30756385676989</v>
      </c>
      <c r="AL881" s="2">
        <v>1</v>
      </c>
      <c r="AM881" s="2">
        <v>1</v>
      </c>
      <c r="AN881" s="2">
        <v>-0.92801114397978701</v>
      </c>
      <c r="AQ881" s="2">
        <f t="shared" si="348"/>
        <v>1</v>
      </c>
      <c r="AR881" s="2">
        <f t="shared" si="349"/>
        <v>0</v>
      </c>
      <c r="AZ881" s="2">
        <f t="shared" si="350"/>
        <v>1</v>
      </c>
      <c r="BA881" s="2">
        <f t="shared" si="351"/>
        <v>0</v>
      </c>
      <c r="BI881" s="2">
        <f t="shared" si="352"/>
        <v>1</v>
      </c>
      <c r="BJ881" s="2">
        <f t="shared" si="353"/>
        <v>0</v>
      </c>
    </row>
    <row r="882" spans="1:62">
      <c r="A882" s="2" t="str">
        <f t="shared" si="332"/>
        <v>VIMSS207718</v>
      </c>
      <c r="B882" s="2" t="s">
        <v>2561</v>
      </c>
      <c r="C882" s="2" t="s">
        <v>2562</v>
      </c>
      <c r="D882" s="7">
        <f>IF(ISNA(VLOOKUP(B882,[1]energy_list!A$1:A$222,1,FALSE)), 0, 1)</f>
        <v>0</v>
      </c>
      <c r="F882" s="7">
        <f t="shared" si="335"/>
        <v>0</v>
      </c>
      <c r="G882" s="17">
        <f t="shared" si="355"/>
        <v>4.8525798525798525E-2</v>
      </c>
      <c r="H882" s="8">
        <f t="shared" si="336"/>
        <v>-1.56656479722539</v>
      </c>
      <c r="I882" s="8">
        <f t="shared" si="337"/>
        <v>0</v>
      </c>
      <c r="J882" s="2">
        <f t="shared" si="338"/>
        <v>0</v>
      </c>
      <c r="K882" s="9">
        <f t="shared" si="339"/>
        <v>0</v>
      </c>
      <c r="L882" s="10">
        <f t="shared" si="340"/>
        <v>0</v>
      </c>
      <c r="M882" s="2">
        <f t="shared" si="341"/>
        <v>0</v>
      </c>
      <c r="N882" s="16">
        <f t="shared" si="342"/>
        <v>1</v>
      </c>
      <c r="O882" s="16">
        <f t="shared" si="343"/>
        <v>0</v>
      </c>
      <c r="P882" s="6">
        <v>1185</v>
      </c>
      <c r="Q882" s="6"/>
      <c r="R882" s="2" t="s">
        <v>57</v>
      </c>
      <c r="S882" s="2">
        <v>1.56656479722539</v>
      </c>
      <c r="T882" s="2">
        <v>1</v>
      </c>
      <c r="U882" s="2">
        <v>1</v>
      </c>
      <c r="V882" s="2">
        <v>0.72623399555419998</v>
      </c>
      <c r="Y882" s="2">
        <f t="shared" si="344"/>
        <v>1</v>
      </c>
      <c r="Z882" s="2">
        <f t="shared" si="345"/>
        <v>0</v>
      </c>
      <c r="AH882" s="2">
        <f t="shared" si="346"/>
        <v>1</v>
      </c>
      <c r="AI882" s="2">
        <f t="shared" si="347"/>
        <v>0</v>
      </c>
      <c r="AQ882" s="2">
        <f t="shared" si="348"/>
        <v>1</v>
      </c>
      <c r="AR882" s="2">
        <f t="shared" si="349"/>
        <v>0</v>
      </c>
      <c r="AZ882" s="2">
        <f t="shared" si="350"/>
        <v>1</v>
      </c>
      <c r="BA882" s="2">
        <f t="shared" si="351"/>
        <v>0</v>
      </c>
      <c r="BI882" s="2">
        <f t="shared" si="352"/>
        <v>1</v>
      </c>
      <c r="BJ882" s="2">
        <f t="shared" si="353"/>
        <v>0</v>
      </c>
    </row>
    <row r="883" spans="1:62">
      <c r="A883" s="2" t="str">
        <f t="shared" si="332"/>
        <v>VIMSS208509</v>
      </c>
      <c r="B883" s="2" t="s">
        <v>2559</v>
      </c>
      <c r="C883" s="2" t="s">
        <v>2560</v>
      </c>
      <c r="D883" s="7">
        <f>IF(ISNA(VLOOKUP(B883,[1]energy_list!A$1:A$222,1,FALSE)), 0, 1)</f>
        <v>0</v>
      </c>
      <c r="F883" s="7">
        <f t="shared" si="335"/>
        <v>0</v>
      </c>
      <c r="G883" s="17">
        <f t="shared" si="355"/>
        <v>4.8484848484848492E-2</v>
      </c>
      <c r="H883" s="8">
        <f t="shared" si="336"/>
        <v>-1.556861795703955</v>
      </c>
      <c r="I883" s="8">
        <f t="shared" si="337"/>
        <v>0</v>
      </c>
      <c r="J883" s="2">
        <f t="shared" si="338"/>
        <v>0</v>
      </c>
      <c r="K883" s="9">
        <f t="shared" si="339"/>
        <v>0</v>
      </c>
      <c r="L883" s="10">
        <f t="shared" si="340"/>
        <v>0</v>
      </c>
      <c r="M883" s="2">
        <f t="shared" si="341"/>
        <v>0</v>
      </c>
      <c r="N883" s="16">
        <f t="shared" si="342"/>
        <v>1</v>
      </c>
      <c r="O883" s="16">
        <f t="shared" si="343"/>
        <v>0</v>
      </c>
      <c r="P883" s="6">
        <v>1184</v>
      </c>
      <c r="Q883" s="6"/>
      <c r="Y883" s="2">
        <f t="shared" si="344"/>
        <v>1</v>
      </c>
      <c r="Z883" s="2">
        <f t="shared" si="345"/>
        <v>0</v>
      </c>
      <c r="AH883" s="2">
        <f t="shared" si="346"/>
        <v>1</v>
      </c>
      <c r="AI883" s="2">
        <f t="shared" si="347"/>
        <v>0</v>
      </c>
      <c r="AJ883" s="2" t="s">
        <v>59</v>
      </c>
      <c r="AK883" s="2">
        <v>1.2667607258368501</v>
      </c>
      <c r="AL883" s="2">
        <v>1</v>
      </c>
      <c r="AM883" s="2">
        <v>1</v>
      </c>
      <c r="AN883" s="2">
        <v>-0.96881427491283101</v>
      </c>
      <c r="AQ883" s="2">
        <f t="shared" si="348"/>
        <v>1</v>
      </c>
      <c r="AR883" s="2">
        <f t="shared" si="349"/>
        <v>0</v>
      </c>
      <c r="AZ883" s="2">
        <f t="shared" si="350"/>
        <v>1</v>
      </c>
      <c r="BA883" s="2">
        <f t="shared" si="351"/>
        <v>0</v>
      </c>
      <c r="BB883" s="2" t="s">
        <v>61</v>
      </c>
      <c r="BC883" s="2">
        <v>1.8469628655710599</v>
      </c>
      <c r="BD883" s="2">
        <v>1</v>
      </c>
      <c r="BE883" s="2">
        <v>1</v>
      </c>
      <c r="BF883" s="2">
        <v>2.3383986338937301</v>
      </c>
      <c r="BI883" s="2">
        <f t="shared" si="352"/>
        <v>1</v>
      </c>
      <c r="BJ883" s="2">
        <f t="shared" si="353"/>
        <v>0</v>
      </c>
    </row>
    <row r="884" spans="1:62">
      <c r="A884" s="2" t="str">
        <f t="shared" si="332"/>
        <v>VIMSS206413</v>
      </c>
      <c r="B884" s="2" t="s">
        <v>2557</v>
      </c>
      <c r="C884" s="2" t="s">
        <v>2558</v>
      </c>
      <c r="D884" s="7">
        <f>IF(ISNA(VLOOKUP(B884,[1]energy_list!A$1:A$222,1,FALSE)), 0, 1)</f>
        <v>0</v>
      </c>
      <c r="F884" s="7">
        <f t="shared" si="335"/>
        <v>0</v>
      </c>
      <c r="G884" s="17">
        <f t="shared" si="355"/>
        <v>4.8443898443898445E-2</v>
      </c>
      <c r="H884" s="8">
        <f t="shared" si="336"/>
        <v>-1.512362918426255</v>
      </c>
      <c r="I884" s="8">
        <f t="shared" si="337"/>
        <v>0</v>
      </c>
      <c r="J884" s="2">
        <f t="shared" si="338"/>
        <v>0</v>
      </c>
      <c r="K884" s="9">
        <f t="shared" si="339"/>
        <v>0</v>
      </c>
      <c r="L884" s="10">
        <f t="shared" si="340"/>
        <v>0</v>
      </c>
      <c r="M884" s="2">
        <f t="shared" si="341"/>
        <v>0</v>
      </c>
      <c r="N884" s="16">
        <f t="shared" si="342"/>
        <v>1</v>
      </c>
      <c r="O884" s="16">
        <f t="shared" si="343"/>
        <v>0</v>
      </c>
      <c r="P884" s="6">
        <v>1183</v>
      </c>
      <c r="Q884" s="6"/>
      <c r="R884" s="2" t="s">
        <v>57</v>
      </c>
      <c r="S884" s="2">
        <v>1.6298089198138599</v>
      </c>
      <c r="T884" s="2">
        <v>1</v>
      </c>
      <c r="U884" s="2">
        <v>1</v>
      </c>
      <c r="V884" s="2">
        <v>0.789478118142667</v>
      </c>
      <c r="Y884" s="2">
        <f t="shared" si="344"/>
        <v>1</v>
      </c>
      <c r="Z884" s="2">
        <f t="shared" si="345"/>
        <v>0</v>
      </c>
      <c r="AH884" s="2">
        <f t="shared" si="346"/>
        <v>1</v>
      </c>
      <c r="AI884" s="2">
        <f t="shared" si="347"/>
        <v>0</v>
      </c>
      <c r="AQ884" s="2">
        <f t="shared" si="348"/>
        <v>1</v>
      </c>
      <c r="AR884" s="2">
        <f t="shared" si="349"/>
        <v>0</v>
      </c>
      <c r="AZ884" s="2">
        <f t="shared" si="350"/>
        <v>1</v>
      </c>
      <c r="BA884" s="2">
        <f t="shared" si="351"/>
        <v>0</v>
      </c>
      <c r="BB884" s="2" t="s">
        <v>61</v>
      </c>
      <c r="BC884" s="2">
        <v>1.39491691703865</v>
      </c>
      <c r="BD884" s="2">
        <v>1</v>
      </c>
      <c r="BE884" s="2">
        <v>1</v>
      </c>
      <c r="BF884" s="2">
        <v>1.8863526853613199</v>
      </c>
      <c r="BI884" s="2">
        <f t="shared" si="352"/>
        <v>1</v>
      </c>
      <c r="BJ884" s="2">
        <f t="shared" si="353"/>
        <v>0</v>
      </c>
    </row>
    <row r="885" spans="1:62">
      <c r="A885" s="2" t="str">
        <f t="shared" si="332"/>
        <v>VIMSS209013</v>
      </c>
      <c r="B885" s="2" t="s">
        <v>2555</v>
      </c>
      <c r="C885" s="2" t="s">
        <v>2556</v>
      </c>
      <c r="D885" s="7">
        <f>IF(ISNA(VLOOKUP(B885,[1]energy_list!A$1:A$222,1,FALSE)), 0, 1)</f>
        <v>0</v>
      </c>
      <c r="F885" s="7">
        <f t="shared" si="335"/>
        <v>0</v>
      </c>
      <c r="G885" s="17">
        <f t="shared" si="355"/>
        <v>4.8402948402948405E-2</v>
      </c>
      <c r="H885" s="8">
        <f t="shared" si="336"/>
        <v>-1.4726422327111</v>
      </c>
      <c r="I885" s="8">
        <f t="shared" si="337"/>
        <v>0</v>
      </c>
      <c r="J885" s="2">
        <f t="shared" si="338"/>
        <v>0</v>
      </c>
      <c r="K885" s="9">
        <f t="shared" si="339"/>
        <v>0</v>
      </c>
      <c r="L885" s="10">
        <f t="shared" si="340"/>
        <v>0</v>
      </c>
      <c r="M885" s="2">
        <f t="shared" si="341"/>
        <v>0</v>
      </c>
      <c r="N885" s="16">
        <f t="shared" si="342"/>
        <v>1</v>
      </c>
      <c r="O885" s="16">
        <f t="shared" si="343"/>
        <v>0</v>
      </c>
      <c r="P885" s="6">
        <v>1182</v>
      </c>
      <c r="Q885" s="6"/>
      <c r="R885" s="2" t="s">
        <v>57</v>
      </c>
      <c r="S885" s="2">
        <v>1.4726422327111</v>
      </c>
      <c r="T885" s="2">
        <v>1</v>
      </c>
      <c r="U885" s="2">
        <v>1</v>
      </c>
      <c r="V885" s="2">
        <v>0.63231143103991505</v>
      </c>
      <c r="Y885" s="2">
        <f t="shared" si="344"/>
        <v>1</v>
      </c>
      <c r="Z885" s="2">
        <f t="shared" si="345"/>
        <v>0</v>
      </c>
      <c r="AH885" s="2">
        <f t="shared" si="346"/>
        <v>1</v>
      </c>
      <c r="AI885" s="2">
        <f t="shared" si="347"/>
        <v>0</v>
      </c>
      <c r="AQ885" s="2">
        <f t="shared" si="348"/>
        <v>1</v>
      </c>
      <c r="AR885" s="2">
        <f t="shared" si="349"/>
        <v>0</v>
      </c>
      <c r="AZ885" s="2">
        <f t="shared" si="350"/>
        <v>1</v>
      </c>
      <c r="BA885" s="2">
        <f t="shared" si="351"/>
        <v>0</v>
      </c>
      <c r="BI885" s="2">
        <f t="shared" si="352"/>
        <v>1</v>
      </c>
      <c r="BJ885" s="2">
        <f t="shared" si="353"/>
        <v>0</v>
      </c>
    </row>
    <row r="886" spans="1:62">
      <c r="A886" s="2" t="str">
        <f t="shared" si="332"/>
        <v>VIMSS207245</v>
      </c>
      <c r="B886" s="2" t="s">
        <v>2553</v>
      </c>
      <c r="C886" s="2" t="s">
        <v>2554</v>
      </c>
      <c r="D886" s="7">
        <f>IF(ISNA(VLOOKUP(B886,[1]energy_list!A$1:A$222,1,FALSE)), 0, 1)</f>
        <v>0</v>
      </c>
      <c r="F886" s="7">
        <f t="shared" si="335"/>
        <v>0</v>
      </c>
      <c r="G886" s="17">
        <f t="shared" si="355"/>
        <v>4.8361998361998365E-2</v>
      </c>
      <c r="H886" s="8">
        <f t="shared" si="336"/>
        <v>-1.4505110077765899</v>
      </c>
      <c r="I886" s="8">
        <f t="shared" si="337"/>
        <v>0</v>
      </c>
      <c r="J886" s="2">
        <f t="shared" si="338"/>
        <v>0</v>
      </c>
      <c r="K886" s="9">
        <f t="shared" si="339"/>
        <v>0</v>
      </c>
      <c r="L886" s="10">
        <f t="shared" si="340"/>
        <v>0</v>
      </c>
      <c r="M886" s="2">
        <f t="shared" si="341"/>
        <v>0</v>
      </c>
      <c r="N886" s="16">
        <f t="shared" si="342"/>
        <v>1</v>
      </c>
      <c r="O886" s="16">
        <f t="shared" si="343"/>
        <v>0</v>
      </c>
      <c r="P886" s="6">
        <v>1181</v>
      </c>
      <c r="Q886" s="6"/>
      <c r="Y886" s="2">
        <f t="shared" si="344"/>
        <v>1</v>
      </c>
      <c r="Z886" s="2">
        <f t="shared" si="345"/>
        <v>0</v>
      </c>
      <c r="AH886" s="2">
        <f t="shared" si="346"/>
        <v>1</v>
      </c>
      <c r="AI886" s="2">
        <f t="shared" si="347"/>
        <v>0</v>
      </c>
      <c r="AQ886" s="2">
        <f t="shared" si="348"/>
        <v>1</v>
      </c>
      <c r="AR886" s="2">
        <f t="shared" si="349"/>
        <v>0</v>
      </c>
      <c r="AS886" s="2" t="s">
        <v>60</v>
      </c>
      <c r="AT886" s="2">
        <v>1.4505110077765899</v>
      </c>
      <c r="AU886" s="2">
        <v>1</v>
      </c>
      <c r="AV886" s="2">
        <v>1</v>
      </c>
      <c r="AW886" s="2">
        <v>0.92226716164979405</v>
      </c>
      <c r="AZ886" s="2">
        <f t="shared" si="350"/>
        <v>1</v>
      </c>
      <c r="BA886" s="2">
        <f t="shared" si="351"/>
        <v>0</v>
      </c>
      <c r="BI886" s="2">
        <f t="shared" si="352"/>
        <v>1</v>
      </c>
      <c r="BJ886" s="2">
        <f t="shared" si="353"/>
        <v>0</v>
      </c>
    </row>
    <row r="887" spans="1:62">
      <c r="A887" s="2" t="str">
        <f t="shared" si="332"/>
        <v>VIMSS209520</v>
      </c>
      <c r="B887" s="2" t="s">
        <v>2551</v>
      </c>
      <c r="C887" s="2" t="s">
        <v>2552</v>
      </c>
      <c r="D887" s="7">
        <f>IF(ISNA(VLOOKUP(B887,[1]energy_list!A$1:A$222,1,FALSE)), 0, 1)</f>
        <v>0</v>
      </c>
      <c r="F887" s="7">
        <f t="shared" si="335"/>
        <v>0</v>
      </c>
      <c r="G887" s="17">
        <f t="shared" si="355"/>
        <v>4.8321048321048325E-2</v>
      </c>
      <c r="H887" s="8">
        <f t="shared" si="336"/>
        <v>-1.4260306120567501</v>
      </c>
      <c r="I887" s="8">
        <f t="shared" si="337"/>
        <v>0</v>
      </c>
      <c r="J887" s="2">
        <f t="shared" si="338"/>
        <v>0</v>
      </c>
      <c r="K887" s="9">
        <f t="shared" si="339"/>
        <v>0</v>
      </c>
      <c r="L887" s="10">
        <f t="shared" si="340"/>
        <v>0</v>
      </c>
      <c r="M887" s="2">
        <f t="shared" si="341"/>
        <v>0</v>
      </c>
      <c r="N887" s="16">
        <f t="shared" si="342"/>
        <v>1</v>
      </c>
      <c r="O887" s="16">
        <f t="shared" si="343"/>
        <v>0</v>
      </c>
      <c r="P887" s="6">
        <v>1180</v>
      </c>
      <c r="Q887" s="6"/>
      <c r="Y887" s="2">
        <f t="shared" si="344"/>
        <v>1</v>
      </c>
      <c r="Z887" s="2">
        <f t="shared" si="345"/>
        <v>0</v>
      </c>
      <c r="AH887" s="2">
        <f t="shared" si="346"/>
        <v>1</v>
      </c>
      <c r="AI887" s="2">
        <f t="shared" si="347"/>
        <v>0</v>
      </c>
      <c r="AJ887" s="2" t="s">
        <v>59</v>
      </c>
      <c r="AK887" s="2">
        <v>1.4260306120567501</v>
      </c>
      <c r="AL887" s="2">
        <v>1</v>
      </c>
      <c r="AM887" s="2">
        <v>1</v>
      </c>
      <c r="AN887" s="2">
        <v>-0.809544388692928</v>
      </c>
      <c r="AQ887" s="2">
        <f t="shared" si="348"/>
        <v>1</v>
      </c>
      <c r="AR887" s="2">
        <f t="shared" si="349"/>
        <v>0</v>
      </c>
      <c r="AZ887" s="2">
        <f t="shared" si="350"/>
        <v>1</v>
      </c>
      <c r="BA887" s="2">
        <f t="shared" si="351"/>
        <v>0</v>
      </c>
      <c r="BI887" s="2">
        <f t="shared" si="352"/>
        <v>1</v>
      </c>
      <c r="BJ887" s="2">
        <f t="shared" si="353"/>
        <v>0</v>
      </c>
    </row>
    <row r="888" spans="1:62">
      <c r="A888" s="2" t="str">
        <f t="shared" si="332"/>
        <v>VIMSS208674</v>
      </c>
      <c r="B888" s="2" t="s">
        <v>2549</v>
      </c>
      <c r="C888" s="2" t="s">
        <v>2550</v>
      </c>
      <c r="D888" s="7">
        <f>IF(ISNA(VLOOKUP(B888,[1]energy_list!A$1:A$222,1,FALSE)), 0, 1)</f>
        <v>0</v>
      </c>
      <c r="F888" s="7">
        <f t="shared" si="335"/>
        <v>0</v>
      </c>
      <c r="G888" s="17">
        <f t="shared" si="355"/>
        <v>4.8280098280098285E-2</v>
      </c>
      <c r="H888" s="8">
        <f t="shared" si="336"/>
        <v>-1.42013267117048</v>
      </c>
      <c r="I888" s="8">
        <f t="shared" si="337"/>
        <v>0</v>
      </c>
      <c r="J888" s="2">
        <f t="shared" si="338"/>
        <v>0</v>
      </c>
      <c r="K888" s="9">
        <f t="shared" si="339"/>
        <v>0</v>
      </c>
      <c r="L888" s="10">
        <f t="shared" si="340"/>
        <v>0</v>
      </c>
      <c r="M888" s="2">
        <f t="shared" si="341"/>
        <v>0</v>
      </c>
      <c r="N888" s="16">
        <f t="shared" si="342"/>
        <v>1</v>
      </c>
      <c r="O888" s="16">
        <f t="shared" si="343"/>
        <v>0</v>
      </c>
      <c r="P888" s="6">
        <v>1179</v>
      </c>
      <c r="Q888" s="6"/>
      <c r="Y888" s="2">
        <f t="shared" si="344"/>
        <v>1</v>
      </c>
      <c r="Z888" s="2">
        <f t="shared" si="345"/>
        <v>0</v>
      </c>
      <c r="AH888" s="2">
        <f t="shared" si="346"/>
        <v>1</v>
      </c>
      <c r="AI888" s="2">
        <f t="shared" si="347"/>
        <v>0</v>
      </c>
      <c r="AJ888" s="2" t="s">
        <v>59</v>
      </c>
      <c r="AK888" s="2">
        <v>1.42013267117048</v>
      </c>
      <c r="AL888" s="2">
        <v>1</v>
      </c>
      <c r="AM888" s="2">
        <v>1</v>
      </c>
      <c r="AN888" s="2">
        <v>-0.81544232957919804</v>
      </c>
      <c r="AQ888" s="2">
        <f t="shared" si="348"/>
        <v>1</v>
      </c>
      <c r="AR888" s="2">
        <f t="shared" si="349"/>
        <v>0</v>
      </c>
      <c r="AZ888" s="2">
        <f t="shared" si="350"/>
        <v>1</v>
      </c>
      <c r="BA888" s="2">
        <f t="shared" si="351"/>
        <v>0</v>
      </c>
      <c r="BI888" s="2">
        <f t="shared" si="352"/>
        <v>1</v>
      </c>
      <c r="BJ888" s="2">
        <f t="shared" si="353"/>
        <v>0</v>
      </c>
    </row>
    <row r="889" spans="1:62">
      <c r="A889" s="2" t="str">
        <f t="shared" si="332"/>
        <v>VIMSS208618</v>
      </c>
      <c r="B889" s="2" t="s">
        <v>2547</v>
      </c>
      <c r="C889" s="2" t="s">
        <v>2548</v>
      </c>
      <c r="D889" s="7">
        <f>IF(ISNA(VLOOKUP(B889,[1]energy_list!A$1:A$222,1,FALSE)), 0, 1)</f>
        <v>0</v>
      </c>
      <c r="F889" s="7">
        <f t="shared" si="335"/>
        <v>0</v>
      </c>
      <c r="G889" s="17">
        <f t="shared" si="355"/>
        <v>4.8239148239148238E-2</v>
      </c>
      <c r="H889" s="8">
        <f t="shared" si="336"/>
        <v>-1.4175168208172499</v>
      </c>
      <c r="I889" s="8">
        <f t="shared" si="337"/>
        <v>0</v>
      </c>
      <c r="J889" s="2">
        <f t="shared" si="338"/>
        <v>0</v>
      </c>
      <c r="K889" s="9">
        <f t="shared" si="339"/>
        <v>0</v>
      </c>
      <c r="L889" s="10">
        <f t="shared" si="340"/>
        <v>0</v>
      </c>
      <c r="M889" s="2">
        <f t="shared" si="341"/>
        <v>0</v>
      </c>
      <c r="N889" s="16">
        <f t="shared" si="342"/>
        <v>1</v>
      </c>
      <c r="O889" s="16">
        <f t="shared" si="343"/>
        <v>0</v>
      </c>
      <c r="P889" s="6">
        <v>1178</v>
      </c>
      <c r="Q889" s="6"/>
      <c r="Y889" s="2">
        <f t="shared" si="344"/>
        <v>1</v>
      </c>
      <c r="Z889" s="2">
        <f t="shared" si="345"/>
        <v>0</v>
      </c>
      <c r="AH889" s="2">
        <f t="shared" si="346"/>
        <v>1</v>
      </c>
      <c r="AI889" s="2">
        <f t="shared" si="347"/>
        <v>0</v>
      </c>
      <c r="AQ889" s="2">
        <f t="shared" si="348"/>
        <v>1</v>
      </c>
      <c r="AR889" s="2">
        <f t="shared" si="349"/>
        <v>0</v>
      </c>
      <c r="AS889" s="2" t="s">
        <v>60</v>
      </c>
      <c r="AT889" s="2">
        <v>1.4175168208172499</v>
      </c>
      <c r="AU889" s="2">
        <v>1</v>
      </c>
      <c r="AV889" s="2">
        <v>1</v>
      </c>
      <c r="AW889" s="2">
        <v>0.88927297469045596</v>
      </c>
      <c r="AZ889" s="2">
        <f t="shared" si="350"/>
        <v>1</v>
      </c>
      <c r="BA889" s="2">
        <f t="shared" si="351"/>
        <v>0</v>
      </c>
      <c r="BI889" s="2">
        <f t="shared" si="352"/>
        <v>1</v>
      </c>
      <c r="BJ889" s="2">
        <f t="shared" si="353"/>
        <v>0</v>
      </c>
    </row>
    <row r="890" spans="1:62">
      <c r="A890" s="2" t="str">
        <f t="shared" si="332"/>
        <v>VIMSS208006</v>
      </c>
      <c r="B890" s="2" t="s">
        <v>2545</v>
      </c>
      <c r="C890" s="2" t="s">
        <v>2546</v>
      </c>
      <c r="D890" s="7">
        <f>IF(ISNA(VLOOKUP(B890,[1]energy_list!A$1:A$222,1,FALSE)), 0, 1)</f>
        <v>0</v>
      </c>
      <c r="F890" s="7">
        <f t="shared" si="335"/>
        <v>0</v>
      </c>
      <c r="G890" s="17">
        <f t="shared" si="355"/>
        <v>4.8198198198198205E-2</v>
      </c>
      <c r="H890" s="8">
        <f t="shared" si="336"/>
        <v>-1.41097249273251</v>
      </c>
      <c r="I890" s="8">
        <f t="shared" si="337"/>
        <v>0</v>
      </c>
      <c r="J890" s="2">
        <f t="shared" si="338"/>
        <v>0</v>
      </c>
      <c r="K890" s="9">
        <f t="shared" si="339"/>
        <v>0</v>
      </c>
      <c r="L890" s="10">
        <f t="shared" si="340"/>
        <v>0</v>
      </c>
      <c r="M890" s="2">
        <f t="shared" si="341"/>
        <v>0</v>
      </c>
      <c r="N890" s="16">
        <f t="shared" si="342"/>
        <v>1</v>
      </c>
      <c r="O890" s="16">
        <f t="shared" si="343"/>
        <v>0</v>
      </c>
      <c r="P890" s="6">
        <v>1177</v>
      </c>
      <c r="Q890" s="6"/>
      <c r="Y890" s="2">
        <f t="shared" si="344"/>
        <v>1</v>
      </c>
      <c r="Z890" s="2">
        <f t="shared" si="345"/>
        <v>0</v>
      </c>
      <c r="AH890" s="2">
        <f t="shared" si="346"/>
        <v>1</v>
      </c>
      <c r="AI890" s="2">
        <f t="shared" si="347"/>
        <v>0</v>
      </c>
      <c r="AQ890" s="2">
        <f t="shared" si="348"/>
        <v>1</v>
      </c>
      <c r="AR890" s="2">
        <f t="shared" si="349"/>
        <v>0</v>
      </c>
      <c r="AS890" s="2" t="s">
        <v>60</v>
      </c>
      <c r="AT890" s="2">
        <v>1.41097249273251</v>
      </c>
      <c r="AU890" s="2">
        <v>1</v>
      </c>
      <c r="AV890" s="2">
        <v>1</v>
      </c>
      <c r="AW890" s="2">
        <v>0.88272864660571504</v>
      </c>
      <c r="AZ890" s="2">
        <f t="shared" si="350"/>
        <v>1</v>
      </c>
      <c r="BA890" s="2">
        <f t="shared" si="351"/>
        <v>0</v>
      </c>
      <c r="BI890" s="2">
        <f t="shared" si="352"/>
        <v>1</v>
      </c>
      <c r="BJ890" s="2">
        <f t="shared" si="353"/>
        <v>0</v>
      </c>
    </row>
    <row r="891" spans="1:62">
      <c r="A891" s="2" t="str">
        <f t="shared" si="332"/>
        <v>VIMSS208546</v>
      </c>
      <c r="B891" s="2" t="s">
        <v>2543</v>
      </c>
      <c r="C891" s="2" t="s">
        <v>2544</v>
      </c>
      <c r="D891" s="7">
        <f>IF(ISNA(VLOOKUP(B891,[1]energy_list!A$1:A$222,1,FALSE)), 0, 1)</f>
        <v>0</v>
      </c>
      <c r="F891" s="7">
        <f t="shared" si="335"/>
        <v>0</v>
      </c>
      <c r="G891" s="17">
        <f t="shared" si="355"/>
        <v>4.8157248157248159E-2</v>
      </c>
      <c r="H891" s="8">
        <f t="shared" si="336"/>
        <v>-1.4097004365133099</v>
      </c>
      <c r="I891" s="8">
        <f t="shared" si="337"/>
        <v>0</v>
      </c>
      <c r="J891" s="2">
        <f t="shared" si="338"/>
        <v>0</v>
      </c>
      <c r="K891" s="9">
        <f t="shared" si="339"/>
        <v>0</v>
      </c>
      <c r="L891" s="10">
        <f t="shared" si="340"/>
        <v>0</v>
      </c>
      <c r="M891" s="2">
        <f t="shared" si="341"/>
        <v>0</v>
      </c>
      <c r="N891" s="16">
        <f t="shared" si="342"/>
        <v>1</v>
      </c>
      <c r="O891" s="16">
        <f t="shared" si="343"/>
        <v>0</v>
      </c>
      <c r="P891" s="6">
        <v>1176</v>
      </c>
      <c r="Q891" s="6"/>
      <c r="Y891" s="2">
        <f t="shared" si="344"/>
        <v>1</v>
      </c>
      <c r="Z891" s="2">
        <f t="shared" si="345"/>
        <v>0</v>
      </c>
      <c r="AH891" s="2">
        <f t="shared" si="346"/>
        <v>1</v>
      </c>
      <c r="AI891" s="2">
        <f t="shared" si="347"/>
        <v>0</v>
      </c>
      <c r="AQ891" s="2">
        <f t="shared" si="348"/>
        <v>1</v>
      </c>
      <c r="AR891" s="2">
        <f t="shared" si="349"/>
        <v>0</v>
      </c>
      <c r="AS891" s="2" t="s">
        <v>60</v>
      </c>
      <c r="AT891" s="2">
        <v>1.4097004365133099</v>
      </c>
      <c r="AU891" s="2">
        <v>1</v>
      </c>
      <c r="AV891" s="2">
        <v>1</v>
      </c>
      <c r="AW891" s="2">
        <v>0.88145659038651403</v>
      </c>
      <c r="AZ891" s="2">
        <f t="shared" si="350"/>
        <v>1</v>
      </c>
      <c r="BA891" s="2">
        <f t="shared" si="351"/>
        <v>0</v>
      </c>
      <c r="BI891" s="2">
        <f t="shared" si="352"/>
        <v>1</v>
      </c>
      <c r="BJ891" s="2">
        <f t="shared" si="353"/>
        <v>0</v>
      </c>
    </row>
    <row r="892" spans="1:62">
      <c r="A892" s="2" t="str">
        <f t="shared" si="332"/>
        <v>VIMSS206814</v>
      </c>
      <c r="B892" s="2" t="s">
        <v>2541</v>
      </c>
      <c r="C892" s="2" t="s">
        <v>2542</v>
      </c>
      <c r="D892" s="7">
        <f>IF(ISNA(VLOOKUP(B892,[1]energy_list!A$1:A$222,1,FALSE)), 0, 1)</f>
        <v>0</v>
      </c>
      <c r="F892" s="7">
        <f t="shared" si="335"/>
        <v>0</v>
      </c>
      <c r="G892" s="17">
        <f t="shared" ref="G892:G913" si="356">(P892/(COUNT($P$2:$P$1222))*0.05)</f>
        <v>4.8116298116298119E-2</v>
      </c>
      <c r="H892" s="8">
        <f t="shared" si="336"/>
        <v>-1.40880485489459</v>
      </c>
      <c r="I892" s="8">
        <f t="shared" si="337"/>
        <v>0</v>
      </c>
      <c r="J892" s="2">
        <f t="shared" si="338"/>
        <v>0</v>
      </c>
      <c r="K892" s="9">
        <f t="shared" si="339"/>
        <v>0</v>
      </c>
      <c r="L892" s="10">
        <f t="shared" si="340"/>
        <v>0</v>
      </c>
      <c r="M892" s="2">
        <f t="shared" si="341"/>
        <v>0</v>
      </c>
      <c r="N892" s="16">
        <f t="shared" si="342"/>
        <v>1</v>
      </c>
      <c r="O892" s="16">
        <f t="shared" si="343"/>
        <v>0</v>
      </c>
      <c r="P892" s="6">
        <v>1175</v>
      </c>
      <c r="Q892" s="6"/>
      <c r="R892" s="2" t="s">
        <v>57</v>
      </c>
      <c r="S892" s="2">
        <v>1.40880485489459</v>
      </c>
      <c r="T892" s="2">
        <v>1</v>
      </c>
      <c r="U892" s="2">
        <v>1</v>
      </c>
      <c r="V892" s="2">
        <v>0.56847405322339795</v>
      </c>
      <c r="Y892" s="2">
        <f t="shared" si="344"/>
        <v>1</v>
      </c>
      <c r="Z892" s="2">
        <f t="shared" si="345"/>
        <v>0</v>
      </c>
      <c r="AH892" s="2">
        <f t="shared" si="346"/>
        <v>1</v>
      </c>
      <c r="AI892" s="2">
        <f t="shared" si="347"/>
        <v>0</v>
      </c>
      <c r="AQ892" s="2">
        <f t="shared" si="348"/>
        <v>1</v>
      </c>
      <c r="AR892" s="2">
        <f t="shared" si="349"/>
        <v>0</v>
      </c>
      <c r="AZ892" s="2">
        <f t="shared" si="350"/>
        <v>1</v>
      </c>
      <c r="BA892" s="2">
        <f t="shared" si="351"/>
        <v>0</v>
      </c>
      <c r="BI892" s="2">
        <f t="shared" si="352"/>
        <v>1</v>
      </c>
      <c r="BJ892" s="2">
        <f t="shared" si="353"/>
        <v>0</v>
      </c>
    </row>
    <row r="893" spans="1:62">
      <c r="A893" s="2" t="str">
        <f t="shared" si="332"/>
        <v>VIMSS208528</v>
      </c>
      <c r="B893" s="2" t="s">
        <v>2539</v>
      </c>
      <c r="C893" s="2" t="s">
        <v>2540</v>
      </c>
      <c r="D893" s="7">
        <f>IF(ISNA(VLOOKUP(B893,[1]energy_list!A$1:A$222,1,FALSE)), 0, 1)</f>
        <v>0</v>
      </c>
      <c r="F893" s="7">
        <f t="shared" si="335"/>
        <v>0</v>
      </c>
      <c r="G893" s="17">
        <f t="shared" si="356"/>
        <v>4.8075348075348079E-2</v>
      </c>
      <c r="H893" s="8">
        <f t="shared" si="336"/>
        <v>-1.36550684627777</v>
      </c>
      <c r="I893" s="8">
        <f t="shared" si="337"/>
        <v>0</v>
      </c>
      <c r="J893" s="2">
        <f t="shared" si="338"/>
        <v>0</v>
      </c>
      <c r="K893" s="9">
        <f t="shared" si="339"/>
        <v>0</v>
      </c>
      <c r="L893" s="10">
        <f t="shared" si="340"/>
        <v>0</v>
      </c>
      <c r="M893" s="2">
        <f t="shared" si="341"/>
        <v>0</v>
      </c>
      <c r="N893" s="16">
        <f t="shared" si="342"/>
        <v>1</v>
      </c>
      <c r="O893" s="16">
        <f t="shared" si="343"/>
        <v>0</v>
      </c>
      <c r="P893" s="6">
        <v>1174</v>
      </c>
      <c r="Q893" s="6"/>
      <c r="Y893" s="2">
        <f t="shared" si="344"/>
        <v>1</v>
      </c>
      <c r="Z893" s="2">
        <f t="shared" si="345"/>
        <v>0</v>
      </c>
      <c r="AH893" s="2">
        <f t="shared" si="346"/>
        <v>1</v>
      </c>
      <c r="AI893" s="2">
        <f t="shared" si="347"/>
        <v>0</v>
      </c>
      <c r="AQ893" s="2">
        <f t="shared" si="348"/>
        <v>1</v>
      </c>
      <c r="AR893" s="2">
        <f t="shared" si="349"/>
        <v>0</v>
      </c>
      <c r="AS893" s="2" t="s">
        <v>60</v>
      </c>
      <c r="AT893" s="2">
        <v>1.36550684627777</v>
      </c>
      <c r="AU893" s="2">
        <v>1</v>
      </c>
      <c r="AV893" s="2">
        <v>1</v>
      </c>
      <c r="AW893" s="2">
        <v>0.83726300015097599</v>
      </c>
      <c r="AZ893" s="2">
        <f t="shared" si="350"/>
        <v>1</v>
      </c>
      <c r="BA893" s="2">
        <f t="shared" si="351"/>
        <v>0</v>
      </c>
      <c r="BI893" s="2">
        <f t="shared" si="352"/>
        <v>1</v>
      </c>
      <c r="BJ893" s="2">
        <f t="shared" si="353"/>
        <v>0</v>
      </c>
    </row>
    <row r="894" spans="1:62">
      <c r="A894" s="2" t="str">
        <f t="shared" si="332"/>
        <v>VIMSS208984</v>
      </c>
      <c r="B894" s="2" t="s">
        <v>2537</v>
      </c>
      <c r="C894" s="2" t="s">
        <v>2538</v>
      </c>
      <c r="D894" s="7">
        <f>IF(ISNA(VLOOKUP(B894,[1]energy_list!A$1:A$222,1,FALSE)), 0, 1)</f>
        <v>0</v>
      </c>
      <c r="F894" s="7">
        <f t="shared" si="335"/>
        <v>0</v>
      </c>
      <c r="G894" s="17">
        <f t="shared" si="356"/>
        <v>4.8034398034398039E-2</v>
      </c>
      <c r="H894" s="8">
        <f t="shared" si="336"/>
        <v>-1.3640493342757301</v>
      </c>
      <c r="I894" s="8">
        <f t="shared" si="337"/>
        <v>0</v>
      </c>
      <c r="J894" s="2">
        <f t="shared" si="338"/>
        <v>0</v>
      </c>
      <c r="K894" s="9">
        <f t="shared" si="339"/>
        <v>0</v>
      </c>
      <c r="L894" s="10">
        <f t="shared" si="340"/>
        <v>0</v>
      </c>
      <c r="M894" s="2">
        <f t="shared" si="341"/>
        <v>0</v>
      </c>
      <c r="N894" s="16">
        <f t="shared" si="342"/>
        <v>1</v>
      </c>
      <c r="O894" s="16">
        <f t="shared" si="343"/>
        <v>0</v>
      </c>
      <c r="P894" s="6">
        <v>1173</v>
      </c>
      <c r="Q894" s="6"/>
      <c r="Y894" s="2">
        <f t="shared" si="344"/>
        <v>1</v>
      </c>
      <c r="Z894" s="2">
        <f t="shared" si="345"/>
        <v>0</v>
      </c>
      <c r="AA894" s="2" t="s">
        <v>58</v>
      </c>
      <c r="AB894" s="2">
        <v>1.3640493342757301</v>
      </c>
      <c r="AC894" s="2">
        <v>1</v>
      </c>
      <c r="AD894" s="2">
        <v>1</v>
      </c>
      <c r="AE894" s="2">
        <v>6.8961140493998097E-2</v>
      </c>
      <c r="AH894" s="2">
        <f t="shared" si="346"/>
        <v>1</v>
      </c>
      <c r="AI894" s="2">
        <f t="shared" si="347"/>
        <v>0</v>
      </c>
      <c r="AQ894" s="2">
        <f t="shared" si="348"/>
        <v>1</v>
      </c>
      <c r="AR894" s="2">
        <f t="shared" si="349"/>
        <v>0</v>
      </c>
      <c r="AZ894" s="2">
        <f t="shared" si="350"/>
        <v>1</v>
      </c>
      <c r="BA894" s="2">
        <f t="shared" si="351"/>
        <v>0</v>
      </c>
      <c r="BI894" s="2">
        <f t="shared" si="352"/>
        <v>1</v>
      </c>
      <c r="BJ894" s="2">
        <f t="shared" si="353"/>
        <v>0</v>
      </c>
    </row>
    <row r="895" spans="1:62">
      <c r="A895" s="2" t="str">
        <f t="shared" si="332"/>
        <v>VIMSS208667</v>
      </c>
      <c r="B895" s="2" t="s">
        <v>2535</v>
      </c>
      <c r="C895" s="2" t="s">
        <v>2536</v>
      </c>
      <c r="D895" s="7">
        <f>IF(ISNA(VLOOKUP(B895,[1]energy_list!A$1:A$222,1,FALSE)), 0, 1)</f>
        <v>0</v>
      </c>
      <c r="F895" s="7">
        <f t="shared" si="335"/>
        <v>0</v>
      </c>
      <c r="G895" s="17">
        <f t="shared" si="356"/>
        <v>4.7993447993447992E-2</v>
      </c>
      <c r="H895" s="8">
        <f t="shared" si="336"/>
        <v>-1.3400642503571401</v>
      </c>
      <c r="I895" s="8">
        <f t="shared" si="337"/>
        <v>0</v>
      </c>
      <c r="J895" s="2">
        <f t="shared" si="338"/>
        <v>0</v>
      </c>
      <c r="K895" s="9">
        <f t="shared" si="339"/>
        <v>0</v>
      </c>
      <c r="L895" s="10">
        <f t="shared" si="340"/>
        <v>0</v>
      </c>
      <c r="M895" s="2">
        <f t="shared" si="341"/>
        <v>0</v>
      </c>
      <c r="N895" s="16">
        <f t="shared" si="342"/>
        <v>1</v>
      </c>
      <c r="O895" s="16">
        <f t="shared" si="343"/>
        <v>0</v>
      </c>
      <c r="P895" s="6">
        <v>1172</v>
      </c>
      <c r="Q895" s="6"/>
      <c r="Y895" s="2">
        <f t="shared" si="344"/>
        <v>1</v>
      </c>
      <c r="Z895" s="2">
        <f t="shared" si="345"/>
        <v>0</v>
      </c>
      <c r="AH895" s="2">
        <f t="shared" si="346"/>
        <v>1</v>
      </c>
      <c r="AI895" s="2">
        <f t="shared" si="347"/>
        <v>0</v>
      </c>
      <c r="AQ895" s="2">
        <f t="shared" si="348"/>
        <v>1</v>
      </c>
      <c r="AR895" s="2">
        <f t="shared" si="349"/>
        <v>0</v>
      </c>
      <c r="AS895" s="2" t="s">
        <v>60</v>
      </c>
      <c r="AT895" s="2">
        <v>1.3400642503571401</v>
      </c>
      <c r="AU895" s="2">
        <v>1</v>
      </c>
      <c r="AV895" s="2">
        <v>1</v>
      </c>
      <c r="AW895" s="2">
        <v>0.81182040423034396</v>
      </c>
      <c r="AZ895" s="2">
        <f t="shared" si="350"/>
        <v>1</v>
      </c>
      <c r="BA895" s="2">
        <f t="shared" si="351"/>
        <v>0</v>
      </c>
      <c r="BI895" s="2">
        <f t="shared" si="352"/>
        <v>1</v>
      </c>
      <c r="BJ895" s="2">
        <f t="shared" si="353"/>
        <v>0</v>
      </c>
    </row>
    <row r="896" spans="1:62">
      <c r="A896" s="2" t="str">
        <f t="shared" ref="A896:A959" si="357">B896</f>
        <v>VIMSS209265</v>
      </c>
      <c r="B896" s="2" t="s">
        <v>2533</v>
      </c>
      <c r="C896" s="2" t="s">
        <v>2534</v>
      </c>
      <c r="D896" s="7">
        <f>IF(ISNA(VLOOKUP(B896,[1]energy_list!A$1:A$222,1,FALSE)), 0, 1)</f>
        <v>0</v>
      </c>
      <c r="F896" s="7">
        <f t="shared" si="335"/>
        <v>0</v>
      </c>
      <c r="G896" s="17">
        <f t="shared" si="356"/>
        <v>4.7952497952497952E-2</v>
      </c>
      <c r="H896" s="8">
        <f t="shared" si="336"/>
        <v>-1.33679415132438</v>
      </c>
      <c r="I896" s="8">
        <f t="shared" si="337"/>
        <v>0</v>
      </c>
      <c r="J896" s="2">
        <f t="shared" si="338"/>
        <v>0</v>
      </c>
      <c r="K896" s="9">
        <f t="shared" si="339"/>
        <v>0</v>
      </c>
      <c r="L896" s="10">
        <f t="shared" si="340"/>
        <v>0</v>
      </c>
      <c r="M896" s="2">
        <f t="shared" si="341"/>
        <v>0</v>
      </c>
      <c r="N896" s="16">
        <f t="shared" si="342"/>
        <v>1</v>
      </c>
      <c r="O896" s="16">
        <f t="shared" si="343"/>
        <v>0</v>
      </c>
      <c r="P896" s="6">
        <v>1171</v>
      </c>
      <c r="Q896" s="6"/>
      <c r="Y896" s="2">
        <f t="shared" si="344"/>
        <v>1</v>
      </c>
      <c r="Z896" s="2">
        <f t="shared" si="345"/>
        <v>0</v>
      </c>
      <c r="AH896" s="2">
        <f t="shared" si="346"/>
        <v>1</v>
      </c>
      <c r="AI896" s="2">
        <f t="shared" si="347"/>
        <v>0</v>
      </c>
      <c r="AQ896" s="2">
        <f t="shared" si="348"/>
        <v>1</v>
      </c>
      <c r="AR896" s="2">
        <f t="shared" si="349"/>
        <v>0</v>
      </c>
      <c r="AS896" s="2" t="s">
        <v>60</v>
      </c>
      <c r="AT896" s="2">
        <v>1.33679415132438</v>
      </c>
      <c r="AU896" s="2">
        <v>1</v>
      </c>
      <c r="AV896" s="2">
        <v>1</v>
      </c>
      <c r="AW896" s="2">
        <v>0.80855030519758797</v>
      </c>
      <c r="AZ896" s="2">
        <f t="shared" si="350"/>
        <v>1</v>
      </c>
      <c r="BA896" s="2">
        <f t="shared" si="351"/>
        <v>0</v>
      </c>
      <c r="BI896" s="2">
        <f t="shared" si="352"/>
        <v>1</v>
      </c>
      <c r="BJ896" s="2">
        <f t="shared" si="353"/>
        <v>0</v>
      </c>
    </row>
    <row r="897" spans="1:62">
      <c r="A897" s="2" t="str">
        <f t="shared" si="357"/>
        <v>VIMSS207281</v>
      </c>
      <c r="B897" s="2" t="s">
        <v>2532</v>
      </c>
      <c r="C897" s="2" t="s">
        <v>2284</v>
      </c>
      <c r="D897" s="7">
        <f>IF(ISNA(VLOOKUP(B897,[1]energy_list!A$1:A$222,1,FALSE)), 0, 1)</f>
        <v>0</v>
      </c>
      <c r="F897" s="7">
        <f t="shared" si="335"/>
        <v>0</v>
      </c>
      <c r="G897" s="17">
        <f t="shared" si="356"/>
        <v>4.7911547911547919E-2</v>
      </c>
      <c r="H897" s="8">
        <f t="shared" si="336"/>
        <v>-1.3315383195447006</v>
      </c>
      <c r="I897" s="8">
        <f t="shared" si="337"/>
        <v>0</v>
      </c>
      <c r="J897" s="2">
        <f t="shared" si="338"/>
        <v>0</v>
      </c>
      <c r="K897" s="9">
        <f t="shared" si="339"/>
        <v>0</v>
      </c>
      <c r="L897" s="10">
        <f t="shared" si="340"/>
        <v>0</v>
      </c>
      <c r="M897" s="2">
        <f t="shared" si="341"/>
        <v>0</v>
      </c>
      <c r="N897" s="16">
        <f t="shared" si="342"/>
        <v>1</v>
      </c>
      <c r="O897" s="16">
        <f t="shared" si="343"/>
        <v>0</v>
      </c>
      <c r="P897" s="6">
        <v>1170</v>
      </c>
      <c r="Q897" s="6"/>
      <c r="R897" s="2" t="s">
        <v>57</v>
      </c>
      <c r="S897" s="2">
        <v>1.6802764859749499</v>
      </c>
      <c r="T897" s="2">
        <v>1</v>
      </c>
      <c r="U897" s="2">
        <v>1</v>
      </c>
      <c r="V897" s="2">
        <v>0.83994568430376504</v>
      </c>
      <c r="Y897" s="2">
        <f t="shared" si="344"/>
        <v>1</v>
      </c>
      <c r="Z897" s="2">
        <f t="shared" si="345"/>
        <v>0</v>
      </c>
      <c r="AH897" s="2">
        <f t="shared" si="346"/>
        <v>1</v>
      </c>
      <c r="AI897" s="2">
        <f t="shared" si="347"/>
        <v>0</v>
      </c>
      <c r="AQ897" s="2">
        <f t="shared" si="348"/>
        <v>1</v>
      </c>
      <c r="AR897" s="2">
        <f t="shared" si="349"/>
        <v>0</v>
      </c>
      <c r="AS897" s="2" t="s">
        <v>60</v>
      </c>
      <c r="AT897" s="2">
        <v>0.98280015311445101</v>
      </c>
      <c r="AU897" s="2">
        <v>1</v>
      </c>
      <c r="AV897" s="2">
        <v>1</v>
      </c>
      <c r="AW897" s="2">
        <v>0.45455630698765898</v>
      </c>
      <c r="AZ897" s="2">
        <f t="shared" si="350"/>
        <v>1</v>
      </c>
      <c r="BA897" s="2">
        <f t="shared" si="351"/>
        <v>0</v>
      </c>
      <c r="BI897" s="2">
        <f t="shared" si="352"/>
        <v>1</v>
      </c>
      <c r="BJ897" s="2">
        <f t="shared" si="353"/>
        <v>0</v>
      </c>
    </row>
    <row r="898" spans="1:62">
      <c r="A898" s="2" t="str">
        <f t="shared" si="357"/>
        <v>VIMSS208058</v>
      </c>
      <c r="B898" s="2" t="s">
        <v>2530</v>
      </c>
      <c r="C898" s="2" t="s">
        <v>2531</v>
      </c>
      <c r="D898" s="7">
        <f>IF(ISNA(VLOOKUP(B898,[1]energy_list!A$1:A$222,1,FALSE)), 0, 1)</f>
        <v>0</v>
      </c>
      <c r="F898" s="7">
        <f t="shared" ref="F898:F961" si="358">IF((P898/(COUNT($P$2:$P$1222))*0.0575&gt;N898),1,0)</f>
        <v>0</v>
      </c>
      <c r="G898" s="17">
        <f t="shared" si="356"/>
        <v>4.7870597870597872E-2</v>
      </c>
      <c r="H898" s="8">
        <f t="shared" ref="H898:H961" si="359">-(T898*S898+AB898*AC898+AK898*AL898+AT898*AU898+BC898*BD898)/(AC898+AL898+AU898+T898+BD898)</f>
        <v>-1.315568070124334</v>
      </c>
      <c r="I898" s="8">
        <f t="shared" ref="I898:I961" si="360">(T898*Z898+AI898*AC898+AR898*AL898+BA898*AU898+BJ898*BD898)/(AC898+AL898+AU898+T898+BD898)</f>
        <v>0</v>
      </c>
      <c r="J898" s="2">
        <f t="shared" ref="J898:J961" si="361">IF(I898&lt;&gt;0,ABS(H898/I898),0)</f>
        <v>0</v>
      </c>
      <c r="K898" s="9">
        <f t="shared" ref="K898:K961" si="362">J898/2</f>
        <v>0</v>
      </c>
      <c r="L898" s="10">
        <f t="shared" ref="L898:L961" si="363">-2*(LN(Y898)+LN(AH898)+LN(AZ898)+LN(BI898)+LN(AQ898))</f>
        <v>0</v>
      </c>
      <c r="M898" s="2">
        <f t="shared" ref="M898:M961" si="364">COUNTIF(Y898,"&lt;1")+COUNTIF(AH898,"&lt;1")+COUNTIF(AZ898,"&lt;1")+COUNTIF(BI898,"&lt;1")+COUNTIF(AQ898,"&lt;1")</f>
        <v>0</v>
      </c>
      <c r="N898" s="16">
        <f t="shared" ref="N898:N961" si="365">IF(M898&gt;0,_xlfn.CHISQ.DIST(L898,2*M898,FALSE),1)</f>
        <v>1</v>
      </c>
      <c r="O898" s="16">
        <f t="shared" ref="O898:O961" si="366">-LOG10(N898)</f>
        <v>0</v>
      </c>
      <c r="P898" s="6">
        <v>1169</v>
      </c>
      <c r="Q898" s="6"/>
      <c r="Y898" s="2">
        <f t="shared" ref="Y898:Y961" si="367">IF(AND(ISNUMBER(T898),T898&gt;1),_xlfn.T.DIST.2T(ABS(S898)/X898,U898),1)</f>
        <v>1</v>
      </c>
      <c r="Z898" s="2">
        <f t="shared" ref="Z898:Z961" si="368">IF(T898&gt;1,ABS(S898)/X898,0)</f>
        <v>0</v>
      </c>
      <c r="AH898" s="2">
        <f t="shared" ref="AH898:AH961" si="369">IF(AND(ISNUMBER(AC898),AC898&gt;1),_xlfn.T.DIST.2T(ABS(AB898)/AG898,AD898),1)</f>
        <v>1</v>
      </c>
      <c r="AI898" s="2">
        <f t="shared" ref="AI898:AI961" si="370">IF(AC898&gt;1,ABS(AB898)/AG898,0)</f>
        <v>0</v>
      </c>
      <c r="AQ898" s="2">
        <f t="shared" ref="AQ898:AQ961" si="371">IF(AND(ISNUMBER(AL898),AL898&gt;1),_xlfn.T.DIST.2T(ABS(AK898)/AP898,AM898),1)</f>
        <v>1</v>
      </c>
      <c r="AR898" s="2">
        <f t="shared" ref="AR898:AR961" si="372">IF(AL898&gt;1,ABS(AK898)/AP898,0)</f>
        <v>0</v>
      </c>
      <c r="AS898" s="2" t="s">
        <v>60</v>
      </c>
      <c r="AT898" s="2">
        <v>1.68592870683023</v>
      </c>
      <c r="AU898" s="2">
        <v>1</v>
      </c>
      <c r="AV898" s="2">
        <v>1</v>
      </c>
      <c r="AW898" s="2">
        <v>1.15768486070344</v>
      </c>
      <c r="AZ898" s="2">
        <f t="shared" ref="AZ898:AZ961" si="373">IF(AND(ISNUMBER(AU898),AU898&gt;1),_xlfn.T.DIST.2T(ABS(AT898)/AY898,AV898),1)</f>
        <v>1</v>
      </c>
      <c r="BA898" s="2">
        <f t="shared" ref="BA898:BA961" si="374">IF(AU898&gt;1,ABS(AT898)/AY898,0)</f>
        <v>0</v>
      </c>
      <c r="BB898" s="2" t="s">
        <v>61</v>
      </c>
      <c r="BC898" s="2">
        <v>0.94520743341843805</v>
      </c>
      <c r="BD898" s="2">
        <v>1</v>
      </c>
      <c r="BE898" s="2">
        <v>1</v>
      </c>
      <c r="BF898" s="2">
        <v>1.4366432017411099</v>
      </c>
      <c r="BI898" s="2">
        <f t="shared" ref="BI898:BI961" si="375">IF(AND(ISNUMBER(BD898),BD898&gt;1),_xlfn.T.DIST.2T(ABS(BC898)/BH898,BE898),1)</f>
        <v>1</v>
      </c>
      <c r="BJ898" s="2">
        <f t="shared" ref="BJ898:BJ961" si="376">IF(BD898&gt;1,ABS(BC898)/BH898,0)</f>
        <v>0</v>
      </c>
    </row>
    <row r="899" spans="1:62">
      <c r="A899" s="2" t="str">
        <f t="shared" si="357"/>
        <v>VIMSS206435</v>
      </c>
      <c r="B899" s="2" t="s">
        <v>2528</v>
      </c>
      <c r="C899" s="2" t="s">
        <v>2529</v>
      </c>
      <c r="D899" s="7">
        <f>IF(ISNA(VLOOKUP(B899,[1]energy_list!A$1:A$222,1,FALSE)), 0, 1)</f>
        <v>0</v>
      </c>
      <c r="F899" s="7">
        <f t="shared" si="358"/>
        <v>0</v>
      </c>
      <c r="G899" s="17">
        <f t="shared" si="356"/>
        <v>4.7829647829647833E-2</v>
      </c>
      <c r="H899" s="8">
        <f t="shared" si="359"/>
        <v>-1.30752111375308</v>
      </c>
      <c r="I899" s="8">
        <f t="shared" si="360"/>
        <v>0</v>
      </c>
      <c r="J899" s="2">
        <f t="shared" si="361"/>
        <v>0</v>
      </c>
      <c r="K899" s="9">
        <f t="shared" si="362"/>
        <v>0</v>
      </c>
      <c r="L899" s="10">
        <f t="shared" si="363"/>
        <v>0</v>
      </c>
      <c r="M899" s="2">
        <f t="shared" si="364"/>
        <v>0</v>
      </c>
      <c r="N899" s="16">
        <f t="shared" si="365"/>
        <v>1</v>
      </c>
      <c r="O899" s="16">
        <f t="shared" si="366"/>
        <v>0</v>
      </c>
      <c r="P899" s="6">
        <v>1168</v>
      </c>
      <c r="Q899" s="6"/>
      <c r="R899" s="2" t="s">
        <v>57</v>
      </c>
      <c r="S899" s="2">
        <v>1.30752111375308</v>
      </c>
      <c r="T899" s="2">
        <v>1</v>
      </c>
      <c r="U899" s="2">
        <v>1</v>
      </c>
      <c r="V899" s="2">
        <v>0.46719031208189299</v>
      </c>
      <c r="Y899" s="2">
        <f t="shared" si="367"/>
        <v>1</v>
      </c>
      <c r="Z899" s="2">
        <f t="shared" si="368"/>
        <v>0</v>
      </c>
      <c r="AH899" s="2">
        <f t="shared" si="369"/>
        <v>1</v>
      </c>
      <c r="AI899" s="2">
        <f t="shared" si="370"/>
        <v>0</v>
      </c>
      <c r="AQ899" s="2">
        <f t="shared" si="371"/>
        <v>1</v>
      </c>
      <c r="AR899" s="2">
        <f t="shared" si="372"/>
        <v>0</v>
      </c>
      <c r="AZ899" s="2">
        <f t="shared" si="373"/>
        <v>1</v>
      </c>
      <c r="BA899" s="2">
        <f t="shared" si="374"/>
        <v>0</v>
      </c>
      <c r="BI899" s="2">
        <f t="shared" si="375"/>
        <v>1</v>
      </c>
      <c r="BJ899" s="2">
        <f t="shared" si="376"/>
        <v>0</v>
      </c>
    </row>
    <row r="900" spans="1:62">
      <c r="A900" s="2" t="str">
        <f t="shared" si="357"/>
        <v>VIMSS208685</v>
      </c>
      <c r="B900" s="2" t="s">
        <v>2526</v>
      </c>
      <c r="C900" s="2" t="s">
        <v>2527</v>
      </c>
      <c r="D900" s="7">
        <f>IF(ISNA(VLOOKUP(B900,[1]energy_list!A$1:A$222,1,FALSE)), 0, 1)</f>
        <v>0</v>
      </c>
      <c r="F900" s="7">
        <f t="shared" si="358"/>
        <v>0</v>
      </c>
      <c r="G900" s="17">
        <f t="shared" si="356"/>
        <v>4.7788697788697793E-2</v>
      </c>
      <c r="H900" s="8">
        <f t="shared" si="359"/>
        <v>-1.2988025051565799</v>
      </c>
      <c r="I900" s="8">
        <f t="shared" si="360"/>
        <v>0</v>
      </c>
      <c r="J900" s="2">
        <f t="shared" si="361"/>
        <v>0</v>
      </c>
      <c r="K900" s="9">
        <f t="shared" si="362"/>
        <v>0</v>
      </c>
      <c r="L900" s="10">
        <f t="shared" si="363"/>
        <v>0</v>
      </c>
      <c r="M900" s="2">
        <f t="shared" si="364"/>
        <v>0</v>
      </c>
      <c r="N900" s="16">
        <f t="shared" si="365"/>
        <v>1</v>
      </c>
      <c r="O900" s="16">
        <f t="shared" si="366"/>
        <v>0</v>
      </c>
      <c r="P900" s="6">
        <v>1167</v>
      </c>
      <c r="Q900" s="6"/>
      <c r="Y900" s="2">
        <f t="shared" si="367"/>
        <v>1</v>
      </c>
      <c r="Z900" s="2">
        <f t="shared" si="368"/>
        <v>0</v>
      </c>
      <c r="AH900" s="2">
        <f t="shared" si="369"/>
        <v>1</v>
      </c>
      <c r="AI900" s="2">
        <f t="shared" si="370"/>
        <v>0</v>
      </c>
      <c r="AJ900" s="2" t="s">
        <v>59</v>
      </c>
      <c r="AK900" s="2">
        <v>1.2988025051565799</v>
      </c>
      <c r="AL900" s="2">
        <v>1</v>
      </c>
      <c r="AM900" s="2">
        <v>1</v>
      </c>
      <c r="AN900" s="2">
        <v>-0.93677249559309905</v>
      </c>
      <c r="AQ900" s="2">
        <f t="shared" si="371"/>
        <v>1</v>
      </c>
      <c r="AR900" s="2">
        <f t="shared" si="372"/>
        <v>0</v>
      </c>
      <c r="AZ900" s="2">
        <f t="shared" si="373"/>
        <v>1</v>
      </c>
      <c r="BA900" s="2">
        <f t="shared" si="374"/>
        <v>0</v>
      </c>
      <c r="BI900" s="2">
        <f t="shared" si="375"/>
        <v>1</v>
      </c>
      <c r="BJ900" s="2">
        <f t="shared" si="376"/>
        <v>0</v>
      </c>
    </row>
    <row r="901" spans="1:62">
      <c r="A901" s="2" t="str">
        <f t="shared" si="357"/>
        <v>VIMSS206239</v>
      </c>
      <c r="B901" s="2" t="s">
        <v>2524</v>
      </c>
      <c r="C901" s="2" t="s">
        <v>2525</v>
      </c>
      <c r="D901" s="7">
        <f>IF(ISNA(VLOOKUP(B901,[1]energy_list!A$1:A$222,1,FALSE)), 0, 1)</f>
        <v>0</v>
      </c>
      <c r="F901" s="7">
        <f t="shared" si="358"/>
        <v>0</v>
      </c>
      <c r="G901" s="17">
        <f t="shared" si="356"/>
        <v>4.7747747747747753E-2</v>
      </c>
      <c r="H901" s="8">
        <f t="shared" si="359"/>
        <v>-1.2746794592022099</v>
      </c>
      <c r="I901" s="8">
        <f t="shared" si="360"/>
        <v>0</v>
      </c>
      <c r="J901" s="2">
        <f t="shared" si="361"/>
        <v>0</v>
      </c>
      <c r="K901" s="9">
        <f t="shared" si="362"/>
        <v>0</v>
      </c>
      <c r="L901" s="10">
        <f t="shared" si="363"/>
        <v>0</v>
      </c>
      <c r="M901" s="2">
        <f t="shared" si="364"/>
        <v>0</v>
      </c>
      <c r="N901" s="16">
        <f t="shared" si="365"/>
        <v>1</v>
      </c>
      <c r="O901" s="16">
        <f t="shared" si="366"/>
        <v>0</v>
      </c>
      <c r="P901" s="6">
        <v>1166</v>
      </c>
      <c r="Q901" s="6"/>
      <c r="R901" s="2" t="s">
        <v>57</v>
      </c>
      <c r="S901" s="2">
        <v>1.2746794592022099</v>
      </c>
      <c r="T901" s="2">
        <v>1</v>
      </c>
      <c r="U901" s="2">
        <v>1</v>
      </c>
      <c r="V901" s="2">
        <v>0.43434865753101798</v>
      </c>
      <c r="Y901" s="2">
        <f t="shared" si="367"/>
        <v>1</v>
      </c>
      <c r="Z901" s="2">
        <f t="shared" si="368"/>
        <v>0</v>
      </c>
      <c r="AH901" s="2">
        <f t="shared" si="369"/>
        <v>1</v>
      </c>
      <c r="AI901" s="2">
        <f t="shared" si="370"/>
        <v>0</v>
      </c>
      <c r="AQ901" s="2">
        <f t="shared" si="371"/>
        <v>1</v>
      </c>
      <c r="AR901" s="2">
        <f t="shared" si="372"/>
        <v>0</v>
      </c>
      <c r="AZ901" s="2">
        <f t="shared" si="373"/>
        <v>1</v>
      </c>
      <c r="BA901" s="2">
        <f t="shared" si="374"/>
        <v>0</v>
      </c>
      <c r="BI901" s="2">
        <f t="shared" si="375"/>
        <v>1</v>
      </c>
      <c r="BJ901" s="2">
        <f t="shared" si="376"/>
        <v>0</v>
      </c>
    </row>
    <row r="902" spans="1:62">
      <c r="A902" s="2" t="str">
        <f t="shared" si="357"/>
        <v>VIMSS408322</v>
      </c>
      <c r="B902" s="2" t="s">
        <v>2522</v>
      </c>
      <c r="C902" s="2" t="s">
        <v>2523</v>
      </c>
      <c r="D902" s="7">
        <f>IF(ISNA(VLOOKUP(B902,[1]energy_list!A$1:A$222,1,FALSE)), 0, 1)</f>
        <v>0</v>
      </c>
      <c r="F902" s="7">
        <f t="shared" si="358"/>
        <v>0</v>
      </c>
      <c r="G902" s="17">
        <f t="shared" si="356"/>
        <v>4.7706797706797706E-2</v>
      </c>
      <c r="H902" s="8">
        <f t="shared" si="359"/>
        <v>-1.2719679192078699</v>
      </c>
      <c r="I902" s="8">
        <f t="shared" si="360"/>
        <v>0</v>
      </c>
      <c r="J902" s="2">
        <f t="shared" si="361"/>
        <v>0</v>
      </c>
      <c r="K902" s="9">
        <f t="shared" si="362"/>
        <v>0</v>
      </c>
      <c r="L902" s="10">
        <f t="shared" si="363"/>
        <v>0</v>
      </c>
      <c r="M902" s="2">
        <f t="shared" si="364"/>
        <v>0</v>
      </c>
      <c r="N902" s="16">
        <f t="shared" si="365"/>
        <v>1</v>
      </c>
      <c r="O902" s="16">
        <f t="shared" si="366"/>
        <v>0</v>
      </c>
      <c r="P902" s="6">
        <v>1165</v>
      </c>
      <c r="Q902" s="6"/>
      <c r="Y902" s="2">
        <f t="shared" si="367"/>
        <v>1</v>
      </c>
      <c r="Z902" s="2">
        <f t="shared" si="368"/>
        <v>0</v>
      </c>
      <c r="AH902" s="2">
        <f t="shared" si="369"/>
        <v>1</v>
      </c>
      <c r="AI902" s="2">
        <f t="shared" si="370"/>
        <v>0</v>
      </c>
      <c r="AJ902" s="2" t="s">
        <v>59</v>
      </c>
      <c r="AK902" s="2">
        <v>1.2719679192078699</v>
      </c>
      <c r="AL902" s="2">
        <v>1</v>
      </c>
      <c r="AM902" s="2">
        <v>1</v>
      </c>
      <c r="AN902" s="2">
        <v>-0.96360708154181196</v>
      </c>
      <c r="AQ902" s="2">
        <f t="shared" si="371"/>
        <v>1</v>
      </c>
      <c r="AR902" s="2">
        <f t="shared" si="372"/>
        <v>0</v>
      </c>
      <c r="AZ902" s="2">
        <f t="shared" si="373"/>
        <v>1</v>
      </c>
      <c r="BA902" s="2">
        <f t="shared" si="374"/>
        <v>0</v>
      </c>
      <c r="BI902" s="2">
        <f t="shared" si="375"/>
        <v>1</v>
      </c>
      <c r="BJ902" s="2">
        <f t="shared" si="376"/>
        <v>0</v>
      </c>
    </row>
    <row r="903" spans="1:62">
      <c r="A903" s="2" t="str">
        <f t="shared" si="357"/>
        <v>VIMSS208489</v>
      </c>
      <c r="B903" s="2" t="s">
        <v>2520</v>
      </c>
      <c r="C903" s="2" t="s">
        <v>2521</v>
      </c>
      <c r="D903" s="7">
        <f>IF(ISNA(VLOOKUP(B903,[1]energy_list!A$1:A$222,1,FALSE)), 0, 1)</f>
        <v>0</v>
      </c>
      <c r="F903" s="7">
        <f t="shared" si="358"/>
        <v>0</v>
      </c>
      <c r="G903" s="17">
        <f t="shared" si="356"/>
        <v>4.7665847665847666E-2</v>
      </c>
      <c r="H903" s="8">
        <f t="shared" si="359"/>
        <v>-1.26970303160664</v>
      </c>
      <c r="I903" s="8">
        <f t="shared" si="360"/>
        <v>0</v>
      </c>
      <c r="J903" s="2">
        <f t="shared" si="361"/>
        <v>0</v>
      </c>
      <c r="K903" s="9">
        <f t="shared" si="362"/>
        <v>0</v>
      </c>
      <c r="L903" s="10">
        <f t="shared" si="363"/>
        <v>0</v>
      </c>
      <c r="M903" s="2">
        <f t="shared" si="364"/>
        <v>0</v>
      </c>
      <c r="N903" s="16">
        <f t="shared" si="365"/>
        <v>1</v>
      </c>
      <c r="O903" s="16">
        <f t="shared" si="366"/>
        <v>0</v>
      </c>
      <c r="P903" s="6">
        <v>1164</v>
      </c>
      <c r="Q903" s="6"/>
      <c r="R903" s="2" t="s">
        <v>57</v>
      </c>
      <c r="S903" s="2">
        <v>1.26970303160664</v>
      </c>
      <c r="T903" s="2">
        <v>1</v>
      </c>
      <c r="U903" s="2">
        <v>1</v>
      </c>
      <c r="V903" s="2">
        <v>0.42937222993544599</v>
      </c>
      <c r="Y903" s="2">
        <f t="shared" si="367"/>
        <v>1</v>
      </c>
      <c r="Z903" s="2">
        <f t="shared" si="368"/>
        <v>0</v>
      </c>
      <c r="AH903" s="2">
        <f t="shared" si="369"/>
        <v>1</v>
      </c>
      <c r="AI903" s="2">
        <f t="shared" si="370"/>
        <v>0</v>
      </c>
      <c r="AQ903" s="2">
        <f t="shared" si="371"/>
        <v>1</v>
      </c>
      <c r="AR903" s="2">
        <f t="shared" si="372"/>
        <v>0</v>
      </c>
      <c r="AZ903" s="2">
        <f t="shared" si="373"/>
        <v>1</v>
      </c>
      <c r="BA903" s="2">
        <f t="shared" si="374"/>
        <v>0</v>
      </c>
      <c r="BI903" s="2">
        <f t="shared" si="375"/>
        <v>1</v>
      </c>
      <c r="BJ903" s="2">
        <f t="shared" si="376"/>
        <v>0</v>
      </c>
    </row>
    <row r="904" spans="1:62">
      <c r="A904" s="2" t="str">
        <f t="shared" si="357"/>
        <v>VIMSS206532</v>
      </c>
      <c r="B904" s="2" t="s">
        <v>2518</v>
      </c>
      <c r="C904" s="2" t="s">
        <v>2519</v>
      </c>
      <c r="D904" s="7">
        <f>IF(ISNA(VLOOKUP(B904,[1]energy_list!A$1:A$222,1,FALSE)), 0, 1)</f>
        <v>0</v>
      </c>
      <c r="F904" s="7">
        <f t="shared" si="358"/>
        <v>0</v>
      </c>
      <c r="G904" s="17">
        <f t="shared" si="356"/>
        <v>4.7624897624897633E-2</v>
      </c>
      <c r="H904" s="8">
        <f t="shared" si="359"/>
        <v>-1.2391995678101151</v>
      </c>
      <c r="I904" s="8">
        <f t="shared" si="360"/>
        <v>0</v>
      </c>
      <c r="J904" s="2">
        <f t="shared" si="361"/>
        <v>0</v>
      </c>
      <c r="K904" s="9">
        <f t="shared" si="362"/>
        <v>0</v>
      </c>
      <c r="L904" s="10">
        <f t="shared" si="363"/>
        <v>0</v>
      </c>
      <c r="M904" s="2">
        <f t="shared" si="364"/>
        <v>0</v>
      </c>
      <c r="N904" s="16">
        <f t="shared" si="365"/>
        <v>1</v>
      </c>
      <c r="O904" s="16">
        <f t="shared" si="366"/>
        <v>0</v>
      </c>
      <c r="P904" s="6">
        <v>1163</v>
      </c>
      <c r="Q904" s="6"/>
      <c r="Y904" s="2">
        <f t="shared" si="367"/>
        <v>1</v>
      </c>
      <c r="Z904" s="2">
        <f t="shared" si="368"/>
        <v>0</v>
      </c>
      <c r="AH904" s="2">
        <f t="shared" si="369"/>
        <v>1</v>
      </c>
      <c r="AI904" s="2">
        <f t="shared" si="370"/>
        <v>0</v>
      </c>
      <c r="AJ904" s="2" t="s">
        <v>59</v>
      </c>
      <c r="AK904" s="2">
        <v>1.16331674296584</v>
      </c>
      <c r="AL904" s="2">
        <v>1</v>
      </c>
      <c r="AM904" s="2">
        <v>1</v>
      </c>
      <c r="AN904" s="2">
        <v>-1.07225825778384</v>
      </c>
      <c r="AQ904" s="2">
        <f t="shared" si="371"/>
        <v>1</v>
      </c>
      <c r="AR904" s="2">
        <f t="shared" si="372"/>
        <v>0</v>
      </c>
      <c r="AS904" s="2" t="s">
        <v>60</v>
      </c>
      <c r="AT904" s="2">
        <v>1.31508239265439</v>
      </c>
      <c r="AU904" s="2">
        <v>1</v>
      </c>
      <c r="AV904" s="2">
        <v>1</v>
      </c>
      <c r="AW904" s="2">
        <v>0.786838546527594</v>
      </c>
      <c r="AZ904" s="2">
        <f t="shared" si="373"/>
        <v>1</v>
      </c>
      <c r="BA904" s="2">
        <f t="shared" si="374"/>
        <v>0</v>
      </c>
      <c r="BI904" s="2">
        <f t="shared" si="375"/>
        <v>1</v>
      </c>
      <c r="BJ904" s="2">
        <f t="shared" si="376"/>
        <v>0</v>
      </c>
    </row>
    <row r="905" spans="1:62">
      <c r="A905" s="2" t="str">
        <f t="shared" si="357"/>
        <v>VIMSS206256</v>
      </c>
      <c r="B905" s="2" t="s">
        <v>2516</v>
      </c>
      <c r="C905" s="2" t="s">
        <v>2517</v>
      </c>
      <c r="D905" s="7">
        <f>IF(ISNA(VLOOKUP(B905,[1]energy_list!A$1:A$222,1,FALSE)), 0, 1)</f>
        <v>0</v>
      </c>
      <c r="F905" s="7">
        <f t="shared" si="358"/>
        <v>0</v>
      </c>
      <c r="G905" s="17">
        <f t="shared" si="356"/>
        <v>4.7583947583947586E-2</v>
      </c>
      <c r="H905" s="8">
        <f t="shared" si="359"/>
        <v>-1.2271307674998699</v>
      </c>
      <c r="I905" s="8">
        <f t="shared" si="360"/>
        <v>0</v>
      </c>
      <c r="J905" s="2">
        <f t="shared" si="361"/>
        <v>0</v>
      </c>
      <c r="K905" s="9">
        <f t="shared" si="362"/>
        <v>0</v>
      </c>
      <c r="L905" s="10">
        <f t="shared" si="363"/>
        <v>0</v>
      </c>
      <c r="M905" s="2">
        <f t="shared" si="364"/>
        <v>0</v>
      </c>
      <c r="N905" s="16">
        <f t="shared" si="365"/>
        <v>1</v>
      </c>
      <c r="O905" s="16">
        <f t="shared" si="366"/>
        <v>0</v>
      </c>
      <c r="P905" s="6">
        <v>1162</v>
      </c>
      <c r="Q905" s="6"/>
      <c r="Y905" s="2">
        <f t="shared" si="367"/>
        <v>1</v>
      </c>
      <c r="Z905" s="2">
        <f t="shared" si="368"/>
        <v>0</v>
      </c>
      <c r="AH905" s="2">
        <f t="shared" si="369"/>
        <v>1</v>
      </c>
      <c r="AI905" s="2">
        <f t="shared" si="370"/>
        <v>0</v>
      </c>
      <c r="AQ905" s="2">
        <f t="shared" si="371"/>
        <v>1</v>
      </c>
      <c r="AR905" s="2">
        <f t="shared" si="372"/>
        <v>0</v>
      </c>
      <c r="AS905" s="2" t="s">
        <v>60</v>
      </c>
      <c r="AT905" s="2">
        <v>1.2271307674998699</v>
      </c>
      <c r="AU905" s="2">
        <v>1</v>
      </c>
      <c r="AV905" s="2">
        <v>1</v>
      </c>
      <c r="AW905" s="2">
        <v>0.69888692137307795</v>
      </c>
      <c r="AZ905" s="2">
        <f t="shared" si="373"/>
        <v>1</v>
      </c>
      <c r="BA905" s="2">
        <f t="shared" si="374"/>
        <v>0</v>
      </c>
      <c r="BI905" s="2">
        <f t="shared" si="375"/>
        <v>1</v>
      </c>
      <c r="BJ905" s="2">
        <f t="shared" si="376"/>
        <v>0</v>
      </c>
    </row>
    <row r="906" spans="1:62">
      <c r="A906" s="2" t="str">
        <f t="shared" si="357"/>
        <v>VIMSS206418</v>
      </c>
      <c r="B906" s="2" t="s">
        <v>2514</v>
      </c>
      <c r="C906" s="2" t="s">
        <v>2515</v>
      </c>
      <c r="D906" s="7">
        <f>IF(ISNA(VLOOKUP(B906,[1]energy_list!A$1:A$222,1,FALSE)), 0, 1)</f>
        <v>0</v>
      </c>
      <c r="F906" s="7">
        <f t="shared" si="358"/>
        <v>0</v>
      </c>
      <c r="G906" s="17">
        <f t="shared" si="356"/>
        <v>4.7542997542997546E-2</v>
      </c>
      <c r="H906" s="8">
        <f t="shared" si="359"/>
        <v>-1.2262680354975235</v>
      </c>
      <c r="I906" s="8">
        <f t="shared" si="360"/>
        <v>0</v>
      </c>
      <c r="J906" s="2">
        <f t="shared" si="361"/>
        <v>0</v>
      </c>
      <c r="K906" s="9">
        <f t="shared" si="362"/>
        <v>0</v>
      </c>
      <c r="L906" s="10">
        <f t="shared" si="363"/>
        <v>0</v>
      </c>
      <c r="M906" s="2">
        <f t="shared" si="364"/>
        <v>0</v>
      </c>
      <c r="N906" s="16">
        <f t="shared" si="365"/>
        <v>1</v>
      </c>
      <c r="O906" s="16">
        <f t="shared" si="366"/>
        <v>0</v>
      </c>
      <c r="P906" s="6">
        <v>1161</v>
      </c>
      <c r="Q906" s="6"/>
      <c r="R906" s="2" t="s">
        <v>57</v>
      </c>
      <c r="S906" s="2">
        <v>1.9295053206221899</v>
      </c>
      <c r="T906" s="2">
        <v>1</v>
      </c>
      <c r="U906" s="2">
        <v>1</v>
      </c>
      <c r="V906" s="2">
        <v>1.089174518951</v>
      </c>
      <c r="Y906" s="2">
        <f t="shared" si="367"/>
        <v>1</v>
      </c>
      <c r="Z906" s="2">
        <f t="shared" si="368"/>
        <v>0</v>
      </c>
      <c r="AA906" s="2" t="s">
        <v>58</v>
      </c>
      <c r="AB906" s="2">
        <v>0.52303075037285696</v>
      </c>
      <c r="AC906" s="2">
        <v>1</v>
      </c>
      <c r="AD906" s="2">
        <v>1</v>
      </c>
      <c r="AE906" s="2">
        <v>-0.77205744340887295</v>
      </c>
      <c r="AH906" s="2">
        <f t="shared" si="369"/>
        <v>1</v>
      </c>
      <c r="AI906" s="2">
        <f t="shared" si="370"/>
        <v>0</v>
      </c>
      <c r="AQ906" s="2">
        <f t="shared" si="371"/>
        <v>1</v>
      </c>
      <c r="AR906" s="2">
        <f t="shared" si="372"/>
        <v>0</v>
      </c>
      <c r="AZ906" s="2">
        <f t="shared" si="373"/>
        <v>1</v>
      </c>
      <c r="BA906" s="2">
        <f t="shared" si="374"/>
        <v>0</v>
      </c>
      <c r="BI906" s="2">
        <f t="shared" si="375"/>
        <v>1</v>
      </c>
      <c r="BJ906" s="2">
        <f t="shared" si="376"/>
        <v>0</v>
      </c>
    </row>
    <row r="907" spans="1:62">
      <c r="A907" s="2" t="str">
        <f t="shared" si="357"/>
        <v>VIMSS206719</v>
      </c>
      <c r="B907" s="2" t="s">
        <v>2512</v>
      </c>
      <c r="C907" s="2" t="s">
        <v>2513</v>
      </c>
      <c r="D907" s="7">
        <f>IF(ISNA(VLOOKUP(B907,[1]energy_list!A$1:A$222,1,FALSE)), 0, 1)</f>
        <v>0</v>
      </c>
      <c r="F907" s="7">
        <f t="shared" si="358"/>
        <v>0</v>
      </c>
      <c r="G907" s="17">
        <f t="shared" si="356"/>
        <v>4.7502047502047506E-2</v>
      </c>
      <c r="H907" s="8">
        <f t="shared" si="359"/>
        <v>-1.1921072939991399</v>
      </c>
      <c r="I907" s="8">
        <f t="shared" si="360"/>
        <v>0</v>
      </c>
      <c r="J907" s="2">
        <f t="shared" si="361"/>
        <v>0</v>
      </c>
      <c r="K907" s="9">
        <f t="shared" si="362"/>
        <v>0</v>
      </c>
      <c r="L907" s="10">
        <f t="shared" si="363"/>
        <v>0</v>
      </c>
      <c r="M907" s="2">
        <f t="shared" si="364"/>
        <v>0</v>
      </c>
      <c r="N907" s="16">
        <f t="shared" si="365"/>
        <v>1</v>
      </c>
      <c r="O907" s="16">
        <f t="shared" si="366"/>
        <v>0</v>
      </c>
      <c r="P907" s="6">
        <v>1160</v>
      </c>
      <c r="Q907" s="6"/>
      <c r="Y907" s="2">
        <f t="shared" si="367"/>
        <v>1</v>
      </c>
      <c r="Z907" s="2">
        <f t="shared" si="368"/>
        <v>0</v>
      </c>
      <c r="AH907" s="2">
        <f t="shared" si="369"/>
        <v>1</v>
      </c>
      <c r="AI907" s="2">
        <f t="shared" si="370"/>
        <v>0</v>
      </c>
      <c r="AQ907" s="2">
        <f t="shared" si="371"/>
        <v>1</v>
      </c>
      <c r="AR907" s="2">
        <f t="shared" si="372"/>
        <v>0</v>
      </c>
      <c r="AZ907" s="2">
        <f t="shared" si="373"/>
        <v>1</v>
      </c>
      <c r="BA907" s="2">
        <f t="shared" si="374"/>
        <v>0</v>
      </c>
      <c r="BB907" s="2" t="s">
        <v>61</v>
      </c>
      <c r="BC907" s="2">
        <v>1.1921072939991399</v>
      </c>
      <c r="BD907" s="2">
        <v>1</v>
      </c>
      <c r="BE907" s="2">
        <v>1</v>
      </c>
      <c r="BF907" s="2">
        <v>1.6835430623218099</v>
      </c>
      <c r="BI907" s="2">
        <f t="shared" si="375"/>
        <v>1</v>
      </c>
      <c r="BJ907" s="2">
        <f t="shared" si="376"/>
        <v>0</v>
      </c>
    </row>
    <row r="908" spans="1:62">
      <c r="A908" s="2" t="str">
        <f t="shared" si="357"/>
        <v>VIMSS208635</v>
      </c>
      <c r="B908" s="2" t="s">
        <v>2510</v>
      </c>
      <c r="C908" s="2" t="s">
        <v>2511</v>
      </c>
      <c r="D908" s="7">
        <f>IF(ISNA(VLOOKUP(B908,[1]energy_list!A$1:A$222,1,FALSE)), 0, 1)</f>
        <v>0</v>
      </c>
      <c r="F908" s="7">
        <f t="shared" si="358"/>
        <v>0</v>
      </c>
      <c r="G908" s="17">
        <f t="shared" si="356"/>
        <v>4.7461097461097466E-2</v>
      </c>
      <c r="H908" s="8">
        <f t="shared" si="359"/>
        <v>-1.15775562821268</v>
      </c>
      <c r="I908" s="8">
        <f t="shared" si="360"/>
        <v>0</v>
      </c>
      <c r="J908" s="2">
        <f t="shared" si="361"/>
        <v>0</v>
      </c>
      <c r="K908" s="9">
        <f t="shared" si="362"/>
        <v>0</v>
      </c>
      <c r="L908" s="10">
        <f t="shared" si="363"/>
        <v>0</v>
      </c>
      <c r="M908" s="2">
        <f t="shared" si="364"/>
        <v>0</v>
      </c>
      <c r="N908" s="16">
        <f t="shared" si="365"/>
        <v>1</v>
      </c>
      <c r="O908" s="16">
        <f t="shared" si="366"/>
        <v>0</v>
      </c>
      <c r="P908" s="6">
        <v>1159</v>
      </c>
      <c r="Q908" s="6"/>
      <c r="R908" s="2" t="s">
        <v>57</v>
      </c>
      <c r="S908" s="2">
        <v>1.15775562821268</v>
      </c>
      <c r="T908" s="2">
        <v>1</v>
      </c>
      <c r="U908" s="2">
        <v>1</v>
      </c>
      <c r="V908" s="2">
        <v>0.31742482654148901</v>
      </c>
      <c r="Y908" s="2">
        <f t="shared" si="367"/>
        <v>1</v>
      </c>
      <c r="Z908" s="2">
        <f t="shared" si="368"/>
        <v>0</v>
      </c>
      <c r="AH908" s="2">
        <f t="shared" si="369"/>
        <v>1</v>
      </c>
      <c r="AI908" s="2">
        <f t="shared" si="370"/>
        <v>0</v>
      </c>
      <c r="AQ908" s="2">
        <f t="shared" si="371"/>
        <v>1</v>
      </c>
      <c r="AR908" s="2">
        <f t="shared" si="372"/>
        <v>0</v>
      </c>
      <c r="AZ908" s="2">
        <f t="shared" si="373"/>
        <v>1</v>
      </c>
      <c r="BA908" s="2">
        <f t="shared" si="374"/>
        <v>0</v>
      </c>
      <c r="BI908" s="2">
        <f t="shared" si="375"/>
        <v>1</v>
      </c>
      <c r="BJ908" s="2">
        <f t="shared" si="376"/>
        <v>0</v>
      </c>
    </row>
    <row r="909" spans="1:62">
      <c r="A909" s="2" t="str">
        <f t="shared" si="357"/>
        <v>VIMSS206784</v>
      </c>
      <c r="B909" s="2" t="s">
        <v>2508</v>
      </c>
      <c r="C909" s="2" t="s">
        <v>2509</v>
      </c>
      <c r="D909" s="7">
        <f>IF(ISNA(VLOOKUP(B909,[1]energy_list!A$1:A$222,1,FALSE)), 0, 1)</f>
        <v>0</v>
      </c>
      <c r="F909" s="7">
        <f t="shared" si="358"/>
        <v>0</v>
      </c>
      <c r="G909" s="17">
        <f t="shared" si="356"/>
        <v>4.742014742014742E-2</v>
      </c>
      <c r="H909" s="8">
        <f t="shared" si="359"/>
        <v>-1.12044987348739</v>
      </c>
      <c r="I909" s="8">
        <f t="shared" si="360"/>
        <v>0</v>
      </c>
      <c r="J909" s="2">
        <f t="shared" si="361"/>
        <v>0</v>
      </c>
      <c r="K909" s="9">
        <f t="shared" si="362"/>
        <v>0</v>
      </c>
      <c r="L909" s="10">
        <f t="shared" si="363"/>
        <v>0</v>
      </c>
      <c r="M909" s="2">
        <f t="shared" si="364"/>
        <v>0</v>
      </c>
      <c r="N909" s="16">
        <f t="shared" si="365"/>
        <v>1</v>
      </c>
      <c r="O909" s="16">
        <f t="shared" si="366"/>
        <v>0</v>
      </c>
      <c r="P909" s="6">
        <v>1158</v>
      </c>
      <c r="Q909" s="6"/>
      <c r="R909" s="2" t="s">
        <v>57</v>
      </c>
      <c r="S909" s="2">
        <v>1.12044987348739</v>
      </c>
      <c r="T909" s="2">
        <v>1</v>
      </c>
      <c r="U909" s="2">
        <v>1</v>
      </c>
      <c r="V909" s="2">
        <v>0.28011907181620299</v>
      </c>
      <c r="Y909" s="2">
        <f t="shared" si="367"/>
        <v>1</v>
      </c>
      <c r="Z909" s="2">
        <f t="shared" si="368"/>
        <v>0</v>
      </c>
      <c r="AH909" s="2">
        <f t="shared" si="369"/>
        <v>1</v>
      </c>
      <c r="AI909" s="2">
        <f t="shared" si="370"/>
        <v>0</v>
      </c>
      <c r="AQ909" s="2">
        <f t="shared" si="371"/>
        <v>1</v>
      </c>
      <c r="AR909" s="2">
        <f t="shared" si="372"/>
        <v>0</v>
      </c>
      <c r="AZ909" s="2">
        <f t="shared" si="373"/>
        <v>1</v>
      </c>
      <c r="BA909" s="2">
        <f t="shared" si="374"/>
        <v>0</v>
      </c>
      <c r="BI909" s="2">
        <f t="shared" si="375"/>
        <v>1</v>
      </c>
      <c r="BJ909" s="2">
        <f t="shared" si="376"/>
        <v>0</v>
      </c>
    </row>
    <row r="910" spans="1:62">
      <c r="A910" s="2" t="str">
        <f t="shared" si="357"/>
        <v>VIMSS207492</v>
      </c>
      <c r="B910" s="2" t="s">
        <v>2506</v>
      </c>
      <c r="C910" s="2" t="s">
        <v>2507</v>
      </c>
      <c r="D910" s="7">
        <f>IF(ISNA(VLOOKUP(B910,[1]energy_list!A$1:A$222,1,FALSE)), 0, 1)</f>
        <v>0</v>
      </c>
      <c r="F910" s="7">
        <f t="shared" si="358"/>
        <v>0</v>
      </c>
      <c r="G910" s="17">
        <f t="shared" si="356"/>
        <v>4.737919737919738E-2</v>
      </c>
      <c r="H910" s="8">
        <f t="shared" si="359"/>
        <v>-1.0974731440515</v>
      </c>
      <c r="I910" s="8">
        <f t="shared" si="360"/>
        <v>0</v>
      </c>
      <c r="J910" s="2">
        <f t="shared" si="361"/>
        <v>0</v>
      </c>
      <c r="K910" s="9">
        <f t="shared" si="362"/>
        <v>0</v>
      </c>
      <c r="L910" s="10">
        <f t="shared" si="363"/>
        <v>0</v>
      </c>
      <c r="M910" s="2">
        <f t="shared" si="364"/>
        <v>0</v>
      </c>
      <c r="N910" s="16">
        <f t="shared" si="365"/>
        <v>1</v>
      </c>
      <c r="O910" s="16">
        <f t="shared" si="366"/>
        <v>0</v>
      </c>
      <c r="P910" s="6">
        <v>1157</v>
      </c>
      <c r="Q910" s="6"/>
      <c r="Y910" s="2">
        <f t="shared" si="367"/>
        <v>1</v>
      </c>
      <c r="Z910" s="2">
        <f t="shared" si="368"/>
        <v>0</v>
      </c>
      <c r="AH910" s="2">
        <f t="shared" si="369"/>
        <v>1</v>
      </c>
      <c r="AI910" s="2">
        <f t="shared" si="370"/>
        <v>0</v>
      </c>
      <c r="AQ910" s="2">
        <f t="shared" si="371"/>
        <v>1</v>
      </c>
      <c r="AR910" s="2">
        <f t="shared" si="372"/>
        <v>0</v>
      </c>
      <c r="AS910" s="2" t="s">
        <v>60</v>
      </c>
      <c r="AT910" s="2">
        <v>1.0974731440515</v>
      </c>
      <c r="AU910" s="2">
        <v>1</v>
      </c>
      <c r="AV910" s="2">
        <v>1</v>
      </c>
      <c r="AW910" s="2">
        <v>0.569229297924704</v>
      </c>
      <c r="AZ910" s="2">
        <f t="shared" si="373"/>
        <v>1</v>
      </c>
      <c r="BA910" s="2">
        <f t="shared" si="374"/>
        <v>0</v>
      </c>
      <c r="BI910" s="2">
        <f t="shared" si="375"/>
        <v>1</v>
      </c>
      <c r="BJ910" s="2">
        <f t="shared" si="376"/>
        <v>0</v>
      </c>
    </row>
    <row r="911" spans="1:62">
      <c r="A911" s="2" t="str">
        <f t="shared" si="357"/>
        <v>VIMSS208264</v>
      </c>
      <c r="B911" s="2" t="s">
        <v>2504</v>
      </c>
      <c r="C911" s="2" t="s">
        <v>2505</v>
      </c>
      <c r="D911" s="7">
        <f>IF(ISNA(VLOOKUP(B911,[1]energy_list!A$1:A$222,1,FALSE)), 0, 1)</f>
        <v>0</v>
      </c>
      <c r="F911" s="7">
        <f t="shared" si="358"/>
        <v>0</v>
      </c>
      <c r="G911" s="17">
        <f t="shared" si="356"/>
        <v>4.733824733824734E-2</v>
      </c>
      <c r="H911" s="8">
        <f t="shared" si="359"/>
        <v>-1.0833343044358896</v>
      </c>
      <c r="I911" s="8">
        <f t="shared" si="360"/>
        <v>0</v>
      </c>
      <c r="J911" s="2">
        <f t="shared" si="361"/>
        <v>0</v>
      </c>
      <c r="K911" s="9">
        <f t="shared" si="362"/>
        <v>0</v>
      </c>
      <c r="L911" s="10">
        <f t="shared" si="363"/>
        <v>0</v>
      </c>
      <c r="M911" s="2">
        <f t="shared" si="364"/>
        <v>0</v>
      </c>
      <c r="N911" s="16">
        <f t="shared" si="365"/>
        <v>1</v>
      </c>
      <c r="O911" s="16">
        <f t="shared" si="366"/>
        <v>0</v>
      </c>
      <c r="P911" s="6">
        <v>1156</v>
      </c>
      <c r="Q911" s="6"/>
      <c r="R911" s="2" t="s">
        <v>57</v>
      </c>
      <c r="S911" s="2">
        <v>0.49036890091072899</v>
      </c>
      <c r="T911" s="2">
        <v>1</v>
      </c>
      <c r="U911" s="2">
        <v>1</v>
      </c>
      <c r="V911" s="2">
        <v>-0.34996190076046002</v>
      </c>
      <c r="Y911" s="2">
        <f t="shared" si="367"/>
        <v>1</v>
      </c>
      <c r="Z911" s="2">
        <f t="shared" si="368"/>
        <v>0</v>
      </c>
      <c r="AH911" s="2">
        <f t="shared" si="369"/>
        <v>1</v>
      </c>
      <c r="AI911" s="2">
        <f t="shared" si="370"/>
        <v>0</v>
      </c>
      <c r="AQ911" s="2">
        <f t="shared" si="371"/>
        <v>1</v>
      </c>
      <c r="AR911" s="2">
        <f t="shared" si="372"/>
        <v>0</v>
      </c>
      <c r="AS911" s="2" t="s">
        <v>60</v>
      </c>
      <c r="AT911" s="2">
        <v>1.0196751701510101</v>
      </c>
      <c r="AU911" s="2">
        <v>1</v>
      </c>
      <c r="AV911" s="2">
        <v>1</v>
      </c>
      <c r="AW911" s="2">
        <v>0.49143132402422002</v>
      </c>
      <c r="AZ911" s="2">
        <f t="shared" si="373"/>
        <v>1</v>
      </c>
      <c r="BA911" s="2">
        <f t="shared" si="374"/>
        <v>0</v>
      </c>
      <c r="BB911" s="2" t="s">
        <v>61</v>
      </c>
      <c r="BC911" s="2">
        <v>1.73995884224593</v>
      </c>
      <c r="BD911" s="2">
        <v>1</v>
      </c>
      <c r="BE911" s="2">
        <v>1</v>
      </c>
      <c r="BF911" s="2">
        <v>2.2313946105686</v>
      </c>
      <c r="BI911" s="2">
        <f t="shared" si="375"/>
        <v>1</v>
      </c>
      <c r="BJ911" s="2">
        <f t="shared" si="376"/>
        <v>0</v>
      </c>
    </row>
    <row r="912" spans="1:62">
      <c r="A912" s="2" t="str">
        <f t="shared" si="357"/>
        <v>VIMSS208052</v>
      </c>
      <c r="B912" s="2" t="s">
        <v>2502</v>
      </c>
      <c r="C912" s="2" t="s">
        <v>2503</v>
      </c>
      <c r="D912" s="7">
        <f>IF(ISNA(VLOOKUP(B912,[1]energy_list!A$1:A$222,1,FALSE)), 0, 1)</f>
        <v>0</v>
      </c>
      <c r="F912" s="7">
        <f t="shared" si="358"/>
        <v>0</v>
      </c>
      <c r="G912" s="17">
        <f t="shared" si="356"/>
        <v>4.72972972972973E-2</v>
      </c>
      <c r="H912" s="8">
        <f t="shared" si="359"/>
        <v>-1.0832180273030001</v>
      </c>
      <c r="I912" s="8">
        <f t="shared" si="360"/>
        <v>0</v>
      </c>
      <c r="J912" s="2">
        <f t="shared" si="361"/>
        <v>0</v>
      </c>
      <c r="K912" s="9">
        <f t="shared" si="362"/>
        <v>0</v>
      </c>
      <c r="L912" s="10">
        <f t="shared" si="363"/>
        <v>0</v>
      </c>
      <c r="M912" s="2">
        <f t="shared" si="364"/>
        <v>0</v>
      </c>
      <c r="N912" s="16">
        <f t="shared" si="365"/>
        <v>1</v>
      </c>
      <c r="O912" s="16">
        <f t="shared" si="366"/>
        <v>0</v>
      </c>
      <c r="P912" s="6">
        <v>1155</v>
      </c>
      <c r="Q912" s="6"/>
      <c r="Y912" s="2">
        <f t="shared" si="367"/>
        <v>1</v>
      </c>
      <c r="Z912" s="2">
        <f t="shared" si="368"/>
        <v>0</v>
      </c>
      <c r="AA912" s="2" t="s">
        <v>58</v>
      </c>
      <c r="AB912" s="2">
        <v>1.0832180273030001</v>
      </c>
      <c r="AC912" s="2">
        <v>1</v>
      </c>
      <c r="AD912" s="2">
        <v>1</v>
      </c>
      <c r="AE912" s="2">
        <v>-0.211870166478734</v>
      </c>
      <c r="AH912" s="2">
        <f t="shared" si="369"/>
        <v>1</v>
      </c>
      <c r="AI912" s="2">
        <f t="shared" si="370"/>
        <v>0</v>
      </c>
      <c r="AQ912" s="2">
        <f t="shared" si="371"/>
        <v>1</v>
      </c>
      <c r="AR912" s="2">
        <f t="shared" si="372"/>
        <v>0</v>
      </c>
      <c r="AZ912" s="2">
        <f t="shared" si="373"/>
        <v>1</v>
      </c>
      <c r="BA912" s="2">
        <f t="shared" si="374"/>
        <v>0</v>
      </c>
      <c r="BI912" s="2">
        <f t="shared" si="375"/>
        <v>1</v>
      </c>
      <c r="BJ912" s="2">
        <f t="shared" si="376"/>
        <v>0</v>
      </c>
    </row>
    <row r="913" spans="1:62">
      <c r="A913" s="2" t="str">
        <f t="shared" si="357"/>
        <v>VIMSS408294</v>
      </c>
      <c r="B913" s="2" t="s">
        <v>2500</v>
      </c>
      <c r="C913" s="2" t="s">
        <v>2501</v>
      </c>
      <c r="D913" s="7">
        <f>IF(ISNA(VLOOKUP(B913,[1]energy_list!A$1:A$222,1,FALSE)), 0, 1)</f>
        <v>0</v>
      </c>
      <c r="F913" s="7">
        <f t="shared" si="358"/>
        <v>0</v>
      </c>
      <c r="G913" s="17">
        <f t="shared" si="356"/>
        <v>4.725634725634726E-2</v>
      </c>
      <c r="H913" s="8">
        <f t="shared" si="359"/>
        <v>-1.0827338845023691</v>
      </c>
      <c r="I913" s="8">
        <f t="shared" si="360"/>
        <v>0</v>
      </c>
      <c r="J913" s="2">
        <f t="shared" si="361"/>
        <v>0</v>
      </c>
      <c r="K913" s="9">
        <f t="shared" si="362"/>
        <v>0</v>
      </c>
      <c r="L913" s="10">
        <f t="shared" si="363"/>
        <v>0</v>
      </c>
      <c r="M913" s="2">
        <f t="shared" si="364"/>
        <v>0</v>
      </c>
      <c r="N913" s="16">
        <f t="shared" si="365"/>
        <v>1</v>
      </c>
      <c r="O913" s="16">
        <f t="shared" si="366"/>
        <v>0</v>
      </c>
      <c r="P913" s="6">
        <v>1154</v>
      </c>
      <c r="Q913" s="6"/>
      <c r="Y913" s="2">
        <f t="shared" si="367"/>
        <v>1</v>
      </c>
      <c r="Z913" s="2">
        <f t="shared" si="368"/>
        <v>0</v>
      </c>
      <c r="AH913" s="2">
        <f t="shared" si="369"/>
        <v>1</v>
      </c>
      <c r="AI913" s="2">
        <f t="shared" si="370"/>
        <v>0</v>
      </c>
      <c r="AQ913" s="2">
        <f t="shared" si="371"/>
        <v>1</v>
      </c>
      <c r="AR913" s="2">
        <f t="shared" si="372"/>
        <v>0</v>
      </c>
      <c r="AS913" s="2" t="s">
        <v>60</v>
      </c>
      <c r="AT913" s="2">
        <v>1.44776136592548</v>
      </c>
      <c r="AU913" s="2">
        <v>1</v>
      </c>
      <c r="AV913" s="2">
        <v>1</v>
      </c>
      <c r="AW913" s="2">
        <v>0.91951751979868701</v>
      </c>
      <c r="AZ913" s="2">
        <f t="shared" si="373"/>
        <v>1</v>
      </c>
      <c r="BA913" s="2">
        <f t="shared" si="374"/>
        <v>0</v>
      </c>
      <c r="BB913" s="2" t="s">
        <v>61</v>
      </c>
      <c r="BC913" s="2">
        <v>0.71770640307925804</v>
      </c>
      <c r="BD913" s="2">
        <v>1</v>
      </c>
      <c r="BE913" s="2">
        <v>1</v>
      </c>
      <c r="BF913" s="2">
        <v>1.2091421714019299</v>
      </c>
      <c r="BI913" s="2">
        <f t="shared" si="375"/>
        <v>1</v>
      </c>
      <c r="BJ913" s="2">
        <f t="shared" si="376"/>
        <v>0</v>
      </c>
    </row>
    <row r="914" spans="1:62">
      <c r="A914" s="2" t="str">
        <f t="shared" si="357"/>
        <v>VIMSS208788</v>
      </c>
      <c r="B914" s="2" t="s">
        <v>2498</v>
      </c>
      <c r="C914" s="2" t="s">
        <v>2499</v>
      </c>
      <c r="D914" s="7">
        <f>IF(ISNA(VLOOKUP(B914,[1]energy_list!A$1:A$222,1,FALSE)), 0, 1)</f>
        <v>1</v>
      </c>
      <c r="E914" s="7">
        <f>IF(N914&lt;0.05,1,0)</f>
        <v>0</v>
      </c>
      <c r="F914" s="7">
        <f t="shared" si="358"/>
        <v>0</v>
      </c>
      <c r="G914" s="31">
        <f>IF((Q914/(142)*0.0575&gt;N914),1,0)</f>
        <v>0</v>
      </c>
      <c r="H914" s="8">
        <f t="shared" si="359"/>
        <v>-1.0809844109603639</v>
      </c>
      <c r="I914" s="8">
        <f t="shared" si="360"/>
        <v>0</v>
      </c>
      <c r="J914" s="27">
        <f t="shared" si="361"/>
        <v>0</v>
      </c>
      <c r="K914" s="9">
        <f t="shared" si="362"/>
        <v>0</v>
      </c>
      <c r="L914" s="10">
        <f t="shared" si="363"/>
        <v>0</v>
      </c>
      <c r="M914" s="7">
        <f t="shared" si="364"/>
        <v>0</v>
      </c>
      <c r="N914" s="16">
        <f t="shared" si="365"/>
        <v>1</v>
      </c>
      <c r="O914" s="16">
        <f t="shared" si="366"/>
        <v>0</v>
      </c>
      <c r="P914" s="6">
        <v>1153</v>
      </c>
      <c r="Q914" s="6">
        <v>139</v>
      </c>
      <c r="Y914" s="2">
        <f t="shared" si="367"/>
        <v>1</v>
      </c>
      <c r="Z914" s="2">
        <f t="shared" si="368"/>
        <v>0</v>
      </c>
      <c r="AH914" s="2">
        <f t="shared" si="369"/>
        <v>1</v>
      </c>
      <c r="AI914" s="2">
        <f t="shared" si="370"/>
        <v>0</v>
      </c>
      <c r="AQ914" s="2">
        <f t="shared" si="371"/>
        <v>1</v>
      </c>
      <c r="AR914" s="2">
        <f t="shared" si="372"/>
        <v>0</v>
      </c>
      <c r="AS914" s="2" t="s">
        <v>60</v>
      </c>
      <c r="AT914" s="2">
        <v>1.6519104002978999</v>
      </c>
      <c r="AU914" s="2">
        <v>1</v>
      </c>
      <c r="AV914" s="2">
        <v>1</v>
      </c>
      <c r="AW914" s="2">
        <v>1.1236665541711099</v>
      </c>
      <c r="AZ914" s="2">
        <f t="shared" si="373"/>
        <v>1</v>
      </c>
      <c r="BA914" s="2">
        <f t="shared" si="374"/>
        <v>0</v>
      </c>
      <c r="BB914" s="2" t="s">
        <v>61</v>
      </c>
      <c r="BC914" s="2">
        <v>0.510058421622828</v>
      </c>
      <c r="BD914" s="2">
        <v>1</v>
      </c>
      <c r="BE914" s="2">
        <v>1</v>
      </c>
      <c r="BF914" s="2">
        <v>1.0014941899455001</v>
      </c>
      <c r="BI914" s="2">
        <f t="shared" si="375"/>
        <v>1</v>
      </c>
      <c r="BJ914" s="2">
        <f t="shared" si="376"/>
        <v>0</v>
      </c>
    </row>
    <row r="915" spans="1:62">
      <c r="A915" s="2" t="str">
        <f t="shared" si="357"/>
        <v>VIMSS208482</v>
      </c>
      <c r="B915" s="2" t="s">
        <v>2496</v>
      </c>
      <c r="C915" s="2" t="s">
        <v>2497</v>
      </c>
      <c r="D915" s="7">
        <f>IF(ISNA(VLOOKUP(B915,[1]energy_list!A$1:A$222,1,FALSE)), 0, 1)</f>
        <v>0</v>
      </c>
      <c r="F915" s="7">
        <f t="shared" si="358"/>
        <v>0</v>
      </c>
      <c r="G915" s="17">
        <f>(P915/(COUNT($P$2:$P$1222))*0.05)</f>
        <v>4.717444717444718E-2</v>
      </c>
      <c r="H915" s="8">
        <f t="shared" si="359"/>
        <v>-1.0531123694095124</v>
      </c>
      <c r="I915" s="8">
        <f t="shared" si="360"/>
        <v>0</v>
      </c>
      <c r="J915" s="2">
        <f t="shared" si="361"/>
        <v>0</v>
      </c>
      <c r="K915" s="9">
        <f t="shared" si="362"/>
        <v>0</v>
      </c>
      <c r="L915" s="10">
        <f t="shared" si="363"/>
        <v>0</v>
      </c>
      <c r="M915" s="2">
        <f t="shared" si="364"/>
        <v>0</v>
      </c>
      <c r="N915" s="16">
        <f t="shared" si="365"/>
        <v>1</v>
      </c>
      <c r="O915" s="16">
        <f t="shared" si="366"/>
        <v>0</v>
      </c>
      <c r="P915" s="6">
        <v>1152</v>
      </c>
      <c r="Q915" s="6"/>
      <c r="R915" s="2" t="s">
        <v>57</v>
      </c>
      <c r="S915" s="2">
        <v>1.1930618178405401</v>
      </c>
      <c r="T915" s="2">
        <v>1</v>
      </c>
      <c r="U915" s="2">
        <v>1</v>
      </c>
      <c r="V915" s="2">
        <v>0.35273101616935199</v>
      </c>
      <c r="Y915" s="2">
        <f t="shared" si="367"/>
        <v>1</v>
      </c>
      <c r="Z915" s="2">
        <f t="shared" si="368"/>
        <v>0</v>
      </c>
      <c r="AA915" s="2" t="s">
        <v>58</v>
      </c>
      <c r="AB915" s="2">
        <v>-0.75918846834384002</v>
      </c>
      <c r="AC915" s="2">
        <v>1</v>
      </c>
      <c r="AD915" s="2">
        <v>1</v>
      </c>
      <c r="AE915" s="2">
        <v>-2.0542766621255701</v>
      </c>
      <c r="AH915" s="2">
        <f t="shared" si="369"/>
        <v>1</v>
      </c>
      <c r="AI915" s="2">
        <f t="shared" si="370"/>
        <v>0</v>
      </c>
      <c r="AJ915" s="2" t="s">
        <v>59</v>
      </c>
      <c r="AK915" s="2">
        <v>1.8256141854180099</v>
      </c>
      <c r="AL915" s="2">
        <v>1</v>
      </c>
      <c r="AM915" s="2">
        <v>1</v>
      </c>
      <c r="AN915" s="2">
        <v>-0.40996081533167</v>
      </c>
      <c r="AQ915" s="2">
        <f t="shared" si="371"/>
        <v>1</v>
      </c>
      <c r="AR915" s="2">
        <f t="shared" si="372"/>
        <v>0</v>
      </c>
      <c r="AS915" s="2" t="s">
        <v>60</v>
      </c>
      <c r="AT915" s="2">
        <v>1.95296194272334</v>
      </c>
      <c r="AU915" s="2">
        <v>1</v>
      </c>
      <c r="AV915" s="2">
        <v>1</v>
      </c>
      <c r="AW915" s="2">
        <v>1.42471809659655</v>
      </c>
      <c r="AZ915" s="2">
        <f t="shared" si="373"/>
        <v>1</v>
      </c>
      <c r="BA915" s="2">
        <f t="shared" si="374"/>
        <v>0</v>
      </c>
      <c r="BI915" s="2">
        <f t="shared" si="375"/>
        <v>1</v>
      </c>
      <c r="BJ915" s="2">
        <f t="shared" si="376"/>
        <v>0</v>
      </c>
    </row>
    <row r="916" spans="1:62">
      <c r="A916" s="2" t="str">
        <f t="shared" si="357"/>
        <v>VIMSS208821</v>
      </c>
      <c r="B916" s="2" t="s">
        <v>2494</v>
      </c>
      <c r="C916" s="2" t="s">
        <v>2495</v>
      </c>
      <c r="D916" s="7">
        <f>IF(ISNA(VLOOKUP(B916,[1]energy_list!A$1:A$222,1,FALSE)), 0, 1)</f>
        <v>1</v>
      </c>
      <c r="E916" s="7">
        <f>IF(N916&lt;0.05,1,0)</f>
        <v>0</v>
      </c>
      <c r="F916" s="7">
        <f t="shared" si="358"/>
        <v>0</v>
      </c>
      <c r="G916" s="31">
        <f>IF((Q916/(142)*0.0575&gt;N916),1,0)</f>
        <v>0</v>
      </c>
      <c r="H916" s="8">
        <f t="shared" si="359"/>
        <v>-1.0118187327722168</v>
      </c>
      <c r="I916" s="8">
        <f t="shared" si="360"/>
        <v>0</v>
      </c>
      <c r="J916" s="27">
        <f t="shared" si="361"/>
        <v>0</v>
      </c>
      <c r="K916" s="9">
        <f t="shared" si="362"/>
        <v>0</v>
      </c>
      <c r="L916" s="10">
        <f t="shared" si="363"/>
        <v>0</v>
      </c>
      <c r="M916" s="7">
        <f t="shared" si="364"/>
        <v>0</v>
      </c>
      <c r="N916" s="16">
        <f t="shared" si="365"/>
        <v>1</v>
      </c>
      <c r="O916" s="16">
        <f t="shared" si="366"/>
        <v>0</v>
      </c>
      <c r="P916" s="6">
        <v>1151</v>
      </c>
      <c r="Q916" s="6">
        <v>138</v>
      </c>
      <c r="R916" s="2" t="s">
        <v>57</v>
      </c>
      <c r="S916" s="2">
        <v>2.0923995362247498</v>
      </c>
      <c r="T916" s="2">
        <v>1</v>
      </c>
      <c r="U916" s="2">
        <v>1</v>
      </c>
      <c r="V916" s="2">
        <v>1.2520687345535599</v>
      </c>
      <c r="Y916" s="2">
        <f t="shared" si="367"/>
        <v>1</v>
      </c>
      <c r="Z916" s="2">
        <f t="shared" si="368"/>
        <v>0</v>
      </c>
      <c r="AA916" s="2" t="s">
        <v>58</v>
      </c>
      <c r="AB916" s="2">
        <v>-0.21978679953041999</v>
      </c>
      <c r="AC916" s="2">
        <v>1</v>
      </c>
      <c r="AD916" s="2">
        <v>1</v>
      </c>
      <c r="AE916" s="2">
        <v>-1.5148749933121499</v>
      </c>
      <c r="AH916" s="2">
        <f t="shared" si="369"/>
        <v>1</v>
      </c>
      <c r="AI916" s="2">
        <f t="shared" si="370"/>
        <v>0</v>
      </c>
      <c r="AJ916" s="2" t="s">
        <v>59</v>
      </c>
      <c r="AK916" s="2">
        <v>1.16284346162232</v>
      </c>
      <c r="AL916" s="2">
        <v>1</v>
      </c>
      <c r="AM916" s="2">
        <v>1</v>
      </c>
      <c r="AN916" s="2">
        <v>-1.07273153912736</v>
      </c>
      <c r="AQ916" s="2">
        <f t="shared" si="371"/>
        <v>1</v>
      </c>
      <c r="AR916" s="2">
        <f t="shared" si="372"/>
        <v>0</v>
      </c>
      <c r="AZ916" s="2">
        <f t="shared" si="373"/>
        <v>1</v>
      </c>
      <c r="BA916" s="2">
        <f t="shared" si="374"/>
        <v>0</v>
      </c>
      <c r="BI916" s="2">
        <f t="shared" si="375"/>
        <v>1</v>
      </c>
      <c r="BJ916" s="2">
        <f t="shared" si="376"/>
        <v>0</v>
      </c>
    </row>
    <row r="917" spans="1:62">
      <c r="A917" s="2" t="str">
        <f t="shared" si="357"/>
        <v>VIMSS206452</v>
      </c>
      <c r="B917" s="2" t="s">
        <v>2492</v>
      </c>
      <c r="C917" s="2" t="s">
        <v>2493</v>
      </c>
      <c r="D917" s="7">
        <f>IF(ISNA(VLOOKUP(B917,[1]energy_list!A$1:A$222,1,FALSE)), 0, 1)</f>
        <v>0</v>
      </c>
      <c r="F917" s="7">
        <f t="shared" si="358"/>
        <v>0</v>
      </c>
      <c r="G917" s="17">
        <f t="shared" ref="G917:G932" si="377">(P917/(COUNT($P$2:$P$1222))*0.05)</f>
        <v>4.7092547092547093E-2</v>
      </c>
      <c r="H917" s="8">
        <f t="shared" si="359"/>
        <v>-1.0106513885237689</v>
      </c>
      <c r="I917" s="8">
        <f t="shared" si="360"/>
        <v>0</v>
      </c>
      <c r="J917" s="2">
        <f t="shared" si="361"/>
        <v>0</v>
      </c>
      <c r="K917" s="9">
        <f t="shared" si="362"/>
        <v>0</v>
      </c>
      <c r="L917" s="10">
        <f t="shared" si="363"/>
        <v>0</v>
      </c>
      <c r="M917" s="2">
        <f t="shared" si="364"/>
        <v>0</v>
      </c>
      <c r="N917" s="16">
        <f t="shared" si="365"/>
        <v>1</v>
      </c>
      <c r="O917" s="16">
        <f t="shared" si="366"/>
        <v>0</v>
      </c>
      <c r="P917" s="6">
        <v>1150</v>
      </c>
      <c r="Q917" s="6"/>
      <c r="R917" s="2" t="s">
        <v>57</v>
      </c>
      <c r="S917" s="2">
        <v>-0.154671307292092</v>
      </c>
      <c r="T917" s="2">
        <v>1</v>
      </c>
      <c r="U917" s="2">
        <v>1</v>
      </c>
      <c r="V917" s="2">
        <v>-0.99500210896328101</v>
      </c>
      <c r="Y917" s="2">
        <f t="shared" si="367"/>
        <v>1</v>
      </c>
      <c r="Z917" s="2">
        <f t="shared" si="368"/>
        <v>0</v>
      </c>
      <c r="AH917" s="2">
        <f t="shared" si="369"/>
        <v>1</v>
      </c>
      <c r="AI917" s="2">
        <f t="shared" si="370"/>
        <v>0</v>
      </c>
      <c r="AQ917" s="2">
        <f t="shared" si="371"/>
        <v>1</v>
      </c>
      <c r="AR917" s="2">
        <f t="shared" si="372"/>
        <v>0</v>
      </c>
      <c r="AS917" s="2" t="s">
        <v>60</v>
      </c>
      <c r="AT917" s="2">
        <v>2.17597408433963</v>
      </c>
      <c r="AU917" s="2">
        <v>1</v>
      </c>
      <c r="AV917" s="2">
        <v>1</v>
      </c>
      <c r="AW917" s="2">
        <v>1.64773023821284</v>
      </c>
      <c r="AZ917" s="2">
        <f t="shared" si="373"/>
        <v>1</v>
      </c>
      <c r="BA917" s="2">
        <f t="shared" si="374"/>
        <v>0</v>
      </c>
      <c r="BI917" s="2">
        <f t="shared" si="375"/>
        <v>1</v>
      </c>
      <c r="BJ917" s="2">
        <f t="shared" si="376"/>
        <v>0</v>
      </c>
    </row>
    <row r="918" spans="1:62">
      <c r="A918" s="2" t="str">
        <f t="shared" si="357"/>
        <v>VIMSS209392</v>
      </c>
      <c r="B918" s="2" t="s">
        <v>2490</v>
      </c>
      <c r="C918" s="2" t="s">
        <v>2491</v>
      </c>
      <c r="D918" s="7">
        <f>IF(ISNA(VLOOKUP(B918,[1]energy_list!A$1:A$222,1,FALSE)), 0, 1)</f>
        <v>0</v>
      </c>
      <c r="F918" s="7">
        <f t="shared" si="358"/>
        <v>0</v>
      </c>
      <c r="G918" s="17">
        <f t="shared" si="377"/>
        <v>4.7051597051597054E-2</v>
      </c>
      <c r="H918" s="8">
        <f t="shared" si="359"/>
        <v>-0.96560643955270198</v>
      </c>
      <c r="I918" s="8">
        <f t="shared" si="360"/>
        <v>0</v>
      </c>
      <c r="J918" s="2">
        <f t="shared" si="361"/>
        <v>0</v>
      </c>
      <c r="K918" s="9">
        <f t="shared" si="362"/>
        <v>0</v>
      </c>
      <c r="L918" s="10">
        <f t="shared" si="363"/>
        <v>0</v>
      </c>
      <c r="M918" s="2">
        <f t="shared" si="364"/>
        <v>0</v>
      </c>
      <c r="N918" s="16">
        <f t="shared" si="365"/>
        <v>1</v>
      </c>
      <c r="O918" s="16">
        <f t="shared" si="366"/>
        <v>0</v>
      </c>
      <c r="P918" s="6">
        <v>1149</v>
      </c>
      <c r="Q918" s="6"/>
      <c r="Y918" s="2">
        <f t="shared" si="367"/>
        <v>1</v>
      </c>
      <c r="Z918" s="2">
        <f t="shared" si="368"/>
        <v>0</v>
      </c>
      <c r="AH918" s="2">
        <f t="shared" si="369"/>
        <v>1</v>
      </c>
      <c r="AI918" s="2">
        <f t="shared" si="370"/>
        <v>0</v>
      </c>
      <c r="AQ918" s="2">
        <f t="shared" si="371"/>
        <v>1</v>
      </c>
      <c r="AR918" s="2">
        <f t="shared" si="372"/>
        <v>0</v>
      </c>
      <c r="AS918" s="2" t="s">
        <v>60</v>
      </c>
      <c r="AT918" s="2">
        <v>0.96560643955270198</v>
      </c>
      <c r="AU918" s="2">
        <v>1</v>
      </c>
      <c r="AV918" s="2">
        <v>1</v>
      </c>
      <c r="AW918" s="2">
        <v>0.43736259342591</v>
      </c>
      <c r="AZ918" s="2">
        <f t="shared" si="373"/>
        <v>1</v>
      </c>
      <c r="BA918" s="2">
        <f t="shared" si="374"/>
        <v>0</v>
      </c>
      <c r="BI918" s="2">
        <f t="shared" si="375"/>
        <v>1</v>
      </c>
      <c r="BJ918" s="2">
        <f t="shared" si="376"/>
        <v>0</v>
      </c>
    </row>
    <row r="919" spans="1:62">
      <c r="A919" s="2" t="str">
        <f t="shared" si="357"/>
        <v>VIMSS209385</v>
      </c>
      <c r="B919" s="2" t="s">
        <v>2488</v>
      </c>
      <c r="C919" s="2" t="s">
        <v>2489</v>
      </c>
      <c r="D919" s="7">
        <f>IF(ISNA(VLOOKUP(B919,[1]energy_list!A$1:A$222,1,FALSE)), 0, 1)</f>
        <v>0</v>
      </c>
      <c r="F919" s="7">
        <f t="shared" si="358"/>
        <v>0</v>
      </c>
      <c r="G919" s="17">
        <f t="shared" si="377"/>
        <v>4.7010647010647014E-2</v>
      </c>
      <c r="H919" s="8">
        <f t="shared" si="359"/>
        <v>-0.95990848852728705</v>
      </c>
      <c r="I919" s="8">
        <f t="shared" si="360"/>
        <v>0</v>
      </c>
      <c r="J919" s="2">
        <f t="shared" si="361"/>
        <v>0</v>
      </c>
      <c r="K919" s="9">
        <f t="shared" si="362"/>
        <v>0</v>
      </c>
      <c r="L919" s="10">
        <f t="shared" si="363"/>
        <v>0</v>
      </c>
      <c r="M919" s="2">
        <f t="shared" si="364"/>
        <v>0</v>
      </c>
      <c r="N919" s="16">
        <f t="shared" si="365"/>
        <v>1</v>
      </c>
      <c r="O919" s="16">
        <f t="shared" si="366"/>
        <v>0</v>
      </c>
      <c r="P919" s="6">
        <v>1148</v>
      </c>
      <c r="Q919" s="6"/>
      <c r="Y919" s="2">
        <f t="shared" si="367"/>
        <v>1</v>
      </c>
      <c r="Z919" s="2">
        <f t="shared" si="368"/>
        <v>0</v>
      </c>
      <c r="AA919" s="2" t="s">
        <v>58</v>
      </c>
      <c r="AB919" s="2">
        <v>0.95990848852728705</v>
      </c>
      <c r="AC919" s="2">
        <v>1</v>
      </c>
      <c r="AD919" s="2">
        <v>1</v>
      </c>
      <c r="AE919" s="2">
        <v>-0.33517970525444302</v>
      </c>
      <c r="AH919" s="2">
        <f t="shared" si="369"/>
        <v>1</v>
      </c>
      <c r="AI919" s="2">
        <f t="shared" si="370"/>
        <v>0</v>
      </c>
      <c r="AQ919" s="2">
        <f t="shared" si="371"/>
        <v>1</v>
      </c>
      <c r="AR919" s="2">
        <f t="shared" si="372"/>
        <v>0</v>
      </c>
      <c r="AZ919" s="2">
        <f t="shared" si="373"/>
        <v>1</v>
      </c>
      <c r="BA919" s="2">
        <f t="shared" si="374"/>
        <v>0</v>
      </c>
      <c r="BI919" s="2">
        <f t="shared" si="375"/>
        <v>1</v>
      </c>
      <c r="BJ919" s="2">
        <f t="shared" si="376"/>
        <v>0</v>
      </c>
    </row>
    <row r="920" spans="1:62">
      <c r="A920" s="2" t="str">
        <f t="shared" si="357"/>
        <v>VIMSS209487</v>
      </c>
      <c r="B920" s="2" t="s">
        <v>2486</v>
      </c>
      <c r="C920" s="2" t="s">
        <v>2487</v>
      </c>
      <c r="D920" s="7">
        <f>IF(ISNA(VLOOKUP(B920,[1]energy_list!A$1:A$222,1,FALSE)), 0, 1)</f>
        <v>0</v>
      </c>
      <c r="F920" s="7">
        <f t="shared" si="358"/>
        <v>0</v>
      </c>
      <c r="G920" s="17">
        <f t="shared" si="377"/>
        <v>4.6969696969696974E-2</v>
      </c>
      <c r="H920" s="8">
        <f t="shared" si="359"/>
        <v>-0.94622539754352097</v>
      </c>
      <c r="I920" s="8">
        <f t="shared" si="360"/>
        <v>0</v>
      </c>
      <c r="J920" s="2">
        <f t="shared" si="361"/>
        <v>0</v>
      </c>
      <c r="K920" s="9">
        <f t="shared" si="362"/>
        <v>0</v>
      </c>
      <c r="L920" s="10">
        <f t="shared" si="363"/>
        <v>0</v>
      </c>
      <c r="M920" s="2">
        <f t="shared" si="364"/>
        <v>0</v>
      </c>
      <c r="N920" s="16">
        <f t="shared" si="365"/>
        <v>1</v>
      </c>
      <c r="O920" s="16">
        <f t="shared" si="366"/>
        <v>0</v>
      </c>
      <c r="P920" s="6">
        <v>1147</v>
      </c>
      <c r="Q920" s="6"/>
      <c r="R920" s="2" t="s">
        <v>57</v>
      </c>
      <c r="S920" s="2">
        <v>0.94622539754352097</v>
      </c>
      <c r="T920" s="2">
        <v>1</v>
      </c>
      <c r="U920" s="2">
        <v>1</v>
      </c>
      <c r="V920" s="2">
        <v>0.10589459587233201</v>
      </c>
      <c r="Y920" s="2">
        <f t="shared" si="367"/>
        <v>1</v>
      </c>
      <c r="Z920" s="2">
        <f t="shared" si="368"/>
        <v>0</v>
      </c>
      <c r="AH920" s="2">
        <f t="shared" si="369"/>
        <v>1</v>
      </c>
      <c r="AI920" s="2">
        <f t="shared" si="370"/>
        <v>0</v>
      </c>
      <c r="AQ920" s="2">
        <f t="shared" si="371"/>
        <v>1</v>
      </c>
      <c r="AR920" s="2">
        <f t="shared" si="372"/>
        <v>0</v>
      </c>
      <c r="AZ920" s="2">
        <f t="shared" si="373"/>
        <v>1</v>
      </c>
      <c r="BA920" s="2">
        <f t="shared" si="374"/>
        <v>0</v>
      </c>
      <c r="BI920" s="2">
        <f t="shared" si="375"/>
        <v>1</v>
      </c>
      <c r="BJ920" s="2">
        <f t="shared" si="376"/>
        <v>0</v>
      </c>
    </row>
    <row r="921" spans="1:62">
      <c r="A921" s="2" t="str">
        <f t="shared" si="357"/>
        <v>VIMSS207306</v>
      </c>
      <c r="B921" s="2" t="s">
        <v>2484</v>
      </c>
      <c r="C921" s="2" t="s">
        <v>2485</v>
      </c>
      <c r="D921" s="7">
        <f>IF(ISNA(VLOOKUP(B921,[1]energy_list!A$1:A$222,1,FALSE)), 0, 1)</f>
        <v>0</v>
      </c>
      <c r="F921" s="7">
        <f t="shared" si="358"/>
        <v>0</v>
      </c>
      <c r="G921" s="17">
        <f t="shared" si="377"/>
        <v>4.6928746928746934E-2</v>
      </c>
      <c r="H921" s="8">
        <f t="shared" si="359"/>
        <v>-0.92936940271480795</v>
      </c>
      <c r="I921" s="8">
        <f t="shared" si="360"/>
        <v>0</v>
      </c>
      <c r="J921" s="2">
        <f t="shared" si="361"/>
        <v>0</v>
      </c>
      <c r="K921" s="9">
        <f t="shared" si="362"/>
        <v>0</v>
      </c>
      <c r="L921" s="10">
        <f t="shared" si="363"/>
        <v>0</v>
      </c>
      <c r="M921" s="2">
        <f t="shared" si="364"/>
        <v>0</v>
      </c>
      <c r="N921" s="16">
        <f t="shared" si="365"/>
        <v>1</v>
      </c>
      <c r="O921" s="16">
        <f t="shared" si="366"/>
        <v>0</v>
      </c>
      <c r="P921" s="6">
        <v>1146</v>
      </c>
      <c r="Q921" s="6"/>
      <c r="Y921" s="2">
        <f t="shared" si="367"/>
        <v>1</v>
      </c>
      <c r="Z921" s="2">
        <f t="shared" si="368"/>
        <v>0</v>
      </c>
      <c r="AH921" s="2">
        <f t="shared" si="369"/>
        <v>1</v>
      </c>
      <c r="AI921" s="2">
        <f t="shared" si="370"/>
        <v>0</v>
      </c>
      <c r="AQ921" s="2">
        <f t="shared" si="371"/>
        <v>1</v>
      </c>
      <c r="AR921" s="2">
        <f t="shared" si="372"/>
        <v>0</v>
      </c>
      <c r="AZ921" s="2">
        <f t="shared" si="373"/>
        <v>1</v>
      </c>
      <c r="BA921" s="2">
        <f t="shared" si="374"/>
        <v>0</v>
      </c>
      <c r="BB921" s="2" t="s">
        <v>61</v>
      </c>
      <c r="BC921" s="2">
        <v>0.92936940271480795</v>
      </c>
      <c r="BD921" s="2">
        <v>1</v>
      </c>
      <c r="BE921" s="2">
        <v>1</v>
      </c>
      <c r="BF921" s="2">
        <v>1.4208051710374801</v>
      </c>
      <c r="BI921" s="2">
        <f t="shared" si="375"/>
        <v>1</v>
      </c>
      <c r="BJ921" s="2">
        <f t="shared" si="376"/>
        <v>0</v>
      </c>
    </row>
    <row r="922" spans="1:62">
      <c r="A922" s="2" t="str">
        <f t="shared" si="357"/>
        <v>VIMSS206397</v>
      </c>
      <c r="B922" s="2" t="s">
        <v>2482</v>
      </c>
      <c r="C922" s="2" t="s">
        <v>2483</v>
      </c>
      <c r="D922" s="7">
        <f>IF(ISNA(VLOOKUP(B922,[1]energy_list!A$1:A$222,1,FALSE)), 0, 1)</f>
        <v>0</v>
      </c>
      <c r="F922" s="7">
        <f t="shared" si="358"/>
        <v>0</v>
      </c>
      <c r="G922" s="17">
        <f t="shared" si="377"/>
        <v>4.6887796887796894E-2</v>
      </c>
      <c r="H922" s="8">
        <f t="shared" si="359"/>
        <v>-0.92760273561143802</v>
      </c>
      <c r="I922" s="8">
        <f t="shared" si="360"/>
        <v>0</v>
      </c>
      <c r="J922" s="2">
        <f t="shared" si="361"/>
        <v>0</v>
      </c>
      <c r="K922" s="9">
        <f t="shared" si="362"/>
        <v>0</v>
      </c>
      <c r="L922" s="10">
        <f t="shared" si="363"/>
        <v>0</v>
      </c>
      <c r="M922" s="2">
        <f t="shared" si="364"/>
        <v>0</v>
      </c>
      <c r="N922" s="16">
        <f t="shared" si="365"/>
        <v>1</v>
      </c>
      <c r="O922" s="16">
        <f t="shared" si="366"/>
        <v>0</v>
      </c>
      <c r="P922" s="6">
        <v>1145</v>
      </c>
      <c r="Q922" s="6"/>
      <c r="Y922" s="2">
        <f t="shared" si="367"/>
        <v>1</v>
      </c>
      <c r="Z922" s="2">
        <f t="shared" si="368"/>
        <v>0</v>
      </c>
      <c r="AH922" s="2">
        <f t="shared" si="369"/>
        <v>1</v>
      </c>
      <c r="AI922" s="2">
        <f t="shared" si="370"/>
        <v>0</v>
      </c>
      <c r="AQ922" s="2">
        <f t="shared" si="371"/>
        <v>1</v>
      </c>
      <c r="AR922" s="2">
        <f t="shared" si="372"/>
        <v>0</v>
      </c>
      <c r="AS922" s="2" t="s">
        <v>60</v>
      </c>
      <c r="AT922" s="2">
        <v>0.92760273561143802</v>
      </c>
      <c r="AU922" s="2">
        <v>1</v>
      </c>
      <c r="AV922" s="2">
        <v>1</v>
      </c>
      <c r="AW922" s="2">
        <v>0.39935888948464598</v>
      </c>
      <c r="AZ922" s="2">
        <f t="shared" si="373"/>
        <v>1</v>
      </c>
      <c r="BA922" s="2">
        <f t="shared" si="374"/>
        <v>0</v>
      </c>
      <c r="BI922" s="2">
        <f t="shared" si="375"/>
        <v>1</v>
      </c>
      <c r="BJ922" s="2">
        <f t="shared" si="376"/>
        <v>0</v>
      </c>
    </row>
    <row r="923" spans="1:62">
      <c r="A923" s="2" t="str">
        <f t="shared" si="357"/>
        <v>VIMSS208449</v>
      </c>
      <c r="B923" s="2" t="s">
        <v>2480</v>
      </c>
      <c r="C923" s="2" t="s">
        <v>2481</v>
      </c>
      <c r="D923" s="7">
        <f>IF(ISNA(VLOOKUP(B923,[1]energy_list!A$1:A$222,1,FALSE)), 0, 1)</f>
        <v>0</v>
      </c>
      <c r="F923" s="7">
        <f t="shared" si="358"/>
        <v>0</v>
      </c>
      <c r="G923" s="17">
        <f t="shared" si="377"/>
        <v>4.6846846846846847E-2</v>
      </c>
      <c r="H923" s="8">
        <f t="shared" si="359"/>
        <v>-0.91086615308657803</v>
      </c>
      <c r="I923" s="8">
        <f t="shared" si="360"/>
        <v>0</v>
      </c>
      <c r="J923" s="2">
        <f t="shared" si="361"/>
        <v>0</v>
      </c>
      <c r="K923" s="9">
        <f t="shared" si="362"/>
        <v>0</v>
      </c>
      <c r="L923" s="10">
        <f t="shared" si="363"/>
        <v>0</v>
      </c>
      <c r="M923" s="2">
        <f t="shared" si="364"/>
        <v>0</v>
      </c>
      <c r="N923" s="16">
        <f t="shared" si="365"/>
        <v>1</v>
      </c>
      <c r="O923" s="16">
        <f t="shared" si="366"/>
        <v>0</v>
      </c>
      <c r="P923" s="6">
        <v>1144</v>
      </c>
      <c r="Q923" s="6"/>
      <c r="Y923" s="2">
        <f t="shared" si="367"/>
        <v>1</v>
      </c>
      <c r="Z923" s="2">
        <f t="shared" si="368"/>
        <v>0</v>
      </c>
      <c r="AH923" s="2">
        <f t="shared" si="369"/>
        <v>1</v>
      </c>
      <c r="AI923" s="2">
        <f t="shared" si="370"/>
        <v>0</v>
      </c>
      <c r="AQ923" s="2">
        <f t="shared" si="371"/>
        <v>1</v>
      </c>
      <c r="AR923" s="2">
        <f t="shared" si="372"/>
        <v>0</v>
      </c>
      <c r="AZ923" s="2">
        <f t="shared" si="373"/>
        <v>1</v>
      </c>
      <c r="BA923" s="2">
        <f t="shared" si="374"/>
        <v>0</v>
      </c>
      <c r="BB923" s="2" t="s">
        <v>61</v>
      </c>
      <c r="BC923" s="2">
        <v>0.91086615308657803</v>
      </c>
      <c r="BD923" s="2">
        <v>1</v>
      </c>
      <c r="BE923" s="2">
        <v>1</v>
      </c>
      <c r="BF923" s="2">
        <v>1.40230192140925</v>
      </c>
      <c r="BI923" s="2">
        <f t="shared" si="375"/>
        <v>1</v>
      </c>
      <c r="BJ923" s="2">
        <f t="shared" si="376"/>
        <v>0</v>
      </c>
    </row>
    <row r="924" spans="1:62">
      <c r="A924" s="2" t="str">
        <f t="shared" si="357"/>
        <v>VIMSS206775</v>
      </c>
      <c r="B924" s="2" t="s">
        <v>2478</v>
      </c>
      <c r="C924" s="2" t="s">
        <v>2479</v>
      </c>
      <c r="D924" s="7">
        <f>IF(ISNA(VLOOKUP(B924,[1]energy_list!A$1:A$222,1,FALSE)), 0, 1)</f>
        <v>0</v>
      </c>
      <c r="F924" s="7">
        <f t="shared" si="358"/>
        <v>0</v>
      </c>
      <c r="G924" s="17">
        <f t="shared" si="377"/>
        <v>4.6805896805896807E-2</v>
      </c>
      <c r="H924" s="8">
        <f t="shared" si="359"/>
        <v>-0.89263806496272302</v>
      </c>
      <c r="I924" s="8">
        <f t="shared" si="360"/>
        <v>0</v>
      </c>
      <c r="J924" s="2">
        <f t="shared" si="361"/>
        <v>0</v>
      </c>
      <c r="K924" s="9">
        <f t="shared" si="362"/>
        <v>0</v>
      </c>
      <c r="L924" s="10">
        <f t="shared" si="363"/>
        <v>0</v>
      </c>
      <c r="M924" s="2">
        <f t="shared" si="364"/>
        <v>0</v>
      </c>
      <c r="N924" s="16">
        <f t="shared" si="365"/>
        <v>1</v>
      </c>
      <c r="O924" s="16">
        <f t="shared" si="366"/>
        <v>0</v>
      </c>
      <c r="P924" s="6">
        <v>1143</v>
      </c>
      <c r="Q924" s="6"/>
      <c r="Y924" s="2">
        <f t="shared" si="367"/>
        <v>1</v>
      </c>
      <c r="Z924" s="2">
        <f t="shared" si="368"/>
        <v>0</v>
      </c>
      <c r="AH924" s="2">
        <f t="shared" si="369"/>
        <v>1</v>
      </c>
      <c r="AI924" s="2">
        <f t="shared" si="370"/>
        <v>0</v>
      </c>
      <c r="AQ924" s="2">
        <f t="shared" si="371"/>
        <v>1</v>
      </c>
      <c r="AR924" s="2">
        <f t="shared" si="372"/>
        <v>0</v>
      </c>
      <c r="AS924" s="2" t="s">
        <v>60</v>
      </c>
      <c r="AT924" s="2">
        <v>0.89263806496272302</v>
      </c>
      <c r="AU924" s="2">
        <v>1</v>
      </c>
      <c r="AV924" s="2">
        <v>1</v>
      </c>
      <c r="AW924" s="2">
        <v>0.36439421883593098</v>
      </c>
      <c r="AZ924" s="2">
        <f t="shared" si="373"/>
        <v>1</v>
      </c>
      <c r="BA924" s="2">
        <f t="shared" si="374"/>
        <v>0</v>
      </c>
      <c r="BI924" s="2">
        <f t="shared" si="375"/>
        <v>1</v>
      </c>
      <c r="BJ924" s="2">
        <f t="shared" si="376"/>
        <v>0</v>
      </c>
    </row>
    <row r="925" spans="1:62">
      <c r="A925" s="2" t="str">
        <f t="shared" si="357"/>
        <v>VIMSS206287</v>
      </c>
      <c r="B925" s="2" t="s">
        <v>2477</v>
      </c>
      <c r="C925" s="2" t="s">
        <v>686</v>
      </c>
      <c r="D925" s="7">
        <f>IF(ISNA(VLOOKUP(B925,[1]energy_list!A$1:A$222,1,FALSE)), 0, 1)</f>
        <v>0</v>
      </c>
      <c r="F925" s="7">
        <f t="shared" si="358"/>
        <v>0</v>
      </c>
      <c r="G925" s="17">
        <f t="shared" si="377"/>
        <v>4.6764946764946767E-2</v>
      </c>
      <c r="H925" s="8">
        <f t="shared" si="359"/>
        <v>-0.87461872725626499</v>
      </c>
      <c r="I925" s="8">
        <f t="shared" si="360"/>
        <v>0</v>
      </c>
      <c r="J925" s="2">
        <f t="shared" si="361"/>
        <v>0</v>
      </c>
      <c r="K925" s="9">
        <f t="shared" si="362"/>
        <v>0</v>
      </c>
      <c r="L925" s="10">
        <f t="shared" si="363"/>
        <v>0</v>
      </c>
      <c r="M925" s="2">
        <f t="shared" si="364"/>
        <v>0</v>
      </c>
      <c r="N925" s="16">
        <f t="shared" si="365"/>
        <v>1</v>
      </c>
      <c r="O925" s="16">
        <f t="shared" si="366"/>
        <v>0</v>
      </c>
      <c r="P925" s="6">
        <v>1142</v>
      </c>
      <c r="Q925" s="6"/>
      <c r="R925" s="2" t="s">
        <v>57</v>
      </c>
      <c r="S925" s="2">
        <v>1.0312396723452</v>
      </c>
      <c r="T925" s="2">
        <v>1</v>
      </c>
      <c r="U925" s="2">
        <v>1</v>
      </c>
      <c r="V925" s="2">
        <v>0.19090887067401199</v>
      </c>
      <c r="Y925" s="2">
        <f t="shared" si="367"/>
        <v>1</v>
      </c>
      <c r="Z925" s="2">
        <f t="shared" si="368"/>
        <v>0</v>
      </c>
      <c r="AH925" s="2">
        <f t="shared" si="369"/>
        <v>1</v>
      </c>
      <c r="AI925" s="2">
        <f t="shared" si="370"/>
        <v>0</v>
      </c>
      <c r="AJ925" s="2" t="s">
        <v>59</v>
      </c>
      <c r="AK925" s="2">
        <v>0.71799778216733001</v>
      </c>
      <c r="AL925" s="2">
        <v>1</v>
      </c>
      <c r="AM925" s="2">
        <v>1</v>
      </c>
      <c r="AN925" s="2">
        <v>-1.51757721858235</v>
      </c>
      <c r="AQ925" s="2">
        <f t="shared" si="371"/>
        <v>1</v>
      </c>
      <c r="AR925" s="2">
        <f t="shared" si="372"/>
        <v>0</v>
      </c>
      <c r="AZ925" s="2">
        <f t="shared" si="373"/>
        <v>1</v>
      </c>
      <c r="BA925" s="2">
        <f t="shared" si="374"/>
        <v>0</v>
      </c>
      <c r="BI925" s="2">
        <f t="shared" si="375"/>
        <v>1</v>
      </c>
      <c r="BJ925" s="2">
        <f t="shared" si="376"/>
        <v>0</v>
      </c>
    </row>
    <row r="926" spans="1:62">
      <c r="A926" s="2" t="str">
        <f t="shared" si="357"/>
        <v>VIMSS208444</v>
      </c>
      <c r="B926" s="2" t="s">
        <v>2475</v>
      </c>
      <c r="C926" s="2" t="s">
        <v>2476</v>
      </c>
      <c r="D926" s="7">
        <f>IF(ISNA(VLOOKUP(B926,[1]energy_list!A$1:A$222,1,FALSE)), 0, 1)</f>
        <v>0</v>
      </c>
      <c r="F926" s="7">
        <f t="shared" si="358"/>
        <v>0</v>
      </c>
      <c r="G926" s="17">
        <f t="shared" si="377"/>
        <v>4.6723996723996727E-2</v>
      </c>
      <c r="H926" s="8">
        <f t="shared" si="359"/>
        <v>-0.87212412388687799</v>
      </c>
      <c r="I926" s="8">
        <f t="shared" si="360"/>
        <v>0</v>
      </c>
      <c r="J926" s="2">
        <f t="shared" si="361"/>
        <v>0</v>
      </c>
      <c r="K926" s="9">
        <f t="shared" si="362"/>
        <v>0</v>
      </c>
      <c r="L926" s="10">
        <f t="shared" si="363"/>
        <v>0</v>
      </c>
      <c r="M926" s="2">
        <f t="shared" si="364"/>
        <v>0</v>
      </c>
      <c r="N926" s="16">
        <f t="shared" si="365"/>
        <v>1</v>
      </c>
      <c r="O926" s="16">
        <f t="shared" si="366"/>
        <v>0</v>
      </c>
      <c r="P926" s="6">
        <v>1141</v>
      </c>
      <c r="Q926" s="6"/>
      <c r="Y926" s="2">
        <f t="shared" si="367"/>
        <v>1</v>
      </c>
      <c r="Z926" s="2">
        <f t="shared" si="368"/>
        <v>0</v>
      </c>
      <c r="AH926" s="2">
        <f t="shared" si="369"/>
        <v>1</v>
      </c>
      <c r="AI926" s="2">
        <f t="shared" si="370"/>
        <v>0</v>
      </c>
      <c r="AQ926" s="2">
        <f t="shared" si="371"/>
        <v>1</v>
      </c>
      <c r="AR926" s="2">
        <f t="shared" si="372"/>
        <v>0</v>
      </c>
      <c r="AZ926" s="2">
        <f t="shared" si="373"/>
        <v>1</v>
      </c>
      <c r="BA926" s="2">
        <f t="shared" si="374"/>
        <v>0</v>
      </c>
      <c r="BB926" s="2" t="s">
        <v>61</v>
      </c>
      <c r="BC926" s="2">
        <v>0.87212412388687799</v>
      </c>
      <c r="BD926" s="2">
        <v>1</v>
      </c>
      <c r="BE926" s="2">
        <v>1</v>
      </c>
      <c r="BF926" s="2">
        <v>1.36355989220955</v>
      </c>
      <c r="BI926" s="2">
        <f t="shared" si="375"/>
        <v>1</v>
      </c>
      <c r="BJ926" s="2">
        <f t="shared" si="376"/>
        <v>0</v>
      </c>
    </row>
    <row r="927" spans="1:62">
      <c r="A927" s="2" t="str">
        <f t="shared" si="357"/>
        <v>VIMSS208497</v>
      </c>
      <c r="B927" s="2" t="s">
        <v>2473</v>
      </c>
      <c r="C927" s="2" t="s">
        <v>2474</v>
      </c>
      <c r="D927" s="7">
        <f>IF(ISNA(VLOOKUP(B927,[1]energy_list!A$1:A$222,1,FALSE)), 0, 1)</f>
        <v>0</v>
      </c>
      <c r="F927" s="7">
        <f t="shared" si="358"/>
        <v>0</v>
      </c>
      <c r="G927" s="17">
        <f t="shared" si="377"/>
        <v>4.6683046683046681E-2</v>
      </c>
      <c r="H927" s="8">
        <f t="shared" si="359"/>
        <v>-0.85852734772620998</v>
      </c>
      <c r="I927" s="8">
        <f t="shared" si="360"/>
        <v>0</v>
      </c>
      <c r="J927" s="2">
        <f t="shared" si="361"/>
        <v>0</v>
      </c>
      <c r="K927" s="9">
        <f t="shared" si="362"/>
        <v>0</v>
      </c>
      <c r="L927" s="10">
        <f t="shared" si="363"/>
        <v>0</v>
      </c>
      <c r="M927" s="2">
        <f t="shared" si="364"/>
        <v>0</v>
      </c>
      <c r="N927" s="16">
        <f t="shared" si="365"/>
        <v>1</v>
      </c>
      <c r="O927" s="16">
        <f t="shared" si="366"/>
        <v>0</v>
      </c>
      <c r="P927" s="6">
        <v>1140</v>
      </c>
      <c r="Q927" s="6"/>
      <c r="Y927" s="2">
        <f t="shared" si="367"/>
        <v>1</v>
      </c>
      <c r="Z927" s="2">
        <f t="shared" si="368"/>
        <v>0</v>
      </c>
      <c r="AA927" s="2" t="s">
        <v>58</v>
      </c>
      <c r="AB927" s="2">
        <v>-0.10400543926371</v>
      </c>
      <c r="AC927" s="2">
        <v>1</v>
      </c>
      <c r="AD927" s="2">
        <v>1</v>
      </c>
      <c r="AE927" s="2">
        <v>-1.39909363304544</v>
      </c>
      <c r="AH927" s="2">
        <f t="shared" si="369"/>
        <v>1</v>
      </c>
      <c r="AI927" s="2">
        <f t="shared" si="370"/>
        <v>0</v>
      </c>
      <c r="AJ927" s="2" t="s">
        <v>59</v>
      </c>
      <c r="AK927" s="2">
        <v>1.8210601347161299</v>
      </c>
      <c r="AL927" s="2">
        <v>1</v>
      </c>
      <c r="AM927" s="2">
        <v>1</v>
      </c>
      <c r="AN927" s="2">
        <v>-0.41451486603355198</v>
      </c>
      <c r="AQ927" s="2">
        <f t="shared" si="371"/>
        <v>1</v>
      </c>
      <c r="AR927" s="2">
        <f t="shared" si="372"/>
        <v>0</v>
      </c>
      <c r="AZ927" s="2">
        <f t="shared" si="373"/>
        <v>1</v>
      </c>
      <c r="BA927" s="2">
        <f t="shared" si="374"/>
        <v>0</v>
      </c>
      <c r="BI927" s="2">
        <f t="shared" si="375"/>
        <v>1</v>
      </c>
      <c r="BJ927" s="2">
        <f t="shared" si="376"/>
        <v>0</v>
      </c>
    </row>
    <row r="928" spans="1:62">
      <c r="A928" s="2" t="str">
        <f t="shared" si="357"/>
        <v>VIMSS208792</v>
      </c>
      <c r="B928" s="2" t="s">
        <v>2471</v>
      </c>
      <c r="C928" s="2" t="s">
        <v>2472</v>
      </c>
      <c r="D928" s="7">
        <f>IF(ISNA(VLOOKUP(B928,[1]energy_list!A$1:A$222,1,FALSE)), 0, 1)</f>
        <v>0</v>
      </c>
      <c r="F928" s="7">
        <f t="shared" si="358"/>
        <v>0</v>
      </c>
      <c r="G928" s="17">
        <f t="shared" si="377"/>
        <v>4.6642096642096648E-2</v>
      </c>
      <c r="H928" s="8">
        <f t="shared" si="359"/>
        <v>-0.85588703725651905</v>
      </c>
      <c r="I928" s="8">
        <f t="shared" si="360"/>
        <v>0</v>
      </c>
      <c r="J928" s="2">
        <f t="shared" si="361"/>
        <v>0</v>
      </c>
      <c r="K928" s="9">
        <f t="shared" si="362"/>
        <v>0</v>
      </c>
      <c r="L928" s="10">
        <f t="shared" si="363"/>
        <v>0</v>
      </c>
      <c r="M928" s="2">
        <f t="shared" si="364"/>
        <v>0</v>
      </c>
      <c r="N928" s="16">
        <f t="shared" si="365"/>
        <v>1</v>
      </c>
      <c r="O928" s="16">
        <f t="shared" si="366"/>
        <v>0</v>
      </c>
      <c r="P928" s="6">
        <v>1139</v>
      </c>
      <c r="Q928" s="6"/>
      <c r="R928" s="2" t="s">
        <v>57</v>
      </c>
      <c r="S928" s="2">
        <v>0.85588703725651905</v>
      </c>
      <c r="T928" s="2">
        <v>1</v>
      </c>
      <c r="U928" s="2">
        <v>1</v>
      </c>
      <c r="V928" s="2">
        <v>1.5556235585329099E-2</v>
      </c>
      <c r="Y928" s="2">
        <f t="shared" si="367"/>
        <v>1</v>
      </c>
      <c r="Z928" s="2">
        <f t="shared" si="368"/>
        <v>0</v>
      </c>
      <c r="AH928" s="2">
        <f t="shared" si="369"/>
        <v>1</v>
      </c>
      <c r="AI928" s="2">
        <f t="shared" si="370"/>
        <v>0</v>
      </c>
      <c r="AQ928" s="2">
        <f t="shared" si="371"/>
        <v>1</v>
      </c>
      <c r="AR928" s="2">
        <f t="shared" si="372"/>
        <v>0</v>
      </c>
      <c r="AZ928" s="2">
        <f t="shared" si="373"/>
        <v>1</v>
      </c>
      <c r="BA928" s="2">
        <f t="shared" si="374"/>
        <v>0</v>
      </c>
      <c r="BI928" s="2">
        <f t="shared" si="375"/>
        <v>1</v>
      </c>
      <c r="BJ928" s="2">
        <f t="shared" si="376"/>
        <v>0</v>
      </c>
    </row>
    <row r="929" spans="1:62">
      <c r="A929" s="2" t="str">
        <f t="shared" si="357"/>
        <v>VIMSS206263</v>
      </c>
      <c r="B929" s="2" t="s">
        <v>2469</v>
      </c>
      <c r="C929" s="2" t="s">
        <v>2470</v>
      </c>
      <c r="D929" s="7">
        <f>IF(ISNA(VLOOKUP(B929,[1]energy_list!A$1:A$222,1,FALSE)), 0, 1)</f>
        <v>0</v>
      </c>
      <c r="F929" s="7">
        <f t="shared" si="358"/>
        <v>0</v>
      </c>
      <c r="G929" s="17">
        <f t="shared" si="377"/>
        <v>4.6601146601146608E-2</v>
      </c>
      <c r="H929" s="8">
        <f t="shared" si="359"/>
        <v>-0.84929743616332143</v>
      </c>
      <c r="I929" s="8">
        <f t="shared" si="360"/>
        <v>0</v>
      </c>
      <c r="J929" s="2">
        <f t="shared" si="361"/>
        <v>0</v>
      </c>
      <c r="K929" s="9">
        <f t="shared" si="362"/>
        <v>0</v>
      </c>
      <c r="L929" s="10">
        <f t="shared" si="363"/>
        <v>0</v>
      </c>
      <c r="M929" s="2">
        <f t="shared" si="364"/>
        <v>0</v>
      </c>
      <c r="N929" s="16">
        <f t="shared" si="365"/>
        <v>1</v>
      </c>
      <c r="O929" s="16">
        <f t="shared" si="366"/>
        <v>0</v>
      </c>
      <c r="P929" s="6">
        <v>1138</v>
      </c>
      <c r="Q929" s="6"/>
      <c r="R929" s="2" t="s">
        <v>57</v>
      </c>
      <c r="S929" s="2">
        <v>1.1523796031523399</v>
      </c>
      <c r="T929" s="2">
        <v>1</v>
      </c>
      <c r="U929" s="2">
        <v>1</v>
      </c>
      <c r="V929" s="2">
        <v>0.312048801481146</v>
      </c>
      <c r="Y929" s="2">
        <f t="shared" si="367"/>
        <v>1</v>
      </c>
      <c r="Z929" s="2">
        <f t="shared" si="368"/>
        <v>0</v>
      </c>
      <c r="AH929" s="2">
        <f t="shared" si="369"/>
        <v>1</v>
      </c>
      <c r="AI929" s="2">
        <f t="shared" si="370"/>
        <v>0</v>
      </c>
      <c r="AQ929" s="2">
        <f t="shared" si="371"/>
        <v>1</v>
      </c>
      <c r="AR929" s="2">
        <f t="shared" si="372"/>
        <v>0</v>
      </c>
      <c r="AS929" s="2" t="s">
        <v>60</v>
      </c>
      <c r="AT929" s="2">
        <v>0.54621526917430296</v>
      </c>
      <c r="AU929" s="2">
        <v>1</v>
      </c>
      <c r="AV929" s="2">
        <v>1</v>
      </c>
      <c r="AW929" s="2">
        <v>1.79714230475112E-2</v>
      </c>
      <c r="AZ929" s="2">
        <f t="shared" si="373"/>
        <v>1</v>
      </c>
      <c r="BA929" s="2">
        <f t="shared" si="374"/>
        <v>0</v>
      </c>
      <c r="BI929" s="2">
        <f t="shared" si="375"/>
        <v>1</v>
      </c>
      <c r="BJ929" s="2">
        <f t="shared" si="376"/>
        <v>0</v>
      </c>
    </row>
    <row r="930" spans="1:62">
      <c r="A930" s="2" t="str">
        <f t="shared" si="357"/>
        <v>VIMSS208671</v>
      </c>
      <c r="B930" s="2" t="s">
        <v>2467</v>
      </c>
      <c r="C930" s="2" t="s">
        <v>2468</v>
      </c>
      <c r="D930" s="7">
        <f>IF(ISNA(VLOOKUP(B930,[1]energy_list!A$1:A$222,1,FALSE)), 0, 1)</f>
        <v>0</v>
      </c>
      <c r="F930" s="7">
        <f t="shared" si="358"/>
        <v>0</v>
      </c>
      <c r="G930" s="17">
        <f t="shared" si="377"/>
        <v>4.6560196560196561E-2</v>
      </c>
      <c r="H930" s="8">
        <f t="shared" si="359"/>
        <v>-0.836883587043177</v>
      </c>
      <c r="I930" s="8">
        <f t="shared" si="360"/>
        <v>0</v>
      </c>
      <c r="J930" s="2">
        <f t="shared" si="361"/>
        <v>0</v>
      </c>
      <c r="K930" s="9">
        <f t="shared" si="362"/>
        <v>0</v>
      </c>
      <c r="L930" s="10">
        <f t="shared" si="363"/>
        <v>0</v>
      </c>
      <c r="M930" s="2">
        <f t="shared" si="364"/>
        <v>0</v>
      </c>
      <c r="N930" s="16">
        <f t="shared" si="365"/>
        <v>1</v>
      </c>
      <c r="O930" s="16">
        <f t="shared" si="366"/>
        <v>0</v>
      </c>
      <c r="P930" s="6">
        <v>1137</v>
      </c>
      <c r="Q930" s="6"/>
      <c r="Y930" s="2">
        <f t="shared" si="367"/>
        <v>1</v>
      </c>
      <c r="Z930" s="2">
        <f t="shared" si="368"/>
        <v>0</v>
      </c>
      <c r="AH930" s="2">
        <f t="shared" si="369"/>
        <v>1</v>
      </c>
      <c r="AI930" s="2">
        <f t="shared" si="370"/>
        <v>0</v>
      </c>
      <c r="AQ930" s="2">
        <f t="shared" si="371"/>
        <v>1</v>
      </c>
      <c r="AR930" s="2">
        <f t="shared" si="372"/>
        <v>0</v>
      </c>
      <c r="AS930" s="2" t="s">
        <v>60</v>
      </c>
      <c r="AT930" s="2">
        <v>0.836883587043177</v>
      </c>
      <c r="AU930" s="2">
        <v>1</v>
      </c>
      <c r="AV930" s="2">
        <v>1</v>
      </c>
      <c r="AW930" s="2">
        <v>0.30863974091638502</v>
      </c>
      <c r="AZ930" s="2">
        <f t="shared" si="373"/>
        <v>1</v>
      </c>
      <c r="BA930" s="2">
        <f t="shared" si="374"/>
        <v>0</v>
      </c>
      <c r="BI930" s="2">
        <f t="shared" si="375"/>
        <v>1</v>
      </c>
      <c r="BJ930" s="2">
        <f t="shared" si="376"/>
        <v>0</v>
      </c>
    </row>
    <row r="931" spans="1:62">
      <c r="A931" s="2" t="str">
        <f t="shared" si="357"/>
        <v>VIMSS207549</v>
      </c>
      <c r="B931" s="2" t="s">
        <v>2465</v>
      </c>
      <c r="C931" s="2" t="s">
        <v>2466</v>
      </c>
      <c r="D931" s="7">
        <f>IF(ISNA(VLOOKUP(B931,[1]energy_list!A$1:A$222,1,FALSE)), 0, 1)</f>
        <v>0</v>
      </c>
      <c r="F931" s="7">
        <f t="shared" si="358"/>
        <v>0</v>
      </c>
      <c r="G931" s="17">
        <f t="shared" si="377"/>
        <v>4.6519246519246521E-2</v>
      </c>
      <c r="H931" s="8">
        <f t="shared" si="359"/>
        <v>-0.82947949579343017</v>
      </c>
      <c r="I931" s="8">
        <f t="shared" si="360"/>
        <v>0</v>
      </c>
      <c r="J931" s="2">
        <f t="shared" si="361"/>
        <v>0</v>
      </c>
      <c r="K931" s="9">
        <f t="shared" si="362"/>
        <v>0</v>
      </c>
      <c r="L931" s="10">
        <f t="shared" si="363"/>
        <v>0</v>
      </c>
      <c r="M931" s="2">
        <f t="shared" si="364"/>
        <v>0</v>
      </c>
      <c r="N931" s="16">
        <f t="shared" si="365"/>
        <v>1</v>
      </c>
      <c r="O931" s="16">
        <f t="shared" si="366"/>
        <v>0</v>
      </c>
      <c r="P931" s="6">
        <v>1136</v>
      </c>
      <c r="Q931" s="6"/>
      <c r="R931" s="2" t="s">
        <v>57</v>
      </c>
      <c r="S931" s="2">
        <v>1.7138295353720401</v>
      </c>
      <c r="T931" s="2">
        <v>1</v>
      </c>
      <c r="U931" s="2">
        <v>1</v>
      </c>
      <c r="V931" s="2">
        <v>0.87349873370084896</v>
      </c>
      <c r="Y931" s="2">
        <f t="shared" si="367"/>
        <v>1</v>
      </c>
      <c r="Z931" s="2">
        <f t="shared" si="368"/>
        <v>0</v>
      </c>
      <c r="AH931" s="2">
        <f t="shared" si="369"/>
        <v>1</v>
      </c>
      <c r="AI931" s="2">
        <f t="shared" si="370"/>
        <v>0</v>
      </c>
      <c r="AJ931" s="2" t="s">
        <v>59</v>
      </c>
      <c r="AK931" s="2">
        <v>-5.48705437851797E-2</v>
      </c>
      <c r="AL931" s="2">
        <v>1</v>
      </c>
      <c r="AM931" s="2">
        <v>1</v>
      </c>
      <c r="AN931" s="2">
        <v>-2.2904455445348599</v>
      </c>
      <c r="AQ931" s="2">
        <f t="shared" si="371"/>
        <v>1</v>
      </c>
      <c r="AR931" s="2">
        <f t="shared" si="372"/>
        <v>0</v>
      </c>
      <c r="AZ931" s="2">
        <f t="shared" si="373"/>
        <v>1</v>
      </c>
      <c r="BA931" s="2">
        <f t="shared" si="374"/>
        <v>0</v>
      </c>
      <c r="BI931" s="2">
        <f t="shared" si="375"/>
        <v>1</v>
      </c>
      <c r="BJ931" s="2">
        <f t="shared" si="376"/>
        <v>0</v>
      </c>
    </row>
    <row r="932" spans="1:62">
      <c r="A932" s="2" t="str">
        <f t="shared" si="357"/>
        <v>VIMSS208132</v>
      </c>
      <c r="B932" s="2" t="s">
        <v>2463</v>
      </c>
      <c r="C932" s="2" t="s">
        <v>2464</v>
      </c>
      <c r="D932" s="7">
        <f>IF(ISNA(VLOOKUP(B932,[1]energy_list!A$1:A$222,1,FALSE)), 0, 1)</f>
        <v>0</v>
      </c>
      <c r="F932" s="7">
        <f t="shared" si="358"/>
        <v>0</v>
      </c>
      <c r="G932" s="17">
        <f t="shared" si="377"/>
        <v>4.6478296478296481E-2</v>
      </c>
      <c r="H932" s="8">
        <f t="shared" si="359"/>
        <v>-0.82429984657162003</v>
      </c>
      <c r="I932" s="8">
        <f t="shared" si="360"/>
        <v>0</v>
      </c>
      <c r="J932" s="2">
        <f t="shared" si="361"/>
        <v>0</v>
      </c>
      <c r="K932" s="9">
        <f t="shared" si="362"/>
        <v>0</v>
      </c>
      <c r="L932" s="10">
        <f t="shared" si="363"/>
        <v>0</v>
      </c>
      <c r="M932" s="2">
        <f t="shared" si="364"/>
        <v>0</v>
      </c>
      <c r="N932" s="16">
        <f t="shared" si="365"/>
        <v>1</v>
      </c>
      <c r="O932" s="16">
        <f t="shared" si="366"/>
        <v>0</v>
      </c>
      <c r="P932" s="6">
        <v>1135</v>
      </c>
      <c r="Q932" s="6"/>
      <c r="Y932" s="2">
        <f t="shared" si="367"/>
        <v>1</v>
      </c>
      <c r="Z932" s="2">
        <f t="shared" si="368"/>
        <v>0</v>
      </c>
      <c r="AH932" s="2">
        <f t="shared" si="369"/>
        <v>1</v>
      </c>
      <c r="AI932" s="2">
        <f t="shared" si="370"/>
        <v>0</v>
      </c>
      <c r="AQ932" s="2">
        <f t="shared" si="371"/>
        <v>1</v>
      </c>
      <c r="AR932" s="2">
        <f t="shared" si="372"/>
        <v>0</v>
      </c>
      <c r="AS932" s="2" t="s">
        <v>60</v>
      </c>
      <c r="AT932" s="2">
        <v>0.82429984657162003</v>
      </c>
      <c r="AU932" s="2">
        <v>1</v>
      </c>
      <c r="AV932" s="2">
        <v>1</v>
      </c>
      <c r="AW932" s="2">
        <v>0.29605600044482799</v>
      </c>
      <c r="AZ932" s="2">
        <f t="shared" si="373"/>
        <v>1</v>
      </c>
      <c r="BA932" s="2">
        <f t="shared" si="374"/>
        <v>0</v>
      </c>
      <c r="BI932" s="2">
        <f t="shared" si="375"/>
        <v>1</v>
      </c>
      <c r="BJ932" s="2">
        <f t="shared" si="376"/>
        <v>0</v>
      </c>
    </row>
    <row r="933" spans="1:62">
      <c r="A933" s="2" t="str">
        <f t="shared" si="357"/>
        <v>VIMSS113991</v>
      </c>
      <c r="B933" s="2" t="s">
        <v>250</v>
      </c>
      <c r="C933" s="2" t="s">
        <v>2462</v>
      </c>
      <c r="D933" s="7">
        <f>IF(ISNA(VLOOKUP(B933,[1]energy_list!A$1:A$222,1,FALSE)), 0, 1)</f>
        <v>1</v>
      </c>
      <c r="E933" s="7">
        <f>IF(N933&lt;0.05,1,0)</f>
        <v>0</v>
      </c>
      <c r="F933" s="7">
        <f t="shared" si="358"/>
        <v>0</v>
      </c>
      <c r="G933" s="31">
        <f>IF((Q933/(142)*0.0575&gt;N933),1,0)</f>
        <v>0</v>
      </c>
      <c r="H933" s="8">
        <f t="shared" si="359"/>
        <v>-0.82100903202086095</v>
      </c>
      <c r="I933" s="8">
        <f t="shared" si="360"/>
        <v>0</v>
      </c>
      <c r="J933" s="2">
        <f t="shared" si="361"/>
        <v>0</v>
      </c>
      <c r="K933" s="9">
        <f t="shared" si="362"/>
        <v>0</v>
      </c>
      <c r="L933" s="10">
        <f t="shared" si="363"/>
        <v>0</v>
      </c>
      <c r="M933" s="2">
        <f t="shared" si="364"/>
        <v>0</v>
      </c>
      <c r="N933" s="16">
        <f t="shared" si="365"/>
        <v>1</v>
      </c>
      <c r="O933" s="16">
        <f t="shared" si="366"/>
        <v>0</v>
      </c>
      <c r="P933" s="6">
        <v>1134</v>
      </c>
      <c r="Q933" s="6">
        <v>137</v>
      </c>
      <c r="Y933" s="2">
        <f t="shared" si="367"/>
        <v>1</v>
      </c>
      <c r="Z933" s="2">
        <f t="shared" si="368"/>
        <v>0</v>
      </c>
      <c r="AH933" s="2">
        <f t="shared" si="369"/>
        <v>1</v>
      </c>
      <c r="AI933" s="2">
        <f t="shared" si="370"/>
        <v>0</v>
      </c>
      <c r="AQ933" s="2">
        <f t="shared" si="371"/>
        <v>1</v>
      </c>
      <c r="AR933" s="2">
        <f t="shared" si="372"/>
        <v>0</v>
      </c>
      <c r="AS933" s="2" t="s">
        <v>60</v>
      </c>
      <c r="AT933" s="2">
        <v>0.82100903202086095</v>
      </c>
      <c r="AU933" s="2">
        <v>1</v>
      </c>
      <c r="AV933" s="2">
        <v>1</v>
      </c>
      <c r="AW933" s="2">
        <v>0.29276518589406902</v>
      </c>
      <c r="AZ933" s="2">
        <f t="shared" si="373"/>
        <v>1</v>
      </c>
      <c r="BA933" s="2">
        <f t="shared" si="374"/>
        <v>0</v>
      </c>
      <c r="BI933" s="2">
        <f t="shared" si="375"/>
        <v>1</v>
      </c>
      <c r="BJ933" s="2">
        <f t="shared" si="376"/>
        <v>0</v>
      </c>
    </row>
    <row r="934" spans="1:62">
      <c r="A934" s="2" t="str">
        <f t="shared" si="357"/>
        <v>VIMSS209406</v>
      </c>
      <c r="B934" s="2" t="s">
        <v>2460</v>
      </c>
      <c r="C934" s="2" t="s">
        <v>2461</v>
      </c>
      <c r="D934" s="7">
        <f>IF(ISNA(VLOOKUP(B934,[1]energy_list!A$1:A$222,1,FALSE)), 0, 1)</f>
        <v>0</v>
      </c>
      <c r="F934" s="7">
        <f t="shared" si="358"/>
        <v>0</v>
      </c>
      <c r="G934" s="17">
        <f>(P934/(COUNT($P$2:$P$1222))*0.05)</f>
        <v>4.6396396396396394E-2</v>
      </c>
      <c r="H934" s="8">
        <f t="shared" si="359"/>
        <v>-0.81144651727170003</v>
      </c>
      <c r="I934" s="8">
        <f t="shared" si="360"/>
        <v>0</v>
      </c>
      <c r="J934" s="2">
        <f t="shared" si="361"/>
        <v>0</v>
      </c>
      <c r="K934" s="9">
        <f t="shared" si="362"/>
        <v>0</v>
      </c>
      <c r="L934" s="10">
        <f t="shared" si="363"/>
        <v>0</v>
      </c>
      <c r="M934" s="2">
        <f t="shared" si="364"/>
        <v>0</v>
      </c>
      <c r="N934" s="16">
        <f t="shared" si="365"/>
        <v>1</v>
      </c>
      <c r="O934" s="16">
        <f t="shared" si="366"/>
        <v>0</v>
      </c>
      <c r="P934" s="6">
        <v>1133</v>
      </c>
      <c r="Q934" s="6"/>
      <c r="Y934" s="2">
        <f t="shared" si="367"/>
        <v>1</v>
      </c>
      <c r="Z934" s="2">
        <f t="shared" si="368"/>
        <v>0</v>
      </c>
      <c r="AA934" s="2" t="s">
        <v>58</v>
      </c>
      <c r="AB934" s="2">
        <v>1.7375886855126601</v>
      </c>
      <c r="AC934" s="2">
        <v>1</v>
      </c>
      <c r="AD934" s="2">
        <v>1</v>
      </c>
      <c r="AE934" s="2">
        <v>0.44250049173093398</v>
      </c>
      <c r="AH934" s="2">
        <f t="shared" si="369"/>
        <v>1</v>
      </c>
      <c r="AI934" s="2">
        <f t="shared" si="370"/>
        <v>0</v>
      </c>
      <c r="AQ934" s="2">
        <f t="shared" si="371"/>
        <v>1</v>
      </c>
      <c r="AR934" s="2">
        <f t="shared" si="372"/>
        <v>0</v>
      </c>
      <c r="AZ934" s="2">
        <f t="shared" si="373"/>
        <v>1</v>
      </c>
      <c r="BA934" s="2">
        <f t="shared" si="374"/>
        <v>0</v>
      </c>
      <c r="BB934" s="2" t="s">
        <v>61</v>
      </c>
      <c r="BC934" s="2">
        <v>-0.11469565096926</v>
      </c>
      <c r="BD934" s="2">
        <v>1</v>
      </c>
      <c r="BE934" s="2">
        <v>1</v>
      </c>
      <c r="BF934" s="2">
        <v>0.37674011735341201</v>
      </c>
      <c r="BI934" s="2">
        <f t="shared" si="375"/>
        <v>1</v>
      </c>
      <c r="BJ934" s="2">
        <f t="shared" si="376"/>
        <v>0</v>
      </c>
    </row>
    <row r="935" spans="1:62">
      <c r="A935" s="2" t="str">
        <f t="shared" si="357"/>
        <v>VIMSS209337</v>
      </c>
      <c r="B935" s="2" t="s">
        <v>2459</v>
      </c>
      <c r="C935" s="2" t="s">
        <v>686</v>
      </c>
      <c r="D935" s="7">
        <f>IF(ISNA(VLOOKUP(B935,[1]energy_list!A$1:A$222,1,FALSE)), 0, 1)</f>
        <v>0</v>
      </c>
      <c r="F935" s="7">
        <f t="shared" si="358"/>
        <v>0</v>
      </c>
      <c r="G935" s="17">
        <f>(P935/(COUNT($P$2:$P$1222))*0.05)</f>
        <v>4.6355446355446361E-2</v>
      </c>
      <c r="H935" s="8">
        <f t="shared" si="359"/>
        <v>-0.80707822684000308</v>
      </c>
      <c r="I935" s="8">
        <f t="shared" si="360"/>
        <v>0</v>
      </c>
      <c r="J935" s="2">
        <f t="shared" si="361"/>
        <v>0</v>
      </c>
      <c r="K935" s="9">
        <f t="shared" si="362"/>
        <v>0</v>
      </c>
      <c r="L935" s="10">
        <f t="shared" si="363"/>
        <v>0</v>
      </c>
      <c r="M935" s="2">
        <f t="shared" si="364"/>
        <v>0</v>
      </c>
      <c r="N935" s="16">
        <f t="shared" si="365"/>
        <v>1</v>
      </c>
      <c r="O935" s="16">
        <f t="shared" si="366"/>
        <v>0</v>
      </c>
      <c r="P935" s="6">
        <v>1132</v>
      </c>
      <c r="Q935" s="6"/>
      <c r="Y935" s="2">
        <f t="shared" si="367"/>
        <v>1</v>
      </c>
      <c r="Z935" s="2">
        <f t="shared" si="368"/>
        <v>0</v>
      </c>
      <c r="AH935" s="2">
        <f t="shared" si="369"/>
        <v>1</v>
      </c>
      <c r="AI935" s="2">
        <f t="shared" si="370"/>
        <v>0</v>
      </c>
      <c r="AQ935" s="2">
        <f t="shared" si="371"/>
        <v>1</v>
      </c>
      <c r="AR935" s="2">
        <f t="shared" si="372"/>
        <v>0</v>
      </c>
      <c r="AS935" s="2" t="s">
        <v>60</v>
      </c>
      <c r="AT935" s="2">
        <v>0.17779561995646601</v>
      </c>
      <c r="AU935" s="2">
        <v>1</v>
      </c>
      <c r="AV935" s="2">
        <v>1</v>
      </c>
      <c r="AW935" s="2">
        <v>-0.350448226170326</v>
      </c>
      <c r="AZ935" s="2">
        <f t="shared" si="373"/>
        <v>1</v>
      </c>
      <c r="BA935" s="2">
        <f t="shared" si="374"/>
        <v>0</v>
      </c>
      <c r="BB935" s="2" t="s">
        <v>61</v>
      </c>
      <c r="BC935" s="2">
        <v>1.4363608337235401</v>
      </c>
      <c r="BD935" s="2">
        <v>1</v>
      </c>
      <c r="BE935" s="2">
        <v>1</v>
      </c>
      <c r="BF935" s="2">
        <v>1.9277966020462101</v>
      </c>
      <c r="BI935" s="2">
        <f t="shared" si="375"/>
        <v>1</v>
      </c>
      <c r="BJ935" s="2">
        <f t="shared" si="376"/>
        <v>0</v>
      </c>
    </row>
    <row r="936" spans="1:62">
      <c r="A936" s="2" t="str">
        <f t="shared" si="357"/>
        <v>VIMSS207839</v>
      </c>
      <c r="B936" s="2" t="s">
        <v>2457</v>
      </c>
      <c r="C936" s="2" t="s">
        <v>2458</v>
      </c>
      <c r="D936" s="7">
        <f>IF(ISNA(VLOOKUP(B936,[1]energy_list!A$1:A$222,1,FALSE)), 0, 1)</f>
        <v>0</v>
      </c>
      <c r="F936" s="7">
        <f t="shared" si="358"/>
        <v>0</v>
      </c>
      <c r="G936" s="17">
        <f>(P936/(COUNT($P$2:$P$1222))*0.05)</f>
        <v>4.6314496314496315E-2</v>
      </c>
      <c r="H936" s="8">
        <f t="shared" si="359"/>
        <v>-0.79540276561411005</v>
      </c>
      <c r="I936" s="8">
        <f t="shared" si="360"/>
        <v>0</v>
      </c>
      <c r="J936" s="2">
        <f t="shared" si="361"/>
        <v>0</v>
      </c>
      <c r="K936" s="9">
        <f t="shared" si="362"/>
        <v>0</v>
      </c>
      <c r="L936" s="10">
        <f t="shared" si="363"/>
        <v>0</v>
      </c>
      <c r="M936" s="2">
        <f t="shared" si="364"/>
        <v>0</v>
      </c>
      <c r="N936" s="16">
        <f t="shared" si="365"/>
        <v>1</v>
      </c>
      <c r="O936" s="16">
        <f t="shared" si="366"/>
        <v>0</v>
      </c>
      <c r="P936" s="6">
        <v>1131</v>
      </c>
      <c r="Q936" s="6"/>
      <c r="Y936" s="2">
        <f t="shared" si="367"/>
        <v>1</v>
      </c>
      <c r="Z936" s="2">
        <f t="shared" si="368"/>
        <v>0</v>
      </c>
      <c r="AH936" s="2">
        <f t="shared" si="369"/>
        <v>1</v>
      </c>
      <c r="AI936" s="2">
        <f t="shared" si="370"/>
        <v>0</v>
      </c>
      <c r="AJ936" s="2" t="s">
        <v>59</v>
      </c>
      <c r="AK936" s="2">
        <v>0.79540276561411005</v>
      </c>
      <c r="AL936" s="2">
        <v>1</v>
      </c>
      <c r="AM936" s="2">
        <v>1</v>
      </c>
      <c r="AN936" s="2">
        <v>-1.4401722351355699</v>
      </c>
      <c r="AQ936" s="2">
        <f t="shared" si="371"/>
        <v>1</v>
      </c>
      <c r="AR936" s="2">
        <f t="shared" si="372"/>
        <v>0</v>
      </c>
      <c r="AZ936" s="2">
        <f t="shared" si="373"/>
        <v>1</v>
      </c>
      <c r="BA936" s="2">
        <f t="shared" si="374"/>
        <v>0</v>
      </c>
      <c r="BI936" s="2">
        <f t="shared" si="375"/>
        <v>1</v>
      </c>
      <c r="BJ936" s="2">
        <f t="shared" si="376"/>
        <v>0</v>
      </c>
    </row>
    <row r="937" spans="1:62">
      <c r="A937" s="2" t="str">
        <f t="shared" si="357"/>
        <v>VIMSS207840</v>
      </c>
      <c r="B937" s="2" t="s">
        <v>2455</v>
      </c>
      <c r="C937" s="2" t="s">
        <v>2456</v>
      </c>
      <c r="D937" s="7">
        <f>IF(ISNA(VLOOKUP(B937,[1]energy_list!A$1:A$222,1,FALSE)), 0, 1)</f>
        <v>0</v>
      </c>
      <c r="F937" s="7">
        <f t="shared" si="358"/>
        <v>0</v>
      </c>
      <c r="G937" s="17">
        <f>(P937/(COUNT($P$2:$P$1222))*0.05)</f>
        <v>4.6273546273546275E-2</v>
      </c>
      <c r="H937" s="8">
        <f t="shared" si="359"/>
        <v>-0.78582302381199398</v>
      </c>
      <c r="I937" s="8">
        <f t="shared" si="360"/>
        <v>0</v>
      </c>
      <c r="J937" s="2">
        <f t="shared" si="361"/>
        <v>0</v>
      </c>
      <c r="K937" s="9">
        <f t="shared" si="362"/>
        <v>0</v>
      </c>
      <c r="L937" s="10">
        <f t="shared" si="363"/>
        <v>0</v>
      </c>
      <c r="M937" s="2">
        <f t="shared" si="364"/>
        <v>0</v>
      </c>
      <c r="N937" s="16">
        <f t="shared" si="365"/>
        <v>1</v>
      </c>
      <c r="O937" s="16">
        <f t="shared" si="366"/>
        <v>0</v>
      </c>
      <c r="P937" s="6">
        <v>1130</v>
      </c>
      <c r="Q937" s="6"/>
      <c r="R937" s="2" t="s">
        <v>57</v>
      </c>
      <c r="S937" s="2">
        <v>0.112330798855548</v>
      </c>
      <c r="T937" s="2">
        <v>1</v>
      </c>
      <c r="U937" s="2">
        <v>1</v>
      </c>
      <c r="V937" s="2">
        <v>-0.72800000281564103</v>
      </c>
      <c r="Y937" s="2">
        <f t="shared" si="367"/>
        <v>1</v>
      </c>
      <c r="Z937" s="2">
        <f t="shared" si="368"/>
        <v>0</v>
      </c>
      <c r="AH937" s="2">
        <f t="shared" si="369"/>
        <v>1</v>
      </c>
      <c r="AI937" s="2">
        <f t="shared" si="370"/>
        <v>0</v>
      </c>
      <c r="AJ937" s="2" t="s">
        <v>59</v>
      </c>
      <c r="AK937" s="2">
        <v>1.45931524876844</v>
      </c>
      <c r="AL937" s="2">
        <v>1</v>
      </c>
      <c r="AM937" s="2">
        <v>1</v>
      </c>
      <c r="AN937" s="2">
        <v>-0.77625975198124397</v>
      </c>
      <c r="AQ937" s="2">
        <f t="shared" si="371"/>
        <v>1</v>
      </c>
      <c r="AR937" s="2">
        <f t="shared" si="372"/>
        <v>0</v>
      </c>
      <c r="AZ937" s="2">
        <f t="shared" si="373"/>
        <v>1</v>
      </c>
      <c r="BA937" s="2">
        <f t="shared" si="374"/>
        <v>0</v>
      </c>
      <c r="BI937" s="2">
        <f t="shared" si="375"/>
        <v>1</v>
      </c>
      <c r="BJ937" s="2">
        <f t="shared" si="376"/>
        <v>0</v>
      </c>
    </row>
    <row r="938" spans="1:62">
      <c r="A938" s="2" t="str">
        <f t="shared" si="357"/>
        <v>VIMSS206110</v>
      </c>
      <c r="B938" s="2" t="s">
        <v>2453</v>
      </c>
      <c r="C938" s="2" t="s">
        <v>2454</v>
      </c>
      <c r="D938" s="7">
        <f>IF(ISNA(VLOOKUP(B938,[1]energy_list!A$1:A$222,1,FALSE)), 0, 1)</f>
        <v>1</v>
      </c>
      <c r="E938" s="7">
        <f>IF(N938&lt;0.05,1,0)</f>
        <v>0</v>
      </c>
      <c r="F938" s="7">
        <f t="shared" si="358"/>
        <v>0</v>
      </c>
      <c r="G938" s="31">
        <f>IF((Q938/(142)*0.0575&gt;N938),1,0)</f>
        <v>0</v>
      </c>
      <c r="H938" s="8">
        <f t="shared" si="359"/>
        <v>-0.78008506987093296</v>
      </c>
      <c r="I938" s="8">
        <f t="shared" si="360"/>
        <v>0</v>
      </c>
      <c r="J938" s="27">
        <f t="shared" si="361"/>
        <v>0</v>
      </c>
      <c r="K938" s="9">
        <f t="shared" si="362"/>
        <v>0</v>
      </c>
      <c r="L938" s="10">
        <f t="shared" si="363"/>
        <v>0</v>
      </c>
      <c r="M938" s="7">
        <f t="shared" si="364"/>
        <v>0</v>
      </c>
      <c r="N938" s="16">
        <f t="shared" si="365"/>
        <v>1</v>
      </c>
      <c r="O938" s="16">
        <f t="shared" si="366"/>
        <v>0</v>
      </c>
      <c r="P938" s="6">
        <v>1129</v>
      </c>
      <c r="Q938" s="6">
        <v>136</v>
      </c>
      <c r="Y938" s="2">
        <f t="shared" si="367"/>
        <v>1</v>
      </c>
      <c r="Z938" s="2">
        <f t="shared" si="368"/>
        <v>0</v>
      </c>
      <c r="AA938" s="2" t="s">
        <v>58</v>
      </c>
      <c r="AB938" s="2">
        <v>0.78008506987093296</v>
      </c>
      <c r="AC938" s="2">
        <v>1</v>
      </c>
      <c r="AD938" s="2">
        <v>1</v>
      </c>
      <c r="AE938" s="2">
        <v>-0.51500312391079694</v>
      </c>
      <c r="AH938" s="2">
        <f t="shared" si="369"/>
        <v>1</v>
      </c>
      <c r="AI938" s="2">
        <f t="shared" si="370"/>
        <v>0</v>
      </c>
      <c r="AQ938" s="2">
        <f t="shared" si="371"/>
        <v>1</v>
      </c>
      <c r="AR938" s="2">
        <f t="shared" si="372"/>
        <v>0</v>
      </c>
      <c r="AZ938" s="2">
        <f t="shared" si="373"/>
        <v>1</v>
      </c>
      <c r="BA938" s="2">
        <f t="shared" si="374"/>
        <v>0</v>
      </c>
      <c r="BI938" s="2">
        <f t="shared" si="375"/>
        <v>1</v>
      </c>
      <c r="BJ938" s="2">
        <f t="shared" si="376"/>
        <v>0</v>
      </c>
    </row>
    <row r="939" spans="1:62">
      <c r="A939" s="2" t="str">
        <f t="shared" si="357"/>
        <v>VIMSS206078</v>
      </c>
      <c r="B939" s="2" t="s">
        <v>2451</v>
      </c>
      <c r="C939" s="2" t="s">
        <v>2452</v>
      </c>
      <c r="D939" s="7">
        <f>IF(ISNA(VLOOKUP(B939,[1]energy_list!A$1:A$222,1,FALSE)), 0, 1)</f>
        <v>0</v>
      </c>
      <c r="F939" s="7">
        <f t="shared" si="358"/>
        <v>0</v>
      </c>
      <c r="G939" s="17">
        <f>(P939/(COUNT($P$2:$P$1222))*0.05)</f>
        <v>4.6191646191646195E-2</v>
      </c>
      <c r="H939" s="8">
        <f t="shared" si="359"/>
        <v>-0.76981217947110669</v>
      </c>
      <c r="I939" s="8">
        <f t="shared" si="360"/>
        <v>0</v>
      </c>
      <c r="J939" s="2">
        <f t="shared" si="361"/>
        <v>0</v>
      </c>
      <c r="K939" s="9">
        <f t="shared" si="362"/>
        <v>0</v>
      </c>
      <c r="L939" s="10">
        <f t="shared" si="363"/>
        <v>0</v>
      </c>
      <c r="M939" s="2">
        <f t="shared" si="364"/>
        <v>0</v>
      </c>
      <c r="N939" s="16">
        <f t="shared" si="365"/>
        <v>1</v>
      </c>
      <c r="O939" s="16">
        <f t="shared" si="366"/>
        <v>0</v>
      </c>
      <c r="P939" s="6">
        <v>1128</v>
      </c>
      <c r="Q939" s="6"/>
      <c r="R939" s="2" t="s">
        <v>57</v>
      </c>
      <c r="S939" s="2">
        <v>1.43570815340147</v>
      </c>
      <c r="T939" s="2">
        <v>1</v>
      </c>
      <c r="U939" s="2">
        <v>1</v>
      </c>
      <c r="V939" s="2">
        <v>0.59537735173028195</v>
      </c>
      <c r="Y939" s="2">
        <f t="shared" si="367"/>
        <v>1</v>
      </c>
      <c r="Z939" s="2">
        <f t="shared" si="368"/>
        <v>0</v>
      </c>
      <c r="AH939" s="2">
        <f t="shared" si="369"/>
        <v>1</v>
      </c>
      <c r="AI939" s="2">
        <f t="shared" si="370"/>
        <v>0</v>
      </c>
      <c r="AQ939" s="2">
        <f t="shared" si="371"/>
        <v>1</v>
      </c>
      <c r="AR939" s="2">
        <f t="shared" si="372"/>
        <v>0</v>
      </c>
      <c r="AS939" s="2" t="s">
        <v>60</v>
      </c>
      <c r="AT939" s="2">
        <v>-1.89892229969879</v>
      </c>
      <c r="AU939" s="2">
        <v>1</v>
      </c>
      <c r="AV939" s="2">
        <v>1</v>
      </c>
      <c r="AW939" s="2">
        <v>-2.4271661458255802</v>
      </c>
      <c r="AZ939" s="2">
        <f t="shared" si="373"/>
        <v>1</v>
      </c>
      <c r="BA939" s="2">
        <f t="shared" si="374"/>
        <v>0</v>
      </c>
      <c r="BB939" s="2" t="s">
        <v>61</v>
      </c>
      <c r="BC939" s="2">
        <v>2.7726506847106398</v>
      </c>
      <c r="BD939" s="2">
        <v>1</v>
      </c>
      <c r="BE939" s="2">
        <v>1</v>
      </c>
      <c r="BF939" s="2">
        <v>3.2640864530333098</v>
      </c>
      <c r="BI939" s="2">
        <f t="shared" si="375"/>
        <v>1</v>
      </c>
      <c r="BJ939" s="2">
        <f t="shared" si="376"/>
        <v>0</v>
      </c>
    </row>
    <row r="940" spans="1:62">
      <c r="A940" s="2" t="str">
        <f t="shared" si="357"/>
        <v>VIMSS209104</v>
      </c>
      <c r="B940" s="2" t="s">
        <v>2449</v>
      </c>
      <c r="C940" s="2" t="s">
        <v>2450</v>
      </c>
      <c r="D940" s="7">
        <f>IF(ISNA(VLOOKUP(B940,[1]energy_list!A$1:A$222,1,FALSE)), 0, 1)</f>
        <v>0</v>
      </c>
      <c r="F940" s="7">
        <f t="shared" si="358"/>
        <v>0</v>
      </c>
      <c r="G940" s="17">
        <f>(P940/(COUNT($P$2:$P$1222))*0.05)</f>
        <v>4.6150696150696155E-2</v>
      </c>
      <c r="H940" s="8">
        <f t="shared" si="359"/>
        <v>-0.75643859194857799</v>
      </c>
      <c r="I940" s="8">
        <f t="shared" si="360"/>
        <v>0</v>
      </c>
      <c r="J940" s="2">
        <f t="shared" si="361"/>
        <v>0</v>
      </c>
      <c r="K940" s="9">
        <f t="shared" si="362"/>
        <v>0</v>
      </c>
      <c r="L940" s="10">
        <f t="shared" si="363"/>
        <v>0</v>
      </c>
      <c r="M940" s="2">
        <f t="shared" si="364"/>
        <v>0</v>
      </c>
      <c r="N940" s="16">
        <f t="shared" si="365"/>
        <v>1</v>
      </c>
      <c r="O940" s="16">
        <f t="shared" si="366"/>
        <v>0</v>
      </c>
      <c r="P940" s="6">
        <v>1127</v>
      </c>
      <c r="Q940" s="6"/>
      <c r="Y940" s="2">
        <f t="shared" si="367"/>
        <v>1</v>
      </c>
      <c r="Z940" s="2">
        <f t="shared" si="368"/>
        <v>0</v>
      </c>
      <c r="AH940" s="2">
        <f t="shared" si="369"/>
        <v>1</v>
      </c>
      <c r="AI940" s="2">
        <f t="shared" si="370"/>
        <v>0</v>
      </c>
      <c r="AQ940" s="2">
        <f t="shared" si="371"/>
        <v>1</v>
      </c>
      <c r="AR940" s="2">
        <f t="shared" si="372"/>
        <v>0</v>
      </c>
      <c r="AZ940" s="2">
        <f t="shared" si="373"/>
        <v>1</v>
      </c>
      <c r="BA940" s="2">
        <f t="shared" si="374"/>
        <v>0</v>
      </c>
      <c r="BB940" s="2" t="s">
        <v>61</v>
      </c>
      <c r="BC940" s="2">
        <v>0.75643859194857799</v>
      </c>
      <c r="BD940" s="2">
        <v>1</v>
      </c>
      <c r="BE940" s="2">
        <v>1</v>
      </c>
      <c r="BF940" s="2">
        <v>1.2478743602712501</v>
      </c>
      <c r="BI940" s="2">
        <f t="shared" si="375"/>
        <v>1</v>
      </c>
      <c r="BJ940" s="2">
        <f t="shared" si="376"/>
        <v>0</v>
      </c>
    </row>
    <row r="941" spans="1:62">
      <c r="A941" s="2" t="str">
        <f t="shared" si="357"/>
        <v>VIMSS208807</v>
      </c>
      <c r="B941" s="2" t="s">
        <v>2447</v>
      </c>
      <c r="C941" s="2" t="s">
        <v>2448</v>
      </c>
      <c r="D941" s="7">
        <f>IF(ISNA(VLOOKUP(B941,[1]energy_list!A$1:A$222,1,FALSE)), 0, 1)</f>
        <v>0</v>
      </c>
      <c r="F941" s="7">
        <f t="shared" si="358"/>
        <v>0</v>
      </c>
      <c r="G941" s="17">
        <f>(P941/(COUNT($P$2:$P$1222))*0.05)</f>
        <v>4.6109746109746108E-2</v>
      </c>
      <c r="H941" s="8">
        <f t="shared" si="359"/>
        <v>-0.74838419572727266</v>
      </c>
      <c r="I941" s="8">
        <f t="shared" si="360"/>
        <v>0</v>
      </c>
      <c r="J941" s="2">
        <f t="shared" si="361"/>
        <v>0</v>
      </c>
      <c r="K941" s="9">
        <f t="shared" si="362"/>
        <v>0</v>
      </c>
      <c r="L941" s="10">
        <f t="shared" si="363"/>
        <v>0</v>
      </c>
      <c r="M941" s="2">
        <f t="shared" si="364"/>
        <v>0</v>
      </c>
      <c r="N941" s="16">
        <f t="shared" si="365"/>
        <v>1</v>
      </c>
      <c r="O941" s="16">
        <f t="shared" si="366"/>
        <v>0</v>
      </c>
      <c r="P941" s="6">
        <v>1126</v>
      </c>
      <c r="Q941" s="6"/>
      <c r="R941" s="2" t="s">
        <v>57</v>
      </c>
      <c r="S941" s="2">
        <v>2.31763077988554</v>
      </c>
      <c r="T941" s="2">
        <v>1</v>
      </c>
      <c r="U941" s="2">
        <v>1</v>
      </c>
      <c r="V941" s="2">
        <v>1.4772999782143501</v>
      </c>
      <c r="Y941" s="2">
        <f t="shared" si="367"/>
        <v>1</v>
      </c>
      <c r="Z941" s="2">
        <f t="shared" si="368"/>
        <v>0</v>
      </c>
      <c r="AH941" s="2">
        <f t="shared" si="369"/>
        <v>1</v>
      </c>
      <c r="AI941" s="2">
        <f t="shared" si="370"/>
        <v>0</v>
      </c>
      <c r="AQ941" s="2">
        <f t="shared" si="371"/>
        <v>1</v>
      </c>
      <c r="AR941" s="2">
        <f t="shared" si="372"/>
        <v>0</v>
      </c>
      <c r="AS941" s="2" t="s">
        <v>60</v>
      </c>
      <c r="AT941" s="2">
        <v>-1.00007749208802</v>
      </c>
      <c r="AU941" s="2">
        <v>1</v>
      </c>
      <c r="AV941" s="2">
        <v>1</v>
      </c>
      <c r="AW941" s="2">
        <v>-1.52832133821481</v>
      </c>
      <c r="AZ941" s="2">
        <f t="shared" si="373"/>
        <v>1</v>
      </c>
      <c r="BA941" s="2">
        <f t="shared" si="374"/>
        <v>0</v>
      </c>
      <c r="BB941" s="2" t="s">
        <v>61</v>
      </c>
      <c r="BC941" s="2">
        <v>0.92759929938429797</v>
      </c>
      <c r="BD941" s="2">
        <v>1</v>
      </c>
      <c r="BE941" s="2">
        <v>1</v>
      </c>
      <c r="BF941" s="2">
        <v>1.4190350677069701</v>
      </c>
      <c r="BI941" s="2">
        <f t="shared" si="375"/>
        <v>1</v>
      </c>
      <c r="BJ941" s="2">
        <f t="shared" si="376"/>
        <v>0</v>
      </c>
    </row>
    <row r="942" spans="1:62">
      <c r="A942" s="2" t="str">
        <f t="shared" si="357"/>
        <v>VIMSS206248</v>
      </c>
      <c r="B942" s="2" t="s">
        <v>2445</v>
      </c>
      <c r="C942" s="2" t="s">
        <v>2446</v>
      </c>
      <c r="D942" s="7">
        <f>IF(ISNA(VLOOKUP(B942,[1]energy_list!A$1:A$222,1,FALSE)), 0, 1)</f>
        <v>0</v>
      </c>
      <c r="F942" s="7">
        <f t="shared" si="358"/>
        <v>0</v>
      </c>
      <c r="G942" s="17">
        <f>(P942/(COUNT($P$2:$P$1222))*0.05)</f>
        <v>4.6068796068796075E-2</v>
      </c>
      <c r="H942" s="8">
        <f t="shared" si="359"/>
        <v>-0.7408265785760334</v>
      </c>
      <c r="I942" s="8">
        <f t="shared" si="360"/>
        <v>0</v>
      </c>
      <c r="J942" s="2">
        <f t="shared" si="361"/>
        <v>0</v>
      </c>
      <c r="K942" s="9">
        <f t="shared" si="362"/>
        <v>0</v>
      </c>
      <c r="L942" s="10">
        <f t="shared" si="363"/>
        <v>0</v>
      </c>
      <c r="M942" s="2">
        <f t="shared" si="364"/>
        <v>0</v>
      </c>
      <c r="N942" s="16">
        <f t="shared" si="365"/>
        <v>1</v>
      </c>
      <c r="O942" s="16">
        <f t="shared" si="366"/>
        <v>0</v>
      </c>
      <c r="P942" s="6">
        <v>1125</v>
      </c>
      <c r="Q942" s="6"/>
      <c r="R942" s="2" t="s">
        <v>57</v>
      </c>
      <c r="S942" s="2">
        <v>2.0391964673238201</v>
      </c>
      <c r="T942" s="2">
        <v>1</v>
      </c>
      <c r="U942" s="2">
        <v>1</v>
      </c>
      <c r="V942" s="2">
        <v>1.19886566565263</v>
      </c>
      <c r="Y942" s="2">
        <f t="shared" si="367"/>
        <v>1</v>
      </c>
      <c r="Z942" s="2">
        <f t="shared" si="368"/>
        <v>0</v>
      </c>
      <c r="AH942" s="2">
        <f t="shared" si="369"/>
        <v>1</v>
      </c>
      <c r="AI942" s="2">
        <f t="shared" si="370"/>
        <v>0</v>
      </c>
      <c r="AQ942" s="2">
        <f t="shared" si="371"/>
        <v>1</v>
      </c>
      <c r="AR942" s="2">
        <f t="shared" si="372"/>
        <v>0</v>
      </c>
      <c r="AS942" s="2" t="s">
        <v>60</v>
      </c>
      <c r="AT942" s="2">
        <v>-1.3843986981082801</v>
      </c>
      <c r="AU942" s="2">
        <v>1</v>
      </c>
      <c r="AV942" s="2">
        <v>1</v>
      </c>
      <c r="AW942" s="2">
        <v>-1.9126425442350701</v>
      </c>
      <c r="AZ942" s="2">
        <f t="shared" si="373"/>
        <v>1</v>
      </c>
      <c r="BA942" s="2">
        <f t="shared" si="374"/>
        <v>0</v>
      </c>
      <c r="BB942" s="2" t="s">
        <v>61</v>
      </c>
      <c r="BC942" s="2">
        <v>1.5676819665125601</v>
      </c>
      <c r="BD942" s="2">
        <v>1</v>
      </c>
      <c r="BE942" s="2">
        <v>1</v>
      </c>
      <c r="BF942" s="2">
        <v>2.0591177348352301</v>
      </c>
      <c r="BI942" s="2">
        <f t="shared" si="375"/>
        <v>1</v>
      </c>
      <c r="BJ942" s="2">
        <f t="shared" si="376"/>
        <v>0</v>
      </c>
    </row>
    <row r="943" spans="1:62">
      <c r="A943" s="2" t="str">
        <f t="shared" si="357"/>
        <v>VIMSS207062</v>
      </c>
      <c r="B943" s="2" t="s">
        <v>2443</v>
      </c>
      <c r="C943" s="2" t="s">
        <v>2444</v>
      </c>
      <c r="D943" s="7">
        <f>IF(ISNA(VLOOKUP(B943,[1]energy_list!A$1:A$222,1,FALSE)), 0, 1)</f>
        <v>1</v>
      </c>
      <c r="E943" s="7">
        <f>IF(N943&lt;0.05,1,0)</f>
        <v>0</v>
      </c>
      <c r="F943" s="7">
        <f t="shared" si="358"/>
        <v>0</v>
      </c>
      <c r="G943" s="31">
        <f>IF((Q943/(142)*0.0575&gt;N943),1,0)</f>
        <v>0</v>
      </c>
      <c r="H943" s="8">
        <f t="shared" si="359"/>
        <v>-0.73550953710729206</v>
      </c>
      <c r="I943" s="8">
        <f t="shared" si="360"/>
        <v>0</v>
      </c>
      <c r="J943" s="27">
        <f t="shared" si="361"/>
        <v>0</v>
      </c>
      <c r="K943" s="9">
        <f t="shared" si="362"/>
        <v>0</v>
      </c>
      <c r="L943" s="10">
        <f t="shared" si="363"/>
        <v>0</v>
      </c>
      <c r="M943" s="7">
        <f t="shared" si="364"/>
        <v>0</v>
      </c>
      <c r="N943" s="16">
        <f t="shared" si="365"/>
        <v>1</v>
      </c>
      <c r="O943" s="16">
        <f t="shared" si="366"/>
        <v>0</v>
      </c>
      <c r="P943" s="6">
        <v>1124</v>
      </c>
      <c r="Q943" s="6">
        <v>135</v>
      </c>
      <c r="Y943" s="2">
        <f t="shared" si="367"/>
        <v>1</v>
      </c>
      <c r="Z943" s="2">
        <f t="shared" si="368"/>
        <v>0</v>
      </c>
      <c r="AH943" s="2">
        <f t="shared" si="369"/>
        <v>1</v>
      </c>
      <c r="AI943" s="2">
        <f t="shared" si="370"/>
        <v>0</v>
      </c>
      <c r="AQ943" s="2">
        <f t="shared" si="371"/>
        <v>1</v>
      </c>
      <c r="AR943" s="2">
        <f t="shared" si="372"/>
        <v>0</v>
      </c>
      <c r="AS943" s="2" t="s">
        <v>60</v>
      </c>
      <c r="AT943" s="2">
        <v>0.73550953710729206</v>
      </c>
      <c r="AU943" s="2">
        <v>1</v>
      </c>
      <c r="AV943" s="2">
        <v>1</v>
      </c>
      <c r="AW943" s="2">
        <v>0.20726569098049999</v>
      </c>
      <c r="AZ943" s="2">
        <f t="shared" si="373"/>
        <v>1</v>
      </c>
      <c r="BA943" s="2">
        <f t="shared" si="374"/>
        <v>0</v>
      </c>
      <c r="BI943" s="2">
        <f t="shared" si="375"/>
        <v>1</v>
      </c>
      <c r="BJ943" s="2">
        <f t="shared" si="376"/>
        <v>0</v>
      </c>
    </row>
    <row r="944" spans="1:62">
      <c r="A944" s="2" t="str">
        <f t="shared" si="357"/>
        <v>VIMSS208517</v>
      </c>
      <c r="B944" s="2" t="s">
        <v>2442</v>
      </c>
      <c r="C944" s="2" t="s">
        <v>1918</v>
      </c>
      <c r="D944" s="7">
        <f>IF(ISNA(VLOOKUP(B944,[1]energy_list!A$1:A$222,1,FALSE)), 0, 1)</f>
        <v>0</v>
      </c>
      <c r="F944" s="7">
        <f t="shared" si="358"/>
        <v>0</v>
      </c>
      <c r="G944" s="17">
        <f t="shared" ref="G944:G962" si="378">(P944/(COUNT($P$2:$P$1222))*0.05)</f>
        <v>4.5986895986895988E-2</v>
      </c>
      <c r="H944" s="8">
        <f t="shared" si="359"/>
        <v>-0.72685466768739804</v>
      </c>
      <c r="I944" s="8">
        <f t="shared" si="360"/>
        <v>0</v>
      </c>
      <c r="J944" s="2">
        <f t="shared" si="361"/>
        <v>0</v>
      </c>
      <c r="K944" s="9">
        <f t="shared" si="362"/>
        <v>0</v>
      </c>
      <c r="L944" s="10">
        <f t="shared" si="363"/>
        <v>0</v>
      </c>
      <c r="M944" s="2">
        <f t="shared" si="364"/>
        <v>0</v>
      </c>
      <c r="N944" s="16">
        <f t="shared" si="365"/>
        <v>1</v>
      </c>
      <c r="O944" s="16">
        <f t="shared" si="366"/>
        <v>0</v>
      </c>
      <c r="P944" s="6">
        <v>1123</v>
      </c>
      <c r="Q944" s="6"/>
      <c r="Y944" s="2">
        <f t="shared" si="367"/>
        <v>1</v>
      </c>
      <c r="Z944" s="2">
        <f t="shared" si="368"/>
        <v>0</v>
      </c>
      <c r="AH944" s="2">
        <f t="shared" si="369"/>
        <v>1</v>
      </c>
      <c r="AI944" s="2">
        <f t="shared" si="370"/>
        <v>0</v>
      </c>
      <c r="AQ944" s="2">
        <f t="shared" si="371"/>
        <v>1</v>
      </c>
      <c r="AR944" s="2">
        <f t="shared" si="372"/>
        <v>0</v>
      </c>
      <c r="AZ944" s="2">
        <f t="shared" si="373"/>
        <v>1</v>
      </c>
      <c r="BA944" s="2">
        <f t="shared" si="374"/>
        <v>0</v>
      </c>
      <c r="BB944" s="2" t="s">
        <v>61</v>
      </c>
      <c r="BC944" s="2">
        <v>0.72685466768739804</v>
      </c>
      <c r="BD944" s="2">
        <v>1</v>
      </c>
      <c r="BE944" s="2">
        <v>1</v>
      </c>
      <c r="BF944" s="2">
        <v>1.2182904360100699</v>
      </c>
      <c r="BI944" s="2">
        <f t="shared" si="375"/>
        <v>1</v>
      </c>
      <c r="BJ944" s="2">
        <f t="shared" si="376"/>
        <v>0</v>
      </c>
    </row>
    <row r="945" spans="1:62">
      <c r="A945" s="2" t="str">
        <f t="shared" si="357"/>
        <v>VIMSS206690</v>
      </c>
      <c r="B945" s="2" t="s">
        <v>2440</v>
      </c>
      <c r="C945" s="2" t="s">
        <v>2441</v>
      </c>
      <c r="D945" s="7">
        <f>IF(ISNA(VLOOKUP(B945,[1]energy_list!A$1:A$222,1,FALSE)), 0, 1)</f>
        <v>0</v>
      </c>
      <c r="F945" s="7">
        <f t="shared" si="358"/>
        <v>0</v>
      </c>
      <c r="G945" s="17">
        <f t="shared" si="378"/>
        <v>4.5945945945945948E-2</v>
      </c>
      <c r="H945" s="8">
        <f t="shared" si="359"/>
        <v>-0.72586662381242517</v>
      </c>
      <c r="I945" s="8">
        <f t="shared" si="360"/>
        <v>0</v>
      </c>
      <c r="J945" s="2">
        <f t="shared" si="361"/>
        <v>0</v>
      </c>
      <c r="K945" s="9">
        <f t="shared" si="362"/>
        <v>0</v>
      </c>
      <c r="L945" s="10">
        <f t="shared" si="363"/>
        <v>0</v>
      </c>
      <c r="M945" s="2">
        <f t="shared" si="364"/>
        <v>0</v>
      </c>
      <c r="N945" s="16">
        <f t="shared" si="365"/>
        <v>1</v>
      </c>
      <c r="O945" s="16">
        <f t="shared" si="366"/>
        <v>0</v>
      </c>
      <c r="P945" s="6">
        <v>1122</v>
      </c>
      <c r="Q945" s="6"/>
      <c r="R945" s="2" t="s">
        <v>57</v>
      </c>
      <c r="S945" s="2">
        <v>-8.2230475309059595E-2</v>
      </c>
      <c r="T945" s="2">
        <v>1</v>
      </c>
      <c r="U945" s="2">
        <v>1</v>
      </c>
      <c r="V945" s="2">
        <v>-0.92256127698024903</v>
      </c>
      <c r="Y945" s="2">
        <f t="shared" si="367"/>
        <v>1</v>
      </c>
      <c r="Z945" s="2">
        <f t="shared" si="368"/>
        <v>0</v>
      </c>
      <c r="AH945" s="2">
        <f t="shared" si="369"/>
        <v>1</v>
      </c>
      <c r="AI945" s="2">
        <f t="shared" si="370"/>
        <v>0</v>
      </c>
      <c r="AQ945" s="2">
        <f t="shared" si="371"/>
        <v>1</v>
      </c>
      <c r="AR945" s="2">
        <f t="shared" si="372"/>
        <v>0</v>
      </c>
      <c r="AS945" s="2" t="s">
        <v>60</v>
      </c>
      <c r="AT945" s="2">
        <v>1.53396372293391</v>
      </c>
      <c r="AU945" s="2">
        <v>1</v>
      </c>
      <c r="AV945" s="2">
        <v>1</v>
      </c>
      <c r="AW945" s="2">
        <v>1.0057198768071201</v>
      </c>
      <c r="AZ945" s="2">
        <f t="shared" si="373"/>
        <v>1</v>
      </c>
      <c r="BA945" s="2">
        <f t="shared" si="374"/>
        <v>0</v>
      </c>
      <c r="BI945" s="2">
        <f t="shared" si="375"/>
        <v>1</v>
      </c>
      <c r="BJ945" s="2">
        <f t="shared" si="376"/>
        <v>0</v>
      </c>
    </row>
    <row r="946" spans="1:62">
      <c r="A946" s="2" t="str">
        <f t="shared" si="357"/>
        <v>VIMSS207371</v>
      </c>
      <c r="B946" s="2" t="s">
        <v>2438</v>
      </c>
      <c r="C946" s="2" t="s">
        <v>2439</v>
      </c>
      <c r="D946" s="7">
        <f>IF(ISNA(VLOOKUP(B946,[1]energy_list!A$1:A$222,1,FALSE)), 0, 1)</f>
        <v>0</v>
      </c>
      <c r="F946" s="7">
        <f t="shared" si="358"/>
        <v>0</v>
      </c>
      <c r="G946" s="17">
        <f t="shared" si="378"/>
        <v>4.5904995904995909E-2</v>
      </c>
      <c r="H946" s="8">
        <f t="shared" si="359"/>
        <v>-0.71981782514104553</v>
      </c>
      <c r="I946" s="8">
        <f t="shared" si="360"/>
        <v>0</v>
      </c>
      <c r="J946" s="2">
        <f t="shared" si="361"/>
        <v>0</v>
      </c>
      <c r="K946" s="9">
        <f t="shared" si="362"/>
        <v>0</v>
      </c>
      <c r="L946" s="10">
        <f t="shared" si="363"/>
        <v>0</v>
      </c>
      <c r="M946" s="2">
        <f t="shared" si="364"/>
        <v>0</v>
      </c>
      <c r="N946" s="16">
        <f t="shared" si="365"/>
        <v>1</v>
      </c>
      <c r="O946" s="16">
        <f t="shared" si="366"/>
        <v>0</v>
      </c>
      <c r="P946" s="6">
        <v>1121</v>
      </c>
      <c r="Q946" s="6"/>
      <c r="R946" s="2" t="s">
        <v>57</v>
      </c>
      <c r="S946" s="2">
        <v>1.06824313417557</v>
      </c>
      <c r="T946" s="2">
        <v>1</v>
      </c>
      <c r="U946" s="2">
        <v>1</v>
      </c>
      <c r="V946" s="2">
        <v>0.227912332504384</v>
      </c>
      <c r="Y946" s="2">
        <f t="shared" si="367"/>
        <v>1</v>
      </c>
      <c r="Z946" s="2">
        <f t="shared" si="368"/>
        <v>0</v>
      </c>
      <c r="AH946" s="2">
        <f t="shared" si="369"/>
        <v>1</v>
      </c>
      <c r="AI946" s="2">
        <f t="shared" si="370"/>
        <v>0</v>
      </c>
      <c r="AQ946" s="2">
        <f t="shared" si="371"/>
        <v>1</v>
      </c>
      <c r="AR946" s="2">
        <f t="shared" si="372"/>
        <v>0</v>
      </c>
      <c r="AS946" s="2" t="s">
        <v>60</v>
      </c>
      <c r="AT946" s="2">
        <v>0.37139251610652102</v>
      </c>
      <c r="AU946" s="2">
        <v>1</v>
      </c>
      <c r="AV946" s="2">
        <v>1</v>
      </c>
      <c r="AW946" s="2">
        <v>-0.15685133002027099</v>
      </c>
      <c r="AZ946" s="2">
        <f t="shared" si="373"/>
        <v>1</v>
      </c>
      <c r="BA946" s="2">
        <f t="shared" si="374"/>
        <v>0</v>
      </c>
      <c r="BI946" s="2">
        <f t="shared" si="375"/>
        <v>1</v>
      </c>
      <c r="BJ946" s="2">
        <f t="shared" si="376"/>
        <v>0</v>
      </c>
    </row>
    <row r="947" spans="1:62">
      <c r="A947" s="2" t="str">
        <f t="shared" si="357"/>
        <v>VIMSS208253</v>
      </c>
      <c r="B947" s="2" t="s">
        <v>2436</v>
      </c>
      <c r="C947" s="2" t="s">
        <v>2437</v>
      </c>
      <c r="D947" s="7">
        <f>IF(ISNA(VLOOKUP(B947,[1]energy_list!A$1:A$222,1,FALSE)), 0, 1)</f>
        <v>0</v>
      </c>
      <c r="F947" s="7">
        <f t="shared" si="358"/>
        <v>0</v>
      </c>
      <c r="G947" s="17">
        <f t="shared" si="378"/>
        <v>4.5864045864045869E-2</v>
      </c>
      <c r="H947" s="8">
        <f t="shared" si="359"/>
        <v>-0.71783442369322803</v>
      </c>
      <c r="I947" s="8">
        <f t="shared" si="360"/>
        <v>0</v>
      </c>
      <c r="J947" s="2">
        <f t="shared" si="361"/>
        <v>0</v>
      </c>
      <c r="K947" s="9">
        <f t="shared" si="362"/>
        <v>0</v>
      </c>
      <c r="L947" s="10">
        <f t="shared" si="363"/>
        <v>0</v>
      </c>
      <c r="M947" s="2">
        <f t="shared" si="364"/>
        <v>0</v>
      </c>
      <c r="N947" s="16">
        <f t="shared" si="365"/>
        <v>1</v>
      </c>
      <c r="O947" s="16">
        <f t="shared" si="366"/>
        <v>0</v>
      </c>
      <c r="P947" s="6">
        <v>1120</v>
      </c>
      <c r="Q947" s="6"/>
      <c r="Y947" s="2">
        <f t="shared" si="367"/>
        <v>1</v>
      </c>
      <c r="Z947" s="2">
        <f t="shared" si="368"/>
        <v>0</v>
      </c>
      <c r="AH947" s="2">
        <f t="shared" si="369"/>
        <v>1</v>
      </c>
      <c r="AI947" s="2">
        <f t="shared" si="370"/>
        <v>0</v>
      </c>
      <c r="AQ947" s="2">
        <f t="shared" si="371"/>
        <v>1</v>
      </c>
      <c r="AR947" s="2">
        <f t="shared" si="372"/>
        <v>0</v>
      </c>
      <c r="AZ947" s="2">
        <f t="shared" si="373"/>
        <v>1</v>
      </c>
      <c r="BA947" s="2">
        <f t="shared" si="374"/>
        <v>0</v>
      </c>
      <c r="BB947" s="2" t="s">
        <v>61</v>
      </c>
      <c r="BC947" s="2">
        <v>0.71783442369322803</v>
      </c>
      <c r="BD947" s="2">
        <v>1</v>
      </c>
      <c r="BE947" s="2">
        <v>1</v>
      </c>
      <c r="BF947" s="2">
        <v>1.2092701920158999</v>
      </c>
      <c r="BI947" s="2">
        <f t="shared" si="375"/>
        <v>1</v>
      </c>
      <c r="BJ947" s="2">
        <f t="shared" si="376"/>
        <v>0</v>
      </c>
    </row>
    <row r="948" spans="1:62">
      <c r="A948" s="2" t="str">
        <f t="shared" si="357"/>
        <v>VIMSS206235</v>
      </c>
      <c r="B948" s="2" t="s">
        <v>2434</v>
      </c>
      <c r="C948" s="2" t="s">
        <v>2435</v>
      </c>
      <c r="D948" s="7">
        <f>IF(ISNA(VLOOKUP(B948,[1]energy_list!A$1:A$222,1,FALSE)), 0, 1)</f>
        <v>0</v>
      </c>
      <c r="F948" s="7">
        <f t="shared" si="358"/>
        <v>0</v>
      </c>
      <c r="G948" s="17">
        <f t="shared" si="378"/>
        <v>4.5823095823095822E-2</v>
      </c>
      <c r="H948" s="8">
        <f t="shared" si="359"/>
        <v>-0.71711651288851797</v>
      </c>
      <c r="I948" s="8">
        <f t="shared" si="360"/>
        <v>0</v>
      </c>
      <c r="J948" s="2">
        <f t="shared" si="361"/>
        <v>0</v>
      </c>
      <c r="K948" s="9">
        <f t="shared" si="362"/>
        <v>0</v>
      </c>
      <c r="L948" s="10">
        <f t="shared" si="363"/>
        <v>0</v>
      </c>
      <c r="M948" s="2">
        <f t="shared" si="364"/>
        <v>0</v>
      </c>
      <c r="N948" s="16">
        <f t="shared" si="365"/>
        <v>1</v>
      </c>
      <c r="O948" s="16">
        <f t="shared" si="366"/>
        <v>0</v>
      </c>
      <c r="P948" s="6">
        <v>1119</v>
      </c>
      <c r="Q948" s="6"/>
      <c r="Y948" s="2">
        <f t="shared" si="367"/>
        <v>1</v>
      </c>
      <c r="Z948" s="2">
        <f t="shared" si="368"/>
        <v>0</v>
      </c>
      <c r="AH948" s="2">
        <f t="shared" si="369"/>
        <v>1</v>
      </c>
      <c r="AI948" s="2">
        <f t="shared" si="370"/>
        <v>0</v>
      </c>
      <c r="AQ948" s="2">
        <f t="shared" si="371"/>
        <v>1</v>
      </c>
      <c r="AR948" s="2">
        <f t="shared" si="372"/>
        <v>0</v>
      </c>
      <c r="AZ948" s="2">
        <f t="shared" si="373"/>
        <v>1</v>
      </c>
      <c r="BA948" s="2">
        <f t="shared" si="374"/>
        <v>0</v>
      </c>
      <c r="BB948" s="2" t="s">
        <v>61</v>
      </c>
      <c r="BC948" s="2">
        <v>0.71711651288851797</v>
      </c>
      <c r="BD948" s="2">
        <v>1</v>
      </c>
      <c r="BE948" s="2">
        <v>1</v>
      </c>
      <c r="BF948" s="2">
        <v>1.20855228121119</v>
      </c>
      <c r="BI948" s="2">
        <f t="shared" si="375"/>
        <v>1</v>
      </c>
      <c r="BJ948" s="2">
        <f t="shared" si="376"/>
        <v>0</v>
      </c>
    </row>
    <row r="949" spans="1:62">
      <c r="A949" s="2" t="str">
        <f t="shared" si="357"/>
        <v>VIMSS208630</v>
      </c>
      <c r="B949" s="2" t="s">
        <v>2432</v>
      </c>
      <c r="C949" s="2" t="s">
        <v>2433</v>
      </c>
      <c r="D949" s="7">
        <f>IF(ISNA(VLOOKUP(B949,[1]energy_list!A$1:A$222,1,FALSE)), 0, 1)</f>
        <v>0</v>
      </c>
      <c r="F949" s="7">
        <f t="shared" si="358"/>
        <v>0</v>
      </c>
      <c r="G949" s="17">
        <f t="shared" si="378"/>
        <v>4.5782145782145789E-2</v>
      </c>
      <c r="H949" s="8">
        <f t="shared" si="359"/>
        <v>-0.71464153249225004</v>
      </c>
      <c r="I949" s="8">
        <f t="shared" si="360"/>
        <v>0</v>
      </c>
      <c r="J949" s="2">
        <f t="shared" si="361"/>
        <v>0</v>
      </c>
      <c r="K949" s="9">
        <f t="shared" si="362"/>
        <v>0</v>
      </c>
      <c r="L949" s="10">
        <f t="shared" si="363"/>
        <v>0</v>
      </c>
      <c r="M949" s="2">
        <f t="shared" si="364"/>
        <v>0</v>
      </c>
      <c r="N949" s="16">
        <f t="shared" si="365"/>
        <v>1</v>
      </c>
      <c r="O949" s="16">
        <f t="shared" si="366"/>
        <v>0</v>
      </c>
      <c r="P949" s="6">
        <v>1118</v>
      </c>
      <c r="Q949" s="6"/>
      <c r="Y949" s="2">
        <f t="shared" si="367"/>
        <v>1</v>
      </c>
      <c r="Z949" s="2">
        <f t="shared" si="368"/>
        <v>0</v>
      </c>
      <c r="AH949" s="2">
        <f t="shared" si="369"/>
        <v>1</v>
      </c>
      <c r="AI949" s="2">
        <f t="shared" si="370"/>
        <v>0</v>
      </c>
      <c r="AQ949" s="2">
        <f t="shared" si="371"/>
        <v>1</v>
      </c>
      <c r="AR949" s="2">
        <f t="shared" si="372"/>
        <v>0</v>
      </c>
      <c r="AS949" s="2" t="s">
        <v>60</v>
      </c>
      <c r="AT949" s="2">
        <v>0.71464153249225004</v>
      </c>
      <c r="AU949" s="2">
        <v>1</v>
      </c>
      <c r="AV949" s="2">
        <v>1</v>
      </c>
      <c r="AW949" s="2">
        <v>0.186397686365458</v>
      </c>
      <c r="AZ949" s="2">
        <f t="shared" si="373"/>
        <v>1</v>
      </c>
      <c r="BA949" s="2">
        <f t="shared" si="374"/>
        <v>0</v>
      </c>
      <c r="BI949" s="2">
        <f t="shared" si="375"/>
        <v>1</v>
      </c>
      <c r="BJ949" s="2">
        <f t="shared" si="376"/>
        <v>0</v>
      </c>
    </row>
    <row r="950" spans="1:62">
      <c r="A950" s="2" t="str">
        <f t="shared" si="357"/>
        <v>VIMSS208570</v>
      </c>
      <c r="B950" s="2" t="s">
        <v>2430</v>
      </c>
      <c r="C950" s="2" t="s">
        <v>2431</v>
      </c>
      <c r="D950" s="7">
        <f>IF(ISNA(VLOOKUP(B950,[1]energy_list!A$1:A$222,1,FALSE)), 0, 1)</f>
        <v>0</v>
      </c>
      <c r="F950" s="7">
        <f t="shared" si="358"/>
        <v>0</v>
      </c>
      <c r="G950" s="17">
        <f t="shared" si="378"/>
        <v>4.5741195741195742E-2</v>
      </c>
      <c r="H950" s="8">
        <f t="shared" si="359"/>
        <v>-0.71346627809593477</v>
      </c>
      <c r="I950" s="8">
        <f t="shared" si="360"/>
        <v>0</v>
      </c>
      <c r="J950" s="2">
        <f t="shared" si="361"/>
        <v>0</v>
      </c>
      <c r="K950" s="9">
        <f t="shared" si="362"/>
        <v>0</v>
      </c>
      <c r="L950" s="10">
        <f t="shared" si="363"/>
        <v>0</v>
      </c>
      <c r="M950" s="2">
        <f t="shared" si="364"/>
        <v>0</v>
      </c>
      <c r="N950" s="16">
        <f t="shared" si="365"/>
        <v>1</v>
      </c>
      <c r="O950" s="16">
        <f t="shared" si="366"/>
        <v>0</v>
      </c>
      <c r="P950" s="6">
        <v>1117</v>
      </c>
      <c r="Q950" s="6"/>
      <c r="R950" s="2" t="s">
        <v>57</v>
      </c>
      <c r="S950" s="2">
        <v>0.31389514074830099</v>
      </c>
      <c r="T950" s="2">
        <v>1</v>
      </c>
      <c r="U950" s="2">
        <v>1</v>
      </c>
      <c r="V950" s="2">
        <v>-0.52643566092288796</v>
      </c>
      <c r="Y950" s="2">
        <f t="shared" si="367"/>
        <v>1</v>
      </c>
      <c r="Z950" s="2">
        <f t="shared" si="368"/>
        <v>0</v>
      </c>
      <c r="AA950" s="2" t="s">
        <v>58</v>
      </c>
      <c r="AB950" s="2">
        <v>0.46260259123599601</v>
      </c>
      <c r="AC950" s="2">
        <v>1</v>
      </c>
      <c r="AD950" s="2">
        <v>1</v>
      </c>
      <c r="AE950" s="2">
        <v>-0.832485602545734</v>
      </c>
      <c r="AH950" s="2">
        <f t="shared" si="369"/>
        <v>1</v>
      </c>
      <c r="AI950" s="2">
        <f t="shared" si="370"/>
        <v>0</v>
      </c>
      <c r="AJ950" s="2" t="s">
        <v>59</v>
      </c>
      <c r="AK950" s="2">
        <v>0.18521812884444</v>
      </c>
      <c r="AL950" s="2">
        <v>1</v>
      </c>
      <c r="AM950" s="2">
        <v>1</v>
      </c>
      <c r="AN950" s="2">
        <v>-2.0503568719052399</v>
      </c>
      <c r="AQ950" s="2">
        <f t="shared" si="371"/>
        <v>1</v>
      </c>
      <c r="AR950" s="2">
        <f t="shared" si="372"/>
        <v>0</v>
      </c>
      <c r="AS950" s="2" t="s">
        <v>60</v>
      </c>
      <c r="AT950" s="2">
        <v>4.0773319057546997E-2</v>
      </c>
      <c r="AU950" s="2">
        <v>1</v>
      </c>
      <c r="AV950" s="2">
        <v>1</v>
      </c>
      <c r="AW950" s="2">
        <v>-0.48747052706924499</v>
      </c>
      <c r="AZ950" s="2">
        <f t="shared" si="373"/>
        <v>1</v>
      </c>
      <c r="BA950" s="2">
        <f t="shared" si="374"/>
        <v>0</v>
      </c>
      <c r="BB950" s="2" t="s">
        <v>61</v>
      </c>
      <c r="BC950" s="2">
        <v>2.5648422105933899</v>
      </c>
      <c r="BD950" s="2">
        <v>1</v>
      </c>
      <c r="BE950" s="2">
        <v>1</v>
      </c>
      <c r="BF950" s="2">
        <v>3.0562779789160599</v>
      </c>
      <c r="BI950" s="2">
        <f t="shared" si="375"/>
        <v>1</v>
      </c>
      <c r="BJ950" s="2">
        <f t="shared" si="376"/>
        <v>0</v>
      </c>
    </row>
    <row r="951" spans="1:62">
      <c r="A951" s="2" t="str">
        <f t="shared" si="357"/>
        <v>VIMSS206434</v>
      </c>
      <c r="B951" s="2" t="s">
        <v>2428</v>
      </c>
      <c r="C951" s="2" t="s">
        <v>2429</v>
      </c>
      <c r="D951" s="7">
        <f>IF(ISNA(VLOOKUP(B951,[1]energy_list!A$1:A$222,1,FALSE)), 0, 1)</f>
        <v>0</v>
      </c>
      <c r="F951" s="7">
        <f t="shared" si="358"/>
        <v>0</v>
      </c>
      <c r="G951" s="17">
        <f t="shared" si="378"/>
        <v>4.5700245700245702E-2</v>
      </c>
      <c r="H951" s="8">
        <f t="shared" si="359"/>
        <v>-0.71248083787024252</v>
      </c>
      <c r="I951" s="8">
        <f t="shared" si="360"/>
        <v>0</v>
      </c>
      <c r="J951" s="2">
        <f t="shared" si="361"/>
        <v>0</v>
      </c>
      <c r="K951" s="9">
        <f t="shared" si="362"/>
        <v>0</v>
      </c>
      <c r="L951" s="10">
        <f t="shared" si="363"/>
        <v>0</v>
      </c>
      <c r="M951" s="2">
        <f t="shared" si="364"/>
        <v>0</v>
      </c>
      <c r="N951" s="16">
        <f t="shared" si="365"/>
        <v>1</v>
      </c>
      <c r="O951" s="16">
        <f t="shared" si="366"/>
        <v>0</v>
      </c>
      <c r="P951" s="6">
        <v>1116</v>
      </c>
      <c r="Q951" s="6"/>
      <c r="Y951" s="2">
        <f t="shared" si="367"/>
        <v>1</v>
      </c>
      <c r="Z951" s="2">
        <f t="shared" si="368"/>
        <v>0</v>
      </c>
      <c r="AH951" s="2">
        <f t="shared" si="369"/>
        <v>1</v>
      </c>
      <c r="AI951" s="2">
        <f t="shared" si="370"/>
        <v>0</v>
      </c>
      <c r="AQ951" s="2">
        <f t="shared" si="371"/>
        <v>1</v>
      </c>
      <c r="AR951" s="2">
        <f t="shared" si="372"/>
        <v>0</v>
      </c>
      <c r="AS951" s="2" t="s">
        <v>60</v>
      </c>
      <c r="AT951" s="2">
        <v>1.27136215200087</v>
      </c>
      <c r="AU951" s="2">
        <v>1</v>
      </c>
      <c r="AV951" s="2">
        <v>1</v>
      </c>
      <c r="AW951" s="2">
        <v>0.74311830587408101</v>
      </c>
      <c r="AZ951" s="2">
        <f t="shared" si="373"/>
        <v>1</v>
      </c>
      <c r="BA951" s="2">
        <f t="shared" si="374"/>
        <v>0</v>
      </c>
      <c r="BB951" s="2" t="s">
        <v>61</v>
      </c>
      <c r="BC951" s="2">
        <v>0.153599523739615</v>
      </c>
      <c r="BD951" s="2">
        <v>1</v>
      </c>
      <c r="BE951" s="2">
        <v>1</v>
      </c>
      <c r="BF951" s="2">
        <v>0.64503529206228705</v>
      </c>
      <c r="BI951" s="2">
        <f t="shared" si="375"/>
        <v>1</v>
      </c>
      <c r="BJ951" s="2">
        <f t="shared" si="376"/>
        <v>0</v>
      </c>
    </row>
    <row r="952" spans="1:62">
      <c r="A952" s="2" t="str">
        <f t="shared" si="357"/>
        <v>VIMSS207056</v>
      </c>
      <c r="B952" s="2" t="s">
        <v>2426</v>
      </c>
      <c r="C952" s="2" t="s">
        <v>2427</v>
      </c>
      <c r="D952" s="7">
        <f>IF(ISNA(VLOOKUP(B952,[1]energy_list!A$1:A$222,1,FALSE)), 0, 1)</f>
        <v>0</v>
      </c>
      <c r="F952" s="7">
        <f t="shared" si="358"/>
        <v>0</v>
      </c>
      <c r="G952" s="17">
        <f t="shared" si="378"/>
        <v>4.5659295659295662E-2</v>
      </c>
      <c r="H952" s="8">
        <f t="shared" si="359"/>
        <v>-0.706997428614899</v>
      </c>
      <c r="I952" s="8">
        <f t="shared" si="360"/>
        <v>0</v>
      </c>
      <c r="J952" s="2">
        <f t="shared" si="361"/>
        <v>0</v>
      </c>
      <c r="K952" s="9">
        <f t="shared" si="362"/>
        <v>0</v>
      </c>
      <c r="L952" s="10">
        <f t="shared" si="363"/>
        <v>0</v>
      </c>
      <c r="M952" s="2">
        <f t="shared" si="364"/>
        <v>0</v>
      </c>
      <c r="N952" s="16">
        <f t="shared" si="365"/>
        <v>1</v>
      </c>
      <c r="O952" s="16">
        <f t="shared" si="366"/>
        <v>0</v>
      </c>
      <c r="P952" s="6">
        <v>1115</v>
      </c>
      <c r="Q952" s="6"/>
      <c r="R952" s="2" t="s">
        <v>57</v>
      </c>
      <c r="S952" s="2">
        <v>0.706997428614899</v>
      </c>
      <c r="T952" s="2">
        <v>1</v>
      </c>
      <c r="U952" s="2">
        <v>1</v>
      </c>
      <c r="V952" s="2">
        <v>-0.13333337305629001</v>
      </c>
      <c r="Y952" s="2">
        <f t="shared" si="367"/>
        <v>1</v>
      </c>
      <c r="Z952" s="2">
        <f t="shared" si="368"/>
        <v>0</v>
      </c>
      <c r="AH952" s="2">
        <f t="shared" si="369"/>
        <v>1</v>
      </c>
      <c r="AI952" s="2">
        <f t="shared" si="370"/>
        <v>0</v>
      </c>
      <c r="AQ952" s="2">
        <f t="shared" si="371"/>
        <v>1</v>
      </c>
      <c r="AR952" s="2">
        <f t="shared" si="372"/>
        <v>0</v>
      </c>
      <c r="AZ952" s="2">
        <f t="shared" si="373"/>
        <v>1</v>
      </c>
      <c r="BA952" s="2">
        <f t="shared" si="374"/>
        <v>0</v>
      </c>
      <c r="BI952" s="2">
        <f t="shared" si="375"/>
        <v>1</v>
      </c>
      <c r="BJ952" s="2">
        <f t="shared" si="376"/>
        <v>0</v>
      </c>
    </row>
    <row r="953" spans="1:62">
      <c r="A953" s="2" t="str">
        <f t="shared" si="357"/>
        <v>VIMSS207957</v>
      </c>
      <c r="B953" s="2" t="s">
        <v>2424</v>
      </c>
      <c r="C953" s="2" t="s">
        <v>2425</v>
      </c>
      <c r="D953" s="7">
        <f>IF(ISNA(VLOOKUP(B953,[1]energy_list!A$1:A$222,1,FALSE)), 0, 1)</f>
        <v>0</v>
      </c>
      <c r="F953" s="7">
        <f t="shared" si="358"/>
        <v>0</v>
      </c>
      <c r="G953" s="17">
        <f t="shared" si="378"/>
        <v>4.5618345618345622E-2</v>
      </c>
      <c r="H953" s="8">
        <f t="shared" si="359"/>
        <v>-0.68642745512264947</v>
      </c>
      <c r="I953" s="8">
        <f t="shared" si="360"/>
        <v>0</v>
      </c>
      <c r="J953" s="2">
        <f t="shared" si="361"/>
        <v>0</v>
      </c>
      <c r="K953" s="9">
        <f t="shared" si="362"/>
        <v>0</v>
      </c>
      <c r="L953" s="10">
        <f t="shared" si="363"/>
        <v>0</v>
      </c>
      <c r="M953" s="2">
        <f t="shared" si="364"/>
        <v>0</v>
      </c>
      <c r="N953" s="16">
        <f t="shared" si="365"/>
        <v>1</v>
      </c>
      <c r="O953" s="16">
        <f t="shared" si="366"/>
        <v>0</v>
      </c>
      <c r="P953" s="6">
        <v>1114</v>
      </c>
      <c r="Q953" s="6"/>
      <c r="R953" s="2" t="s">
        <v>57</v>
      </c>
      <c r="S953" s="2">
        <v>-0.877494253497761</v>
      </c>
      <c r="T953" s="2">
        <v>1</v>
      </c>
      <c r="U953" s="2">
        <v>1</v>
      </c>
      <c r="V953" s="2">
        <v>-1.71782505516895</v>
      </c>
      <c r="Y953" s="2">
        <f t="shared" si="367"/>
        <v>1</v>
      </c>
      <c r="Z953" s="2">
        <f t="shared" si="368"/>
        <v>0</v>
      </c>
      <c r="AH953" s="2">
        <f t="shared" si="369"/>
        <v>1</v>
      </c>
      <c r="AI953" s="2">
        <f t="shared" si="370"/>
        <v>0</v>
      </c>
      <c r="AQ953" s="2">
        <f t="shared" si="371"/>
        <v>1</v>
      </c>
      <c r="AR953" s="2">
        <f t="shared" si="372"/>
        <v>0</v>
      </c>
      <c r="AZ953" s="2">
        <f t="shared" si="373"/>
        <v>1</v>
      </c>
      <c r="BA953" s="2">
        <f t="shared" si="374"/>
        <v>0</v>
      </c>
      <c r="BB953" s="2" t="s">
        <v>61</v>
      </c>
      <c r="BC953" s="2">
        <v>2.2503491637430599</v>
      </c>
      <c r="BD953" s="2">
        <v>1</v>
      </c>
      <c r="BE953" s="2">
        <v>1</v>
      </c>
      <c r="BF953" s="2">
        <v>2.7417849320657299</v>
      </c>
      <c r="BI953" s="2">
        <f t="shared" si="375"/>
        <v>1</v>
      </c>
      <c r="BJ953" s="2">
        <f t="shared" si="376"/>
        <v>0</v>
      </c>
    </row>
    <row r="954" spans="1:62">
      <c r="A954" s="2" t="str">
        <f t="shared" si="357"/>
        <v>VIMSS206128</v>
      </c>
      <c r="B954" s="2" t="s">
        <v>2422</v>
      </c>
      <c r="C954" s="2" t="s">
        <v>2423</v>
      </c>
      <c r="D954" s="7">
        <f>IF(ISNA(VLOOKUP(B954,[1]energy_list!A$1:A$222,1,FALSE)), 0, 1)</f>
        <v>0</v>
      </c>
      <c r="F954" s="7">
        <f t="shared" si="358"/>
        <v>0</v>
      </c>
      <c r="G954" s="17">
        <f t="shared" si="378"/>
        <v>4.5577395577395582E-2</v>
      </c>
      <c r="H954" s="8">
        <f t="shared" si="359"/>
        <v>-0.68139352945495801</v>
      </c>
      <c r="I954" s="8">
        <f t="shared" si="360"/>
        <v>0</v>
      </c>
      <c r="J954" s="2">
        <f t="shared" si="361"/>
        <v>0</v>
      </c>
      <c r="K954" s="9">
        <f t="shared" si="362"/>
        <v>0</v>
      </c>
      <c r="L954" s="10">
        <f t="shared" si="363"/>
        <v>0</v>
      </c>
      <c r="M954" s="2">
        <f t="shared" si="364"/>
        <v>0</v>
      </c>
      <c r="N954" s="16">
        <f t="shared" si="365"/>
        <v>1</v>
      </c>
      <c r="O954" s="16">
        <f t="shared" si="366"/>
        <v>0</v>
      </c>
      <c r="P954" s="6">
        <v>1113</v>
      </c>
      <c r="Q954" s="6"/>
      <c r="Y954" s="2">
        <f t="shared" si="367"/>
        <v>1</v>
      </c>
      <c r="Z954" s="2">
        <f t="shared" si="368"/>
        <v>0</v>
      </c>
      <c r="AH954" s="2">
        <f t="shared" si="369"/>
        <v>1</v>
      </c>
      <c r="AI954" s="2">
        <f t="shared" si="370"/>
        <v>0</v>
      </c>
      <c r="AQ954" s="2">
        <f t="shared" si="371"/>
        <v>1</v>
      </c>
      <c r="AR954" s="2">
        <f t="shared" si="372"/>
        <v>0</v>
      </c>
      <c r="AZ954" s="2">
        <f t="shared" si="373"/>
        <v>1</v>
      </c>
      <c r="BA954" s="2">
        <f t="shared" si="374"/>
        <v>0</v>
      </c>
      <c r="BB954" s="2" t="s">
        <v>61</v>
      </c>
      <c r="BC954" s="2">
        <v>0.68139352945495801</v>
      </c>
      <c r="BD954" s="2">
        <v>1</v>
      </c>
      <c r="BE954" s="2">
        <v>1</v>
      </c>
      <c r="BF954" s="2">
        <v>1.17282929777763</v>
      </c>
      <c r="BI954" s="2">
        <f t="shared" si="375"/>
        <v>1</v>
      </c>
      <c r="BJ954" s="2">
        <f t="shared" si="376"/>
        <v>0</v>
      </c>
    </row>
    <row r="955" spans="1:62">
      <c r="A955" s="2" t="str">
        <f t="shared" si="357"/>
        <v>VIMSS206336</v>
      </c>
      <c r="B955" s="2" t="s">
        <v>2420</v>
      </c>
      <c r="C955" s="2" t="s">
        <v>2421</v>
      </c>
      <c r="D955" s="7">
        <f>IF(ISNA(VLOOKUP(B955,[1]energy_list!A$1:A$222,1,FALSE)), 0, 1)</f>
        <v>0</v>
      </c>
      <c r="F955" s="7">
        <f t="shared" si="358"/>
        <v>0</v>
      </c>
      <c r="G955" s="17">
        <f t="shared" si="378"/>
        <v>4.5536445536445536E-2</v>
      </c>
      <c r="H955" s="8">
        <f t="shared" si="359"/>
        <v>-0.67844180476876004</v>
      </c>
      <c r="I955" s="8">
        <f t="shared" si="360"/>
        <v>0</v>
      </c>
      <c r="J955" s="2">
        <f t="shared" si="361"/>
        <v>0</v>
      </c>
      <c r="K955" s="9">
        <f t="shared" si="362"/>
        <v>0</v>
      </c>
      <c r="L955" s="10">
        <f t="shared" si="363"/>
        <v>0</v>
      </c>
      <c r="M955" s="2">
        <f t="shared" si="364"/>
        <v>0</v>
      </c>
      <c r="N955" s="16">
        <f t="shared" si="365"/>
        <v>1</v>
      </c>
      <c r="O955" s="16">
        <f t="shared" si="366"/>
        <v>0</v>
      </c>
      <c r="P955" s="6">
        <v>1112</v>
      </c>
      <c r="Q955" s="6"/>
      <c r="Y955" s="2">
        <f t="shared" si="367"/>
        <v>1</v>
      </c>
      <c r="Z955" s="2">
        <f t="shared" si="368"/>
        <v>0</v>
      </c>
      <c r="AH955" s="2">
        <f t="shared" si="369"/>
        <v>1</v>
      </c>
      <c r="AI955" s="2">
        <f t="shared" si="370"/>
        <v>0</v>
      </c>
      <c r="AJ955" s="2" t="s">
        <v>59</v>
      </c>
      <c r="AK955" s="2">
        <v>0.67844180476876004</v>
      </c>
      <c r="AL955" s="2">
        <v>1</v>
      </c>
      <c r="AM955" s="2">
        <v>1</v>
      </c>
      <c r="AN955" s="2">
        <v>-1.55713319598092</v>
      </c>
      <c r="AQ955" s="2">
        <f t="shared" si="371"/>
        <v>1</v>
      </c>
      <c r="AR955" s="2">
        <f t="shared" si="372"/>
        <v>0</v>
      </c>
      <c r="AZ955" s="2">
        <f t="shared" si="373"/>
        <v>1</v>
      </c>
      <c r="BA955" s="2">
        <f t="shared" si="374"/>
        <v>0</v>
      </c>
      <c r="BI955" s="2">
        <f t="shared" si="375"/>
        <v>1</v>
      </c>
      <c r="BJ955" s="2">
        <f t="shared" si="376"/>
        <v>0</v>
      </c>
    </row>
    <row r="956" spans="1:62">
      <c r="A956" s="2" t="str">
        <f t="shared" si="357"/>
        <v>VIMSS207307</v>
      </c>
      <c r="B956" s="2" t="s">
        <v>2418</v>
      </c>
      <c r="C956" s="2" t="s">
        <v>2419</v>
      </c>
      <c r="D956" s="7">
        <f>IF(ISNA(VLOOKUP(B956,[1]energy_list!A$1:A$222,1,FALSE)), 0, 1)</f>
        <v>0</v>
      </c>
      <c r="F956" s="7">
        <f t="shared" si="358"/>
        <v>0</v>
      </c>
      <c r="G956" s="17">
        <f t="shared" si="378"/>
        <v>4.5495495495495503E-2</v>
      </c>
      <c r="H956" s="8">
        <f t="shared" si="359"/>
        <v>-0.67502934474639498</v>
      </c>
      <c r="I956" s="8">
        <f t="shared" si="360"/>
        <v>0</v>
      </c>
      <c r="J956" s="2">
        <f t="shared" si="361"/>
        <v>0</v>
      </c>
      <c r="K956" s="9">
        <f t="shared" si="362"/>
        <v>0</v>
      </c>
      <c r="L956" s="10">
        <f t="shared" si="363"/>
        <v>0</v>
      </c>
      <c r="M956" s="2">
        <f t="shared" si="364"/>
        <v>0</v>
      </c>
      <c r="N956" s="16">
        <f t="shared" si="365"/>
        <v>1</v>
      </c>
      <c r="O956" s="16">
        <f t="shared" si="366"/>
        <v>0</v>
      </c>
      <c r="P956" s="6">
        <v>1111</v>
      </c>
      <c r="Q956" s="6"/>
      <c r="R956" s="2" t="s">
        <v>57</v>
      </c>
      <c r="S956" s="2">
        <v>0.67502934474639498</v>
      </c>
      <c r="T956" s="2">
        <v>1</v>
      </c>
      <c r="U956" s="2">
        <v>1</v>
      </c>
      <c r="V956" s="2">
        <v>-0.165301456924794</v>
      </c>
      <c r="Y956" s="2">
        <f t="shared" si="367"/>
        <v>1</v>
      </c>
      <c r="Z956" s="2">
        <f t="shared" si="368"/>
        <v>0</v>
      </c>
      <c r="AH956" s="2">
        <f t="shared" si="369"/>
        <v>1</v>
      </c>
      <c r="AI956" s="2">
        <f t="shared" si="370"/>
        <v>0</v>
      </c>
      <c r="AQ956" s="2">
        <f t="shared" si="371"/>
        <v>1</v>
      </c>
      <c r="AR956" s="2">
        <f t="shared" si="372"/>
        <v>0</v>
      </c>
      <c r="AZ956" s="2">
        <f t="shared" si="373"/>
        <v>1</v>
      </c>
      <c r="BA956" s="2">
        <f t="shared" si="374"/>
        <v>0</v>
      </c>
      <c r="BI956" s="2">
        <f t="shared" si="375"/>
        <v>1</v>
      </c>
      <c r="BJ956" s="2">
        <f t="shared" si="376"/>
        <v>0</v>
      </c>
    </row>
    <row r="957" spans="1:62">
      <c r="A957" s="2" t="str">
        <f t="shared" si="357"/>
        <v>VIMSS208345</v>
      </c>
      <c r="B957" s="2" t="s">
        <v>2416</v>
      </c>
      <c r="C957" s="2" t="s">
        <v>2417</v>
      </c>
      <c r="D957" s="7">
        <f>IF(ISNA(VLOOKUP(B957,[1]energy_list!A$1:A$222,1,FALSE)), 0, 1)</f>
        <v>0</v>
      </c>
      <c r="F957" s="7">
        <f t="shared" si="358"/>
        <v>0</v>
      </c>
      <c r="G957" s="17">
        <f t="shared" si="378"/>
        <v>4.5454545454545456E-2</v>
      </c>
      <c r="H957" s="8">
        <f t="shared" si="359"/>
        <v>-0.66933577124242805</v>
      </c>
      <c r="I957" s="8">
        <f t="shared" si="360"/>
        <v>0</v>
      </c>
      <c r="J957" s="2">
        <f t="shared" si="361"/>
        <v>0</v>
      </c>
      <c r="K957" s="9">
        <f t="shared" si="362"/>
        <v>0</v>
      </c>
      <c r="L957" s="10">
        <f t="shared" si="363"/>
        <v>0</v>
      </c>
      <c r="M957" s="2">
        <f t="shared" si="364"/>
        <v>0</v>
      </c>
      <c r="N957" s="16">
        <f t="shared" si="365"/>
        <v>1</v>
      </c>
      <c r="O957" s="16">
        <f t="shared" si="366"/>
        <v>0</v>
      </c>
      <c r="P957" s="6">
        <v>1110</v>
      </c>
      <c r="Q957" s="6"/>
      <c r="R957" s="2" t="s">
        <v>57</v>
      </c>
      <c r="S957" s="2">
        <v>0.66933577124242805</v>
      </c>
      <c r="T957" s="2">
        <v>1</v>
      </c>
      <c r="U957" s="2">
        <v>1</v>
      </c>
      <c r="V957" s="2">
        <v>-0.17099503042876099</v>
      </c>
      <c r="Y957" s="2">
        <f t="shared" si="367"/>
        <v>1</v>
      </c>
      <c r="Z957" s="2">
        <f t="shared" si="368"/>
        <v>0</v>
      </c>
      <c r="AH957" s="2">
        <f t="shared" si="369"/>
        <v>1</v>
      </c>
      <c r="AI957" s="2">
        <f t="shared" si="370"/>
        <v>0</v>
      </c>
      <c r="AQ957" s="2">
        <f t="shared" si="371"/>
        <v>1</v>
      </c>
      <c r="AR957" s="2">
        <f t="shared" si="372"/>
        <v>0</v>
      </c>
      <c r="AZ957" s="2">
        <f t="shared" si="373"/>
        <v>1</v>
      </c>
      <c r="BA957" s="2">
        <f t="shared" si="374"/>
        <v>0</v>
      </c>
      <c r="BI957" s="2">
        <f t="shared" si="375"/>
        <v>1</v>
      </c>
      <c r="BJ957" s="2">
        <f t="shared" si="376"/>
        <v>0</v>
      </c>
    </row>
    <row r="958" spans="1:62">
      <c r="A958" s="2" t="str">
        <f t="shared" si="357"/>
        <v>VIMSS209611</v>
      </c>
      <c r="B958" s="2" t="s">
        <v>2414</v>
      </c>
      <c r="C958" s="2" t="s">
        <v>2415</v>
      </c>
      <c r="D958" s="7">
        <f>IF(ISNA(VLOOKUP(B958,[1]energy_list!A$1:A$222,1,FALSE)), 0, 1)</f>
        <v>0</v>
      </c>
      <c r="F958" s="7">
        <f t="shared" si="358"/>
        <v>0</v>
      </c>
      <c r="G958" s="17">
        <f t="shared" si="378"/>
        <v>4.5413595413595416E-2</v>
      </c>
      <c r="H958" s="8">
        <f t="shared" si="359"/>
        <v>-0.669002479910494</v>
      </c>
      <c r="I958" s="8">
        <f t="shared" si="360"/>
        <v>0</v>
      </c>
      <c r="J958" s="2">
        <f t="shared" si="361"/>
        <v>0</v>
      </c>
      <c r="K958" s="9">
        <f t="shared" si="362"/>
        <v>0</v>
      </c>
      <c r="L958" s="10">
        <f t="shared" si="363"/>
        <v>0</v>
      </c>
      <c r="M958" s="2">
        <f t="shared" si="364"/>
        <v>0</v>
      </c>
      <c r="N958" s="16">
        <f t="shared" si="365"/>
        <v>1</v>
      </c>
      <c r="O958" s="16">
        <f t="shared" si="366"/>
        <v>0</v>
      </c>
      <c r="P958" s="6">
        <v>1109</v>
      </c>
      <c r="Q958" s="6"/>
      <c r="Y958" s="2">
        <f t="shared" si="367"/>
        <v>1</v>
      </c>
      <c r="Z958" s="2">
        <f t="shared" si="368"/>
        <v>0</v>
      </c>
      <c r="AA958" s="2" t="s">
        <v>58</v>
      </c>
      <c r="AB958" s="2">
        <v>0.669002479910494</v>
      </c>
      <c r="AC958" s="2">
        <v>1</v>
      </c>
      <c r="AD958" s="2">
        <v>1</v>
      </c>
      <c r="AE958" s="2">
        <v>-0.62608571387123602</v>
      </c>
      <c r="AH958" s="2">
        <f t="shared" si="369"/>
        <v>1</v>
      </c>
      <c r="AI958" s="2">
        <f t="shared" si="370"/>
        <v>0</v>
      </c>
      <c r="AQ958" s="2">
        <f t="shared" si="371"/>
        <v>1</v>
      </c>
      <c r="AR958" s="2">
        <f t="shared" si="372"/>
        <v>0</v>
      </c>
      <c r="AZ958" s="2">
        <f t="shared" si="373"/>
        <v>1</v>
      </c>
      <c r="BA958" s="2">
        <f t="shared" si="374"/>
        <v>0</v>
      </c>
      <c r="BI958" s="2">
        <f t="shared" si="375"/>
        <v>1</v>
      </c>
      <c r="BJ958" s="2">
        <f t="shared" si="376"/>
        <v>0</v>
      </c>
    </row>
    <row r="959" spans="1:62">
      <c r="A959" s="2" t="str">
        <f t="shared" si="357"/>
        <v>VIMSS208695</v>
      </c>
      <c r="B959" s="2" t="s">
        <v>2412</v>
      </c>
      <c r="C959" s="2" t="s">
        <v>2413</v>
      </c>
      <c r="D959" s="7">
        <f>IF(ISNA(VLOOKUP(B959,[1]energy_list!A$1:A$222,1,FALSE)), 0, 1)</f>
        <v>0</v>
      </c>
      <c r="F959" s="7">
        <f t="shared" si="358"/>
        <v>0</v>
      </c>
      <c r="G959" s="17">
        <f t="shared" si="378"/>
        <v>4.5372645372645376E-2</v>
      </c>
      <c r="H959" s="8">
        <f t="shared" si="359"/>
        <v>-0.66691607865627001</v>
      </c>
      <c r="I959" s="8">
        <f t="shared" si="360"/>
        <v>0</v>
      </c>
      <c r="J959" s="2">
        <f t="shared" si="361"/>
        <v>0</v>
      </c>
      <c r="K959" s="9">
        <f t="shared" si="362"/>
        <v>0</v>
      </c>
      <c r="L959" s="10">
        <f t="shared" si="363"/>
        <v>0</v>
      </c>
      <c r="M959" s="2">
        <f t="shared" si="364"/>
        <v>0</v>
      </c>
      <c r="N959" s="16">
        <f t="shared" si="365"/>
        <v>1</v>
      </c>
      <c r="O959" s="16">
        <f t="shared" si="366"/>
        <v>0</v>
      </c>
      <c r="P959" s="6">
        <v>1108</v>
      </c>
      <c r="Q959" s="6"/>
      <c r="Y959" s="2">
        <f t="shared" si="367"/>
        <v>1</v>
      </c>
      <c r="Z959" s="2">
        <f t="shared" si="368"/>
        <v>0</v>
      </c>
      <c r="AA959" s="2" t="s">
        <v>58</v>
      </c>
      <c r="AB959" s="2">
        <v>1.4765861495272701</v>
      </c>
      <c r="AC959" s="2">
        <v>1</v>
      </c>
      <c r="AD959" s="2">
        <v>1</v>
      </c>
      <c r="AE959" s="2">
        <v>0.18149795574554101</v>
      </c>
      <c r="AH959" s="2">
        <f t="shared" si="369"/>
        <v>1</v>
      </c>
      <c r="AI959" s="2">
        <f t="shared" si="370"/>
        <v>0</v>
      </c>
      <c r="AJ959" s="2" t="s">
        <v>59</v>
      </c>
      <c r="AK959" s="2">
        <v>-0.14275399221473001</v>
      </c>
      <c r="AL959" s="2">
        <v>1</v>
      </c>
      <c r="AM959" s="2">
        <v>1</v>
      </c>
      <c r="AN959" s="2">
        <v>-2.37832899296441</v>
      </c>
      <c r="AQ959" s="2">
        <f t="shared" si="371"/>
        <v>1</v>
      </c>
      <c r="AR959" s="2">
        <f t="shared" si="372"/>
        <v>0</v>
      </c>
      <c r="AZ959" s="2">
        <f t="shared" si="373"/>
        <v>1</v>
      </c>
      <c r="BA959" s="2">
        <f t="shared" si="374"/>
        <v>0</v>
      </c>
      <c r="BI959" s="2">
        <f t="shared" si="375"/>
        <v>1</v>
      </c>
      <c r="BJ959" s="2">
        <f t="shared" si="376"/>
        <v>0</v>
      </c>
    </row>
    <row r="960" spans="1:62">
      <c r="A960" s="2" t="str">
        <f t="shared" ref="A960:A1023" si="379">B960</f>
        <v>VIMSS207333</v>
      </c>
      <c r="B960" s="2" t="s">
        <v>2410</v>
      </c>
      <c r="C960" s="2" t="s">
        <v>2411</v>
      </c>
      <c r="D960" s="7">
        <f>IF(ISNA(VLOOKUP(B960,[1]energy_list!A$1:A$222,1,FALSE)), 0, 1)</f>
        <v>0</v>
      </c>
      <c r="F960" s="7">
        <f t="shared" si="358"/>
        <v>0</v>
      </c>
      <c r="G960" s="17">
        <f t="shared" si="378"/>
        <v>4.5331695331695336E-2</v>
      </c>
      <c r="H960" s="8">
        <f t="shared" si="359"/>
        <v>-0.65012488210154262</v>
      </c>
      <c r="I960" s="8">
        <f t="shared" si="360"/>
        <v>0</v>
      </c>
      <c r="J960" s="2">
        <f t="shared" si="361"/>
        <v>0</v>
      </c>
      <c r="K960" s="9">
        <f t="shared" si="362"/>
        <v>0</v>
      </c>
      <c r="L960" s="10">
        <f t="shared" si="363"/>
        <v>0</v>
      </c>
      <c r="M960" s="2">
        <f t="shared" si="364"/>
        <v>0</v>
      </c>
      <c r="N960" s="16">
        <f t="shared" si="365"/>
        <v>1</v>
      </c>
      <c r="O960" s="16">
        <f t="shared" si="366"/>
        <v>0</v>
      </c>
      <c r="P960" s="6">
        <v>1107</v>
      </c>
      <c r="Q960" s="6"/>
      <c r="Y960" s="2">
        <f t="shared" si="367"/>
        <v>1</v>
      </c>
      <c r="Z960" s="2">
        <f t="shared" si="368"/>
        <v>0</v>
      </c>
      <c r="AA960" s="2" t="s">
        <v>58</v>
      </c>
      <c r="AB960" s="2">
        <v>-0.71294106833667004</v>
      </c>
      <c r="AC960" s="2">
        <v>1</v>
      </c>
      <c r="AD960" s="2">
        <v>1</v>
      </c>
      <c r="AE960" s="2">
        <v>-2.0080292621183999</v>
      </c>
      <c r="AH960" s="2">
        <f t="shared" si="369"/>
        <v>1</v>
      </c>
      <c r="AI960" s="2">
        <f t="shared" si="370"/>
        <v>0</v>
      </c>
      <c r="AQ960" s="2">
        <f t="shared" si="371"/>
        <v>1</v>
      </c>
      <c r="AR960" s="2">
        <f t="shared" si="372"/>
        <v>0</v>
      </c>
      <c r="AS960" s="2" t="s">
        <v>60</v>
      </c>
      <c r="AT960" s="2">
        <v>1.81132582652677</v>
      </c>
      <c r="AU960" s="2">
        <v>1</v>
      </c>
      <c r="AV960" s="2">
        <v>1</v>
      </c>
      <c r="AW960" s="2">
        <v>1.28308198039998</v>
      </c>
      <c r="AZ960" s="2">
        <f t="shared" si="373"/>
        <v>1</v>
      </c>
      <c r="BA960" s="2">
        <f t="shared" si="374"/>
        <v>0</v>
      </c>
      <c r="BB960" s="2" t="s">
        <v>61</v>
      </c>
      <c r="BC960" s="2">
        <v>0.85198988811452803</v>
      </c>
      <c r="BD960" s="2">
        <v>1</v>
      </c>
      <c r="BE960" s="2">
        <v>1</v>
      </c>
      <c r="BF960" s="2">
        <v>1.3434256564372</v>
      </c>
      <c r="BI960" s="2">
        <f t="shared" si="375"/>
        <v>1</v>
      </c>
      <c r="BJ960" s="2">
        <f t="shared" si="376"/>
        <v>0</v>
      </c>
    </row>
    <row r="961" spans="1:62">
      <c r="A961" s="2" t="str">
        <f t="shared" si="379"/>
        <v>VIMSS207053</v>
      </c>
      <c r="B961" s="2" t="s">
        <v>2408</v>
      </c>
      <c r="C961" s="2" t="s">
        <v>2409</v>
      </c>
      <c r="D961" s="7">
        <f>IF(ISNA(VLOOKUP(B961,[1]energy_list!A$1:A$222,1,FALSE)), 0, 1)</f>
        <v>0</v>
      </c>
      <c r="F961" s="7">
        <f t="shared" si="358"/>
        <v>0</v>
      </c>
      <c r="G961" s="17">
        <f t="shared" si="378"/>
        <v>4.5290745290745296E-2</v>
      </c>
      <c r="H961" s="8">
        <f t="shared" si="359"/>
        <v>-0.64024572380433098</v>
      </c>
      <c r="I961" s="8">
        <f t="shared" si="360"/>
        <v>0</v>
      </c>
      <c r="J961" s="2">
        <f t="shared" si="361"/>
        <v>0</v>
      </c>
      <c r="K961" s="9">
        <f t="shared" si="362"/>
        <v>0</v>
      </c>
      <c r="L961" s="10">
        <f t="shared" si="363"/>
        <v>0</v>
      </c>
      <c r="M961" s="2">
        <f t="shared" si="364"/>
        <v>0</v>
      </c>
      <c r="N961" s="16">
        <f t="shared" si="365"/>
        <v>1</v>
      </c>
      <c r="O961" s="16">
        <f t="shared" si="366"/>
        <v>0</v>
      </c>
      <c r="P961" s="6">
        <v>1106</v>
      </c>
      <c r="Q961" s="6"/>
      <c r="Y961" s="2">
        <f t="shared" si="367"/>
        <v>1</v>
      </c>
      <c r="Z961" s="2">
        <f t="shared" si="368"/>
        <v>0</v>
      </c>
      <c r="AH961" s="2">
        <f t="shared" si="369"/>
        <v>1</v>
      </c>
      <c r="AI961" s="2">
        <f t="shared" si="370"/>
        <v>0</v>
      </c>
      <c r="AQ961" s="2">
        <f t="shared" si="371"/>
        <v>1</v>
      </c>
      <c r="AR961" s="2">
        <f t="shared" si="372"/>
        <v>0</v>
      </c>
      <c r="AS961" s="2" t="s">
        <v>60</v>
      </c>
      <c r="AT961" s="2">
        <v>0.64024572380433098</v>
      </c>
      <c r="AU961" s="2">
        <v>1</v>
      </c>
      <c r="AV961" s="2">
        <v>1</v>
      </c>
      <c r="AW961" s="2">
        <v>0.112001877677539</v>
      </c>
      <c r="AZ961" s="2">
        <f t="shared" si="373"/>
        <v>1</v>
      </c>
      <c r="BA961" s="2">
        <f t="shared" si="374"/>
        <v>0</v>
      </c>
      <c r="BI961" s="2">
        <f t="shared" si="375"/>
        <v>1</v>
      </c>
      <c r="BJ961" s="2">
        <f t="shared" si="376"/>
        <v>0</v>
      </c>
    </row>
    <row r="962" spans="1:62">
      <c r="A962" s="2" t="str">
        <f t="shared" si="379"/>
        <v>VIMSS207144</v>
      </c>
      <c r="B962" s="2" t="s">
        <v>2406</v>
      </c>
      <c r="C962" s="2" t="s">
        <v>2407</v>
      </c>
      <c r="D962" s="7">
        <f>IF(ISNA(VLOOKUP(B962,[1]energy_list!A$1:A$222,1,FALSE)), 0, 1)</f>
        <v>0</v>
      </c>
      <c r="F962" s="7">
        <f t="shared" ref="F962:F1025" si="380">IF((P962/(COUNT($P$2:$P$1222))*0.0575&gt;N962),1,0)</f>
        <v>0</v>
      </c>
      <c r="G962" s="17">
        <f t="shared" si="378"/>
        <v>4.5249795249795249E-2</v>
      </c>
      <c r="H962" s="8">
        <f t="shared" ref="H962:H1025" si="381">-(T962*S962+AB962*AC962+AK962*AL962+AT962*AU962+BC962*BD962)/(AC962+AL962+AU962+T962+BD962)</f>
        <v>-0.63234906298925397</v>
      </c>
      <c r="I962" s="8">
        <f t="shared" ref="I962:I1025" si="382">(T962*Z962+AI962*AC962+AR962*AL962+BA962*AU962+BJ962*BD962)/(AC962+AL962+AU962+T962+BD962)</f>
        <v>0</v>
      </c>
      <c r="J962" s="2">
        <f t="shared" ref="J962:J1025" si="383">IF(I962&lt;&gt;0,ABS(H962/I962),0)</f>
        <v>0</v>
      </c>
      <c r="K962" s="9">
        <f t="shared" ref="K962:K1025" si="384">J962/2</f>
        <v>0</v>
      </c>
      <c r="L962" s="10">
        <f t="shared" ref="L962:L1025" si="385">-2*(LN(Y962)+LN(AH962)+LN(AZ962)+LN(BI962)+LN(AQ962))</f>
        <v>0</v>
      </c>
      <c r="M962" s="2">
        <f t="shared" ref="M962:M1025" si="386">COUNTIF(Y962,"&lt;1")+COUNTIF(AH962,"&lt;1")+COUNTIF(AZ962,"&lt;1")+COUNTIF(BI962,"&lt;1")+COUNTIF(AQ962,"&lt;1")</f>
        <v>0</v>
      </c>
      <c r="N962" s="16">
        <f t="shared" ref="N962:N1025" si="387">IF(M962&gt;0,_xlfn.CHISQ.DIST(L962,2*M962,FALSE),1)</f>
        <v>1</v>
      </c>
      <c r="O962" s="16">
        <f t="shared" ref="O962:O1025" si="388">-LOG10(N962)</f>
        <v>0</v>
      </c>
      <c r="P962" s="6">
        <v>1105</v>
      </c>
      <c r="Q962" s="6"/>
      <c r="Y962" s="2">
        <f t="shared" ref="Y962:Y1025" si="389">IF(AND(ISNUMBER(T962),T962&gt;1),_xlfn.T.DIST.2T(ABS(S962)/X962,U962),1)</f>
        <v>1</v>
      </c>
      <c r="Z962" s="2">
        <f t="shared" ref="Z962:Z1025" si="390">IF(T962&gt;1,ABS(S962)/X962,0)</f>
        <v>0</v>
      </c>
      <c r="AH962" s="2">
        <f t="shared" ref="AH962:AH1025" si="391">IF(AND(ISNUMBER(AC962),AC962&gt;1),_xlfn.T.DIST.2T(ABS(AB962)/AG962,AD962),1)</f>
        <v>1</v>
      </c>
      <c r="AI962" s="2">
        <f t="shared" ref="AI962:AI1025" si="392">IF(AC962&gt;1,ABS(AB962)/AG962,0)</f>
        <v>0</v>
      </c>
      <c r="AQ962" s="2">
        <f t="shared" ref="AQ962:AQ1025" si="393">IF(AND(ISNUMBER(AL962),AL962&gt;1),_xlfn.T.DIST.2T(ABS(AK962)/AP962,AM962),1)</f>
        <v>1</v>
      </c>
      <c r="AR962" s="2">
        <f t="shared" ref="AR962:AR1025" si="394">IF(AL962&gt;1,ABS(AK962)/AP962,0)</f>
        <v>0</v>
      </c>
      <c r="AS962" s="2" t="s">
        <v>60</v>
      </c>
      <c r="AT962" s="2">
        <v>0.63234906298925397</v>
      </c>
      <c r="AU962" s="2">
        <v>1</v>
      </c>
      <c r="AV962" s="2">
        <v>1</v>
      </c>
      <c r="AW962" s="2">
        <v>0.10410521686246201</v>
      </c>
      <c r="AZ962" s="2">
        <f t="shared" ref="AZ962:AZ1025" si="395">IF(AND(ISNUMBER(AU962),AU962&gt;1),_xlfn.T.DIST.2T(ABS(AT962)/AY962,AV962),1)</f>
        <v>1</v>
      </c>
      <c r="BA962" s="2">
        <f t="shared" ref="BA962:BA1025" si="396">IF(AU962&gt;1,ABS(AT962)/AY962,0)</f>
        <v>0</v>
      </c>
      <c r="BI962" s="2">
        <f t="shared" ref="BI962:BI1025" si="397">IF(AND(ISNUMBER(BD962),BD962&gt;1),_xlfn.T.DIST.2T(ABS(BC962)/BH962,BE962),1)</f>
        <v>1</v>
      </c>
      <c r="BJ962" s="2">
        <f t="shared" ref="BJ962:BJ1025" si="398">IF(BD962&gt;1,ABS(BC962)/BH962,0)</f>
        <v>0</v>
      </c>
    </row>
    <row r="963" spans="1:62">
      <c r="A963" s="2" t="str">
        <f t="shared" si="379"/>
        <v>VIMSS209528</v>
      </c>
      <c r="B963" s="2" t="s">
        <v>2404</v>
      </c>
      <c r="C963" s="2" t="s">
        <v>2405</v>
      </c>
      <c r="D963" s="7">
        <f>IF(ISNA(VLOOKUP(B963,[1]energy_list!A$1:A$222,1,FALSE)), 0, 1)</f>
        <v>1</v>
      </c>
      <c r="E963" s="7">
        <f>IF(N963&lt;0.05,1,0)</f>
        <v>0</v>
      </c>
      <c r="F963" s="7">
        <f t="shared" si="380"/>
        <v>0</v>
      </c>
      <c r="G963" s="31">
        <f>IF((Q963/(142)*0.0575&gt;N963),1,0)</f>
        <v>0</v>
      </c>
      <c r="H963" s="8">
        <f t="shared" si="381"/>
        <v>-0.62757388607907105</v>
      </c>
      <c r="I963" s="8">
        <f t="shared" si="382"/>
        <v>0</v>
      </c>
      <c r="J963" s="27">
        <f t="shared" si="383"/>
        <v>0</v>
      </c>
      <c r="K963" s="9">
        <f t="shared" si="384"/>
        <v>0</v>
      </c>
      <c r="L963" s="10">
        <f t="shared" si="385"/>
        <v>0</v>
      </c>
      <c r="M963" s="7">
        <f t="shared" si="386"/>
        <v>0</v>
      </c>
      <c r="N963" s="16">
        <f t="shared" si="387"/>
        <v>1</v>
      </c>
      <c r="O963" s="16">
        <f t="shared" si="388"/>
        <v>0</v>
      </c>
      <c r="P963" s="6">
        <v>1104</v>
      </c>
      <c r="Q963" s="6">
        <v>134</v>
      </c>
      <c r="Y963" s="2">
        <f t="shared" si="389"/>
        <v>1</v>
      </c>
      <c r="Z963" s="2">
        <f t="shared" si="390"/>
        <v>0</v>
      </c>
      <c r="AH963" s="2">
        <f t="shared" si="391"/>
        <v>1</v>
      </c>
      <c r="AI963" s="2">
        <f t="shared" si="392"/>
        <v>0</v>
      </c>
      <c r="AQ963" s="2">
        <f t="shared" si="393"/>
        <v>1</v>
      </c>
      <c r="AR963" s="2">
        <f t="shared" si="394"/>
        <v>0</v>
      </c>
      <c r="AS963" s="2" t="s">
        <v>60</v>
      </c>
      <c r="AT963" s="2">
        <v>0.62757388607907105</v>
      </c>
      <c r="AU963" s="2">
        <v>1</v>
      </c>
      <c r="AV963" s="2">
        <v>1</v>
      </c>
      <c r="AW963" s="2">
        <v>9.9330039952279306E-2</v>
      </c>
      <c r="AZ963" s="2">
        <f t="shared" si="395"/>
        <v>1</v>
      </c>
      <c r="BA963" s="2">
        <f t="shared" si="396"/>
        <v>0</v>
      </c>
      <c r="BI963" s="2">
        <f t="shared" si="397"/>
        <v>1</v>
      </c>
      <c r="BJ963" s="2">
        <f t="shared" si="398"/>
        <v>0</v>
      </c>
    </row>
    <row r="964" spans="1:62">
      <c r="A964" s="2" t="str">
        <f t="shared" si="379"/>
        <v>VIMSS207603</v>
      </c>
      <c r="B964" s="2" t="s">
        <v>2402</v>
      </c>
      <c r="C964" s="2" t="s">
        <v>2403</v>
      </c>
      <c r="D964" s="7">
        <f>IF(ISNA(VLOOKUP(B964,[1]energy_list!A$1:A$222,1,FALSE)), 0, 1)</f>
        <v>0</v>
      </c>
      <c r="F964" s="7">
        <f t="shared" si="380"/>
        <v>0</v>
      </c>
      <c r="G964" s="17">
        <f t="shared" ref="G964:G976" si="399">(P964/(COUNT($P$2:$P$1222))*0.05)</f>
        <v>4.516789516789517E-2</v>
      </c>
      <c r="H964" s="8">
        <f t="shared" si="381"/>
        <v>-0.62642565426603003</v>
      </c>
      <c r="I964" s="8">
        <f t="shared" si="382"/>
        <v>0</v>
      </c>
      <c r="J964" s="2">
        <f t="shared" si="383"/>
        <v>0</v>
      </c>
      <c r="K964" s="9">
        <f t="shared" si="384"/>
        <v>0</v>
      </c>
      <c r="L964" s="10">
        <f t="shared" si="385"/>
        <v>0</v>
      </c>
      <c r="M964" s="2">
        <f t="shared" si="386"/>
        <v>0</v>
      </c>
      <c r="N964" s="16">
        <f t="shared" si="387"/>
        <v>1</v>
      </c>
      <c r="O964" s="16">
        <f t="shared" si="388"/>
        <v>0</v>
      </c>
      <c r="P964" s="6">
        <v>1103</v>
      </c>
      <c r="Q964" s="6"/>
      <c r="Y964" s="2">
        <f t="shared" si="389"/>
        <v>1</v>
      </c>
      <c r="Z964" s="2">
        <f t="shared" si="390"/>
        <v>0</v>
      </c>
      <c r="AH964" s="2">
        <f t="shared" si="391"/>
        <v>1</v>
      </c>
      <c r="AI964" s="2">
        <f t="shared" si="392"/>
        <v>0</v>
      </c>
      <c r="AJ964" s="2" t="s">
        <v>59</v>
      </c>
      <c r="AK964" s="2">
        <v>0.62642565426603003</v>
      </c>
      <c r="AL964" s="2">
        <v>1</v>
      </c>
      <c r="AM964" s="2">
        <v>1</v>
      </c>
      <c r="AN964" s="2">
        <v>-1.6091493464836499</v>
      </c>
      <c r="AQ964" s="2">
        <f t="shared" si="393"/>
        <v>1</v>
      </c>
      <c r="AR964" s="2">
        <f t="shared" si="394"/>
        <v>0</v>
      </c>
      <c r="AZ964" s="2">
        <f t="shared" si="395"/>
        <v>1</v>
      </c>
      <c r="BA964" s="2">
        <f t="shared" si="396"/>
        <v>0</v>
      </c>
      <c r="BI964" s="2">
        <f t="shared" si="397"/>
        <v>1</v>
      </c>
      <c r="BJ964" s="2">
        <f t="shared" si="398"/>
        <v>0</v>
      </c>
    </row>
    <row r="965" spans="1:62">
      <c r="A965" s="2" t="str">
        <f t="shared" si="379"/>
        <v>VIMSS208949</v>
      </c>
      <c r="B965" s="2" t="s">
        <v>2400</v>
      </c>
      <c r="C965" s="2" t="s">
        <v>2401</v>
      </c>
      <c r="D965" s="7">
        <f>IF(ISNA(VLOOKUP(B965,[1]energy_list!A$1:A$222,1,FALSE)), 0, 1)</f>
        <v>0</v>
      </c>
      <c r="F965" s="7">
        <f t="shared" si="380"/>
        <v>0</v>
      </c>
      <c r="G965" s="17">
        <f t="shared" si="399"/>
        <v>4.512694512694513E-2</v>
      </c>
      <c r="H965" s="8">
        <f t="shared" si="381"/>
        <v>-0.60612966656204204</v>
      </c>
      <c r="I965" s="8">
        <f t="shared" si="382"/>
        <v>0</v>
      </c>
      <c r="J965" s="2">
        <f t="shared" si="383"/>
        <v>0</v>
      </c>
      <c r="K965" s="9">
        <f t="shared" si="384"/>
        <v>0</v>
      </c>
      <c r="L965" s="10">
        <f t="shared" si="385"/>
        <v>0</v>
      </c>
      <c r="M965" s="2">
        <f t="shared" si="386"/>
        <v>0</v>
      </c>
      <c r="N965" s="16">
        <f t="shared" si="387"/>
        <v>1</v>
      </c>
      <c r="O965" s="16">
        <f t="shared" si="388"/>
        <v>0</v>
      </c>
      <c r="P965" s="6">
        <v>1102</v>
      </c>
      <c r="Q965" s="6"/>
      <c r="Y965" s="2">
        <f t="shared" si="389"/>
        <v>1</v>
      </c>
      <c r="Z965" s="2">
        <f t="shared" si="390"/>
        <v>0</v>
      </c>
      <c r="AH965" s="2">
        <f t="shared" si="391"/>
        <v>1</v>
      </c>
      <c r="AI965" s="2">
        <f t="shared" si="392"/>
        <v>0</v>
      </c>
      <c r="AJ965" s="2" t="s">
        <v>59</v>
      </c>
      <c r="AK965" s="2">
        <v>0.50008034742059004</v>
      </c>
      <c r="AL965" s="2">
        <v>1</v>
      </c>
      <c r="AM965" s="2">
        <v>1</v>
      </c>
      <c r="AN965" s="2">
        <v>-1.73549465332909</v>
      </c>
      <c r="AQ965" s="2">
        <f t="shared" si="393"/>
        <v>1</v>
      </c>
      <c r="AR965" s="2">
        <f t="shared" si="394"/>
        <v>0</v>
      </c>
      <c r="AS965" s="2" t="s">
        <v>60</v>
      </c>
      <c r="AT965" s="2">
        <v>0.71217898570349403</v>
      </c>
      <c r="AU965" s="2">
        <v>1</v>
      </c>
      <c r="AV965" s="2">
        <v>1</v>
      </c>
      <c r="AW965" s="2">
        <v>0.18393513957670199</v>
      </c>
      <c r="AZ965" s="2">
        <f t="shared" si="395"/>
        <v>1</v>
      </c>
      <c r="BA965" s="2">
        <f t="shared" si="396"/>
        <v>0</v>
      </c>
      <c r="BI965" s="2">
        <f t="shared" si="397"/>
        <v>1</v>
      </c>
      <c r="BJ965" s="2">
        <f t="shared" si="398"/>
        <v>0</v>
      </c>
    </row>
    <row r="966" spans="1:62">
      <c r="A966" s="2" t="str">
        <f t="shared" si="379"/>
        <v>VIMSS209477</v>
      </c>
      <c r="B966" s="2" t="s">
        <v>2398</v>
      </c>
      <c r="C966" s="2" t="s">
        <v>2399</v>
      </c>
      <c r="D966" s="7">
        <f>IF(ISNA(VLOOKUP(B966,[1]energy_list!A$1:A$222,1,FALSE)), 0, 1)</f>
        <v>0</v>
      </c>
      <c r="F966" s="7">
        <f t="shared" si="380"/>
        <v>0</v>
      </c>
      <c r="G966" s="17">
        <f t="shared" si="399"/>
        <v>4.508599508599509E-2</v>
      </c>
      <c r="H966" s="8">
        <f t="shared" si="381"/>
        <v>-0.60299706004265896</v>
      </c>
      <c r="I966" s="8">
        <f t="shared" si="382"/>
        <v>0</v>
      </c>
      <c r="J966" s="2">
        <f t="shared" si="383"/>
        <v>0</v>
      </c>
      <c r="K966" s="9">
        <f t="shared" si="384"/>
        <v>0</v>
      </c>
      <c r="L966" s="10">
        <f t="shared" si="385"/>
        <v>0</v>
      </c>
      <c r="M966" s="2">
        <f t="shared" si="386"/>
        <v>0</v>
      </c>
      <c r="N966" s="16">
        <f t="shared" si="387"/>
        <v>1</v>
      </c>
      <c r="O966" s="16">
        <f t="shared" si="388"/>
        <v>0</v>
      </c>
      <c r="P966" s="6">
        <v>1101</v>
      </c>
      <c r="Q966" s="6"/>
      <c r="Y966" s="2">
        <f t="shared" si="389"/>
        <v>1</v>
      </c>
      <c r="Z966" s="2">
        <f t="shared" si="390"/>
        <v>0</v>
      </c>
      <c r="AH966" s="2">
        <f t="shared" si="391"/>
        <v>1</v>
      </c>
      <c r="AI966" s="2">
        <f t="shared" si="392"/>
        <v>0</v>
      </c>
      <c r="AQ966" s="2">
        <f t="shared" si="393"/>
        <v>1</v>
      </c>
      <c r="AR966" s="2">
        <f t="shared" si="394"/>
        <v>0</v>
      </c>
      <c r="AS966" s="2" t="s">
        <v>60</v>
      </c>
      <c r="AT966" s="2">
        <v>0.60299706004265896</v>
      </c>
      <c r="AU966" s="2">
        <v>1</v>
      </c>
      <c r="AV966" s="2">
        <v>1</v>
      </c>
      <c r="AW966" s="2">
        <v>7.4753213915867298E-2</v>
      </c>
      <c r="AZ966" s="2">
        <f t="shared" si="395"/>
        <v>1</v>
      </c>
      <c r="BA966" s="2">
        <f t="shared" si="396"/>
        <v>0</v>
      </c>
      <c r="BI966" s="2">
        <f t="shared" si="397"/>
        <v>1</v>
      </c>
      <c r="BJ966" s="2">
        <f t="shared" si="398"/>
        <v>0</v>
      </c>
    </row>
    <row r="967" spans="1:62">
      <c r="A967" s="2" t="str">
        <f t="shared" si="379"/>
        <v>VIMSS208158</v>
      </c>
      <c r="B967" s="2" t="s">
        <v>2396</v>
      </c>
      <c r="C967" s="2" t="s">
        <v>2397</v>
      </c>
      <c r="D967" s="7">
        <f>IF(ISNA(VLOOKUP(B967,[1]energy_list!A$1:A$222,1,FALSE)), 0, 1)</f>
        <v>0</v>
      </c>
      <c r="F967" s="7">
        <f t="shared" si="380"/>
        <v>0</v>
      </c>
      <c r="G967" s="17">
        <f t="shared" si="399"/>
        <v>4.504504504504505E-2</v>
      </c>
      <c r="H967" s="8">
        <f t="shared" si="381"/>
        <v>-0.59659717635111154</v>
      </c>
      <c r="I967" s="8">
        <f t="shared" si="382"/>
        <v>0</v>
      </c>
      <c r="J967" s="2">
        <f t="shared" si="383"/>
        <v>0</v>
      </c>
      <c r="K967" s="9">
        <f t="shared" si="384"/>
        <v>0</v>
      </c>
      <c r="L967" s="10">
        <f t="shared" si="385"/>
        <v>0</v>
      </c>
      <c r="M967" s="2">
        <f t="shared" si="386"/>
        <v>0</v>
      </c>
      <c r="N967" s="16">
        <f t="shared" si="387"/>
        <v>1</v>
      </c>
      <c r="O967" s="16">
        <f t="shared" si="388"/>
        <v>0</v>
      </c>
      <c r="P967" s="6">
        <v>1100</v>
      </c>
      <c r="Q967" s="6"/>
      <c r="Y967" s="2">
        <f t="shared" si="389"/>
        <v>1</v>
      </c>
      <c r="Z967" s="2">
        <f t="shared" si="390"/>
        <v>0</v>
      </c>
      <c r="AH967" s="2">
        <f t="shared" si="391"/>
        <v>1</v>
      </c>
      <c r="AI967" s="2">
        <f t="shared" si="392"/>
        <v>0</v>
      </c>
      <c r="AJ967" s="2" t="s">
        <v>59</v>
      </c>
      <c r="AK967" s="2">
        <v>0.50408007100353003</v>
      </c>
      <c r="AL967" s="2">
        <v>1</v>
      </c>
      <c r="AM967" s="2">
        <v>1</v>
      </c>
      <c r="AN967" s="2">
        <v>-1.7314949297461499</v>
      </c>
      <c r="AQ967" s="2">
        <f t="shared" si="393"/>
        <v>1</v>
      </c>
      <c r="AR967" s="2">
        <f t="shared" si="394"/>
        <v>0</v>
      </c>
      <c r="AS967" s="2" t="s">
        <v>60</v>
      </c>
      <c r="AT967" s="2">
        <v>0.68911428169869304</v>
      </c>
      <c r="AU967" s="2">
        <v>1</v>
      </c>
      <c r="AV967" s="2">
        <v>1</v>
      </c>
      <c r="AW967" s="2">
        <v>0.160870435571901</v>
      </c>
      <c r="AZ967" s="2">
        <f t="shared" si="395"/>
        <v>1</v>
      </c>
      <c r="BA967" s="2">
        <f t="shared" si="396"/>
        <v>0</v>
      </c>
      <c r="BI967" s="2">
        <f t="shared" si="397"/>
        <v>1</v>
      </c>
      <c r="BJ967" s="2">
        <f t="shared" si="398"/>
        <v>0</v>
      </c>
    </row>
    <row r="968" spans="1:62">
      <c r="A968" s="2" t="str">
        <f t="shared" si="379"/>
        <v>VIMSS209099</v>
      </c>
      <c r="B968" s="2" t="s">
        <v>2394</v>
      </c>
      <c r="C968" s="2" t="s">
        <v>2395</v>
      </c>
      <c r="D968" s="7">
        <f>IF(ISNA(VLOOKUP(B968,[1]energy_list!A$1:A$222,1,FALSE)), 0, 1)</f>
        <v>0</v>
      </c>
      <c r="F968" s="7">
        <f t="shared" si="380"/>
        <v>0</v>
      </c>
      <c r="G968" s="17">
        <f t="shared" si="399"/>
        <v>4.5004095004095003E-2</v>
      </c>
      <c r="H968" s="8">
        <f t="shared" si="381"/>
        <v>-0.55453969337371267</v>
      </c>
      <c r="I968" s="8">
        <f t="shared" si="382"/>
        <v>0</v>
      </c>
      <c r="J968" s="2">
        <f t="shared" si="383"/>
        <v>0</v>
      </c>
      <c r="K968" s="9">
        <f t="shared" si="384"/>
        <v>0</v>
      </c>
      <c r="L968" s="10">
        <f t="shared" si="385"/>
        <v>0</v>
      </c>
      <c r="M968" s="2">
        <f t="shared" si="386"/>
        <v>0</v>
      </c>
      <c r="N968" s="16">
        <f t="shared" si="387"/>
        <v>1</v>
      </c>
      <c r="O968" s="16">
        <f t="shared" si="388"/>
        <v>0</v>
      </c>
      <c r="P968" s="6">
        <v>1099</v>
      </c>
      <c r="Q968" s="6"/>
      <c r="Y968" s="2">
        <f t="shared" si="389"/>
        <v>1</v>
      </c>
      <c r="Z968" s="2">
        <f t="shared" si="390"/>
        <v>0</v>
      </c>
      <c r="AH968" s="2">
        <f t="shared" si="391"/>
        <v>1</v>
      </c>
      <c r="AI968" s="2">
        <f t="shared" si="392"/>
        <v>0</v>
      </c>
      <c r="AJ968" s="2" t="s">
        <v>59</v>
      </c>
      <c r="AK968" s="2">
        <v>-0.19276318921133001</v>
      </c>
      <c r="AL968" s="2">
        <v>1</v>
      </c>
      <c r="AM968" s="2">
        <v>1</v>
      </c>
      <c r="AN968" s="2">
        <v>-2.4283381899610101</v>
      </c>
      <c r="AQ968" s="2">
        <f t="shared" si="393"/>
        <v>1</v>
      </c>
      <c r="AR968" s="2">
        <f t="shared" si="394"/>
        <v>0</v>
      </c>
      <c r="AS968" s="2" t="s">
        <v>60</v>
      </c>
      <c r="AT968" s="2">
        <v>1.3088556318945199</v>
      </c>
      <c r="AU968" s="2">
        <v>1</v>
      </c>
      <c r="AV968" s="2">
        <v>1</v>
      </c>
      <c r="AW968" s="2">
        <v>0.78061178576772605</v>
      </c>
      <c r="AZ968" s="2">
        <f t="shared" si="395"/>
        <v>1</v>
      </c>
      <c r="BA968" s="2">
        <f t="shared" si="396"/>
        <v>0</v>
      </c>
      <c r="BB968" s="2" t="s">
        <v>61</v>
      </c>
      <c r="BC968" s="2">
        <v>0.54752663743794805</v>
      </c>
      <c r="BD968" s="2">
        <v>1</v>
      </c>
      <c r="BE968" s="2">
        <v>1</v>
      </c>
      <c r="BF968" s="2">
        <v>1.0389624057606199</v>
      </c>
      <c r="BI968" s="2">
        <f t="shared" si="397"/>
        <v>1</v>
      </c>
      <c r="BJ968" s="2">
        <f t="shared" si="398"/>
        <v>0</v>
      </c>
    </row>
    <row r="969" spans="1:62">
      <c r="A969" s="2" t="str">
        <f t="shared" si="379"/>
        <v>VIMSS207425</v>
      </c>
      <c r="B969" s="2" t="s">
        <v>2392</v>
      </c>
      <c r="C969" s="2" t="s">
        <v>2393</v>
      </c>
      <c r="D969" s="7">
        <f>IF(ISNA(VLOOKUP(B969,[1]energy_list!A$1:A$222,1,FALSE)), 0, 1)</f>
        <v>0</v>
      </c>
      <c r="F969" s="7">
        <f t="shared" si="380"/>
        <v>0</v>
      </c>
      <c r="G969" s="17">
        <f t="shared" si="399"/>
        <v>4.4963144963144963E-2</v>
      </c>
      <c r="H969" s="8">
        <f t="shared" si="381"/>
        <v>-0.54890142643228002</v>
      </c>
      <c r="I969" s="8">
        <f t="shared" si="382"/>
        <v>0</v>
      </c>
      <c r="J969" s="2">
        <f t="shared" si="383"/>
        <v>0</v>
      </c>
      <c r="K969" s="9">
        <f t="shared" si="384"/>
        <v>0</v>
      </c>
      <c r="L969" s="10">
        <f t="shared" si="385"/>
        <v>0</v>
      </c>
      <c r="M969" s="2">
        <f t="shared" si="386"/>
        <v>0</v>
      </c>
      <c r="N969" s="16">
        <f t="shared" si="387"/>
        <v>1</v>
      </c>
      <c r="O969" s="16">
        <f t="shared" si="388"/>
        <v>0</v>
      </c>
      <c r="P969" s="6">
        <v>1098</v>
      </c>
      <c r="Q969" s="6"/>
      <c r="Y969" s="2">
        <f t="shared" si="389"/>
        <v>1</v>
      </c>
      <c r="Z969" s="2">
        <f t="shared" si="390"/>
        <v>0</v>
      </c>
      <c r="AH969" s="2">
        <f t="shared" si="391"/>
        <v>1</v>
      </c>
      <c r="AI969" s="2">
        <f t="shared" si="392"/>
        <v>0</v>
      </c>
      <c r="AJ969" s="2" t="s">
        <v>59</v>
      </c>
      <c r="AK969" s="2">
        <v>0.54890142643228002</v>
      </c>
      <c r="AL969" s="2">
        <v>1</v>
      </c>
      <c r="AM969" s="2">
        <v>1</v>
      </c>
      <c r="AN969" s="2">
        <v>-1.6866735743173999</v>
      </c>
      <c r="AQ969" s="2">
        <f t="shared" si="393"/>
        <v>1</v>
      </c>
      <c r="AR969" s="2">
        <f t="shared" si="394"/>
        <v>0</v>
      </c>
      <c r="AZ969" s="2">
        <f t="shared" si="395"/>
        <v>1</v>
      </c>
      <c r="BA969" s="2">
        <f t="shared" si="396"/>
        <v>0</v>
      </c>
      <c r="BI969" s="2">
        <f t="shared" si="397"/>
        <v>1</v>
      </c>
      <c r="BJ969" s="2">
        <f t="shared" si="398"/>
        <v>0</v>
      </c>
    </row>
    <row r="970" spans="1:62">
      <c r="A970" s="2" t="str">
        <f t="shared" si="379"/>
        <v>VIMSS209542</v>
      </c>
      <c r="B970" s="2" t="s">
        <v>2390</v>
      </c>
      <c r="C970" s="2" t="s">
        <v>2391</v>
      </c>
      <c r="D970" s="7">
        <f>IF(ISNA(VLOOKUP(B970,[1]energy_list!A$1:A$222,1,FALSE)), 0, 1)</f>
        <v>0</v>
      </c>
      <c r="F970" s="7">
        <f t="shared" si="380"/>
        <v>0</v>
      </c>
      <c r="G970" s="17">
        <f t="shared" si="399"/>
        <v>4.492219492219493E-2</v>
      </c>
      <c r="H970" s="8">
        <f t="shared" si="381"/>
        <v>-0.52743752589199067</v>
      </c>
      <c r="I970" s="8">
        <f t="shared" si="382"/>
        <v>0</v>
      </c>
      <c r="J970" s="2">
        <f t="shared" si="383"/>
        <v>0</v>
      </c>
      <c r="K970" s="9">
        <f t="shared" si="384"/>
        <v>0</v>
      </c>
      <c r="L970" s="10">
        <f t="shared" si="385"/>
        <v>0</v>
      </c>
      <c r="M970" s="2">
        <f t="shared" si="386"/>
        <v>0</v>
      </c>
      <c r="N970" s="16">
        <f t="shared" si="387"/>
        <v>1</v>
      </c>
      <c r="O970" s="16">
        <f t="shared" si="388"/>
        <v>0</v>
      </c>
      <c r="P970" s="6">
        <v>1097</v>
      </c>
      <c r="Q970" s="6"/>
      <c r="R970" s="2" t="s">
        <v>57</v>
      </c>
      <c r="S970" s="2">
        <v>1.9913162165839899</v>
      </c>
      <c r="T970" s="2">
        <v>1</v>
      </c>
      <c r="U970" s="2">
        <v>1</v>
      </c>
      <c r="V970" s="2">
        <v>1.1509854149128</v>
      </c>
      <c r="Y970" s="2">
        <f t="shared" si="389"/>
        <v>1</v>
      </c>
      <c r="Z970" s="2">
        <f t="shared" si="390"/>
        <v>0</v>
      </c>
      <c r="AH970" s="2">
        <f t="shared" si="391"/>
        <v>1</v>
      </c>
      <c r="AI970" s="2">
        <f t="shared" si="392"/>
        <v>0</v>
      </c>
      <c r="AJ970" s="2" t="s">
        <v>59</v>
      </c>
      <c r="AK970" s="2">
        <v>0.28639080832288999</v>
      </c>
      <c r="AL970" s="2">
        <v>1</v>
      </c>
      <c r="AM970" s="2">
        <v>1</v>
      </c>
      <c r="AN970" s="2">
        <v>-1.9491841924267901</v>
      </c>
      <c r="AQ970" s="2">
        <f t="shared" si="393"/>
        <v>1</v>
      </c>
      <c r="AR970" s="2">
        <f t="shared" si="394"/>
        <v>0</v>
      </c>
      <c r="AS970" s="2" t="s">
        <v>60</v>
      </c>
      <c r="AT970" s="2">
        <v>-0.69539444723090804</v>
      </c>
      <c r="AU970" s="2">
        <v>1</v>
      </c>
      <c r="AV970" s="2">
        <v>1</v>
      </c>
      <c r="AW970" s="2">
        <v>-1.2236382933576999</v>
      </c>
      <c r="AZ970" s="2">
        <f t="shared" si="395"/>
        <v>1</v>
      </c>
      <c r="BA970" s="2">
        <f t="shared" si="396"/>
        <v>0</v>
      </c>
      <c r="BI970" s="2">
        <f t="shared" si="397"/>
        <v>1</v>
      </c>
      <c r="BJ970" s="2">
        <f t="shared" si="398"/>
        <v>0</v>
      </c>
    </row>
    <row r="971" spans="1:62">
      <c r="A971" s="2" t="str">
        <f t="shared" si="379"/>
        <v>VIMSS207994</v>
      </c>
      <c r="B971" s="2" t="s">
        <v>2388</v>
      </c>
      <c r="C971" s="2" t="s">
        <v>2389</v>
      </c>
      <c r="D971" s="7">
        <f>IF(ISNA(VLOOKUP(B971,[1]energy_list!A$1:A$222,1,FALSE)), 0, 1)</f>
        <v>0</v>
      </c>
      <c r="F971" s="7">
        <f t="shared" si="380"/>
        <v>0</v>
      </c>
      <c r="G971" s="17">
        <f t="shared" si="399"/>
        <v>4.4881244881244883E-2</v>
      </c>
      <c r="H971" s="8">
        <f t="shared" si="381"/>
        <v>-0.51540522958962254</v>
      </c>
      <c r="I971" s="8">
        <f t="shared" si="382"/>
        <v>0</v>
      </c>
      <c r="J971" s="2">
        <f t="shared" si="383"/>
        <v>0</v>
      </c>
      <c r="K971" s="9">
        <f t="shared" si="384"/>
        <v>0</v>
      </c>
      <c r="L971" s="10">
        <f t="shared" si="385"/>
        <v>0</v>
      </c>
      <c r="M971" s="2">
        <f t="shared" si="386"/>
        <v>0</v>
      </c>
      <c r="N971" s="16">
        <f t="shared" si="387"/>
        <v>1</v>
      </c>
      <c r="O971" s="16">
        <f t="shared" si="388"/>
        <v>0</v>
      </c>
      <c r="P971" s="6">
        <v>1096</v>
      </c>
      <c r="Q971" s="6"/>
      <c r="Y971" s="2">
        <f t="shared" si="389"/>
        <v>1</v>
      </c>
      <c r="Z971" s="2">
        <f t="shared" si="390"/>
        <v>0</v>
      </c>
      <c r="AA971" s="2" t="s">
        <v>58</v>
      </c>
      <c r="AB971" s="2">
        <v>0.979123678771325</v>
      </c>
      <c r="AC971" s="2">
        <v>1</v>
      </c>
      <c r="AD971" s="2">
        <v>1</v>
      </c>
      <c r="AE971" s="2">
        <v>-0.31596451501040501</v>
      </c>
      <c r="AH971" s="2">
        <f t="shared" si="391"/>
        <v>1</v>
      </c>
      <c r="AI971" s="2">
        <f t="shared" si="392"/>
        <v>0</v>
      </c>
      <c r="AQ971" s="2">
        <f t="shared" si="393"/>
        <v>1</v>
      </c>
      <c r="AR971" s="2">
        <f t="shared" si="394"/>
        <v>0</v>
      </c>
      <c r="AS971" s="2" t="s">
        <v>60</v>
      </c>
      <c r="AT971" s="2">
        <v>5.1686780407919998E-2</v>
      </c>
      <c r="AU971" s="2">
        <v>1</v>
      </c>
      <c r="AV971" s="2">
        <v>1</v>
      </c>
      <c r="AW971" s="2">
        <v>-0.47655706571887202</v>
      </c>
      <c r="AZ971" s="2">
        <f t="shared" si="395"/>
        <v>1</v>
      </c>
      <c r="BA971" s="2">
        <f t="shared" si="396"/>
        <v>0</v>
      </c>
      <c r="BI971" s="2">
        <f t="shared" si="397"/>
        <v>1</v>
      </c>
      <c r="BJ971" s="2">
        <f t="shared" si="398"/>
        <v>0</v>
      </c>
    </row>
    <row r="972" spans="1:62">
      <c r="A972" s="2" t="str">
        <f t="shared" si="379"/>
        <v>VIMSS207051</v>
      </c>
      <c r="B972" s="2" t="s">
        <v>2386</v>
      </c>
      <c r="C972" s="2" t="s">
        <v>2387</v>
      </c>
      <c r="D972" s="7">
        <f>IF(ISNA(VLOOKUP(B972,[1]energy_list!A$1:A$222,1,FALSE)), 0, 1)</f>
        <v>0</v>
      </c>
      <c r="F972" s="7">
        <f t="shared" si="380"/>
        <v>0</v>
      </c>
      <c r="G972" s="17">
        <f t="shared" si="399"/>
        <v>4.4840294840294843E-2</v>
      </c>
      <c r="H972" s="8">
        <f t="shared" si="381"/>
        <v>-0.51533768469521546</v>
      </c>
      <c r="I972" s="8">
        <f t="shared" si="382"/>
        <v>0</v>
      </c>
      <c r="J972" s="2">
        <f t="shared" si="383"/>
        <v>0</v>
      </c>
      <c r="K972" s="9">
        <f t="shared" si="384"/>
        <v>0</v>
      </c>
      <c r="L972" s="10">
        <f t="shared" si="385"/>
        <v>0</v>
      </c>
      <c r="M972" s="2">
        <f t="shared" si="386"/>
        <v>0</v>
      </c>
      <c r="N972" s="16">
        <f t="shared" si="387"/>
        <v>1</v>
      </c>
      <c r="O972" s="16">
        <f t="shared" si="388"/>
        <v>0</v>
      </c>
      <c r="P972" s="6">
        <v>1095</v>
      </c>
      <c r="Q972" s="6"/>
      <c r="R972" s="2" t="s">
        <v>57</v>
      </c>
      <c r="S972" s="2">
        <v>0.47723549517821101</v>
      </c>
      <c r="T972" s="2">
        <v>1</v>
      </c>
      <c r="U972" s="2">
        <v>1</v>
      </c>
      <c r="V972" s="2">
        <v>-0.363095306492978</v>
      </c>
      <c r="Y972" s="2">
        <f t="shared" si="389"/>
        <v>1</v>
      </c>
      <c r="Z972" s="2">
        <f t="shared" si="390"/>
        <v>0</v>
      </c>
      <c r="AH972" s="2">
        <f t="shared" si="391"/>
        <v>1</v>
      </c>
      <c r="AI972" s="2">
        <f t="shared" si="392"/>
        <v>0</v>
      </c>
      <c r="AJ972" s="2" t="s">
        <v>59</v>
      </c>
      <c r="AK972" s="2">
        <v>0.55343987421221996</v>
      </c>
      <c r="AL972" s="2">
        <v>1</v>
      </c>
      <c r="AM972" s="2">
        <v>1</v>
      </c>
      <c r="AN972" s="2">
        <v>-1.68213512653746</v>
      </c>
      <c r="AQ972" s="2">
        <f t="shared" si="393"/>
        <v>1</v>
      </c>
      <c r="AR972" s="2">
        <f t="shared" si="394"/>
        <v>0</v>
      </c>
      <c r="AZ972" s="2">
        <f t="shared" si="395"/>
        <v>1</v>
      </c>
      <c r="BA972" s="2">
        <f t="shared" si="396"/>
        <v>0</v>
      </c>
      <c r="BI972" s="2">
        <f t="shared" si="397"/>
        <v>1</v>
      </c>
      <c r="BJ972" s="2">
        <f t="shared" si="398"/>
        <v>0</v>
      </c>
    </row>
    <row r="973" spans="1:62">
      <c r="A973" s="2" t="str">
        <f t="shared" si="379"/>
        <v>VIMSS208742</v>
      </c>
      <c r="B973" s="2" t="s">
        <v>2384</v>
      </c>
      <c r="C973" s="2" t="s">
        <v>2385</v>
      </c>
      <c r="D973" s="7">
        <f>IF(ISNA(VLOOKUP(B973,[1]energy_list!A$1:A$222,1,FALSE)), 0, 1)</f>
        <v>0</v>
      </c>
      <c r="F973" s="7">
        <f t="shared" si="380"/>
        <v>0</v>
      </c>
      <c r="G973" s="17">
        <f t="shared" si="399"/>
        <v>4.4799344799344804E-2</v>
      </c>
      <c r="H973" s="8">
        <f t="shared" si="381"/>
        <v>-0.51448354503239002</v>
      </c>
      <c r="I973" s="8">
        <f t="shared" si="382"/>
        <v>0</v>
      </c>
      <c r="J973" s="2">
        <f t="shared" si="383"/>
        <v>0</v>
      </c>
      <c r="K973" s="9">
        <f t="shared" si="384"/>
        <v>0</v>
      </c>
      <c r="L973" s="10">
        <f t="shared" si="385"/>
        <v>0</v>
      </c>
      <c r="M973" s="2">
        <f t="shared" si="386"/>
        <v>0</v>
      </c>
      <c r="N973" s="16">
        <f t="shared" si="387"/>
        <v>1</v>
      </c>
      <c r="O973" s="16">
        <f t="shared" si="388"/>
        <v>0</v>
      </c>
      <c r="P973" s="6">
        <v>1094</v>
      </c>
      <c r="Q973" s="6"/>
      <c r="Y973" s="2">
        <f t="shared" si="389"/>
        <v>1</v>
      </c>
      <c r="Z973" s="2">
        <f t="shared" si="390"/>
        <v>0</v>
      </c>
      <c r="AH973" s="2">
        <f t="shared" si="391"/>
        <v>1</v>
      </c>
      <c r="AI973" s="2">
        <f t="shared" si="392"/>
        <v>0</v>
      </c>
      <c r="AJ973" s="2" t="s">
        <v>59</v>
      </c>
      <c r="AK973" s="2">
        <v>0.51448354503239002</v>
      </c>
      <c r="AL973" s="2">
        <v>1</v>
      </c>
      <c r="AM973" s="2">
        <v>1</v>
      </c>
      <c r="AN973" s="2">
        <v>-1.7210914557172901</v>
      </c>
      <c r="AQ973" s="2">
        <f t="shared" si="393"/>
        <v>1</v>
      </c>
      <c r="AR973" s="2">
        <f t="shared" si="394"/>
        <v>0</v>
      </c>
      <c r="AZ973" s="2">
        <f t="shared" si="395"/>
        <v>1</v>
      </c>
      <c r="BA973" s="2">
        <f t="shared" si="396"/>
        <v>0</v>
      </c>
      <c r="BI973" s="2">
        <f t="shared" si="397"/>
        <v>1</v>
      </c>
      <c r="BJ973" s="2">
        <f t="shared" si="398"/>
        <v>0</v>
      </c>
    </row>
    <row r="974" spans="1:62">
      <c r="A974" s="2" t="str">
        <f t="shared" si="379"/>
        <v>VIMSS207313</v>
      </c>
      <c r="B974" s="2" t="s">
        <v>2382</v>
      </c>
      <c r="C974" s="2" t="s">
        <v>2383</v>
      </c>
      <c r="D974" s="7">
        <f>IF(ISNA(VLOOKUP(B974,[1]energy_list!A$1:A$222,1,FALSE)), 0, 1)</f>
        <v>0</v>
      </c>
      <c r="F974" s="7">
        <f t="shared" si="380"/>
        <v>0</v>
      </c>
      <c r="G974" s="17">
        <f t="shared" si="399"/>
        <v>4.4758394758394764E-2</v>
      </c>
      <c r="H974" s="8">
        <f t="shared" si="381"/>
        <v>-0.49165621238040452</v>
      </c>
      <c r="I974" s="8">
        <f t="shared" si="382"/>
        <v>0</v>
      </c>
      <c r="J974" s="2">
        <f t="shared" si="383"/>
        <v>0</v>
      </c>
      <c r="K974" s="9">
        <f t="shared" si="384"/>
        <v>0</v>
      </c>
      <c r="L974" s="10">
        <f t="shared" si="385"/>
        <v>0</v>
      </c>
      <c r="M974" s="2">
        <f t="shared" si="386"/>
        <v>0</v>
      </c>
      <c r="N974" s="16">
        <f t="shared" si="387"/>
        <v>1</v>
      </c>
      <c r="O974" s="16">
        <f t="shared" si="388"/>
        <v>0</v>
      </c>
      <c r="P974" s="6">
        <v>1093</v>
      </c>
      <c r="Q974" s="6"/>
      <c r="R974" s="2" t="s">
        <v>57</v>
      </c>
      <c r="S974" s="2">
        <v>0.27200655267548102</v>
      </c>
      <c r="T974" s="2">
        <v>1</v>
      </c>
      <c r="U974" s="2">
        <v>1</v>
      </c>
      <c r="V974" s="2">
        <v>-0.56832424899570799</v>
      </c>
      <c r="Y974" s="2">
        <f t="shared" si="389"/>
        <v>1</v>
      </c>
      <c r="Z974" s="2">
        <f t="shared" si="390"/>
        <v>0</v>
      </c>
      <c r="AH974" s="2">
        <f t="shared" si="391"/>
        <v>1</v>
      </c>
      <c r="AI974" s="2">
        <f t="shared" si="392"/>
        <v>0</v>
      </c>
      <c r="AQ974" s="2">
        <f t="shared" si="393"/>
        <v>1</v>
      </c>
      <c r="AR974" s="2">
        <f t="shared" si="394"/>
        <v>0</v>
      </c>
      <c r="AZ974" s="2">
        <f t="shared" si="395"/>
        <v>1</v>
      </c>
      <c r="BA974" s="2">
        <f t="shared" si="396"/>
        <v>0</v>
      </c>
      <c r="BB974" s="2" t="s">
        <v>61</v>
      </c>
      <c r="BC974" s="2">
        <v>0.71130587208532803</v>
      </c>
      <c r="BD974" s="2">
        <v>1</v>
      </c>
      <c r="BE974" s="2">
        <v>1</v>
      </c>
      <c r="BF974" s="2">
        <v>1.202741640408</v>
      </c>
      <c r="BI974" s="2">
        <f t="shared" si="397"/>
        <v>1</v>
      </c>
      <c r="BJ974" s="2">
        <f t="shared" si="398"/>
        <v>0</v>
      </c>
    </row>
    <row r="975" spans="1:62">
      <c r="A975" s="2" t="str">
        <f t="shared" si="379"/>
        <v>VIMSS208991</v>
      </c>
      <c r="B975" s="2" t="s">
        <v>2380</v>
      </c>
      <c r="C975" s="2" t="s">
        <v>2381</v>
      </c>
      <c r="D975" s="7">
        <f>IF(ISNA(VLOOKUP(B975,[1]energy_list!A$1:A$222,1,FALSE)), 0, 1)</f>
        <v>0</v>
      </c>
      <c r="F975" s="7">
        <f t="shared" si="380"/>
        <v>0</v>
      </c>
      <c r="G975" s="17">
        <f t="shared" si="399"/>
        <v>4.4717444717444717E-2</v>
      </c>
      <c r="H975" s="8">
        <f t="shared" si="381"/>
        <v>-0.47662167711856601</v>
      </c>
      <c r="I975" s="8">
        <f t="shared" si="382"/>
        <v>0</v>
      </c>
      <c r="J975" s="2">
        <f t="shared" si="383"/>
        <v>0</v>
      </c>
      <c r="K975" s="9">
        <f t="shared" si="384"/>
        <v>0</v>
      </c>
      <c r="L975" s="10">
        <f t="shared" si="385"/>
        <v>0</v>
      </c>
      <c r="M975" s="2">
        <f t="shared" si="386"/>
        <v>0</v>
      </c>
      <c r="N975" s="16">
        <f t="shared" si="387"/>
        <v>1</v>
      </c>
      <c r="O975" s="16">
        <f t="shared" si="388"/>
        <v>0</v>
      </c>
      <c r="P975" s="6">
        <v>1092</v>
      </c>
      <c r="Q975" s="6"/>
      <c r="R975" s="2" t="s">
        <v>57</v>
      </c>
      <c r="S975" s="2">
        <v>0.47662167711856601</v>
      </c>
      <c r="T975" s="2">
        <v>1</v>
      </c>
      <c r="U975" s="2">
        <v>1</v>
      </c>
      <c r="V975" s="2">
        <v>-0.363709124552623</v>
      </c>
      <c r="Y975" s="2">
        <f t="shared" si="389"/>
        <v>1</v>
      </c>
      <c r="Z975" s="2">
        <f t="shared" si="390"/>
        <v>0</v>
      </c>
      <c r="AH975" s="2">
        <f t="shared" si="391"/>
        <v>1</v>
      </c>
      <c r="AI975" s="2">
        <f t="shared" si="392"/>
        <v>0</v>
      </c>
      <c r="AQ975" s="2">
        <f t="shared" si="393"/>
        <v>1</v>
      </c>
      <c r="AR975" s="2">
        <f t="shared" si="394"/>
        <v>0</v>
      </c>
      <c r="AZ975" s="2">
        <f t="shared" si="395"/>
        <v>1</v>
      </c>
      <c r="BA975" s="2">
        <f t="shared" si="396"/>
        <v>0</v>
      </c>
      <c r="BI975" s="2">
        <f t="shared" si="397"/>
        <v>1</v>
      </c>
      <c r="BJ975" s="2">
        <f t="shared" si="398"/>
        <v>0</v>
      </c>
    </row>
    <row r="976" spans="1:62">
      <c r="A976" s="2" t="str">
        <f t="shared" si="379"/>
        <v>VIMSS209009</v>
      </c>
      <c r="B976" s="2" t="s">
        <v>2378</v>
      </c>
      <c r="C976" s="2" t="s">
        <v>2379</v>
      </c>
      <c r="D976" s="7">
        <f>IF(ISNA(VLOOKUP(B976,[1]energy_list!A$1:A$222,1,FALSE)), 0, 1)</f>
        <v>0</v>
      </c>
      <c r="F976" s="7">
        <f t="shared" si="380"/>
        <v>0</v>
      </c>
      <c r="G976" s="17">
        <f t="shared" si="399"/>
        <v>4.4676494676494677E-2</v>
      </c>
      <c r="H976" s="8">
        <f t="shared" si="381"/>
        <v>-0.47640668497209665</v>
      </c>
      <c r="I976" s="8">
        <f t="shared" si="382"/>
        <v>0</v>
      </c>
      <c r="J976" s="2">
        <f t="shared" si="383"/>
        <v>0</v>
      </c>
      <c r="K976" s="9">
        <f t="shared" si="384"/>
        <v>0</v>
      </c>
      <c r="L976" s="10">
        <f t="shared" si="385"/>
        <v>0</v>
      </c>
      <c r="M976" s="2">
        <f t="shared" si="386"/>
        <v>0</v>
      </c>
      <c r="N976" s="16">
        <f t="shared" si="387"/>
        <v>1</v>
      </c>
      <c r="O976" s="16">
        <f t="shared" si="388"/>
        <v>0</v>
      </c>
      <c r="P976" s="6">
        <v>1091</v>
      </c>
      <c r="Q976" s="6"/>
      <c r="R976" s="2" t="s">
        <v>57</v>
      </c>
      <c r="S976" s="2">
        <v>0.28765956019305899</v>
      </c>
      <c r="T976" s="2">
        <v>1</v>
      </c>
      <c r="U976" s="2">
        <v>1</v>
      </c>
      <c r="V976" s="2">
        <v>-0.55267124147812996</v>
      </c>
      <c r="Y976" s="2">
        <f t="shared" si="389"/>
        <v>1</v>
      </c>
      <c r="Z976" s="2">
        <f t="shared" si="390"/>
        <v>0</v>
      </c>
      <c r="AH976" s="2">
        <f t="shared" si="391"/>
        <v>1</v>
      </c>
      <c r="AI976" s="2">
        <f t="shared" si="392"/>
        <v>0</v>
      </c>
      <c r="AJ976" s="2" t="s">
        <v>59</v>
      </c>
      <c r="AK976" s="2">
        <v>0.71788946996306002</v>
      </c>
      <c r="AL976" s="2">
        <v>1</v>
      </c>
      <c r="AM976" s="2">
        <v>1</v>
      </c>
      <c r="AN976" s="2">
        <v>-1.5176855307866199</v>
      </c>
      <c r="AQ976" s="2">
        <f t="shared" si="393"/>
        <v>1</v>
      </c>
      <c r="AR976" s="2">
        <f t="shared" si="394"/>
        <v>0</v>
      </c>
      <c r="AS976" s="2" t="s">
        <v>60</v>
      </c>
      <c r="AT976" s="2">
        <v>0.42367102476017099</v>
      </c>
      <c r="AU976" s="2">
        <v>1</v>
      </c>
      <c r="AV976" s="2">
        <v>1</v>
      </c>
      <c r="AW976" s="2">
        <v>-0.10457282136662099</v>
      </c>
      <c r="AZ976" s="2">
        <f t="shared" si="395"/>
        <v>1</v>
      </c>
      <c r="BA976" s="2">
        <f t="shared" si="396"/>
        <v>0</v>
      </c>
      <c r="BI976" s="2">
        <f t="shared" si="397"/>
        <v>1</v>
      </c>
      <c r="BJ976" s="2">
        <f t="shared" si="398"/>
        <v>0</v>
      </c>
    </row>
    <row r="977" spans="1:62">
      <c r="A977" s="2" t="str">
        <f t="shared" si="379"/>
        <v>VIMSS209370</v>
      </c>
      <c r="B977" s="2" t="s">
        <v>2376</v>
      </c>
      <c r="C977" s="2" t="s">
        <v>2377</v>
      </c>
      <c r="D977" s="7">
        <f>IF(ISNA(VLOOKUP(B977,[1]energy_list!A$1:A$222,1,FALSE)), 0, 1)</f>
        <v>1</v>
      </c>
      <c r="E977" s="7">
        <f>IF(N977&lt;0.05,1,0)</f>
        <v>0</v>
      </c>
      <c r="F977" s="7">
        <f t="shared" si="380"/>
        <v>0</v>
      </c>
      <c r="G977" s="31">
        <f>IF((Q977/(142)*0.0575&gt;N977),1,0)</f>
        <v>0</v>
      </c>
      <c r="H977" s="8">
        <f t="shared" si="381"/>
        <v>-0.46939215393900674</v>
      </c>
      <c r="I977" s="8">
        <f t="shared" si="382"/>
        <v>0</v>
      </c>
      <c r="J977" s="27">
        <f t="shared" si="383"/>
        <v>0</v>
      </c>
      <c r="K977" s="9">
        <f t="shared" si="384"/>
        <v>0</v>
      </c>
      <c r="L977" s="10">
        <f t="shared" si="385"/>
        <v>0</v>
      </c>
      <c r="M977" s="7">
        <f t="shared" si="386"/>
        <v>0</v>
      </c>
      <c r="N977" s="16">
        <f t="shared" si="387"/>
        <v>1</v>
      </c>
      <c r="O977" s="16">
        <f t="shared" si="388"/>
        <v>0</v>
      </c>
      <c r="P977" s="6">
        <v>1090</v>
      </c>
      <c r="Q977" s="6">
        <v>133</v>
      </c>
      <c r="R977" s="2" t="s">
        <v>57</v>
      </c>
      <c r="S977" s="2">
        <v>1.12003892715394E-2</v>
      </c>
      <c r="T977" s="2">
        <v>1</v>
      </c>
      <c r="U977" s="2">
        <v>1</v>
      </c>
      <c r="V977" s="2">
        <v>-0.82913041239965002</v>
      </c>
      <c r="Y977" s="2">
        <f t="shared" si="389"/>
        <v>1</v>
      </c>
      <c r="Z977" s="2">
        <f t="shared" si="390"/>
        <v>0</v>
      </c>
      <c r="AH977" s="2">
        <f t="shared" si="391"/>
        <v>1</v>
      </c>
      <c r="AI977" s="2">
        <f t="shared" si="392"/>
        <v>0</v>
      </c>
      <c r="AQ977" s="2">
        <f t="shared" si="393"/>
        <v>1</v>
      </c>
      <c r="AR977" s="2">
        <f t="shared" si="394"/>
        <v>0</v>
      </c>
      <c r="AS977" s="2" t="s">
        <v>60</v>
      </c>
      <c r="AT977" s="2">
        <v>0.92758391860647404</v>
      </c>
      <c r="AU977" s="2">
        <v>1</v>
      </c>
      <c r="AV977" s="2">
        <v>1</v>
      </c>
      <c r="AW977" s="2">
        <v>0.39934007247968201</v>
      </c>
      <c r="AZ977" s="2">
        <f t="shared" si="395"/>
        <v>1</v>
      </c>
      <c r="BA977" s="2">
        <f t="shared" si="396"/>
        <v>0</v>
      </c>
      <c r="BI977" s="2">
        <f t="shared" si="397"/>
        <v>1</v>
      </c>
      <c r="BJ977" s="2">
        <f t="shared" si="398"/>
        <v>0</v>
      </c>
    </row>
    <row r="978" spans="1:62">
      <c r="A978" s="2" t="str">
        <f t="shared" si="379"/>
        <v>VIMSS207412</v>
      </c>
      <c r="B978" s="2" t="s">
        <v>2374</v>
      </c>
      <c r="C978" s="2" t="s">
        <v>2375</v>
      </c>
      <c r="D978" s="7">
        <f>IF(ISNA(VLOOKUP(B978,[1]energy_list!A$1:A$222,1,FALSE)), 0, 1)</f>
        <v>0</v>
      </c>
      <c r="F978" s="7">
        <f t="shared" si="380"/>
        <v>0</v>
      </c>
      <c r="G978" s="17">
        <f>(P978/(COUNT($P$2:$P$1222))*0.05)</f>
        <v>4.4594594594594597E-2</v>
      </c>
      <c r="H978" s="8">
        <f t="shared" si="381"/>
        <v>-0.46763622783942599</v>
      </c>
      <c r="I978" s="8">
        <f t="shared" si="382"/>
        <v>0</v>
      </c>
      <c r="J978" s="2">
        <f t="shared" si="383"/>
        <v>0</v>
      </c>
      <c r="K978" s="9">
        <f t="shared" si="384"/>
        <v>0</v>
      </c>
      <c r="L978" s="10">
        <f t="shared" si="385"/>
        <v>0</v>
      </c>
      <c r="M978" s="2">
        <f t="shared" si="386"/>
        <v>0</v>
      </c>
      <c r="N978" s="16">
        <f t="shared" si="387"/>
        <v>1</v>
      </c>
      <c r="O978" s="16">
        <f t="shared" si="388"/>
        <v>0</v>
      </c>
      <c r="P978" s="6">
        <v>1089</v>
      </c>
      <c r="Q978" s="6"/>
      <c r="R978" s="2" t="s">
        <v>57</v>
      </c>
      <c r="S978" s="2">
        <v>0.118871119053191</v>
      </c>
      <c r="T978" s="2">
        <v>1</v>
      </c>
      <c r="U978" s="2">
        <v>1</v>
      </c>
      <c r="V978" s="2">
        <v>-0.72145968261799798</v>
      </c>
      <c r="Y978" s="2">
        <f t="shared" si="389"/>
        <v>1</v>
      </c>
      <c r="Z978" s="2">
        <f t="shared" si="390"/>
        <v>0</v>
      </c>
      <c r="AH978" s="2">
        <f t="shared" si="391"/>
        <v>1</v>
      </c>
      <c r="AI978" s="2">
        <f t="shared" si="392"/>
        <v>0</v>
      </c>
      <c r="AJ978" s="2" t="s">
        <v>59</v>
      </c>
      <c r="AK978" s="2">
        <v>1.2533985679689099</v>
      </c>
      <c r="AL978" s="2">
        <v>1</v>
      </c>
      <c r="AM978" s="2">
        <v>1</v>
      </c>
      <c r="AN978" s="2">
        <v>-0.98217643278077005</v>
      </c>
      <c r="AQ978" s="2">
        <f t="shared" si="393"/>
        <v>1</v>
      </c>
      <c r="AR978" s="2">
        <f t="shared" si="394"/>
        <v>0</v>
      </c>
      <c r="AS978" s="2" t="s">
        <v>60</v>
      </c>
      <c r="AT978" s="2">
        <v>3.0638996496177E-2</v>
      </c>
      <c r="AU978" s="2">
        <v>1</v>
      </c>
      <c r="AV978" s="2">
        <v>1</v>
      </c>
      <c r="AW978" s="2">
        <v>-0.49760484963061502</v>
      </c>
      <c r="AZ978" s="2">
        <f t="shared" si="395"/>
        <v>1</v>
      </c>
      <c r="BA978" s="2">
        <f t="shared" si="396"/>
        <v>0</v>
      </c>
      <c r="BI978" s="2">
        <f t="shared" si="397"/>
        <v>1</v>
      </c>
      <c r="BJ978" s="2">
        <f t="shared" si="398"/>
        <v>0</v>
      </c>
    </row>
    <row r="979" spans="1:62">
      <c r="A979" s="2" t="str">
        <f t="shared" si="379"/>
        <v>VIMSS209373</v>
      </c>
      <c r="B979" s="2" t="s">
        <v>2372</v>
      </c>
      <c r="C979" s="2" t="s">
        <v>2373</v>
      </c>
      <c r="D979" s="7">
        <f>IF(ISNA(VLOOKUP(B979,[1]energy_list!A$1:A$222,1,FALSE)), 0, 1)</f>
        <v>0</v>
      </c>
      <c r="F979" s="7">
        <f t="shared" si="380"/>
        <v>0</v>
      </c>
      <c r="G979" s="17">
        <f>(P979/(COUNT($P$2:$P$1222))*0.05)</f>
        <v>4.4553644553644557E-2</v>
      </c>
      <c r="H979" s="8">
        <f t="shared" si="381"/>
        <v>-0.46063761397245601</v>
      </c>
      <c r="I979" s="8">
        <f t="shared" si="382"/>
        <v>0</v>
      </c>
      <c r="J979" s="2">
        <f t="shared" si="383"/>
        <v>0</v>
      </c>
      <c r="K979" s="9">
        <f t="shared" si="384"/>
        <v>0</v>
      </c>
      <c r="L979" s="10">
        <f t="shared" si="385"/>
        <v>0</v>
      </c>
      <c r="M979" s="2">
        <f t="shared" si="386"/>
        <v>0</v>
      </c>
      <c r="N979" s="16">
        <f t="shared" si="387"/>
        <v>1</v>
      </c>
      <c r="O979" s="16">
        <f t="shared" si="388"/>
        <v>0</v>
      </c>
      <c r="P979" s="6">
        <v>1088</v>
      </c>
      <c r="Q979" s="6"/>
      <c r="Y979" s="2">
        <f t="shared" si="389"/>
        <v>1</v>
      </c>
      <c r="Z979" s="2">
        <f t="shared" si="390"/>
        <v>0</v>
      </c>
      <c r="AH979" s="2">
        <f t="shared" si="391"/>
        <v>1</v>
      </c>
      <c r="AI979" s="2">
        <f t="shared" si="392"/>
        <v>0</v>
      </c>
      <c r="AQ979" s="2">
        <f t="shared" si="393"/>
        <v>1</v>
      </c>
      <c r="AR979" s="2">
        <f t="shared" si="394"/>
        <v>0</v>
      </c>
      <c r="AS979" s="2" t="s">
        <v>60</v>
      </c>
      <c r="AT979" s="2">
        <v>0.46063761397245601</v>
      </c>
      <c r="AU979" s="2">
        <v>1</v>
      </c>
      <c r="AV979" s="2">
        <v>1</v>
      </c>
      <c r="AW979" s="2">
        <v>-6.7606232154336504E-2</v>
      </c>
      <c r="AZ979" s="2">
        <f t="shared" si="395"/>
        <v>1</v>
      </c>
      <c r="BA979" s="2">
        <f t="shared" si="396"/>
        <v>0</v>
      </c>
      <c r="BI979" s="2">
        <f t="shared" si="397"/>
        <v>1</v>
      </c>
      <c r="BJ979" s="2">
        <f t="shared" si="398"/>
        <v>0</v>
      </c>
    </row>
    <row r="980" spans="1:62">
      <c r="A980" s="2" t="str">
        <f t="shared" si="379"/>
        <v>VIMSS209521</v>
      </c>
      <c r="B980" s="2" t="s">
        <v>2370</v>
      </c>
      <c r="C980" s="2" t="s">
        <v>2371</v>
      </c>
      <c r="D980" s="7">
        <f>IF(ISNA(VLOOKUP(B980,[1]energy_list!A$1:A$222,1,FALSE)), 0, 1)</f>
        <v>1</v>
      </c>
      <c r="E980" s="7">
        <f>IF(N980&lt;0.05,1,0)</f>
        <v>0</v>
      </c>
      <c r="F980" s="7">
        <f t="shared" si="380"/>
        <v>0</v>
      </c>
      <c r="G980" s="31">
        <f>IF((Q980/(142)*0.0575&gt;N980),1,0)</f>
        <v>0</v>
      </c>
      <c r="H980" s="8">
        <f t="shared" si="381"/>
        <v>-0.45791680381920302</v>
      </c>
      <c r="I980" s="8">
        <f t="shared" si="382"/>
        <v>0</v>
      </c>
      <c r="J980" s="27">
        <f t="shared" si="383"/>
        <v>0</v>
      </c>
      <c r="K980" s="9">
        <f t="shared" si="384"/>
        <v>0</v>
      </c>
      <c r="L980" s="10">
        <f t="shared" si="385"/>
        <v>0</v>
      </c>
      <c r="M980" s="7">
        <f t="shared" si="386"/>
        <v>0</v>
      </c>
      <c r="N980" s="16">
        <f t="shared" si="387"/>
        <v>1</v>
      </c>
      <c r="O980" s="16">
        <f t="shared" si="388"/>
        <v>0</v>
      </c>
      <c r="P980" s="6">
        <v>1087</v>
      </c>
      <c r="Q980" s="6">
        <v>132</v>
      </c>
      <c r="R980" s="2" t="s">
        <v>57</v>
      </c>
      <c r="S980" s="2">
        <v>0.45791680381920302</v>
      </c>
      <c r="T980" s="2">
        <v>1</v>
      </c>
      <c r="U980" s="2">
        <v>1</v>
      </c>
      <c r="V980" s="2">
        <v>-0.38241399785198599</v>
      </c>
      <c r="Y980" s="2">
        <f t="shared" si="389"/>
        <v>1</v>
      </c>
      <c r="Z980" s="2">
        <f t="shared" si="390"/>
        <v>0</v>
      </c>
      <c r="AH980" s="2">
        <f t="shared" si="391"/>
        <v>1</v>
      </c>
      <c r="AI980" s="2">
        <f t="shared" si="392"/>
        <v>0</v>
      </c>
      <c r="AQ980" s="2">
        <f t="shared" si="393"/>
        <v>1</v>
      </c>
      <c r="AR980" s="2">
        <f t="shared" si="394"/>
        <v>0</v>
      </c>
      <c r="AZ980" s="2">
        <f t="shared" si="395"/>
        <v>1</v>
      </c>
      <c r="BA980" s="2">
        <f t="shared" si="396"/>
        <v>0</v>
      </c>
      <c r="BI980" s="2">
        <f t="shared" si="397"/>
        <v>1</v>
      </c>
      <c r="BJ980" s="2">
        <f t="shared" si="398"/>
        <v>0</v>
      </c>
    </row>
    <row r="981" spans="1:62">
      <c r="A981" s="2" t="str">
        <f t="shared" si="379"/>
        <v>VIMSS207707</v>
      </c>
      <c r="B981" s="2" t="s">
        <v>2368</v>
      </c>
      <c r="C981" s="2" t="s">
        <v>2369</v>
      </c>
      <c r="D981" s="7">
        <f>IF(ISNA(VLOOKUP(B981,[1]energy_list!A$1:A$222,1,FALSE)), 0, 1)</f>
        <v>0</v>
      </c>
      <c r="F981" s="7">
        <f t="shared" si="380"/>
        <v>0</v>
      </c>
      <c r="G981" s="17">
        <f t="shared" ref="G981:G1004" si="400">(P981/(COUNT($P$2:$P$1222))*0.05)</f>
        <v>4.4471744471744477E-2</v>
      </c>
      <c r="H981" s="8">
        <f t="shared" si="381"/>
        <v>-0.43959022562626621</v>
      </c>
      <c r="I981" s="8">
        <f t="shared" si="382"/>
        <v>0</v>
      </c>
      <c r="J981" s="2">
        <f t="shared" si="383"/>
        <v>0</v>
      </c>
      <c r="K981" s="9">
        <f t="shared" si="384"/>
        <v>0</v>
      </c>
      <c r="L981" s="10">
        <f t="shared" si="385"/>
        <v>0</v>
      </c>
      <c r="M981" s="2">
        <f t="shared" si="386"/>
        <v>0</v>
      </c>
      <c r="N981" s="16">
        <f t="shared" si="387"/>
        <v>1</v>
      </c>
      <c r="O981" s="16">
        <f t="shared" si="388"/>
        <v>0</v>
      </c>
      <c r="P981" s="6">
        <v>1086</v>
      </c>
      <c r="Q981" s="6"/>
      <c r="R981" s="2" t="s">
        <v>57</v>
      </c>
      <c r="S981" s="2">
        <v>9.4064447273864399E-2</v>
      </c>
      <c r="T981" s="2">
        <v>1</v>
      </c>
      <c r="U981" s="2">
        <v>1</v>
      </c>
      <c r="V981" s="2">
        <v>-0.74626635439732503</v>
      </c>
      <c r="Y981" s="2">
        <f t="shared" si="389"/>
        <v>1</v>
      </c>
      <c r="Z981" s="2">
        <f t="shared" si="390"/>
        <v>0</v>
      </c>
      <c r="AH981" s="2">
        <f t="shared" si="391"/>
        <v>1</v>
      </c>
      <c r="AI981" s="2">
        <f t="shared" si="392"/>
        <v>0</v>
      </c>
      <c r="AQ981" s="2">
        <f t="shared" si="393"/>
        <v>1</v>
      </c>
      <c r="AR981" s="2">
        <f t="shared" si="394"/>
        <v>0</v>
      </c>
      <c r="AS981" s="2" t="s">
        <v>60</v>
      </c>
      <c r="AT981" s="2">
        <v>0.62065926986546605</v>
      </c>
      <c r="AU981" s="2">
        <v>1</v>
      </c>
      <c r="AV981" s="2">
        <v>1</v>
      </c>
      <c r="AW981" s="2">
        <v>9.2415423738673702E-2</v>
      </c>
      <c r="AZ981" s="2">
        <f t="shared" si="395"/>
        <v>1</v>
      </c>
      <c r="BA981" s="2">
        <f t="shared" si="396"/>
        <v>0</v>
      </c>
      <c r="BB981" s="2" t="s">
        <v>61</v>
      </c>
      <c r="BC981" s="2">
        <v>0.60404695973946798</v>
      </c>
      <c r="BD981" s="2">
        <v>1</v>
      </c>
      <c r="BE981" s="2">
        <v>1</v>
      </c>
      <c r="BF981" s="2">
        <v>1.09548272806214</v>
      </c>
      <c r="BI981" s="2">
        <f t="shared" si="397"/>
        <v>1</v>
      </c>
      <c r="BJ981" s="2">
        <f t="shared" si="398"/>
        <v>0</v>
      </c>
    </row>
    <row r="982" spans="1:62">
      <c r="A982" s="2" t="str">
        <f t="shared" si="379"/>
        <v>VIMSS209227</v>
      </c>
      <c r="B982" s="2" t="s">
        <v>2366</v>
      </c>
      <c r="C982" s="2" t="s">
        <v>2367</v>
      </c>
      <c r="D982" s="7">
        <f>IF(ISNA(VLOOKUP(B982,[1]energy_list!A$1:A$222,1,FALSE)), 0, 1)</f>
        <v>0</v>
      </c>
      <c r="F982" s="7">
        <f t="shared" si="380"/>
        <v>0</v>
      </c>
      <c r="G982" s="17">
        <f t="shared" si="400"/>
        <v>4.4430794430794431E-2</v>
      </c>
      <c r="H982" s="8">
        <f t="shared" si="381"/>
        <v>-0.42308617762435957</v>
      </c>
      <c r="I982" s="8">
        <f t="shared" si="382"/>
        <v>0</v>
      </c>
      <c r="J982" s="2">
        <f t="shared" si="383"/>
        <v>0</v>
      </c>
      <c r="K982" s="9">
        <f t="shared" si="384"/>
        <v>0</v>
      </c>
      <c r="L982" s="10">
        <f t="shared" si="385"/>
        <v>0</v>
      </c>
      <c r="M982" s="2">
        <f t="shared" si="386"/>
        <v>0</v>
      </c>
      <c r="N982" s="16">
        <f t="shared" si="387"/>
        <v>1</v>
      </c>
      <c r="O982" s="16">
        <f t="shared" si="388"/>
        <v>0</v>
      </c>
      <c r="P982" s="6">
        <v>1085</v>
      </c>
      <c r="Q982" s="6"/>
      <c r="Y982" s="2">
        <f t="shared" si="389"/>
        <v>1</v>
      </c>
      <c r="Z982" s="2">
        <f t="shared" si="390"/>
        <v>0</v>
      </c>
      <c r="AH982" s="2">
        <f t="shared" si="391"/>
        <v>1</v>
      </c>
      <c r="AI982" s="2">
        <f t="shared" si="392"/>
        <v>0</v>
      </c>
      <c r="AJ982" s="2" t="s">
        <v>59</v>
      </c>
      <c r="AK982" s="2">
        <v>4.87211588548302E-2</v>
      </c>
      <c r="AL982" s="2">
        <v>1</v>
      </c>
      <c r="AM982" s="2">
        <v>1</v>
      </c>
      <c r="AN982" s="2">
        <v>-2.18685384189485</v>
      </c>
      <c r="AQ982" s="2">
        <f t="shared" si="393"/>
        <v>1</v>
      </c>
      <c r="AR982" s="2">
        <f t="shared" si="394"/>
        <v>0</v>
      </c>
      <c r="AS982" s="2" t="s">
        <v>60</v>
      </c>
      <c r="AT982" s="2">
        <v>0.79745119639388895</v>
      </c>
      <c r="AU982" s="2">
        <v>1</v>
      </c>
      <c r="AV982" s="2">
        <v>1</v>
      </c>
      <c r="AW982" s="2">
        <v>0.26920735026709702</v>
      </c>
      <c r="AZ982" s="2">
        <f t="shared" si="395"/>
        <v>1</v>
      </c>
      <c r="BA982" s="2">
        <f t="shared" si="396"/>
        <v>0</v>
      </c>
      <c r="BI982" s="2">
        <f t="shared" si="397"/>
        <v>1</v>
      </c>
      <c r="BJ982" s="2">
        <f t="shared" si="398"/>
        <v>0</v>
      </c>
    </row>
    <row r="983" spans="1:62">
      <c r="A983" s="2" t="str">
        <f t="shared" si="379"/>
        <v>VIMSS206505</v>
      </c>
      <c r="B983" s="2" t="s">
        <v>2364</v>
      </c>
      <c r="C983" s="2" t="s">
        <v>2365</v>
      </c>
      <c r="D983" s="7">
        <f>IF(ISNA(VLOOKUP(B983,[1]energy_list!A$1:A$222,1,FALSE)), 0, 1)</f>
        <v>0</v>
      </c>
      <c r="F983" s="7">
        <f t="shared" si="380"/>
        <v>0</v>
      </c>
      <c r="G983" s="17">
        <f t="shared" si="400"/>
        <v>4.4389844389844391E-2</v>
      </c>
      <c r="H983" s="8">
        <f t="shared" si="381"/>
        <v>-0.41571616951367873</v>
      </c>
      <c r="I983" s="8">
        <f t="shared" si="382"/>
        <v>0</v>
      </c>
      <c r="J983" s="2">
        <f t="shared" si="383"/>
        <v>0</v>
      </c>
      <c r="K983" s="9">
        <f t="shared" si="384"/>
        <v>0</v>
      </c>
      <c r="L983" s="10">
        <f t="shared" si="385"/>
        <v>0</v>
      </c>
      <c r="M983" s="2">
        <f t="shared" si="386"/>
        <v>0</v>
      </c>
      <c r="N983" s="16">
        <f t="shared" si="387"/>
        <v>1</v>
      </c>
      <c r="O983" s="16">
        <f t="shared" si="388"/>
        <v>0</v>
      </c>
      <c r="P983" s="6">
        <v>1084</v>
      </c>
      <c r="Q983" s="6"/>
      <c r="R983" s="2" t="s">
        <v>57</v>
      </c>
      <c r="S983" s="2">
        <v>9.15824088148295E-2</v>
      </c>
      <c r="T983" s="2">
        <v>1</v>
      </c>
      <c r="U983" s="2">
        <v>1</v>
      </c>
      <c r="V983" s="2">
        <v>-0.74874839285635997</v>
      </c>
      <c r="Y983" s="2">
        <f t="shared" si="389"/>
        <v>1</v>
      </c>
      <c r="Z983" s="2">
        <f t="shared" si="390"/>
        <v>0</v>
      </c>
      <c r="AH983" s="2">
        <f t="shared" si="391"/>
        <v>1</v>
      </c>
      <c r="AI983" s="2">
        <f t="shared" si="392"/>
        <v>0</v>
      </c>
      <c r="AQ983" s="2">
        <f t="shared" si="393"/>
        <v>1</v>
      </c>
      <c r="AR983" s="2">
        <f t="shared" si="394"/>
        <v>0</v>
      </c>
      <c r="AS983" s="2" t="s">
        <v>60</v>
      </c>
      <c r="AT983" s="2">
        <v>0.73984993021252798</v>
      </c>
      <c r="AU983" s="2">
        <v>1</v>
      </c>
      <c r="AV983" s="2">
        <v>1</v>
      </c>
      <c r="AW983" s="2">
        <v>0.211606084085736</v>
      </c>
      <c r="AZ983" s="2">
        <f t="shared" si="395"/>
        <v>1</v>
      </c>
      <c r="BA983" s="2">
        <f t="shared" si="396"/>
        <v>0</v>
      </c>
      <c r="BI983" s="2">
        <f t="shared" si="397"/>
        <v>1</v>
      </c>
      <c r="BJ983" s="2">
        <f t="shared" si="398"/>
        <v>0</v>
      </c>
    </row>
    <row r="984" spans="1:62">
      <c r="A984" s="2" t="str">
        <f t="shared" si="379"/>
        <v>VIMSS206621</v>
      </c>
      <c r="B984" s="2" t="s">
        <v>2362</v>
      </c>
      <c r="C984" s="2" t="s">
        <v>2363</v>
      </c>
      <c r="D984" s="7">
        <f>IF(ISNA(VLOOKUP(B984,[1]energy_list!A$1:A$222,1,FALSE)), 0, 1)</f>
        <v>0</v>
      </c>
      <c r="F984" s="7">
        <f t="shared" si="380"/>
        <v>0</v>
      </c>
      <c r="G984" s="17">
        <f t="shared" si="400"/>
        <v>4.4348894348894351E-2</v>
      </c>
      <c r="H984" s="8">
        <f t="shared" si="381"/>
        <v>-0.40136995788708602</v>
      </c>
      <c r="I984" s="8">
        <f t="shared" si="382"/>
        <v>0</v>
      </c>
      <c r="J984" s="2">
        <f t="shared" si="383"/>
        <v>0</v>
      </c>
      <c r="K984" s="9">
        <f t="shared" si="384"/>
        <v>0</v>
      </c>
      <c r="L984" s="10">
        <f t="shared" si="385"/>
        <v>0</v>
      </c>
      <c r="M984" s="2">
        <f t="shared" si="386"/>
        <v>0</v>
      </c>
      <c r="N984" s="16">
        <f t="shared" si="387"/>
        <v>1</v>
      </c>
      <c r="O984" s="16">
        <f t="shared" si="388"/>
        <v>0</v>
      </c>
      <c r="P984" s="6">
        <v>1083</v>
      </c>
      <c r="Q984" s="6"/>
      <c r="R984" s="2" t="s">
        <v>57</v>
      </c>
      <c r="S984" s="2">
        <v>0.40136995788708602</v>
      </c>
      <c r="T984" s="2">
        <v>1</v>
      </c>
      <c r="U984" s="2">
        <v>1</v>
      </c>
      <c r="V984" s="2">
        <v>-0.43896084378410299</v>
      </c>
      <c r="Y984" s="2">
        <f t="shared" si="389"/>
        <v>1</v>
      </c>
      <c r="Z984" s="2">
        <f t="shared" si="390"/>
        <v>0</v>
      </c>
      <c r="AH984" s="2">
        <f t="shared" si="391"/>
        <v>1</v>
      </c>
      <c r="AI984" s="2">
        <f t="shared" si="392"/>
        <v>0</v>
      </c>
      <c r="AQ984" s="2">
        <f t="shared" si="393"/>
        <v>1</v>
      </c>
      <c r="AR984" s="2">
        <f t="shared" si="394"/>
        <v>0</v>
      </c>
      <c r="AZ984" s="2">
        <f t="shared" si="395"/>
        <v>1</v>
      </c>
      <c r="BA984" s="2">
        <f t="shared" si="396"/>
        <v>0</v>
      </c>
      <c r="BI984" s="2">
        <f t="shared" si="397"/>
        <v>1</v>
      </c>
      <c r="BJ984" s="2">
        <f t="shared" si="398"/>
        <v>0</v>
      </c>
    </row>
    <row r="985" spans="1:62">
      <c r="A985" s="2" t="str">
        <f t="shared" si="379"/>
        <v>VIMSS207628</v>
      </c>
      <c r="B985" s="2" t="s">
        <v>2360</v>
      </c>
      <c r="C985" s="2" t="s">
        <v>2361</v>
      </c>
      <c r="D985" s="7">
        <f>IF(ISNA(VLOOKUP(B985,[1]energy_list!A$1:A$222,1,FALSE)), 0, 1)</f>
        <v>0</v>
      </c>
      <c r="F985" s="7">
        <f t="shared" si="380"/>
        <v>0</v>
      </c>
      <c r="G985" s="17">
        <f t="shared" si="400"/>
        <v>4.4307944307944311E-2</v>
      </c>
      <c r="H985" s="8">
        <f t="shared" si="381"/>
        <v>-0.40034465890431897</v>
      </c>
      <c r="I985" s="8">
        <f t="shared" si="382"/>
        <v>0</v>
      </c>
      <c r="J985" s="2">
        <f t="shared" si="383"/>
        <v>0</v>
      </c>
      <c r="K985" s="9">
        <f t="shared" si="384"/>
        <v>0</v>
      </c>
      <c r="L985" s="10">
        <f t="shared" si="385"/>
        <v>0</v>
      </c>
      <c r="M985" s="2">
        <f t="shared" si="386"/>
        <v>0</v>
      </c>
      <c r="N985" s="16">
        <f t="shared" si="387"/>
        <v>1</v>
      </c>
      <c r="O985" s="16">
        <f t="shared" si="388"/>
        <v>0</v>
      </c>
      <c r="P985" s="6">
        <v>1082</v>
      </c>
      <c r="Q985" s="6"/>
      <c r="Y985" s="2">
        <f t="shared" si="389"/>
        <v>1</v>
      </c>
      <c r="Z985" s="2">
        <f t="shared" si="390"/>
        <v>0</v>
      </c>
      <c r="AH985" s="2">
        <f t="shared" si="391"/>
        <v>1</v>
      </c>
      <c r="AI985" s="2">
        <f t="shared" si="392"/>
        <v>0</v>
      </c>
      <c r="AQ985" s="2">
        <f t="shared" si="393"/>
        <v>1</v>
      </c>
      <c r="AR985" s="2">
        <f t="shared" si="394"/>
        <v>0</v>
      </c>
      <c r="AS985" s="2" t="s">
        <v>60</v>
      </c>
      <c r="AT985" s="2">
        <v>1.0381282747126299</v>
      </c>
      <c r="AU985" s="2">
        <v>1</v>
      </c>
      <c r="AV985" s="2">
        <v>1</v>
      </c>
      <c r="AW985" s="2">
        <v>0.50988442858583904</v>
      </c>
      <c r="AZ985" s="2">
        <f t="shared" si="395"/>
        <v>1</v>
      </c>
      <c r="BA985" s="2">
        <f t="shared" si="396"/>
        <v>0</v>
      </c>
      <c r="BB985" s="2" t="s">
        <v>61</v>
      </c>
      <c r="BC985" s="2">
        <v>-0.237438956903992</v>
      </c>
      <c r="BD985" s="2">
        <v>1</v>
      </c>
      <c r="BE985" s="2">
        <v>1</v>
      </c>
      <c r="BF985" s="2">
        <v>0.25399681141868002</v>
      </c>
      <c r="BI985" s="2">
        <f t="shared" si="397"/>
        <v>1</v>
      </c>
      <c r="BJ985" s="2">
        <f t="shared" si="398"/>
        <v>0</v>
      </c>
    </row>
    <row r="986" spans="1:62">
      <c r="A986" s="2" t="str">
        <f t="shared" si="379"/>
        <v>VIMSS208503</v>
      </c>
      <c r="B986" s="2" t="s">
        <v>2358</v>
      </c>
      <c r="C986" s="2" t="s">
        <v>2359</v>
      </c>
      <c r="D986" s="7">
        <f>IF(ISNA(VLOOKUP(B986,[1]energy_list!A$1:A$222,1,FALSE)), 0, 1)</f>
        <v>0</v>
      </c>
      <c r="F986" s="7">
        <f t="shared" si="380"/>
        <v>0</v>
      </c>
      <c r="G986" s="17">
        <f t="shared" si="400"/>
        <v>4.4266994266994271E-2</v>
      </c>
      <c r="H986" s="8">
        <f t="shared" si="381"/>
        <v>-0.39889375801578669</v>
      </c>
      <c r="I986" s="8">
        <f t="shared" si="382"/>
        <v>0</v>
      </c>
      <c r="J986" s="2">
        <f t="shared" si="383"/>
        <v>0</v>
      </c>
      <c r="K986" s="9">
        <f t="shared" si="384"/>
        <v>0</v>
      </c>
      <c r="L986" s="10">
        <f t="shared" si="385"/>
        <v>0</v>
      </c>
      <c r="M986" s="2">
        <f t="shared" si="386"/>
        <v>0</v>
      </c>
      <c r="N986" s="16">
        <f t="shared" si="387"/>
        <v>1</v>
      </c>
      <c r="O986" s="16">
        <f t="shared" si="388"/>
        <v>0</v>
      </c>
      <c r="P986" s="6">
        <v>1081</v>
      </c>
      <c r="Q986" s="6"/>
      <c r="Y986" s="2">
        <f t="shared" si="389"/>
        <v>1</v>
      </c>
      <c r="Z986" s="2">
        <f t="shared" si="390"/>
        <v>0</v>
      </c>
      <c r="AA986" s="2" t="s">
        <v>58</v>
      </c>
      <c r="AB986" s="2">
        <v>0.38641844223274302</v>
      </c>
      <c r="AC986" s="2">
        <v>1</v>
      </c>
      <c r="AD986" s="2">
        <v>1</v>
      </c>
      <c r="AE986" s="2">
        <v>-0.90866975154898699</v>
      </c>
      <c r="AH986" s="2">
        <f t="shared" si="391"/>
        <v>1</v>
      </c>
      <c r="AI986" s="2">
        <f t="shared" si="392"/>
        <v>0</v>
      </c>
      <c r="AJ986" s="2" t="s">
        <v>59</v>
      </c>
      <c r="AK986" s="2">
        <v>0.33900756587307002</v>
      </c>
      <c r="AL986" s="2">
        <v>1</v>
      </c>
      <c r="AM986" s="2">
        <v>1</v>
      </c>
      <c r="AN986" s="2">
        <v>-1.8965674348766099</v>
      </c>
      <c r="AQ986" s="2">
        <f t="shared" si="393"/>
        <v>1</v>
      </c>
      <c r="AR986" s="2">
        <f t="shared" si="394"/>
        <v>0</v>
      </c>
      <c r="AZ986" s="2">
        <f t="shared" si="395"/>
        <v>1</v>
      </c>
      <c r="BA986" s="2">
        <f t="shared" si="396"/>
        <v>0</v>
      </c>
      <c r="BB986" s="2" t="s">
        <v>61</v>
      </c>
      <c r="BC986" s="2">
        <v>0.47125526594154699</v>
      </c>
      <c r="BD986" s="2">
        <v>1</v>
      </c>
      <c r="BE986" s="2">
        <v>1</v>
      </c>
      <c r="BF986" s="2">
        <v>0.96269103426421898</v>
      </c>
      <c r="BI986" s="2">
        <f t="shared" si="397"/>
        <v>1</v>
      </c>
      <c r="BJ986" s="2">
        <f t="shared" si="398"/>
        <v>0</v>
      </c>
    </row>
    <row r="987" spans="1:62">
      <c r="A987" s="2" t="str">
        <f t="shared" si="379"/>
        <v>VIMSS208910</v>
      </c>
      <c r="B987" s="2" t="s">
        <v>2356</v>
      </c>
      <c r="C987" s="2" t="s">
        <v>2357</v>
      </c>
      <c r="D987" s="7">
        <f>IF(ISNA(VLOOKUP(B987,[1]energy_list!A$1:A$222,1,FALSE)), 0, 1)</f>
        <v>0</v>
      </c>
      <c r="F987" s="7">
        <f t="shared" si="380"/>
        <v>0</v>
      </c>
      <c r="G987" s="17">
        <f t="shared" si="400"/>
        <v>4.4226044226044231E-2</v>
      </c>
      <c r="H987" s="8">
        <f t="shared" si="381"/>
        <v>-0.38670086804236675</v>
      </c>
      <c r="I987" s="8">
        <f t="shared" si="382"/>
        <v>0</v>
      </c>
      <c r="J987" s="2">
        <f t="shared" si="383"/>
        <v>0</v>
      </c>
      <c r="K987" s="9">
        <f t="shared" si="384"/>
        <v>0</v>
      </c>
      <c r="L987" s="10">
        <f t="shared" si="385"/>
        <v>0</v>
      </c>
      <c r="M987" s="2">
        <f t="shared" si="386"/>
        <v>0</v>
      </c>
      <c r="N987" s="16">
        <f t="shared" si="387"/>
        <v>1</v>
      </c>
      <c r="O987" s="16">
        <f t="shared" si="388"/>
        <v>0</v>
      </c>
      <c r="P987" s="6">
        <v>1080</v>
      </c>
      <c r="Q987" s="6"/>
      <c r="R987" s="2" t="s">
        <v>57</v>
      </c>
      <c r="S987" s="2">
        <v>7.9471519030845497E-2</v>
      </c>
      <c r="T987" s="2">
        <v>1</v>
      </c>
      <c r="U987" s="2">
        <v>1</v>
      </c>
      <c r="V987" s="2">
        <v>-0.76085928264034397</v>
      </c>
      <c r="Y987" s="2">
        <f t="shared" si="389"/>
        <v>1</v>
      </c>
      <c r="Z987" s="2">
        <f t="shared" si="390"/>
        <v>0</v>
      </c>
      <c r="AH987" s="2">
        <f t="shared" si="391"/>
        <v>1</v>
      </c>
      <c r="AI987" s="2">
        <f t="shared" si="392"/>
        <v>0</v>
      </c>
      <c r="AQ987" s="2">
        <f t="shared" si="393"/>
        <v>1</v>
      </c>
      <c r="AR987" s="2">
        <f t="shared" si="394"/>
        <v>0</v>
      </c>
      <c r="AS987" s="2" t="s">
        <v>60</v>
      </c>
      <c r="AT987" s="2">
        <v>0.69393021705388802</v>
      </c>
      <c r="AU987" s="2">
        <v>1</v>
      </c>
      <c r="AV987" s="2">
        <v>1</v>
      </c>
      <c r="AW987" s="2">
        <v>0.16568637092709601</v>
      </c>
      <c r="AZ987" s="2">
        <f t="shared" si="395"/>
        <v>1</v>
      </c>
      <c r="BA987" s="2">
        <f t="shared" si="396"/>
        <v>0</v>
      </c>
      <c r="BI987" s="2">
        <f t="shared" si="397"/>
        <v>1</v>
      </c>
      <c r="BJ987" s="2">
        <f t="shared" si="398"/>
        <v>0</v>
      </c>
    </row>
    <row r="988" spans="1:62">
      <c r="A988" s="2" t="str">
        <f t="shared" si="379"/>
        <v>VIMSS208262</v>
      </c>
      <c r="B988" s="2" t="s">
        <v>2354</v>
      </c>
      <c r="C988" s="2" t="s">
        <v>2355</v>
      </c>
      <c r="D988" s="7">
        <f>IF(ISNA(VLOOKUP(B988,[1]energy_list!A$1:A$222,1,FALSE)), 0, 1)</f>
        <v>0</v>
      </c>
      <c r="F988" s="7">
        <f t="shared" si="380"/>
        <v>0</v>
      </c>
      <c r="G988" s="17">
        <f t="shared" si="400"/>
        <v>4.4185094185094191E-2</v>
      </c>
      <c r="H988" s="8">
        <f t="shared" si="381"/>
        <v>-0.36487444608359371</v>
      </c>
      <c r="I988" s="8">
        <f t="shared" si="382"/>
        <v>0</v>
      </c>
      <c r="J988" s="2">
        <f t="shared" si="383"/>
        <v>0</v>
      </c>
      <c r="K988" s="9">
        <f t="shared" si="384"/>
        <v>0</v>
      </c>
      <c r="L988" s="10">
        <f t="shared" si="385"/>
        <v>0</v>
      </c>
      <c r="M988" s="2">
        <f t="shared" si="386"/>
        <v>0</v>
      </c>
      <c r="N988" s="16">
        <f t="shared" si="387"/>
        <v>1</v>
      </c>
      <c r="O988" s="16">
        <f t="shared" si="388"/>
        <v>0</v>
      </c>
      <c r="P988" s="6">
        <v>1079</v>
      </c>
      <c r="Q988" s="6"/>
      <c r="R988" s="2" t="s">
        <v>57</v>
      </c>
      <c r="S988" s="2">
        <v>-0.49500061532011103</v>
      </c>
      <c r="T988" s="2">
        <v>1</v>
      </c>
      <c r="U988" s="2">
        <v>1</v>
      </c>
      <c r="V988" s="2">
        <v>-1.3353314169913</v>
      </c>
      <c r="Y988" s="2">
        <f t="shared" si="389"/>
        <v>1</v>
      </c>
      <c r="Z988" s="2">
        <f t="shared" si="390"/>
        <v>0</v>
      </c>
      <c r="AH988" s="2">
        <f t="shared" si="391"/>
        <v>1</v>
      </c>
      <c r="AI988" s="2">
        <f t="shared" si="392"/>
        <v>0</v>
      </c>
      <c r="AQ988" s="2">
        <f t="shared" si="393"/>
        <v>1</v>
      </c>
      <c r="AR988" s="2">
        <f t="shared" si="394"/>
        <v>0</v>
      </c>
      <c r="AS988" s="2" t="s">
        <v>60</v>
      </c>
      <c r="AT988" s="2">
        <v>2.27379119731139</v>
      </c>
      <c r="AU988" s="2">
        <v>1</v>
      </c>
      <c r="AV988" s="2">
        <v>1</v>
      </c>
      <c r="AW988" s="2">
        <v>1.7455473511846</v>
      </c>
      <c r="AZ988" s="2">
        <f t="shared" si="395"/>
        <v>1</v>
      </c>
      <c r="BA988" s="2">
        <f t="shared" si="396"/>
        <v>0</v>
      </c>
      <c r="BB988" s="2" t="s">
        <v>61</v>
      </c>
      <c r="BC988" s="2">
        <v>-0.68416724374049798</v>
      </c>
      <c r="BD988" s="2">
        <v>1</v>
      </c>
      <c r="BE988" s="2">
        <v>1</v>
      </c>
      <c r="BF988" s="2">
        <v>-0.19273147541782601</v>
      </c>
      <c r="BI988" s="2">
        <f t="shared" si="397"/>
        <v>1</v>
      </c>
      <c r="BJ988" s="2">
        <f t="shared" si="398"/>
        <v>0</v>
      </c>
    </row>
    <row r="989" spans="1:62">
      <c r="A989" s="2" t="str">
        <f t="shared" si="379"/>
        <v>VIMSS208989</v>
      </c>
      <c r="B989" s="2" t="s">
        <v>2352</v>
      </c>
      <c r="C989" s="2" t="s">
        <v>2353</v>
      </c>
      <c r="D989" s="7">
        <f>IF(ISNA(VLOOKUP(B989,[1]energy_list!A$1:A$222,1,FALSE)), 0, 1)</f>
        <v>0</v>
      </c>
      <c r="F989" s="7">
        <f t="shared" si="380"/>
        <v>0</v>
      </c>
      <c r="G989" s="17">
        <f t="shared" si="400"/>
        <v>4.4144144144144144E-2</v>
      </c>
      <c r="H989" s="8">
        <f t="shared" si="381"/>
        <v>-0.36168797553066701</v>
      </c>
      <c r="I989" s="8">
        <f t="shared" si="382"/>
        <v>0</v>
      </c>
      <c r="J989" s="2">
        <f t="shared" si="383"/>
        <v>0</v>
      </c>
      <c r="K989" s="9">
        <f t="shared" si="384"/>
        <v>0</v>
      </c>
      <c r="L989" s="10">
        <f t="shared" si="385"/>
        <v>0</v>
      </c>
      <c r="M989" s="2">
        <f t="shared" si="386"/>
        <v>0</v>
      </c>
      <c r="N989" s="16">
        <f t="shared" si="387"/>
        <v>1</v>
      </c>
      <c r="O989" s="16">
        <f t="shared" si="388"/>
        <v>0</v>
      </c>
      <c r="P989" s="6">
        <v>1078</v>
      </c>
      <c r="Q989" s="6"/>
      <c r="Y989" s="2">
        <f t="shared" si="389"/>
        <v>1</v>
      </c>
      <c r="Z989" s="2">
        <f t="shared" si="390"/>
        <v>0</v>
      </c>
      <c r="AH989" s="2">
        <f t="shared" si="391"/>
        <v>1</v>
      </c>
      <c r="AI989" s="2">
        <f t="shared" si="392"/>
        <v>0</v>
      </c>
      <c r="AQ989" s="2">
        <f t="shared" si="393"/>
        <v>1</v>
      </c>
      <c r="AR989" s="2">
        <f t="shared" si="394"/>
        <v>0</v>
      </c>
      <c r="AS989" s="2" t="s">
        <v>60</v>
      </c>
      <c r="AT989" s="2">
        <v>0.36168797553066701</v>
      </c>
      <c r="AU989" s="2">
        <v>1</v>
      </c>
      <c r="AV989" s="2">
        <v>1</v>
      </c>
      <c r="AW989" s="2">
        <v>-0.16655587059612501</v>
      </c>
      <c r="AZ989" s="2">
        <f t="shared" si="395"/>
        <v>1</v>
      </c>
      <c r="BA989" s="2">
        <f t="shared" si="396"/>
        <v>0</v>
      </c>
      <c r="BI989" s="2">
        <f t="shared" si="397"/>
        <v>1</v>
      </c>
      <c r="BJ989" s="2">
        <f t="shared" si="398"/>
        <v>0</v>
      </c>
    </row>
    <row r="990" spans="1:62">
      <c r="A990" s="2" t="str">
        <f t="shared" si="379"/>
        <v>VIMSS209686</v>
      </c>
      <c r="B990" s="2" t="s">
        <v>2350</v>
      </c>
      <c r="C990" s="2" t="s">
        <v>2351</v>
      </c>
      <c r="D990" s="7">
        <f>IF(ISNA(VLOOKUP(B990,[1]energy_list!A$1:A$222,1,FALSE)), 0, 1)</f>
        <v>0</v>
      </c>
      <c r="F990" s="7">
        <f t="shared" si="380"/>
        <v>0</v>
      </c>
      <c r="G990" s="17">
        <f t="shared" si="400"/>
        <v>4.4103194103194104E-2</v>
      </c>
      <c r="H990" s="8">
        <f t="shared" si="381"/>
        <v>-0.35952262705365801</v>
      </c>
      <c r="I990" s="8">
        <f t="shared" si="382"/>
        <v>0</v>
      </c>
      <c r="J990" s="2">
        <f t="shared" si="383"/>
        <v>0</v>
      </c>
      <c r="K990" s="9">
        <f t="shared" si="384"/>
        <v>0</v>
      </c>
      <c r="L990" s="10">
        <f t="shared" si="385"/>
        <v>0</v>
      </c>
      <c r="M990" s="2">
        <f t="shared" si="386"/>
        <v>0</v>
      </c>
      <c r="N990" s="16">
        <f t="shared" si="387"/>
        <v>1</v>
      </c>
      <c r="O990" s="16">
        <f t="shared" si="388"/>
        <v>0</v>
      </c>
      <c r="P990" s="6">
        <v>1077</v>
      </c>
      <c r="Q990" s="6"/>
      <c r="R990" s="2" t="s">
        <v>57</v>
      </c>
      <c r="S990" s="2">
        <v>0.35952262705365801</v>
      </c>
      <c r="T990" s="2">
        <v>1</v>
      </c>
      <c r="U990" s="2">
        <v>1</v>
      </c>
      <c r="V990" s="2">
        <v>-0.480808174617531</v>
      </c>
      <c r="Y990" s="2">
        <f t="shared" si="389"/>
        <v>1</v>
      </c>
      <c r="Z990" s="2">
        <f t="shared" si="390"/>
        <v>0</v>
      </c>
      <c r="AH990" s="2">
        <f t="shared" si="391"/>
        <v>1</v>
      </c>
      <c r="AI990" s="2">
        <f t="shared" si="392"/>
        <v>0</v>
      </c>
      <c r="AQ990" s="2">
        <f t="shared" si="393"/>
        <v>1</v>
      </c>
      <c r="AR990" s="2">
        <f t="shared" si="394"/>
        <v>0</v>
      </c>
      <c r="AZ990" s="2">
        <f t="shared" si="395"/>
        <v>1</v>
      </c>
      <c r="BA990" s="2">
        <f t="shared" si="396"/>
        <v>0</v>
      </c>
      <c r="BI990" s="2">
        <f t="shared" si="397"/>
        <v>1</v>
      </c>
      <c r="BJ990" s="2">
        <f t="shared" si="398"/>
        <v>0</v>
      </c>
    </row>
    <row r="991" spans="1:62">
      <c r="A991" s="2" t="str">
        <f t="shared" si="379"/>
        <v>VIMSS207411</v>
      </c>
      <c r="B991" s="2" t="s">
        <v>2348</v>
      </c>
      <c r="C991" s="2" t="s">
        <v>2349</v>
      </c>
      <c r="D991" s="7">
        <f>IF(ISNA(VLOOKUP(B991,[1]energy_list!A$1:A$222,1,FALSE)), 0, 1)</f>
        <v>0</v>
      </c>
      <c r="F991" s="7">
        <f t="shared" si="380"/>
        <v>0</v>
      </c>
      <c r="G991" s="17">
        <f t="shared" si="400"/>
        <v>4.4062244062244064E-2</v>
      </c>
      <c r="H991" s="8">
        <f t="shared" si="381"/>
        <v>-0.35703596901264401</v>
      </c>
      <c r="I991" s="8">
        <f t="shared" si="382"/>
        <v>0</v>
      </c>
      <c r="J991" s="2">
        <f t="shared" si="383"/>
        <v>0</v>
      </c>
      <c r="K991" s="9">
        <f t="shared" si="384"/>
        <v>0</v>
      </c>
      <c r="L991" s="10">
        <f t="shared" si="385"/>
        <v>0</v>
      </c>
      <c r="M991" s="2">
        <f t="shared" si="386"/>
        <v>0</v>
      </c>
      <c r="N991" s="16">
        <f t="shared" si="387"/>
        <v>1</v>
      </c>
      <c r="O991" s="16">
        <f t="shared" si="388"/>
        <v>0</v>
      </c>
      <c r="P991" s="6">
        <v>1076</v>
      </c>
      <c r="Q991" s="6"/>
      <c r="R991" s="2" t="s">
        <v>57</v>
      </c>
      <c r="S991" s="2">
        <v>0.35703596901264401</v>
      </c>
      <c r="T991" s="2">
        <v>1</v>
      </c>
      <c r="U991" s="2">
        <v>1</v>
      </c>
      <c r="V991" s="2">
        <v>-0.483294832658545</v>
      </c>
      <c r="Y991" s="2">
        <f t="shared" si="389"/>
        <v>1</v>
      </c>
      <c r="Z991" s="2">
        <f t="shared" si="390"/>
        <v>0</v>
      </c>
      <c r="AH991" s="2">
        <f t="shared" si="391"/>
        <v>1</v>
      </c>
      <c r="AI991" s="2">
        <f t="shared" si="392"/>
        <v>0</v>
      </c>
      <c r="AQ991" s="2">
        <f t="shared" si="393"/>
        <v>1</v>
      </c>
      <c r="AR991" s="2">
        <f t="shared" si="394"/>
        <v>0</v>
      </c>
      <c r="AZ991" s="2">
        <f t="shared" si="395"/>
        <v>1</v>
      </c>
      <c r="BA991" s="2">
        <f t="shared" si="396"/>
        <v>0</v>
      </c>
      <c r="BI991" s="2">
        <f t="shared" si="397"/>
        <v>1</v>
      </c>
      <c r="BJ991" s="2">
        <f t="shared" si="398"/>
        <v>0</v>
      </c>
    </row>
    <row r="992" spans="1:62">
      <c r="A992" s="2" t="str">
        <f t="shared" si="379"/>
        <v>VIMSS207817</v>
      </c>
      <c r="B992" s="2" t="s">
        <v>2346</v>
      </c>
      <c r="C992" s="2" t="s">
        <v>2347</v>
      </c>
      <c r="D992" s="7">
        <f>IF(ISNA(VLOOKUP(B992,[1]energy_list!A$1:A$222,1,FALSE)), 0, 1)</f>
        <v>0</v>
      </c>
      <c r="F992" s="7">
        <f t="shared" si="380"/>
        <v>0</v>
      </c>
      <c r="G992" s="17">
        <f t="shared" si="400"/>
        <v>4.4021294021294025E-2</v>
      </c>
      <c r="H992" s="8">
        <f t="shared" si="381"/>
        <v>-0.34587428969980949</v>
      </c>
      <c r="I992" s="8">
        <f t="shared" si="382"/>
        <v>0</v>
      </c>
      <c r="J992" s="2">
        <f t="shared" si="383"/>
        <v>0</v>
      </c>
      <c r="K992" s="9">
        <f t="shared" si="384"/>
        <v>0</v>
      </c>
      <c r="L992" s="10">
        <f t="shared" si="385"/>
        <v>0</v>
      </c>
      <c r="M992" s="2">
        <f t="shared" si="386"/>
        <v>0</v>
      </c>
      <c r="N992" s="16">
        <f t="shared" si="387"/>
        <v>1</v>
      </c>
      <c r="O992" s="16">
        <f t="shared" si="388"/>
        <v>0</v>
      </c>
      <c r="P992" s="6">
        <v>1075</v>
      </c>
      <c r="Q992" s="6"/>
      <c r="R992" s="2" t="s">
        <v>57</v>
      </c>
      <c r="S992" s="2">
        <v>-0.46880885428281099</v>
      </c>
      <c r="T992" s="2">
        <v>1</v>
      </c>
      <c r="U992" s="2">
        <v>1</v>
      </c>
      <c r="V992" s="2">
        <v>-1.3091396559540001</v>
      </c>
      <c r="Y992" s="2">
        <f t="shared" si="389"/>
        <v>1</v>
      </c>
      <c r="Z992" s="2">
        <f t="shared" si="390"/>
        <v>0</v>
      </c>
      <c r="AH992" s="2">
        <f t="shared" si="391"/>
        <v>1</v>
      </c>
      <c r="AI992" s="2">
        <f t="shared" si="392"/>
        <v>0</v>
      </c>
      <c r="AJ992" s="2" t="s">
        <v>59</v>
      </c>
      <c r="AK992" s="2">
        <v>1.16055743368243</v>
      </c>
      <c r="AL992" s="2">
        <v>1</v>
      </c>
      <c r="AM992" s="2">
        <v>1</v>
      </c>
      <c r="AN992" s="2">
        <v>-1.0750175670672499</v>
      </c>
      <c r="AQ992" s="2">
        <f t="shared" si="393"/>
        <v>1</v>
      </c>
      <c r="AR992" s="2">
        <f t="shared" si="394"/>
        <v>0</v>
      </c>
      <c r="AZ992" s="2">
        <f t="shared" si="395"/>
        <v>1</v>
      </c>
      <c r="BA992" s="2">
        <f t="shared" si="396"/>
        <v>0</v>
      </c>
      <c r="BI992" s="2">
        <f t="shared" si="397"/>
        <v>1</v>
      </c>
      <c r="BJ992" s="2">
        <f t="shared" si="398"/>
        <v>0</v>
      </c>
    </row>
    <row r="993" spans="1:62">
      <c r="A993" s="2" t="str">
        <f t="shared" si="379"/>
        <v>VIMSS207786</v>
      </c>
      <c r="B993" s="2" t="s">
        <v>2344</v>
      </c>
      <c r="C993" s="2" t="s">
        <v>2345</v>
      </c>
      <c r="D993" s="7">
        <f>IF(ISNA(VLOOKUP(B993,[1]energy_list!A$1:A$222,1,FALSE)), 0, 1)</f>
        <v>0</v>
      </c>
      <c r="F993" s="7">
        <f t="shared" si="380"/>
        <v>0</v>
      </c>
      <c r="G993" s="17">
        <f t="shared" si="400"/>
        <v>4.3980343980343978E-2</v>
      </c>
      <c r="H993" s="8">
        <f t="shared" si="381"/>
        <v>-0.342358771376014</v>
      </c>
      <c r="I993" s="8">
        <f t="shared" si="382"/>
        <v>0</v>
      </c>
      <c r="J993" s="2">
        <f t="shared" si="383"/>
        <v>0</v>
      </c>
      <c r="K993" s="9">
        <f t="shared" si="384"/>
        <v>0</v>
      </c>
      <c r="L993" s="10">
        <f t="shared" si="385"/>
        <v>0</v>
      </c>
      <c r="M993" s="2">
        <f t="shared" si="386"/>
        <v>0</v>
      </c>
      <c r="N993" s="16">
        <f t="shared" si="387"/>
        <v>1</v>
      </c>
      <c r="O993" s="16">
        <f t="shared" si="388"/>
        <v>0</v>
      </c>
      <c r="P993" s="6">
        <v>1074</v>
      </c>
      <c r="Q993" s="6"/>
      <c r="R993" s="2" t="s">
        <v>57</v>
      </c>
      <c r="S993" s="2">
        <v>0.342358771376014</v>
      </c>
      <c r="T993" s="2">
        <v>1</v>
      </c>
      <c r="U993" s="2">
        <v>1</v>
      </c>
      <c r="V993" s="2">
        <v>-0.49797203029517501</v>
      </c>
      <c r="Y993" s="2">
        <f t="shared" si="389"/>
        <v>1</v>
      </c>
      <c r="Z993" s="2">
        <f t="shared" si="390"/>
        <v>0</v>
      </c>
      <c r="AH993" s="2">
        <f t="shared" si="391"/>
        <v>1</v>
      </c>
      <c r="AI993" s="2">
        <f t="shared" si="392"/>
        <v>0</v>
      </c>
      <c r="AQ993" s="2">
        <f t="shared" si="393"/>
        <v>1</v>
      </c>
      <c r="AR993" s="2">
        <f t="shared" si="394"/>
        <v>0</v>
      </c>
      <c r="AZ993" s="2">
        <f t="shared" si="395"/>
        <v>1</v>
      </c>
      <c r="BA993" s="2">
        <f t="shared" si="396"/>
        <v>0</v>
      </c>
      <c r="BI993" s="2">
        <f t="shared" si="397"/>
        <v>1</v>
      </c>
      <c r="BJ993" s="2">
        <f t="shared" si="398"/>
        <v>0</v>
      </c>
    </row>
    <row r="994" spans="1:62">
      <c r="A994" s="2" t="str">
        <f t="shared" si="379"/>
        <v>VIMSS207958</v>
      </c>
      <c r="B994" s="2" t="s">
        <v>2342</v>
      </c>
      <c r="C994" s="2" t="s">
        <v>2343</v>
      </c>
      <c r="D994" s="7">
        <f>IF(ISNA(VLOOKUP(B994,[1]energy_list!A$1:A$222,1,FALSE)), 0, 1)</f>
        <v>0</v>
      </c>
      <c r="F994" s="7">
        <f t="shared" si="380"/>
        <v>0</v>
      </c>
      <c r="G994" s="17">
        <f t="shared" si="400"/>
        <v>4.3939393939393945E-2</v>
      </c>
      <c r="H994" s="8">
        <f t="shared" si="381"/>
        <v>-0.333046623886043</v>
      </c>
      <c r="I994" s="8">
        <f t="shared" si="382"/>
        <v>0</v>
      </c>
      <c r="J994" s="2">
        <f t="shared" si="383"/>
        <v>0</v>
      </c>
      <c r="K994" s="9">
        <f t="shared" si="384"/>
        <v>0</v>
      </c>
      <c r="L994" s="10">
        <f t="shared" si="385"/>
        <v>0</v>
      </c>
      <c r="M994" s="2">
        <f t="shared" si="386"/>
        <v>0</v>
      </c>
      <c r="N994" s="16">
        <f t="shared" si="387"/>
        <v>1</v>
      </c>
      <c r="O994" s="16">
        <f t="shared" si="388"/>
        <v>0</v>
      </c>
      <c r="P994" s="6">
        <v>1073</v>
      </c>
      <c r="Q994" s="6"/>
      <c r="R994" s="2" t="s">
        <v>57</v>
      </c>
      <c r="S994" s="2">
        <v>0.333046623886043</v>
      </c>
      <c r="T994" s="2">
        <v>1</v>
      </c>
      <c r="U994" s="2">
        <v>1</v>
      </c>
      <c r="V994" s="2">
        <v>-0.50728417778514601</v>
      </c>
      <c r="Y994" s="2">
        <f t="shared" si="389"/>
        <v>1</v>
      </c>
      <c r="Z994" s="2">
        <f t="shared" si="390"/>
        <v>0</v>
      </c>
      <c r="AH994" s="2">
        <f t="shared" si="391"/>
        <v>1</v>
      </c>
      <c r="AI994" s="2">
        <f t="shared" si="392"/>
        <v>0</v>
      </c>
      <c r="AQ994" s="2">
        <f t="shared" si="393"/>
        <v>1</v>
      </c>
      <c r="AR994" s="2">
        <f t="shared" si="394"/>
        <v>0</v>
      </c>
      <c r="AZ994" s="2">
        <f t="shared" si="395"/>
        <v>1</v>
      </c>
      <c r="BA994" s="2">
        <f t="shared" si="396"/>
        <v>0</v>
      </c>
      <c r="BI994" s="2">
        <f t="shared" si="397"/>
        <v>1</v>
      </c>
      <c r="BJ994" s="2">
        <f t="shared" si="398"/>
        <v>0</v>
      </c>
    </row>
    <row r="995" spans="1:62">
      <c r="A995" s="2" t="str">
        <f t="shared" si="379"/>
        <v>VIMSS209285</v>
      </c>
      <c r="B995" s="2" t="s">
        <v>2340</v>
      </c>
      <c r="C995" s="2" t="s">
        <v>2341</v>
      </c>
      <c r="D995" s="7">
        <f>IF(ISNA(VLOOKUP(B995,[1]energy_list!A$1:A$222,1,FALSE)), 0, 1)</f>
        <v>0</v>
      </c>
      <c r="F995" s="7">
        <f t="shared" si="380"/>
        <v>0</v>
      </c>
      <c r="G995" s="17">
        <f t="shared" si="400"/>
        <v>4.3898443898443905E-2</v>
      </c>
      <c r="H995" s="8">
        <f t="shared" si="381"/>
        <v>-0.33239724286643002</v>
      </c>
      <c r="I995" s="8">
        <f t="shared" si="382"/>
        <v>0</v>
      </c>
      <c r="J995" s="2">
        <f t="shared" si="383"/>
        <v>0</v>
      </c>
      <c r="K995" s="9">
        <f t="shared" si="384"/>
        <v>0</v>
      </c>
      <c r="L995" s="10">
        <f t="shared" si="385"/>
        <v>0</v>
      </c>
      <c r="M995" s="2">
        <f t="shared" si="386"/>
        <v>0</v>
      </c>
      <c r="N995" s="16">
        <f t="shared" si="387"/>
        <v>1</v>
      </c>
      <c r="O995" s="16">
        <f t="shared" si="388"/>
        <v>0</v>
      </c>
      <c r="P995" s="6">
        <v>1072</v>
      </c>
      <c r="Q995" s="6"/>
      <c r="Y995" s="2">
        <f t="shared" si="389"/>
        <v>1</v>
      </c>
      <c r="Z995" s="2">
        <f t="shared" si="390"/>
        <v>0</v>
      </c>
      <c r="AH995" s="2">
        <f t="shared" si="391"/>
        <v>1</v>
      </c>
      <c r="AI995" s="2">
        <f t="shared" si="392"/>
        <v>0</v>
      </c>
      <c r="AJ995" s="2" t="s">
        <v>59</v>
      </c>
      <c r="AK995" s="2">
        <v>0.33239724286643002</v>
      </c>
      <c r="AL995" s="2">
        <v>1</v>
      </c>
      <c r="AM995" s="2">
        <v>1</v>
      </c>
      <c r="AN995" s="2">
        <v>-1.9031777578832501</v>
      </c>
      <c r="AQ995" s="2">
        <f t="shared" si="393"/>
        <v>1</v>
      </c>
      <c r="AR995" s="2">
        <f t="shared" si="394"/>
        <v>0</v>
      </c>
      <c r="AZ995" s="2">
        <f t="shared" si="395"/>
        <v>1</v>
      </c>
      <c r="BA995" s="2">
        <f t="shared" si="396"/>
        <v>0</v>
      </c>
      <c r="BI995" s="2">
        <f t="shared" si="397"/>
        <v>1</v>
      </c>
      <c r="BJ995" s="2">
        <f t="shared" si="398"/>
        <v>0</v>
      </c>
    </row>
    <row r="996" spans="1:62">
      <c r="A996" s="2" t="str">
        <f t="shared" si="379"/>
        <v>VIMSS208646</v>
      </c>
      <c r="B996" s="2" t="s">
        <v>2338</v>
      </c>
      <c r="C996" s="2" t="s">
        <v>2339</v>
      </c>
      <c r="D996" s="7">
        <f>IF(ISNA(VLOOKUP(B996,[1]energy_list!A$1:A$222,1,FALSE)), 0, 1)</f>
        <v>0</v>
      </c>
      <c r="F996" s="7">
        <f t="shared" si="380"/>
        <v>0</v>
      </c>
      <c r="G996" s="17">
        <f t="shared" si="400"/>
        <v>4.3857493857493858E-2</v>
      </c>
      <c r="H996" s="8">
        <f t="shared" si="381"/>
        <v>-0.32817570711974831</v>
      </c>
      <c r="I996" s="8">
        <f t="shared" si="382"/>
        <v>0</v>
      </c>
      <c r="J996" s="2">
        <f t="shared" si="383"/>
        <v>0</v>
      </c>
      <c r="K996" s="9">
        <f t="shared" si="384"/>
        <v>0</v>
      </c>
      <c r="L996" s="10">
        <f t="shared" si="385"/>
        <v>0</v>
      </c>
      <c r="M996" s="2">
        <f t="shared" si="386"/>
        <v>0</v>
      </c>
      <c r="N996" s="16">
        <f t="shared" si="387"/>
        <v>1</v>
      </c>
      <c r="O996" s="16">
        <f t="shared" si="388"/>
        <v>0</v>
      </c>
      <c r="P996" s="6">
        <v>1071</v>
      </c>
      <c r="Q996" s="6"/>
      <c r="R996" s="2" t="s">
        <v>57</v>
      </c>
      <c r="S996" s="2">
        <v>0.50890134242531104</v>
      </c>
      <c r="T996" s="2">
        <v>1</v>
      </c>
      <c r="U996" s="2">
        <v>1</v>
      </c>
      <c r="V996" s="2">
        <v>-0.33142945924587802</v>
      </c>
      <c r="Y996" s="2">
        <f t="shared" si="389"/>
        <v>1</v>
      </c>
      <c r="Z996" s="2">
        <f t="shared" si="390"/>
        <v>0</v>
      </c>
      <c r="AH996" s="2">
        <f t="shared" si="391"/>
        <v>1</v>
      </c>
      <c r="AI996" s="2">
        <f t="shared" si="392"/>
        <v>0</v>
      </c>
      <c r="AQ996" s="2">
        <f t="shared" si="393"/>
        <v>1</v>
      </c>
      <c r="AR996" s="2">
        <f t="shared" si="394"/>
        <v>0</v>
      </c>
      <c r="AS996" s="2" t="s">
        <v>60</v>
      </c>
      <c r="AT996" s="2">
        <v>0.59680290480787701</v>
      </c>
      <c r="AU996" s="2">
        <v>1</v>
      </c>
      <c r="AV996" s="2">
        <v>1</v>
      </c>
      <c r="AW996" s="2">
        <v>6.8559058681084598E-2</v>
      </c>
      <c r="AZ996" s="2">
        <f t="shared" si="395"/>
        <v>1</v>
      </c>
      <c r="BA996" s="2">
        <f t="shared" si="396"/>
        <v>0</v>
      </c>
      <c r="BB996" s="2" t="s">
        <v>61</v>
      </c>
      <c r="BC996" s="2">
        <v>-0.121177125873943</v>
      </c>
      <c r="BD996" s="2">
        <v>1</v>
      </c>
      <c r="BE996" s="2">
        <v>1</v>
      </c>
      <c r="BF996" s="2">
        <v>0.37025864244872903</v>
      </c>
      <c r="BI996" s="2">
        <f t="shared" si="397"/>
        <v>1</v>
      </c>
      <c r="BJ996" s="2">
        <f t="shared" si="398"/>
        <v>0</v>
      </c>
    </row>
    <row r="997" spans="1:62">
      <c r="A997" s="2" t="str">
        <f t="shared" si="379"/>
        <v>VIMSS209459</v>
      </c>
      <c r="B997" s="2" t="s">
        <v>2336</v>
      </c>
      <c r="C997" s="2" t="s">
        <v>2337</v>
      </c>
      <c r="D997" s="7">
        <f>IF(ISNA(VLOOKUP(B997,[1]energy_list!A$1:A$222,1,FALSE)), 0, 1)</f>
        <v>0</v>
      </c>
      <c r="F997" s="7">
        <f t="shared" si="380"/>
        <v>0</v>
      </c>
      <c r="G997" s="17">
        <f t="shared" si="400"/>
        <v>4.3816543816543818E-2</v>
      </c>
      <c r="H997" s="8">
        <f t="shared" si="381"/>
        <v>-0.31246776039753799</v>
      </c>
      <c r="I997" s="8">
        <f t="shared" si="382"/>
        <v>0</v>
      </c>
      <c r="J997" s="2">
        <f t="shared" si="383"/>
        <v>0</v>
      </c>
      <c r="K997" s="9">
        <f t="shared" si="384"/>
        <v>0</v>
      </c>
      <c r="L997" s="10">
        <f t="shared" si="385"/>
        <v>0</v>
      </c>
      <c r="M997" s="2">
        <f t="shared" si="386"/>
        <v>0</v>
      </c>
      <c r="N997" s="16">
        <f t="shared" si="387"/>
        <v>1</v>
      </c>
      <c r="O997" s="16">
        <f t="shared" si="388"/>
        <v>0</v>
      </c>
      <c r="P997" s="6">
        <v>1070</v>
      </c>
      <c r="Q997" s="6"/>
      <c r="Y997" s="2">
        <f t="shared" si="389"/>
        <v>1</v>
      </c>
      <c r="Z997" s="2">
        <f t="shared" si="390"/>
        <v>0</v>
      </c>
      <c r="AH997" s="2">
        <f t="shared" si="391"/>
        <v>1</v>
      </c>
      <c r="AI997" s="2">
        <f t="shared" si="392"/>
        <v>0</v>
      </c>
      <c r="AQ997" s="2">
        <f t="shared" si="393"/>
        <v>1</v>
      </c>
      <c r="AR997" s="2">
        <f t="shared" si="394"/>
        <v>0</v>
      </c>
      <c r="AZ997" s="2">
        <f t="shared" si="395"/>
        <v>1</v>
      </c>
      <c r="BA997" s="2">
        <f t="shared" si="396"/>
        <v>0</v>
      </c>
      <c r="BB997" s="2" t="s">
        <v>61</v>
      </c>
      <c r="BC997" s="2">
        <v>0.31246776039753799</v>
      </c>
      <c r="BD997" s="2">
        <v>1</v>
      </c>
      <c r="BE997" s="2">
        <v>1</v>
      </c>
      <c r="BF997" s="2">
        <v>0.80390352872020998</v>
      </c>
      <c r="BI997" s="2">
        <f t="shared" si="397"/>
        <v>1</v>
      </c>
      <c r="BJ997" s="2">
        <f t="shared" si="398"/>
        <v>0</v>
      </c>
    </row>
    <row r="998" spans="1:62">
      <c r="A998" s="2" t="str">
        <f t="shared" si="379"/>
        <v>VIMSS207463</v>
      </c>
      <c r="B998" s="2" t="s">
        <v>2334</v>
      </c>
      <c r="C998" s="2" t="s">
        <v>2335</v>
      </c>
      <c r="D998" s="7">
        <f>IF(ISNA(VLOOKUP(B998,[1]energy_list!A$1:A$222,1,FALSE)), 0, 1)</f>
        <v>0</v>
      </c>
      <c r="F998" s="7">
        <f t="shared" si="380"/>
        <v>0</v>
      </c>
      <c r="G998" s="17">
        <f t="shared" si="400"/>
        <v>4.3775593775593778E-2</v>
      </c>
      <c r="H998" s="8">
        <f t="shared" si="381"/>
        <v>-0.30069458265632398</v>
      </c>
      <c r="I998" s="8">
        <f t="shared" si="382"/>
        <v>0</v>
      </c>
      <c r="J998" s="2">
        <f t="shared" si="383"/>
        <v>0</v>
      </c>
      <c r="K998" s="9">
        <f t="shared" si="384"/>
        <v>0</v>
      </c>
      <c r="L998" s="10">
        <f t="shared" si="385"/>
        <v>0</v>
      </c>
      <c r="M998" s="2">
        <f t="shared" si="386"/>
        <v>0</v>
      </c>
      <c r="N998" s="16">
        <f t="shared" si="387"/>
        <v>1</v>
      </c>
      <c r="O998" s="16">
        <f t="shared" si="388"/>
        <v>0</v>
      </c>
      <c r="P998" s="6">
        <v>1069</v>
      </c>
      <c r="Q998" s="6"/>
      <c r="R998" s="2" t="s">
        <v>57</v>
      </c>
      <c r="S998" s="2">
        <v>0.30069458265632398</v>
      </c>
      <c r="T998" s="2">
        <v>1</v>
      </c>
      <c r="U998" s="2">
        <v>1</v>
      </c>
      <c r="V998" s="2">
        <v>-0.53963621901486503</v>
      </c>
      <c r="Y998" s="2">
        <f t="shared" si="389"/>
        <v>1</v>
      </c>
      <c r="Z998" s="2">
        <f t="shared" si="390"/>
        <v>0</v>
      </c>
      <c r="AH998" s="2">
        <f t="shared" si="391"/>
        <v>1</v>
      </c>
      <c r="AI998" s="2">
        <f t="shared" si="392"/>
        <v>0</v>
      </c>
      <c r="AQ998" s="2">
        <f t="shared" si="393"/>
        <v>1</v>
      </c>
      <c r="AR998" s="2">
        <f t="shared" si="394"/>
        <v>0</v>
      </c>
      <c r="AZ998" s="2">
        <f t="shared" si="395"/>
        <v>1</v>
      </c>
      <c r="BA998" s="2">
        <f t="shared" si="396"/>
        <v>0</v>
      </c>
      <c r="BI998" s="2">
        <f t="shared" si="397"/>
        <v>1</v>
      </c>
      <c r="BJ998" s="2">
        <f t="shared" si="398"/>
        <v>0</v>
      </c>
    </row>
    <row r="999" spans="1:62">
      <c r="A999" s="2" t="str">
        <f t="shared" si="379"/>
        <v>VIMSS208617</v>
      </c>
      <c r="B999" s="2" t="s">
        <v>2332</v>
      </c>
      <c r="C999" s="2" t="s">
        <v>2333</v>
      </c>
      <c r="D999" s="7">
        <f>IF(ISNA(VLOOKUP(B999,[1]energy_list!A$1:A$222,1,FALSE)), 0, 1)</f>
        <v>0</v>
      </c>
      <c r="F999" s="7">
        <f t="shared" si="380"/>
        <v>0</v>
      </c>
      <c r="G999" s="17">
        <f t="shared" si="400"/>
        <v>4.3734643734643738E-2</v>
      </c>
      <c r="H999" s="8">
        <f t="shared" si="381"/>
        <v>-0.29763305676400498</v>
      </c>
      <c r="I999" s="8">
        <f t="shared" si="382"/>
        <v>0</v>
      </c>
      <c r="J999" s="2">
        <f t="shared" si="383"/>
        <v>0</v>
      </c>
      <c r="K999" s="9">
        <f t="shared" si="384"/>
        <v>0</v>
      </c>
      <c r="L999" s="10">
        <f t="shared" si="385"/>
        <v>0</v>
      </c>
      <c r="M999" s="2">
        <f t="shared" si="386"/>
        <v>0</v>
      </c>
      <c r="N999" s="16">
        <f t="shared" si="387"/>
        <v>1</v>
      </c>
      <c r="O999" s="16">
        <f t="shared" si="388"/>
        <v>0</v>
      </c>
      <c r="P999" s="6">
        <v>1068</v>
      </c>
      <c r="Q999" s="6"/>
      <c r="R999" s="2" t="s">
        <v>57</v>
      </c>
      <c r="S999" s="2">
        <v>-0.24845262401943</v>
      </c>
      <c r="T999" s="2">
        <v>1</v>
      </c>
      <c r="U999" s="2">
        <v>1</v>
      </c>
      <c r="V999" s="2">
        <v>-1.0887834256906199</v>
      </c>
      <c r="Y999" s="2">
        <f t="shared" si="389"/>
        <v>1</v>
      </c>
      <c r="Z999" s="2">
        <f t="shared" si="390"/>
        <v>0</v>
      </c>
      <c r="AH999" s="2">
        <f t="shared" si="391"/>
        <v>1</v>
      </c>
      <c r="AI999" s="2">
        <f t="shared" si="392"/>
        <v>0</v>
      </c>
      <c r="AQ999" s="2">
        <f t="shared" si="393"/>
        <v>1</v>
      </c>
      <c r="AR999" s="2">
        <f t="shared" si="394"/>
        <v>0</v>
      </c>
      <c r="AS999" s="2" t="s">
        <v>60</v>
      </c>
      <c r="AT999" s="2">
        <v>0.84371873754743998</v>
      </c>
      <c r="AU999" s="2">
        <v>1</v>
      </c>
      <c r="AV999" s="2">
        <v>1</v>
      </c>
      <c r="AW999" s="2">
        <v>0.315474891420648</v>
      </c>
      <c r="AZ999" s="2">
        <f t="shared" si="395"/>
        <v>1</v>
      </c>
      <c r="BA999" s="2">
        <f t="shared" si="396"/>
        <v>0</v>
      </c>
      <c r="BI999" s="2">
        <f t="shared" si="397"/>
        <v>1</v>
      </c>
      <c r="BJ999" s="2">
        <f t="shared" si="398"/>
        <v>0</v>
      </c>
    </row>
    <row r="1000" spans="1:62">
      <c r="A1000" s="2" t="str">
        <f t="shared" si="379"/>
        <v>VIMSS206378</v>
      </c>
      <c r="B1000" s="2" t="s">
        <v>2330</v>
      </c>
      <c r="C1000" s="2" t="s">
        <v>2331</v>
      </c>
      <c r="D1000" s="7">
        <f>IF(ISNA(VLOOKUP(B1000,[1]energy_list!A$1:A$222,1,FALSE)), 0, 1)</f>
        <v>0</v>
      </c>
      <c r="F1000" s="7">
        <f t="shared" si="380"/>
        <v>0</v>
      </c>
      <c r="G1000" s="17">
        <f t="shared" si="400"/>
        <v>4.3693693693693691E-2</v>
      </c>
      <c r="H1000" s="8">
        <f t="shared" si="381"/>
        <v>-0.29706165925842803</v>
      </c>
      <c r="I1000" s="8">
        <f t="shared" si="382"/>
        <v>0</v>
      </c>
      <c r="J1000" s="2">
        <f t="shared" si="383"/>
        <v>0</v>
      </c>
      <c r="K1000" s="9">
        <f t="shared" si="384"/>
        <v>0</v>
      </c>
      <c r="L1000" s="10">
        <f t="shared" si="385"/>
        <v>0</v>
      </c>
      <c r="M1000" s="2">
        <f t="shared" si="386"/>
        <v>0</v>
      </c>
      <c r="N1000" s="16">
        <f t="shared" si="387"/>
        <v>1</v>
      </c>
      <c r="O1000" s="16">
        <f t="shared" si="388"/>
        <v>0</v>
      </c>
      <c r="P1000" s="6">
        <v>1067</v>
      </c>
      <c r="Q1000" s="6"/>
      <c r="R1000" s="2" t="s">
        <v>57</v>
      </c>
      <c r="S1000" s="2">
        <v>0.36468508635515201</v>
      </c>
      <c r="T1000" s="2">
        <v>1</v>
      </c>
      <c r="U1000" s="2">
        <v>1</v>
      </c>
      <c r="V1000" s="2">
        <v>-0.475645715316037</v>
      </c>
      <c r="Y1000" s="2">
        <f t="shared" si="389"/>
        <v>1</v>
      </c>
      <c r="Z1000" s="2">
        <f t="shared" si="390"/>
        <v>0</v>
      </c>
      <c r="AA1000" s="2" t="s">
        <v>58</v>
      </c>
      <c r="AB1000" s="2">
        <v>0.91840116601869703</v>
      </c>
      <c r="AC1000" s="2">
        <v>1</v>
      </c>
      <c r="AD1000" s="2">
        <v>1</v>
      </c>
      <c r="AE1000" s="2">
        <v>-0.37668702776303298</v>
      </c>
      <c r="AH1000" s="2">
        <f t="shared" si="391"/>
        <v>1</v>
      </c>
      <c r="AI1000" s="2">
        <f t="shared" si="392"/>
        <v>0</v>
      </c>
      <c r="AJ1000" s="2" t="s">
        <v>59</v>
      </c>
      <c r="AK1000" s="2">
        <v>-0.12154283671139</v>
      </c>
      <c r="AL1000" s="2">
        <v>1</v>
      </c>
      <c r="AM1000" s="2">
        <v>1</v>
      </c>
      <c r="AN1000" s="2">
        <v>-2.35711783746107</v>
      </c>
      <c r="AQ1000" s="2">
        <f t="shared" si="393"/>
        <v>1</v>
      </c>
      <c r="AR1000" s="2">
        <f t="shared" si="394"/>
        <v>0</v>
      </c>
      <c r="AS1000" s="2" t="s">
        <v>60</v>
      </c>
      <c r="AT1000" s="2">
        <v>2.6703221371253E-2</v>
      </c>
      <c r="AU1000" s="2">
        <v>1</v>
      </c>
      <c r="AV1000" s="2">
        <v>1</v>
      </c>
      <c r="AW1000" s="2">
        <v>-0.50154062475553896</v>
      </c>
      <c r="AZ1000" s="2">
        <f t="shared" si="395"/>
        <v>1</v>
      </c>
      <c r="BA1000" s="2">
        <f t="shared" si="396"/>
        <v>0</v>
      </c>
      <c r="BI1000" s="2">
        <f t="shared" si="397"/>
        <v>1</v>
      </c>
      <c r="BJ1000" s="2">
        <f t="shared" si="398"/>
        <v>0</v>
      </c>
    </row>
    <row r="1001" spans="1:62">
      <c r="A1001" s="2" t="str">
        <f t="shared" si="379"/>
        <v>VIMSS207967</v>
      </c>
      <c r="B1001" s="2" t="s">
        <v>2328</v>
      </c>
      <c r="C1001" s="2" t="s">
        <v>2329</v>
      </c>
      <c r="D1001" s="7">
        <f>IF(ISNA(VLOOKUP(B1001,[1]energy_list!A$1:A$222,1,FALSE)), 0, 1)</f>
        <v>0</v>
      </c>
      <c r="F1001" s="7">
        <f t="shared" si="380"/>
        <v>0</v>
      </c>
      <c r="G1001" s="17">
        <f t="shared" si="400"/>
        <v>4.3652743652743659E-2</v>
      </c>
      <c r="H1001" s="8">
        <f t="shared" si="381"/>
        <v>-0.2965191420209185</v>
      </c>
      <c r="I1001" s="8">
        <f t="shared" si="382"/>
        <v>0</v>
      </c>
      <c r="J1001" s="2">
        <f t="shared" si="383"/>
        <v>0</v>
      </c>
      <c r="K1001" s="9">
        <f t="shared" si="384"/>
        <v>0</v>
      </c>
      <c r="L1001" s="10">
        <f t="shared" si="385"/>
        <v>0</v>
      </c>
      <c r="M1001" s="2">
        <f t="shared" si="386"/>
        <v>0</v>
      </c>
      <c r="N1001" s="16">
        <f t="shared" si="387"/>
        <v>1</v>
      </c>
      <c r="O1001" s="16">
        <f t="shared" si="388"/>
        <v>0</v>
      </c>
      <c r="P1001" s="6">
        <v>1066</v>
      </c>
      <c r="Q1001" s="6"/>
      <c r="R1001" s="2" t="s">
        <v>57</v>
      </c>
      <c r="S1001" s="2">
        <v>0.64803376848097105</v>
      </c>
      <c r="T1001" s="2">
        <v>1</v>
      </c>
      <c r="U1001" s="2">
        <v>1</v>
      </c>
      <c r="V1001" s="2">
        <v>-0.19229703319021799</v>
      </c>
      <c r="Y1001" s="2">
        <f t="shared" si="389"/>
        <v>1</v>
      </c>
      <c r="Z1001" s="2">
        <f t="shared" si="390"/>
        <v>0</v>
      </c>
      <c r="AA1001" s="2" t="s">
        <v>58</v>
      </c>
      <c r="AB1001" s="2">
        <v>1.5197562602513499</v>
      </c>
      <c r="AC1001" s="2">
        <v>1</v>
      </c>
      <c r="AD1001" s="2">
        <v>1</v>
      </c>
      <c r="AE1001" s="2">
        <v>0.22466806646962001</v>
      </c>
      <c r="AH1001" s="2">
        <f t="shared" si="391"/>
        <v>1</v>
      </c>
      <c r="AI1001" s="2">
        <f t="shared" si="392"/>
        <v>0</v>
      </c>
      <c r="AQ1001" s="2">
        <f t="shared" si="393"/>
        <v>1</v>
      </c>
      <c r="AR1001" s="2">
        <f t="shared" si="394"/>
        <v>0</v>
      </c>
      <c r="AS1001" s="2" t="s">
        <v>60</v>
      </c>
      <c r="AT1001" s="2">
        <v>-0.56001214975487801</v>
      </c>
      <c r="AU1001" s="2">
        <v>1</v>
      </c>
      <c r="AV1001" s="2">
        <v>1</v>
      </c>
      <c r="AW1001" s="2">
        <v>-1.08825599588167</v>
      </c>
      <c r="AZ1001" s="2">
        <f t="shared" si="395"/>
        <v>1</v>
      </c>
      <c r="BA1001" s="2">
        <f t="shared" si="396"/>
        <v>0</v>
      </c>
      <c r="BB1001" s="2" t="s">
        <v>61</v>
      </c>
      <c r="BC1001" s="2">
        <v>-0.421701310893769</v>
      </c>
      <c r="BD1001" s="2">
        <v>1</v>
      </c>
      <c r="BE1001" s="2">
        <v>1</v>
      </c>
      <c r="BF1001" s="2">
        <v>6.9734457428902899E-2</v>
      </c>
      <c r="BI1001" s="2">
        <f t="shared" si="397"/>
        <v>1</v>
      </c>
      <c r="BJ1001" s="2">
        <f t="shared" si="398"/>
        <v>0</v>
      </c>
    </row>
    <row r="1002" spans="1:62">
      <c r="A1002" s="2" t="str">
        <f t="shared" si="379"/>
        <v>VIMSS209346</v>
      </c>
      <c r="B1002" s="2" t="s">
        <v>2326</v>
      </c>
      <c r="C1002" s="2" t="s">
        <v>2327</v>
      </c>
      <c r="D1002" s="7">
        <f>IF(ISNA(VLOOKUP(B1002,[1]energy_list!A$1:A$222,1,FALSE)), 0, 1)</f>
        <v>0</v>
      </c>
      <c r="F1002" s="7">
        <f t="shared" si="380"/>
        <v>0</v>
      </c>
      <c r="G1002" s="17">
        <f t="shared" si="400"/>
        <v>4.3611793611793619E-2</v>
      </c>
      <c r="H1002" s="8">
        <f t="shared" si="381"/>
        <v>-0.29038065026119314</v>
      </c>
      <c r="I1002" s="8">
        <f t="shared" si="382"/>
        <v>0</v>
      </c>
      <c r="J1002" s="2">
        <f t="shared" si="383"/>
        <v>0</v>
      </c>
      <c r="K1002" s="9">
        <f t="shared" si="384"/>
        <v>0</v>
      </c>
      <c r="L1002" s="10">
        <f t="shared" si="385"/>
        <v>0</v>
      </c>
      <c r="M1002" s="2">
        <f t="shared" si="386"/>
        <v>0</v>
      </c>
      <c r="N1002" s="16">
        <f t="shared" si="387"/>
        <v>1</v>
      </c>
      <c r="O1002" s="16">
        <f t="shared" si="388"/>
        <v>0</v>
      </c>
      <c r="P1002" s="6">
        <v>1065</v>
      </c>
      <c r="Q1002" s="6"/>
      <c r="Y1002" s="2">
        <f t="shared" si="389"/>
        <v>1</v>
      </c>
      <c r="Z1002" s="2">
        <f t="shared" si="390"/>
        <v>0</v>
      </c>
      <c r="AH1002" s="2">
        <f t="shared" si="391"/>
        <v>1</v>
      </c>
      <c r="AI1002" s="2">
        <f t="shared" si="392"/>
        <v>0</v>
      </c>
      <c r="AJ1002" s="2" t="s">
        <v>59</v>
      </c>
      <c r="AK1002" s="2">
        <v>-3.2481719602279698E-2</v>
      </c>
      <c r="AL1002" s="2">
        <v>1</v>
      </c>
      <c r="AM1002" s="2">
        <v>1</v>
      </c>
      <c r="AN1002" s="2">
        <v>-2.2680567203519599</v>
      </c>
      <c r="AQ1002" s="2">
        <f t="shared" si="393"/>
        <v>1</v>
      </c>
      <c r="AR1002" s="2">
        <f t="shared" si="394"/>
        <v>0</v>
      </c>
      <c r="AS1002" s="2" t="s">
        <v>60</v>
      </c>
      <c r="AT1002" s="2">
        <v>0.61324302012466603</v>
      </c>
      <c r="AU1002" s="2">
        <v>1</v>
      </c>
      <c r="AV1002" s="2">
        <v>1</v>
      </c>
      <c r="AW1002" s="2">
        <v>8.4999173997873906E-2</v>
      </c>
      <c r="AZ1002" s="2">
        <f t="shared" si="395"/>
        <v>1</v>
      </c>
      <c r="BA1002" s="2">
        <f t="shared" si="396"/>
        <v>0</v>
      </c>
      <c r="BI1002" s="2">
        <f t="shared" si="397"/>
        <v>1</v>
      </c>
      <c r="BJ1002" s="2">
        <f t="shared" si="398"/>
        <v>0</v>
      </c>
    </row>
    <row r="1003" spans="1:62">
      <c r="A1003" s="2" t="str">
        <f t="shared" si="379"/>
        <v>VIMSS206195</v>
      </c>
      <c r="B1003" s="2" t="s">
        <v>2324</v>
      </c>
      <c r="C1003" s="2" t="s">
        <v>2325</v>
      </c>
      <c r="D1003" s="7">
        <f>IF(ISNA(VLOOKUP(B1003,[1]energy_list!A$1:A$222,1,FALSE)), 0, 1)</f>
        <v>0</v>
      </c>
      <c r="F1003" s="7">
        <f t="shared" si="380"/>
        <v>0</v>
      </c>
      <c r="G1003" s="17">
        <f t="shared" si="400"/>
        <v>4.3570843570843572E-2</v>
      </c>
      <c r="H1003" s="8">
        <f t="shared" si="381"/>
        <v>-0.28731159662583</v>
      </c>
      <c r="I1003" s="8">
        <f t="shared" si="382"/>
        <v>0</v>
      </c>
      <c r="J1003" s="2">
        <f t="shared" si="383"/>
        <v>0</v>
      </c>
      <c r="K1003" s="9">
        <f t="shared" si="384"/>
        <v>0</v>
      </c>
      <c r="L1003" s="10">
        <f t="shared" si="385"/>
        <v>0</v>
      </c>
      <c r="M1003" s="2">
        <f t="shared" si="386"/>
        <v>0</v>
      </c>
      <c r="N1003" s="16">
        <f t="shared" si="387"/>
        <v>1</v>
      </c>
      <c r="O1003" s="16">
        <f t="shared" si="388"/>
        <v>0</v>
      </c>
      <c r="P1003" s="6">
        <v>1064</v>
      </c>
      <c r="Q1003" s="6"/>
      <c r="Y1003" s="2">
        <f t="shared" si="389"/>
        <v>1</v>
      </c>
      <c r="Z1003" s="2">
        <f t="shared" si="390"/>
        <v>0</v>
      </c>
      <c r="AH1003" s="2">
        <f t="shared" si="391"/>
        <v>1</v>
      </c>
      <c r="AI1003" s="2">
        <f t="shared" si="392"/>
        <v>0</v>
      </c>
      <c r="AJ1003" s="2" t="s">
        <v>59</v>
      </c>
      <c r="AK1003" s="2">
        <v>0.28731159662583</v>
      </c>
      <c r="AL1003" s="2">
        <v>1</v>
      </c>
      <c r="AM1003" s="2">
        <v>1</v>
      </c>
      <c r="AN1003" s="2">
        <v>-1.94826340412385</v>
      </c>
      <c r="AQ1003" s="2">
        <f t="shared" si="393"/>
        <v>1</v>
      </c>
      <c r="AR1003" s="2">
        <f t="shared" si="394"/>
        <v>0</v>
      </c>
      <c r="AZ1003" s="2">
        <f t="shared" si="395"/>
        <v>1</v>
      </c>
      <c r="BA1003" s="2">
        <f t="shared" si="396"/>
        <v>0</v>
      </c>
      <c r="BI1003" s="2">
        <f t="shared" si="397"/>
        <v>1</v>
      </c>
      <c r="BJ1003" s="2">
        <f t="shared" si="398"/>
        <v>0</v>
      </c>
    </row>
    <row r="1004" spans="1:62">
      <c r="A1004" s="2" t="str">
        <f t="shared" si="379"/>
        <v>VIMSS207953</v>
      </c>
      <c r="B1004" s="2" t="s">
        <v>2322</v>
      </c>
      <c r="C1004" s="2" t="s">
        <v>2323</v>
      </c>
      <c r="D1004" s="7">
        <f>IF(ISNA(VLOOKUP(B1004,[1]energy_list!A$1:A$222,1,FALSE)), 0, 1)</f>
        <v>0</v>
      </c>
      <c r="F1004" s="7">
        <f t="shared" si="380"/>
        <v>0</v>
      </c>
      <c r="G1004" s="17">
        <f t="shared" si="400"/>
        <v>4.3529893529893532E-2</v>
      </c>
      <c r="H1004" s="8">
        <f t="shared" si="381"/>
        <v>-0.28087643695903164</v>
      </c>
      <c r="I1004" s="8">
        <f t="shared" si="382"/>
        <v>0</v>
      </c>
      <c r="J1004" s="2">
        <f t="shared" si="383"/>
        <v>0</v>
      </c>
      <c r="K1004" s="9">
        <f t="shared" si="384"/>
        <v>0</v>
      </c>
      <c r="L1004" s="10">
        <f t="shared" si="385"/>
        <v>0</v>
      </c>
      <c r="M1004" s="2">
        <f t="shared" si="386"/>
        <v>0</v>
      </c>
      <c r="N1004" s="16">
        <f t="shared" si="387"/>
        <v>1</v>
      </c>
      <c r="O1004" s="16">
        <f t="shared" si="388"/>
        <v>0</v>
      </c>
      <c r="P1004" s="6">
        <v>1063</v>
      </c>
      <c r="Q1004" s="6"/>
      <c r="R1004" s="2" t="s">
        <v>57</v>
      </c>
      <c r="S1004" s="2">
        <v>0.55112324010540903</v>
      </c>
      <c r="T1004" s="2">
        <v>1</v>
      </c>
      <c r="U1004" s="2">
        <v>1</v>
      </c>
      <c r="V1004" s="2">
        <v>-0.28920756156577998</v>
      </c>
      <c r="Y1004" s="2">
        <f t="shared" si="389"/>
        <v>1</v>
      </c>
      <c r="Z1004" s="2">
        <f t="shared" si="390"/>
        <v>0</v>
      </c>
      <c r="AA1004" s="2" t="s">
        <v>58</v>
      </c>
      <c r="AB1004" s="2">
        <v>0.80365590147646704</v>
      </c>
      <c r="AC1004" s="2">
        <v>1</v>
      </c>
      <c r="AD1004" s="2">
        <v>1</v>
      </c>
      <c r="AE1004" s="2">
        <v>-0.49143229230526297</v>
      </c>
      <c r="AH1004" s="2">
        <f t="shared" si="391"/>
        <v>1</v>
      </c>
      <c r="AI1004" s="2">
        <f t="shared" si="392"/>
        <v>0</v>
      </c>
      <c r="AJ1004" s="2" t="s">
        <v>59</v>
      </c>
      <c r="AK1004" s="2">
        <v>0.62527416094238997</v>
      </c>
      <c r="AL1004" s="2">
        <v>1</v>
      </c>
      <c r="AM1004" s="2">
        <v>1</v>
      </c>
      <c r="AN1004" s="2">
        <v>-1.61030083980729</v>
      </c>
      <c r="AQ1004" s="2">
        <f t="shared" si="393"/>
        <v>1</v>
      </c>
      <c r="AR1004" s="2">
        <f t="shared" si="394"/>
        <v>0</v>
      </c>
      <c r="AS1004" s="2" t="s">
        <v>60</v>
      </c>
      <c r="AT1004" s="2">
        <v>0.35034466535574899</v>
      </c>
      <c r="AU1004" s="2">
        <v>1</v>
      </c>
      <c r="AV1004" s="2">
        <v>1</v>
      </c>
      <c r="AW1004" s="2">
        <v>-0.177899180771043</v>
      </c>
      <c r="AZ1004" s="2">
        <f t="shared" si="395"/>
        <v>1</v>
      </c>
      <c r="BA1004" s="2">
        <f t="shared" si="396"/>
        <v>0</v>
      </c>
      <c r="BB1004" s="2" t="s">
        <v>61</v>
      </c>
      <c r="BC1004" s="2">
        <v>-0.92601578308485699</v>
      </c>
      <c r="BD1004" s="2">
        <v>1</v>
      </c>
      <c r="BE1004" s="2">
        <v>1</v>
      </c>
      <c r="BF1004" s="2">
        <v>-0.434580014762185</v>
      </c>
      <c r="BI1004" s="2">
        <f t="shared" si="397"/>
        <v>1</v>
      </c>
      <c r="BJ1004" s="2">
        <f t="shared" si="398"/>
        <v>0</v>
      </c>
    </row>
    <row r="1005" spans="1:62">
      <c r="A1005" s="2" t="str">
        <f t="shared" si="379"/>
        <v>VIMSS209573</v>
      </c>
      <c r="B1005" s="2" t="s">
        <v>2320</v>
      </c>
      <c r="C1005" s="2" t="s">
        <v>2321</v>
      </c>
      <c r="D1005" s="7">
        <f>IF(ISNA(VLOOKUP(B1005,[1]energy_list!A$1:A$222,1,FALSE)), 0, 1)</f>
        <v>1</v>
      </c>
      <c r="E1005" s="7">
        <f>IF(N1005&lt;0.05,1,0)</f>
        <v>0</v>
      </c>
      <c r="F1005" s="7">
        <f t="shared" si="380"/>
        <v>0</v>
      </c>
      <c r="G1005" s="31">
        <f>IF((Q1005/(142)*0.0575&gt;N1005),1,0)</f>
        <v>0</v>
      </c>
      <c r="H1005" s="8">
        <f t="shared" si="381"/>
        <v>-0.27918442571004798</v>
      </c>
      <c r="I1005" s="8">
        <f t="shared" si="382"/>
        <v>0</v>
      </c>
      <c r="J1005" s="27">
        <f t="shared" si="383"/>
        <v>0</v>
      </c>
      <c r="K1005" s="9">
        <f t="shared" si="384"/>
        <v>0</v>
      </c>
      <c r="L1005" s="10">
        <f t="shared" si="385"/>
        <v>0</v>
      </c>
      <c r="M1005" s="7">
        <f t="shared" si="386"/>
        <v>0</v>
      </c>
      <c r="N1005" s="16">
        <f t="shared" si="387"/>
        <v>1</v>
      </c>
      <c r="O1005" s="16">
        <f t="shared" si="388"/>
        <v>0</v>
      </c>
      <c r="P1005" s="6">
        <v>1062</v>
      </c>
      <c r="Q1005" s="6">
        <v>131</v>
      </c>
      <c r="R1005" s="2" t="s">
        <v>57</v>
      </c>
      <c r="S1005" s="2">
        <v>0.60583607902898495</v>
      </c>
      <c r="T1005" s="2">
        <v>1</v>
      </c>
      <c r="U1005" s="2">
        <v>1</v>
      </c>
      <c r="V1005" s="2">
        <v>-0.234494722642204</v>
      </c>
      <c r="Y1005" s="2">
        <f t="shared" si="389"/>
        <v>1</v>
      </c>
      <c r="Z1005" s="2">
        <f t="shared" si="390"/>
        <v>0</v>
      </c>
      <c r="AA1005" s="2" t="s">
        <v>58</v>
      </c>
      <c r="AB1005" s="2">
        <v>-0.67219737813973002</v>
      </c>
      <c r="AC1005" s="2">
        <v>1</v>
      </c>
      <c r="AD1005" s="2">
        <v>1</v>
      </c>
      <c r="AE1005" s="2">
        <v>-1.9672855719214599</v>
      </c>
      <c r="AH1005" s="2">
        <f t="shared" si="391"/>
        <v>1</v>
      </c>
      <c r="AI1005" s="2">
        <f t="shared" si="392"/>
        <v>0</v>
      </c>
      <c r="AJ1005" s="2" t="s">
        <v>59</v>
      </c>
      <c r="AK1005" s="2">
        <v>0.58417929922282996</v>
      </c>
      <c r="AL1005" s="2">
        <v>1</v>
      </c>
      <c r="AM1005" s="2">
        <v>1</v>
      </c>
      <c r="AN1005" s="2">
        <v>-1.6513957015268499</v>
      </c>
      <c r="AQ1005" s="2">
        <f t="shared" si="393"/>
        <v>1</v>
      </c>
      <c r="AR1005" s="2">
        <f t="shared" si="394"/>
        <v>0</v>
      </c>
      <c r="AS1005" s="2" t="s">
        <v>60</v>
      </c>
      <c r="AT1005" s="2">
        <v>1.0183634387410201</v>
      </c>
      <c r="AU1005" s="2">
        <v>1</v>
      </c>
      <c r="AV1005" s="2">
        <v>1</v>
      </c>
      <c r="AW1005" s="2">
        <v>0.49011959261422899</v>
      </c>
      <c r="AZ1005" s="2">
        <f t="shared" si="395"/>
        <v>1</v>
      </c>
      <c r="BA1005" s="2">
        <f t="shared" si="396"/>
        <v>0</v>
      </c>
      <c r="BB1005" s="2" t="s">
        <v>61</v>
      </c>
      <c r="BC1005" s="2">
        <v>-0.14025931030286501</v>
      </c>
      <c r="BD1005" s="2">
        <v>1</v>
      </c>
      <c r="BE1005" s="2">
        <v>1</v>
      </c>
      <c r="BF1005" s="2">
        <v>0.35117645801980701</v>
      </c>
      <c r="BI1005" s="2">
        <f t="shared" si="397"/>
        <v>1</v>
      </c>
      <c r="BJ1005" s="2">
        <f t="shared" si="398"/>
        <v>0</v>
      </c>
    </row>
    <row r="1006" spans="1:62">
      <c r="A1006" s="2" t="str">
        <f t="shared" si="379"/>
        <v>VIMSS206723</v>
      </c>
      <c r="B1006" s="2" t="s">
        <v>2318</v>
      </c>
      <c r="C1006" s="2" t="s">
        <v>2319</v>
      </c>
      <c r="D1006" s="7">
        <f>IF(ISNA(VLOOKUP(B1006,[1]energy_list!A$1:A$222,1,FALSE)), 0, 1)</f>
        <v>0</v>
      </c>
      <c r="F1006" s="7">
        <f t="shared" si="380"/>
        <v>0</v>
      </c>
      <c r="G1006" s="17">
        <f>(P1006/(COUNT($P$2:$P$1222))*0.05)</f>
        <v>4.3447993447993452E-2</v>
      </c>
      <c r="H1006" s="8">
        <f t="shared" si="381"/>
        <v>-0.27820494901346432</v>
      </c>
      <c r="I1006" s="8">
        <f t="shared" si="382"/>
        <v>0</v>
      </c>
      <c r="J1006" s="2">
        <f t="shared" si="383"/>
        <v>0</v>
      </c>
      <c r="K1006" s="9">
        <f t="shared" si="384"/>
        <v>0</v>
      </c>
      <c r="L1006" s="10">
        <f t="shared" si="385"/>
        <v>0</v>
      </c>
      <c r="M1006" s="2">
        <f t="shared" si="386"/>
        <v>0</v>
      </c>
      <c r="N1006" s="16">
        <f t="shared" si="387"/>
        <v>1</v>
      </c>
      <c r="O1006" s="16">
        <f t="shared" si="388"/>
        <v>0</v>
      </c>
      <c r="P1006" s="6">
        <v>1061</v>
      </c>
      <c r="Q1006" s="6"/>
      <c r="R1006" s="2" t="s">
        <v>57</v>
      </c>
      <c r="S1006" s="2">
        <v>-0.39992918636999097</v>
      </c>
      <c r="T1006" s="2">
        <v>1</v>
      </c>
      <c r="U1006" s="2">
        <v>1</v>
      </c>
      <c r="V1006" s="2">
        <v>-1.24025998804118</v>
      </c>
      <c r="Y1006" s="2">
        <f t="shared" si="389"/>
        <v>1</v>
      </c>
      <c r="Z1006" s="2">
        <f t="shared" si="390"/>
        <v>0</v>
      </c>
      <c r="AH1006" s="2">
        <f t="shared" si="391"/>
        <v>1</v>
      </c>
      <c r="AI1006" s="2">
        <f t="shared" si="392"/>
        <v>0</v>
      </c>
      <c r="AQ1006" s="2">
        <f t="shared" si="393"/>
        <v>1</v>
      </c>
      <c r="AR1006" s="2">
        <f t="shared" si="394"/>
        <v>0</v>
      </c>
      <c r="AS1006" s="2" t="s">
        <v>60</v>
      </c>
      <c r="AT1006" s="2">
        <v>0.18335471768240399</v>
      </c>
      <c r="AU1006" s="2">
        <v>1</v>
      </c>
      <c r="AV1006" s="2">
        <v>1</v>
      </c>
      <c r="AW1006" s="2">
        <v>-0.34488912844438802</v>
      </c>
      <c r="AZ1006" s="2">
        <f t="shared" si="395"/>
        <v>1</v>
      </c>
      <c r="BA1006" s="2">
        <f t="shared" si="396"/>
        <v>0</v>
      </c>
      <c r="BB1006" s="2" t="s">
        <v>61</v>
      </c>
      <c r="BC1006" s="2">
        <v>1.0511893157279799</v>
      </c>
      <c r="BD1006" s="2">
        <v>1</v>
      </c>
      <c r="BE1006" s="2">
        <v>1</v>
      </c>
      <c r="BF1006" s="2">
        <v>1.5426250840506499</v>
      </c>
      <c r="BI1006" s="2">
        <f t="shared" si="397"/>
        <v>1</v>
      </c>
      <c r="BJ1006" s="2">
        <f t="shared" si="398"/>
        <v>0</v>
      </c>
    </row>
    <row r="1007" spans="1:62">
      <c r="A1007" s="2" t="str">
        <f t="shared" si="379"/>
        <v>VIMSS209461</v>
      </c>
      <c r="B1007" s="2" t="s">
        <v>2316</v>
      </c>
      <c r="C1007" s="2" t="s">
        <v>2317</v>
      </c>
      <c r="D1007" s="7">
        <f>IF(ISNA(VLOOKUP(B1007,[1]energy_list!A$1:A$222,1,FALSE)), 0, 1)</f>
        <v>0</v>
      </c>
      <c r="F1007" s="7">
        <f t="shared" si="380"/>
        <v>0</v>
      </c>
      <c r="G1007" s="17">
        <f>(P1007/(COUNT($P$2:$P$1222))*0.05)</f>
        <v>4.3407043407043405E-2</v>
      </c>
      <c r="H1007" s="8">
        <f t="shared" si="381"/>
        <v>-0.27745083945457949</v>
      </c>
      <c r="I1007" s="8">
        <f t="shared" si="382"/>
        <v>0</v>
      </c>
      <c r="J1007" s="2">
        <f t="shared" si="383"/>
        <v>0</v>
      </c>
      <c r="K1007" s="9">
        <f t="shared" si="384"/>
        <v>0</v>
      </c>
      <c r="L1007" s="10">
        <f t="shared" si="385"/>
        <v>0</v>
      </c>
      <c r="M1007" s="2">
        <f t="shared" si="386"/>
        <v>0</v>
      </c>
      <c r="N1007" s="16">
        <f t="shared" si="387"/>
        <v>1</v>
      </c>
      <c r="O1007" s="16">
        <f t="shared" si="388"/>
        <v>0</v>
      </c>
      <c r="P1007" s="6">
        <v>1060</v>
      </c>
      <c r="Q1007" s="6"/>
      <c r="R1007" s="2" t="s">
        <v>57</v>
      </c>
      <c r="S1007" s="2">
        <v>-0.418220588970241</v>
      </c>
      <c r="T1007" s="2">
        <v>1</v>
      </c>
      <c r="U1007" s="2">
        <v>1</v>
      </c>
      <c r="V1007" s="2">
        <v>-1.2585513906414301</v>
      </c>
      <c r="Y1007" s="2">
        <f t="shared" si="389"/>
        <v>1</v>
      </c>
      <c r="Z1007" s="2">
        <f t="shared" si="390"/>
        <v>0</v>
      </c>
      <c r="AH1007" s="2">
        <f t="shared" si="391"/>
        <v>1</v>
      </c>
      <c r="AI1007" s="2">
        <f t="shared" si="392"/>
        <v>0</v>
      </c>
      <c r="AJ1007" s="2" t="s">
        <v>59</v>
      </c>
      <c r="AK1007" s="2">
        <v>0.97312226787940004</v>
      </c>
      <c r="AL1007" s="2">
        <v>1</v>
      </c>
      <c r="AM1007" s="2">
        <v>1</v>
      </c>
      <c r="AN1007" s="2">
        <v>-1.2624527328702799</v>
      </c>
      <c r="AQ1007" s="2">
        <f t="shared" si="393"/>
        <v>1</v>
      </c>
      <c r="AR1007" s="2">
        <f t="shared" si="394"/>
        <v>0</v>
      </c>
      <c r="AZ1007" s="2">
        <f t="shared" si="395"/>
        <v>1</v>
      </c>
      <c r="BA1007" s="2">
        <f t="shared" si="396"/>
        <v>0</v>
      </c>
      <c r="BI1007" s="2">
        <f t="shared" si="397"/>
        <v>1</v>
      </c>
      <c r="BJ1007" s="2">
        <f t="shared" si="398"/>
        <v>0</v>
      </c>
    </row>
    <row r="1008" spans="1:62">
      <c r="A1008" s="2" t="str">
        <f t="shared" si="379"/>
        <v>VIMSS206595</v>
      </c>
      <c r="B1008" s="2" t="s">
        <v>2314</v>
      </c>
      <c r="C1008" s="2" t="s">
        <v>2315</v>
      </c>
      <c r="D1008" s="7">
        <f>IF(ISNA(VLOOKUP(B1008,[1]energy_list!A$1:A$222,1,FALSE)), 0, 1)</f>
        <v>0</v>
      </c>
      <c r="F1008" s="7">
        <f t="shared" si="380"/>
        <v>0</v>
      </c>
      <c r="G1008" s="17">
        <f>(P1008/(COUNT($P$2:$P$1222))*0.05)</f>
        <v>4.3366093366093372E-2</v>
      </c>
      <c r="H1008" s="8">
        <f t="shared" si="381"/>
        <v>-0.271969947099021</v>
      </c>
      <c r="I1008" s="8">
        <f t="shared" si="382"/>
        <v>0</v>
      </c>
      <c r="J1008" s="2">
        <f t="shared" si="383"/>
        <v>0</v>
      </c>
      <c r="K1008" s="9">
        <f t="shared" si="384"/>
        <v>0</v>
      </c>
      <c r="L1008" s="10">
        <f t="shared" si="385"/>
        <v>0</v>
      </c>
      <c r="M1008" s="2">
        <f t="shared" si="386"/>
        <v>0</v>
      </c>
      <c r="N1008" s="16">
        <f t="shared" si="387"/>
        <v>1</v>
      </c>
      <c r="O1008" s="16">
        <f t="shared" si="388"/>
        <v>0</v>
      </c>
      <c r="P1008" s="6">
        <v>1059</v>
      </c>
      <c r="Q1008" s="6"/>
      <c r="Y1008" s="2">
        <f t="shared" si="389"/>
        <v>1</v>
      </c>
      <c r="Z1008" s="2">
        <f t="shared" si="390"/>
        <v>0</v>
      </c>
      <c r="AH1008" s="2">
        <f t="shared" si="391"/>
        <v>1</v>
      </c>
      <c r="AI1008" s="2">
        <f t="shared" si="392"/>
        <v>0</v>
      </c>
      <c r="AQ1008" s="2">
        <f t="shared" si="393"/>
        <v>1</v>
      </c>
      <c r="AR1008" s="2">
        <f t="shared" si="394"/>
        <v>0</v>
      </c>
      <c r="AZ1008" s="2">
        <f t="shared" si="395"/>
        <v>1</v>
      </c>
      <c r="BA1008" s="2">
        <f t="shared" si="396"/>
        <v>0</v>
      </c>
      <c r="BB1008" s="2" t="s">
        <v>61</v>
      </c>
      <c r="BC1008" s="2">
        <v>0.271969947099021</v>
      </c>
      <c r="BD1008" s="2">
        <v>1</v>
      </c>
      <c r="BE1008" s="2">
        <v>1</v>
      </c>
      <c r="BF1008" s="2">
        <v>0.763405715421693</v>
      </c>
      <c r="BI1008" s="2">
        <f t="shared" si="397"/>
        <v>1</v>
      </c>
      <c r="BJ1008" s="2">
        <f t="shared" si="398"/>
        <v>0</v>
      </c>
    </row>
    <row r="1009" spans="1:62">
      <c r="A1009" s="2" t="str">
        <f t="shared" si="379"/>
        <v>VIMSS208655</v>
      </c>
      <c r="B1009" s="2" t="s">
        <v>2312</v>
      </c>
      <c r="C1009" s="2" t="s">
        <v>2313</v>
      </c>
      <c r="D1009" s="7">
        <f>IF(ISNA(VLOOKUP(B1009,[1]energy_list!A$1:A$222,1,FALSE)), 0, 1)</f>
        <v>1</v>
      </c>
      <c r="E1009" s="7">
        <f>IF(N1009&lt;0.05,1,0)</f>
        <v>0</v>
      </c>
      <c r="F1009" s="7">
        <f t="shared" si="380"/>
        <v>0</v>
      </c>
      <c r="G1009" s="31">
        <f>IF((Q1009/(142)*0.0575&gt;N1009),1,0)</f>
        <v>0</v>
      </c>
      <c r="H1009" s="8">
        <f t="shared" si="381"/>
        <v>-0.26611234074452</v>
      </c>
      <c r="I1009" s="8">
        <f t="shared" si="382"/>
        <v>0</v>
      </c>
      <c r="J1009" s="27">
        <f t="shared" si="383"/>
        <v>0</v>
      </c>
      <c r="K1009" s="9">
        <f t="shared" si="384"/>
        <v>0</v>
      </c>
      <c r="L1009" s="10">
        <f t="shared" si="385"/>
        <v>0</v>
      </c>
      <c r="M1009" s="7">
        <f t="shared" si="386"/>
        <v>0</v>
      </c>
      <c r="N1009" s="16">
        <f t="shared" si="387"/>
        <v>1</v>
      </c>
      <c r="O1009" s="16">
        <f t="shared" si="388"/>
        <v>0</v>
      </c>
      <c r="P1009" s="6">
        <v>1058</v>
      </c>
      <c r="Q1009" s="6">
        <v>130</v>
      </c>
      <c r="Y1009" s="2">
        <f t="shared" si="389"/>
        <v>1</v>
      </c>
      <c r="Z1009" s="2">
        <f t="shared" si="390"/>
        <v>0</v>
      </c>
      <c r="AH1009" s="2">
        <f t="shared" si="391"/>
        <v>1</v>
      </c>
      <c r="AI1009" s="2">
        <f t="shared" si="392"/>
        <v>0</v>
      </c>
      <c r="AJ1009" s="2" t="s">
        <v>59</v>
      </c>
      <c r="AK1009" s="2">
        <v>0.26611234074452</v>
      </c>
      <c r="AL1009" s="2">
        <v>1</v>
      </c>
      <c r="AM1009" s="2">
        <v>1</v>
      </c>
      <c r="AN1009" s="2">
        <v>-1.9694626600051599</v>
      </c>
      <c r="AQ1009" s="2">
        <f t="shared" si="393"/>
        <v>1</v>
      </c>
      <c r="AR1009" s="2">
        <f t="shared" si="394"/>
        <v>0</v>
      </c>
      <c r="AZ1009" s="2">
        <f t="shared" si="395"/>
        <v>1</v>
      </c>
      <c r="BA1009" s="2">
        <f t="shared" si="396"/>
        <v>0</v>
      </c>
      <c r="BI1009" s="2">
        <f t="shared" si="397"/>
        <v>1</v>
      </c>
      <c r="BJ1009" s="2">
        <f t="shared" si="398"/>
        <v>0</v>
      </c>
    </row>
    <row r="1010" spans="1:62">
      <c r="A1010" s="2" t="str">
        <f t="shared" si="379"/>
        <v>VIMSS209678</v>
      </c>
      <c r="B1010" s="2" t="s">
        <v>2310</v>
      </c>
      <c r="C1010" s="2" t="s">
        <v>2311</v>
      </c>
      <c r="D1010" s="7">
        <f>IF(ISNA(VLOOKUP(B1010,[1]energy_list!A$1:A$222,1,FALSE)), 0, 1)</f>
        <v>0</v>
      </c>
      <c r="F1010" s="7">
        <f t="shared" si="380"/>
        <v>0</v>
      </c>
      <c r="G1010" s="17">
        <f t="shared" ref="G1010:G1018" si="401">(P1010/(COUNT($P$2:$P$1222))*0.05)</f>
        <v>4.3284193284193286E-2</v>
      </c>
      <c r="H1010" s="8">
        <f t="shared" si="381"/>
        <v>-0.26512810730775699</v>
      </c>
      <c r="I1010" s="8">
        <f t="shared" si="382"/>
        <v>0</v>
      </c>
      <c r="J1010" s="2">
        <f t="shared" si="383"/>
        <v>0</v>
      </c>
      <c r="K1010" s="9">
        <f t="shared" si="384"/>
        <v>0</v>
      </c>
      <c r="L1010" s="10">
        <f t="shared" si="385"/>
        <v>0</v>
      </c>
      <c r="M1010" s="2">
        <f t="shared" si="386"/>
        <v>0</v>
      </c>
      <c r="N1010" s="16">
        <f t="shared" si="387"/>
        <v>1</v>
      </c>
      <c r="O1010" s="16">
        <f t="shared" si="388"/>
        <v>0</v>
      </c>
      <c r="P1010" s="6">
        <v>1057</v>
      </c>
      <c r="Q1010" s="6"/>
      <c r="Y1010" s="2">
        <f t="shared" si="389"/>
        <v>1</v>
      </c>
      <c r="Z1010" s="2">
        <f t="shared" si="390"/>
        <v>0</v>
      </c>
      <c r="AA1010" s="2" t="s">
        <v>58</v>
      </c>
      <c r="AB1010" s="2">
        <v>0.30955628598371399</v>
      </c>
      <c r="AC1010" s="2">
        <v>1</v>
      </c>
      <c r="AD1010" s="2">
        <v>1</v>
      </c>
      <c r="AE1010" s="2">
        <v>-0.98553190779801603</v>
      </c>
      <c r="AH1010" s="2">
        <f t="shared" si="391"/>
        <v>1</v>
      </c>
      <c r="AI1010" s="2">
        <f t="shared" si="392"/>
        <v>0</v>
      </c>
      <c r="AJ1010" s="2" t="s">
        <v>59</v>
      </c>
      <c r="AK1010" s="2">
        <v>0.22069992863179999</v>
      </c>
      <c r="AL1010" s="2">
        <v>1</v>
      </c>
      <c r="AM1010" s="2">
        <v>1</v>
      </c>
      <c r="AN1010" s="2">
        <v>-2.0148750721178801</v>
      </c>
      <c r="AQ1010" s="2">
        <f t="shared" si="393"/>
        <v>1</v>
      </c>
      <c r="AR1010" s="2">
        <f t="shared" si="394"/>
        <v>0</v>
      </c>
      <c r="AZ1010" s="2">
        <f t="shared" si="395"/>
        <v>1</v>
      </c>
      <c r="BA1010" s="2">
        <f t="shared" si="396"/>
        <v>0</v>
      </c>
      <c r="BI1010" s="2">
        <f t="shared" si="397"/>
        <v>1</v>
      </c>
      <c r="BJ1010" s="2">
        <f t="shared" si="398"/>
        <v>0</v>
      </c>
    </row>
    <row r="1011" spans="1:62">
      <c r="A1011" s="2" t="str">
        <f t="shared" si="379"/>
        <v>VIMSS206403</v>
      </c>
      <c r="B1011" s="2" t="s">
        <v>2308</v>
      </c>
      <c r="C1011" s="2" t="s">
        <v>2309</v>
      </c>
      <c r="D1011" s="7">
        <f>IF(ISNA(VLOOKUP(B1011,[1]energy_list!A$1:A$222,1,FALSE)), 0, 1)</f>
        <v>0</v>
      </c>
      <c r="F1011" s="7">
        <f t="shared" si="380"/>
        <v>0</v>
      </c>
      <c r="G1011" s="17">
        <f t="shared" si="401"/>
        <v>4.3243243243243246E-2</v>
      </c>
      <c r="H1011" s="8">
        <f t="shared" si="381"/>
        <v>-0.2533583876948845</v>
      </c>
      <c r="I1011" s="8">
        <f t="shared" si="382"/>
        <v>0</v>
      </c>
      <c r="J1011" s="2">
        <f t="shared" si="383"/>
        <v>0</v>
      </c>
      <c r="K1011" s="9">
        <f t="shared" si="384"/>
        <v>0</v>
      </c>
      <c r="L1011" s="10">
        <f t="shared" si="385"/>
        <v>0</v>
      </c>
      <c r="M1011" s="2">
        <f t="shared" si="386"/>
        <v>0</v>
      </c>
      <c r="N1011" s="16">
        <f t="shared" si="387"/>
        <v>1</v>
      </c>
      <c r="O1011" s="16">
        <f t="shared" si="388"/>
        <v>0</v>
      </c>
      <c r="P1011" s="6">
        <v>1056</v>
      </c>
      <c r="Q1011" s="6"/>
      <c r="R1011" s="2" t="s">
        <v>57</v>
      </c>
      <c r="S1011" s="2">
        <v>-0.18206760228192101</v>
      </c>
      <c r="T1011" s="2">
        <v>1</v>
      </c>
      <c r="U1011" s="2">
        <v>1</v>
      </c>
      <c r="V1011" s="2">
        <v>-1.02239840395311</v>
      </c>
      <c r="Y1011" s="2">
        <f t="shared" si="389"/>
        <v>1</v>
      </c>
      <c r="Z1011" s="2">
        <f t="shared" si="390"/>
        <v>0</v>
      </c>
      <c r="AH1011" s="2">
        <f t="shared" si="391"/>
        <v>1</v>
      </c>
      <c r="AI1011" s="2">
        <f t="shared" si="392"/>
        <v>0</v>
      </c>
      <c r="AJ1011" s="2" t="s">
        <v>59</v>
      </c>
      <c r="AK1011" s="2">
        <v>0.68878437767168998</v>
      </c>
      <c r="AL1011" s="2">
        <v>1</v>
      </c>
      <c r="AM1011" s="2">
        <v>1</v>
      </c>
      <c r="AN1011" s="2">
        <v>-1.54679062307799</v>
      </c>
      <c r="AQ1011" s="2">
        <f t="shared" si="393"/>
        <v>1</v>
      </c>
      <c r="AR1011" s="2">
        <f t="shared" si="394"/>
        <v>0</v>
      </c>
      <c r="AZ1011" s="2">
        <f t="shared" si="395"/>
        <v>1</v>
      </c>
      <c r="BA1011" s="2">
        <f t="shared" si="396"/>
        <v>0</v>
      </c>
      <c r="BI1011" s="2">
        <f t="shared" si="397"/>
        <v>1</v>
      </c>
      <c r="BJ1011" s="2">
        <f t="shared" si="398"/>
        <v>0</v>
      </c>
    </row>
    <row r="1012" spans="1:62">
      <c r="A1012" s="2" t="str">
        <f t="shared" si="379"/>
        <v>VIMSS209088</v>
      </c>
      <c r="B1012" s="2" t="s">
        <v>2306</v>
      </c>
      <c r="C1012" s="2" t="s">
        <v>2307</v>
      </c>
      <c r="D1012" s="7">
        <f>IF(ISNA(VLOOKUP(B1012,[1]energy_list!A$1:A$222,1,FALSE)), 0, 1)</f>
        <v>0</v>
      </c>
      <c r="F1012" s="7">
        <f t="shared" si="380"/>
        <v>0</v>
      </c>
      <c r="G1012" s="17">
        <f t="shared" si="401"/>
        <v>4.3202293202293206E-2</v>
      </c>
      <c r="H1012" s="8">
        <f t="shared" si="381"/>
        <v>-0.24730443630006699</v>
      </c>
      <c r="I1012" s="8">
        <f t="shared" si="382"/>
        <v>0</v>
      </c>
      <c r="J1012" s="2">
        <f t="shared" si="383"/>
        <v>0</v>
      </c>
      <c r="K1012" s="9">
        <f t="shared" si="384"/>
        <v>0</v>
      </c>
      <c r="L1012" s="10">
        <f t="shared" si="385"/>
        <v>0</v>
      </c>
      <c r="M1012" s="2">
        <f t="shared" si="386"/>
        <v>0</v>
      </c>
      <c r="N1012" s="16">
        <f t="shared" si="387"/>
        <v>1</v>
      </c>
      <c r="O1012" s="16">
        <f t="shared" si="388"/>
        <v>0</v>
      </c>
      <c r="P1012" s="6">
        <v>1055</v>
      </c>
      <c r="Q1012" s="6"/>
      <c r="R1012" s="2" t="s">
        <v>57</v>
      </c>
      <c r="S1012" s="2">
        <v>0.24730443630006699</v>
      </c>
      <c r="T1012" s="2">
        <v>1</v>
      </c>
      <c r="U1012" s="2">
        <v>1</v>
      </c>
      <c r="V1012" s="2">
        <v>-0.59302636537112197</v>
      </c>
      <c r="Y1012" s="2">
        <f t="shared" si="389"/>
        <v>1</v>
      </c>
      <c r="Z1012" s="2">
        <f t="shared" si="390"/>
        <v>0</v>
      </c>
      <c r="AH1012" s="2">
        <f t="shared" si="391"/>
        <v>1</v>
      </c>
      <c r="AI1012" s="2">
        <f t="shared" si="392"/>
        <v>0</v>
      </c>
      <c r="AQ1012" s="2">
        <f t="shared" si="393"/>
        <v>1</v>
      </c>
      <c r="AR1012" s="2">
        <f t="shared" si="394"/>
        <v>0</v>
      </c>
      <c r="AZ1012" s="2">
        <f t="shared" si="395"/>
        <v>1</v>
      </c>
      <c r="BA1012" s="2">
        <f t="shared" si="396"/>
        <v>0</v>
      </c>
      <c r="BI1012" s="2">
        <f t="shared" si="397"/>
        <v>1</v>
      </c>
      <c r="BJ1012" s="2">
        <f t="shared" si="398"/>
        <v>0</v>
      </c>
    </row>
    <row r="1013" spans="1:62">
      <c r="A1013" s="2" t="str">
        <f t="shared" si="379"/>
        <v>VIMSS206304</v>
      </c>
      <c r="B1013" s="2" t="s">
        <v>2304</v>
      </c>
      <c r="C1013" s="2" t="s">
        <v>2305</v>
      </c>
      <c r="D1013" s="7">
        <f>IF(ISNA(VLOOKUP(B1013,[1]energy_list!A$1:A$222,1,FALSE)), 0, 1)</f>
        <v>0</v>
      </c>
      <c r="F1013" s="7">
        <f t="shared" si="380"/>
        <v>0</v>
      </c>
      <c r="G1013" s="17">
        <f t="shared" si="401"/>
        <v>4.3161343161343166E-2</v>
      </c>
      <c r="H1013" s="8">
        <f t="shared" si="381"/>
        <v>-0.241805837749651</v>
      </c>
      <c r="I1013" s="8">
        <f t="shared" si="382"/>
        <v>0</v>
      </c>
      <c r="J1013" s="2">
        <f t="shared" si="383"/>
        <v>0</v>
      </c>
      <c r="K1013" s="9">
        <f t="shared" si="384"/>
        <v>0</v>
      </c>
      <c r="L1013" s="10">
        <f t="shared" si="385"/>
        <v>0</v>
      </c>
      <c r="M1013" s="2">
        <f t="shared" si="386"/>
        <v>0</v>
      </c>
      <c r="N1013" s="16">
        <f t="shared" si="387"/>
        <v>1</v>
      </c>
      <c r="O1013" s="16">
        <f t="shared" si="388"/>
        <v>0</v>
      </c>
      <c r="P1013" s="6">
        <v>1054</v>
      </c>
      <c r="Q1013" s="6"/>
      <c r="R1013" s="2" t="s">
        <v>57</v>
      </c>
      <c r="S1013" s="2">
        <v>0.241805837749651</v>
      </c>
      <c r="T1013" s="2">
        <v>1</v>
      </c>
      <c r="U1013" s="2">
        <v>1</v>
      </c>
      <c r="V1013" s="2">
        <v>-0.59852496392153798</v>
      </c>
      <c r="Y1013" s="2">
        <f t="shared" si="389"/>
        <v>1</v>
      </c>
      <c r="Z1013" s="2">
        <f t="shared" si="390"/>
        <v>0</v>
      </c>
      <c r="AH1013" s="2">
        <f t="shared" si="391"/>
        <v>1</v>
      </c>
      <c r="AI1013" s="2">
        <f t="shared" si="392"/>
        <v>0</v>
      </c>
      <c r="AQ1013" s="2">
        <f t="shared" si="393"/>
        <v>1</v>
      </c>
      <c r="AR1013" s="2">
        <f t="shared" si="394"/>
        <v>0</v>
      </c>
      <c r="AZ1013" s="2">
        <f t="shared" si="395"/>
        <v>1</v>
      </c>
      <c r="BA1013" s="2">
        <f t="shared" si="396"/>
        <v>0</v>
      </c>
      <c r="BI1013" s="2">
        <f t="shared" si="397"/>
        <v>1</v>
      </c>
      <c r="BJ1013" s="2">
        <f t="shared" si="398"/>
        <v>0</v>
      </c>
    </row>
    <row r="1014" spans="1:62">
      <c r="A1014" s="2" t="str">
        <f t="shared" si="379"/>
        <v>VIMSS206815</v>
      </c>
      <c r="B1014" s="2" t="s">
        <v>2302</v>
      </c>
      <c r="C1014" s="2" t="s">
        <v>2303</v>
      </c>
      <c r="D1014" s="7">
        <f>IF(ISNA(VLOOKUP(B1014,[1]energy_list!A$1:A$222,1,FALSE)), 0, 1)</f>
        <v>0</v>
      </c>
      <c r="F1014" s="7">
        <f t="shared" si="380"/>
        <v>0</v>
      </c>
      <c r="G1014" s="17">
        <f t="shared" si="401"/>
        <v>4.3120393120393119E-2</v>
      </c>
      <c r="H1014" s="8">
        <f t="shared" si="381"/>
        <v>-0.23433964641775168</v>
      </c>
      <c r="I1014" s="8">
        <f t="shared" si="382"/>
        <v>0</v>
      </c>
      <c r="J1014" s="2">
        <f t="shared" si="383"/>
        <v>0</v>
      </c>
      <c r="K1014" s="9">
        <f t="shared" si="384"/>
        <v>0</v>
      </c>
      <c r="L1014" s="10">
        <f t="shared" si="385"/>
        <v>0</v>
      </c>
      <c r="M1014" s="2">
        <f t="shared" si="386"/>
        <v>0</v>
      </c>
      <c r="N1014" s="16">
        <f t="shared" si="387"/>
        <v>1</v>
      </c>
      <c r="O1014" s="16">
        <f t="shared" si="388"/>
        <v>0</v>
      </c>
      <c r="P1014" s="6">
        <v>1053</v>
      </c>
      <c r="Q1014" s="6"/>
      <c r="R1014" s="2" t="s">
        <v>57</v>
      </c>
      <c r="S1014" s="2">
        <v>-0.63991993419347004</v>
      </c>
      <c r="T1014" s="2">
        <v>1</v>
      </c>
      <c r="U1014" s="2">
        <v>1</v>
      </c>
      <c r="V1014" s="2">
        <v>-1.4802507358646599</v>
      </c>
      <c r="Y1014" s="2">
        <f t="shared" si="389"/>
        <v>1</v>
      </c>
      <c r="Z1014" s="2">
        <f t="shared" si="390"/>
        <v>0</v>
      </c>
      <c r="AA1014" s="2" t="s">
        <v>58</v>
      </c>
      <c r="AB1014" s="2">
        <v>2.3671603907517098</v>
      </c>
      <c r="AC1014" s="2">
        <v>1</v>
      </c>
      <c r="AD1014" s="2">
        <v>1</v>
      </c>
      <c r="AE1014" s="2">
        <v>1.07207219696998</v>
      </c>
      <c r="AH1014" s="2">
        <f t="shared" si="391"/>
        <v>1</v>
      </c>
      <c r="AI1014" s="2">
        <f t="shared" si="392"/>
        <v>0</v>
      </c>
      <c r="AJ1014" s="2" t="s">
        <v>59</v>
      </c>
      <c r="AK1014" s="2">
        <v>-0.36870202000210001</v>
      </c>
      <c r="AL1014" s="2">
        <v>1</v>
      </c>
      <c r="AM1014" s="2">
        <v>1</v>
      </c>
      <c r="AN1014" s="2">
        <v>-2.60427702075178</v>
      </c>
      <c r="AQ1014" s="2">
        <f t="shared" si="393"/>
        <v>1</v>
      </c>
      <c r="AR1014" s="2">
        <f t="shared" si="394"/>
        <v>0</v>
      </c>
      <c r="AS1014" s="2" t="s">
        <v>60</v>
      </c>
      <c r="AT1014" s="2">
        <v>-0.42117985088513299</v>
      </c>
      <c r="AU1014" s="2">
        <v>1</v>
      </c>
      <c r="AV1014" s="2">
        <v>1</v>
      </c>
      <c r="AW1014" s="2">
        <v>-0.94942369701192497</v>
      </c>
      <c r="AZ1014" s="2">
        <f t="shared" si="395"/>
        <v>1</v>
      </c>
      <c r="BA1014" s="2">
        <f t="shared" si="396"/>
        <v>0</v>
      </c>
      <c r="BI1014" s="2">
        <f t="shared" si="397"/>
        <v>1</v>
      </c>
      <c r="BJ1014" s="2">
        <f t="shared" si="398"/>
        <v>0</v>
      </c>
    </row>
    <row r="1015" spans="1:62">
      <c r="A1015" s="2" t="str">
        <f t="shared" si="379"/>
        <v>VIMSS206715</v>
      </c>
      <c r="B1015" s="2" t="s">
        <v>2300</v>
      </c>
      <c r="C1015" s="2" t="s">
        <v>2301</v>
      </c>
      <c r="D1015" s="7">
        <f>IF(ISNA(VLOOKUP(B1015,[1]energy_list!A$1:A$222,1,FALSE)), 0, 1)</f>
        <v>0</v>
      </c>
      <c r="F1015" s="7">
        <f t="shared" si="380"/>
        <v>0</v>
      </c>
      <c r="G1015" s="17">
        <f t="shared" si="401"/>
        <v>4.3079443079443086E-2</v>
      </c>
      <c r="H1015" s="8">
        <f t="shared" si="381"/>
        <v>-0.23272907203362433</v>
      </c>
      <c r="I1015" s="8">
        <f t="shared" si="382"/>
        <v>0</v>
      </c>
      <c r="J1015" s="2">
        <f t="shared" si="383"/>
        <v>0</v>
      </c>
      <c r="K1015" s="9">
        <f t="shared" si="384"/>
        <v>0</v>
      </c>
      <c r="L1015" s="10">
        <f t="shared" si="385"/>
        <v>0</v>
      </c>
      <c r="M1015" s="2">
        <f t="shared" si="386"/>
        <v>0</v>
      </c>
      <c r="N1015" s="16">
        <f t="shared" si="387"/>
        <v>1</v>
      </c>
      <c r="O1015" s="16">
        <f t="shared" si="388"/>
        <v>0</v>
      </c>
      <c r="P1015" s="6">
        <v>1052</v>
      </c>
      <c r="Q1015" s="6"/>
      <c r="R1015" s="2" t="s">
        <v>57</v>
      </c>
      <c r="S1015" s="2">
        <v>0.56230881920807296</v>
      </c>
      <c r="T1015" s="2">
        <v>1</v>
      </c>
      <c r="U1015" s="2">
        <v>1</v>
      </c>
      <c r="V1015" s="2">
        <v>-0.27802198246311599</v>
      </c>
      <c r="Y1015" s="2">
        <f t="shared" si="389"/>
        <v>1</v>
      </c>
      <c r="Z1015" s="2">
        <f t="shared" si="390"/>
        <v>0</v>
      </c>
      <c r="AA1015" s="2" t="s">
        <v>58</v>
      </c>
      <c r="AB1015" s="2">
        <v>-0.77807991615590999</v>
      </c>
      <c r="AC1015" s="2">
        <v>1</v>
      </c>
      <c r="AD1015" s="2">
        <v>1</v>
      </c>
      <c r="AE1015" s="2">
        <v>-2.0731681099376398</v>
      </c>
      <c r="AH1015" s="2">
        <f t="shared" si="391"/>
        <v>1</v>
      </c>
      <c r="AI1015" s="2">
        <f t="shared" si="392"/>
        <v>0</v>
      </c>
      <c r="AJ1015" s="2" t="s">
        <v>59</v>
      </c>
      <c r="AK1015" s="2">
        <v>0.91395831304871</v>
      </c>
      <c r="AL1015" s="2">
        <v>1</v>
      </c>
      <c r="AM1015" s="2">
        <v>1</v>
      </c>
      <c r="AN1015" s="2">
        <v>-1.3216166877009701</v>
      </c>
      <c r="AQ1015" s="2">
        <f t="shared" si="393"/>
        <v>1</v>
      </c>
      <c r="AR1015" s="2">
        <f t="shared" si="394"/>
        <v>0</v>
      </c>
      <c r="AZ1015" s="2">
        <f t="shared" si="395"/>
        <v>1</v>
      </c>
      <c r="BA1015" s="2">
        <f t="shared" si="396"/>
        <v>0</v>
      </c>
      <c r="BI1015" s="2">
        <f t="shared" si="397"/>
        <v>1</v>
      </c>
      <c r="BJ1015" s="2">
        <f t="shared" si="398"/>
        <v>0</v>
      </c>
    </row>
    <row r="1016" spans="1:62">
      <c r="A1016" s="2" t="str">
        <f t="shared" si="379"/>
        <v>VIMSS209040</v>
      </c>
      <c r="B1016" s="2" t="s">
        <v>2298</v>
      </c>
      <c r="C1016" s="2" t="s">
        <v>2299</v>
      </c>
      <c r="D1016" s="7">
        <f>IF(ISNA(VLOOKUP(B1016,[1]energy_list!A$1:A$222,1,FALSE)), 0, 1)</f>
        <v>0</v>
      </c>
      <c r="F1016" s="7">
        <f t="shared" si="380"/>
        <v>0</v>
      </c>
      <c r="G1016" s="17">
        <f t="shared" si="401"/>
        <v>4.3038493038493039E-2</v>
      </c>
      <c r="H1016" s="8">
        <f t="shared" si="381"/>
        <v>-0.23192893289521499</v>
      </c>
      <c r="I1016" s="8">
        <f t="shared" si="382"/>
        <v>0</v>
      </c>
      <c r="J1016" s="2">
        <f t="shared" si="383"/>
        <v>0</v>
      </c>
      <c r="K1016" s="9">
        <f t="shared" si="384"/>
        <v>0</v>
      </c>
      <c r="L1016" s="10">
        <f t="shared" si="385"/>
        <v>0</v>
      </c>
      <c r="M1016" s="2">
        <f t="shared" si="386"/>
        <v>0</v>
      </c>
      <c r="N1016" s="16">
        <f t="shared" si="387"/>
        <v>1</v>
      </c>
      <c r="O1016" s="16">
        <f t="shared" si="388"/>
        <v>0</v>
      </c>
      <c r="P1016" s="6">
        <v>1051</v>
      </c>
      <c r="Q1016" s="6"/>
      <c r="Y1016" s="2">
        <f t="shared" si="389"/>
        <v>1</v>
      </c>
      <c r="Z1016" s="2">
        <f t="shared" si="390"/>
        <v>0</v>
      </c>
      <c r="AH1016" s="2">
        <f t="shared" si="391"/>
        <v>1</v>
      </c>
      <c r="AI1016" s="2">
        <f t="shared" si="392"/>
        <v>0</v>
      </c>
      <c r="AQ1016" s="2">
        <f t="shared" si="393"/>
        <v>1</v>
      </c>
      <c r="AR1016" s="2">
        <f t="shared" si="394"/>
        <v>0</v>
      </c>
      <c r="AS1016" s="2" t="s">
        <v>60</v>
      </c>
      <c r="AT1016" s="2">
        <v>0.23192893289521499</v>
      </c>
      <c r="AU1016" s="2">
        <v>1</v>
      </c>
      <c r="AV1016" s="2">
        <v>1</v>
      </c>
      <c r="AW1016" s="2">
        <v>-0.29631491323157699</v>
      </c>
      <c r="AZ1016" s="2">
        <f t="shared" si="395"/>
        <v>1</v>
      </c>
      <c r="BA1016" s="2">
        <f t="shared" si="396"/>
        <v>0</v>
      </c>
      <c r="BI1016" s="2">
        <f t="shared" si="397"/>
        <v>1</v>
      </c>
      <c r="BJ1016" s="2">
        <f t="shared" si="398"/>
        <v>0</v>
      </c>
    </row>
    <row r="1017" spans="1:62">
      <c r="A1017" s="2" t="str">
        <f t="shared" si="379"/>
        <v>VIMSS207459</v>
      </c>
      <c r="B1017" s="2" t="s">
        <v>2296</v>
      </c>
      <c r="C1017" s="2" t="s">
        <v>2297</v>
      </c>
      <c r="D1017" s="7">
        <f>IF(ISNA(VLOOKUP(B1017,[1]energy_list!A$1:A$222,1,FALSE)), 0, 1)</f>
        <v>0</v>
      </c>
      <c r="F1017" s="7">
        <f t="shared" si="380"/>
        <v>0</v>
      </c>
      <c r="G1017" s="17">
        <f t="shared" si="401"/>
        <v>4.2997542997542999E-2</v>
      </c>
      <c r="H1017" s="8">
        <f t="shared" si="381"/>
        <v>-0.22535075204824301</v>
      </c>
      <c r="I1017" s="8">
        <f t="shared" si="382"/>
        <v>0</v>
      </c>
      <c r="J1017" s="2">
        <f t="shared" si="383"/>
        <v>0</v>
      </c>
      <c r="K1017" s="9">
        <f t="shared" si="384"/>
        <v>0</v>
      </c>
      <c r="L1017" s="10">
        <f t="shared" si="385"/>
        <v>0</v>
      </c>
      <c r="M1017" s="2">
        <f t="shared" si="386"/>
        <v>0</v>
      </c>
      <c r="N1017" s="16">
        <f t="shared" si="387"/>
        <v>1</v>
      </c>
      <c r="O1017" s="16">
        <f t="shared" si="388"/>
        <v>0</v>
      </c>
      <c r="P1017" s="6">
        <v>1050</v>
      </c>
      <c r="Q1017" s="6"/>
      <c r="R1017" s="2" t="s">
        <v>57</v>
      </c>
      <c r="S1017" s="2">
        <v>0.22535075204824301</v>
      </c>
      <c r="T1017" s="2">
        <v>1</v>
      </c>
      <c r="U1017" s="2">
        <v>1</v>
      </c>
      <c r="V1017" s="2">
        <v>-0.61498004962294694</v>
      </c>
      <c r="Y1017" s="2">
        <f t="shared" si="389"/>
        <v>1</v>
      </c>
      <c r="Z1017" s="2">
        <f t="shared" si="390"/>
        <v>0</v>
      </c>
      <c r="AH1017" s="2">
        <f t="shared" si="391"/>
        <v>1</v>
      </c>
      <c r="AI1017" s="2">
        <f t="shared" si="392"/>
        <v>0</v>
      </c>
      <c r="AQ1017" s="2">
        <f t="shared" si="393"/>
        <v>1</v>
      </c>
      <c r="AR1017" s="2">
        <f t="shared" si="394"/>
        <v>0</v>
      </c>
      <c r="AZ1017" s="2">
        <f t="shared" si="395"/>
        <v>1</v>
      </c>
      <c r="BA1017" s="2">
        <f t="shared" si="396"/>
        <v>0</v>
      </c>
      <c r="BI1017" s="2">
        <f t="shared" si="397"/>
        <v>1</v>
      </c>
      <c r="BJ1017" s="2">
        <f t="shared" si="398"/>
        <v>0</v>
      </c>
    </row>
    <row r="1018" spans="1:62">
      <c r="A1018" s="2" t="str">
        <f t="shared" si="379"/>
        <v>VIMSS207912</v>
      </c>
      <c r="B1018" s="2" t="s">
        <v>2294</v>
      </c>
      <c r="C1018" s="2" t="s">
        <v>2295</v>
      </c>
      <c r="D1018" s="7">
        <f>IF(ISNA(VLOOKUP(B1018,[1]energy_list!A$1:A$222,1,FALSE)), 0, 1)</f>
        <v>0</v>
      </c>
      <c r="F1018" s="7">
        <f t="shared" si="380"/>
        <v>0</v>
      </c>
      <c r="G1018" s="17">
        <f t="shared" si="401"/>
        <v>4.2956592956592959E-2</v>
      </c>
      <c r="H1018" s="8">
        <f t="shared" si="381"/>
        <v>-0.22467469104021501</v>
      </c>
      <c r="I1018" s="8">
        <f t="shared" si="382"/>
        <v>0</v>
      </c>
      <c r="J1018" s="2">
        <f t="shared" si="383"/>
        <v>0</v>
      </c>
      <c r="K1018" s="9">
        <f t="shared" si="384"/>
        <v>0</v>
      </c>
      <c r="L1018" s="10">
        <f t="shared" si="385"/>
        <v>0</v>
      </c>
      <c r="M1018" s="2">
        <f t="shared" si="386"/>
        <v>0</v>
      </c>
      <c r="N1018" s="16">
        <f t="shared" si="387"/>
        <v>1</v>
      </c>
      <c r="O1018" s="16">
        <f t="shared" si="388"/>
        <v>0</v>
      </c>
      <c r="P1018" s="6">
        <v>1049</v>
      </c>
      <c r="Q1018" s="6"/>
      <c r="Y1018" s="2">
        <f t="shared" si="389"/>
        <v>1</v>
      </c>
      <c r="Z1018" s="2">
        <f t="shared" si="390"/>
        <v>0</v>
      </c>
      <c r="AH1018" s="2">
        <f t="shared" si="391"/>
        <v>1</v>
      </c>
      <c r="AI1018" s="2">
        <f t="shared" si="392"/>
        <v>0</v>
      </c>
      <c r="AQ1018" s="2">
        <f t="shared" si="393"/>
        <v>1</v>
      </c>
      <c r="AR1018" s="2">
        <f t="shared" si="394"/>
        <v>0</v>
      </c>
      <c r="AS1018" s="2" t="s">
        <v>60</v>
      </c>
      <c r="AT1018" s="2">
        <v>0.22467469104021501</v>
      </c>
      <c r="AU1018" s="2">
        <v>1</v>
      </c>
      <c r="AV1018" s="2">
        <v>1</v>
      </c>
      <c r="AW1018" s="2">
        <v>-0.303569155086577</v>
      </c>
      <c r="AZ1018" s="2">
        <f t="shared" si="395"/>
        <v>1</v>
      </c>
      <c r="BA1018" s="2">
        <f t="shared" si="396"/>
        <v>0</v>
      </c>
      <c r="BI1018" s="2">
        <f t="shared" si="397"/>
        <v>1</v>
      </c>
      <c r="BJ1018" s="2">
        <f t="shared" si="398"/>
        <v>0</v>
      </c>
    </row>
    <row r="1019" spans="1:62">
      <c r="A1019" s="2" t="str">
        <f t="shared" si="379"/>
        <v>VIMSS207966</v>
      </c>
      <c r="B1019" s="2" t="s">
        <v>2292</v>
      </c>
      <c r="C1019" s="2" t="s">
        <v>2293</v>
      </c>
      <c r="D1019" s="7">
        <f>IF(ISNA(VLOOKUP(B1019,[1]energy_list!A$1:A$222,1,FALSE)), 0, 1)</f>
        <v>1</v>
      </c>
      <c r="E1019" s="7">
        <f>IF(N1019&lt;0.05,1,0)</f>
        <v>0</v>
      </c>
      <c r="F1019" s="7">
        <f t="shared" si="380"/>
        <v>0</v>
      </c>
      <c r="G1019" s="31">
        <f>IF((Q1019/(142)*0.0575&gt;N1019),1,0)</f>
        <v>0</v>
      </c>
      <c r="H1019" s="8">
        <f t="shared" si="381"/>
        <v>-0.22424186925654499</v>
      </c>
      <c r="I1019" s="8">
        <f t="shared" si="382"/>
        <v>0</v>
      </c>
      <c r="J1019" s="27">
        <f t="shared" si="383"/>
        <v>0</v>
      </c>
      <c r="K1019" s="9">
        <f t="shared" si="384"/>
        <v>0</v>
      </c>
      <c r="L1019" s="10">
        <f t="shared" si="385"/>
        <v>0</v>
      </c>
      <c r="M1019" s="7">
        <f t="shared" si="386"/>
        <v>0</v>
      </c>
      <c r="N1019" s="16">
        <f t="shared" si="387"/>
        <v>1</v>
      </c>
      <c r="O1019" s="16">
        <f t="shared" si="388"/>
        <v>0</v>
      </c>
      <c r="P1019" s="6">
        <v>1048</v>
      </c>
      <c r="Q1019" s="6">
        <v>129</v>
      </c>
      <c r="R1019" s="2" t="s">
        <v>57</v>
      </c>
      <c r="S1019" s="2">
        <v>0.22424186925654499</v>
      </c>
      <c r="T1019" s="2">
        <v>1</v>
      </c>
      <c r="U1019" s="2">
        <v>1</v>
      </c>
      <c r="V1019" s="2">
        <v>-0.61608893241464402</v>
      </c>
      <c r="Y1019" s="2">
        <f t="shared" si="389"/>
        <v>1</v>
      </c>
      <c r="Z1019" s="2">
        <f t="shared" si="390"/>
        <v>0</v>
      </c>
      <c r="AH1019" s="2">
        <f t="shared" si="391"/>
        <v>1</v>
      </c>
      <c r="AI1019" s="2">
        <f t="shared" si="392"/>
        <v>0</v>
      </c>
      <c r="AQ1019" s="2">
        <f t="shared" si="393"/>
        <v>1</v>
      </c>
      <c r="AR1019" s="2">
        <f t="shared" si="394"/>
        <v>0</v>
      </c>
      <c r="AZ1019" s="2">
        <f t="shared" si="395"/>
        <v>1</v>
      </c>
      <c r="BA1019" s="2">
        <f t="shared" si="396"/>
        <v>0</v>
      </c>
      <c r="BI1019" s="2">
        <f t="shared" si="397"/>
        <v>1</v>
      </c>
      <c r="BJ1019" s="2">
        <f t="shared" si="398"/>
        <v>0</v>
      </c>
    </row>
    <row r="1020" spans="1:62">
      <c r="A1020" s="2" t="str">
        <f t="shared" si="379"/>
        <v>VIMSS208134</v>
      </c>
      <c r="B1020" s="2" t="s">
        <v>2290</v>
      </c>
      <c r="C1020" s="2" t="s">
        <v>2291</v>
      </c>
      <c r="D1020" s="7">
        <f>IF(ISNA(VLOOKUP(B1020,[1]energy_list!A$1:A$222,1,FALSE)), 0, 1)</f>
        <v>0</v>
      </c>
      <c r="F1020" s="7">
        <f t="shared" si="380"/>
        <v>0</v>
      </c>
      <c r="G1020" s="17">
        <f>(P1020/(COUNT($P$2:$P$1222))*0.05)</f>
        <v>4.287469287469288E-2</v>
      </c>
      <c r="H1020" s="8">
        <f t="shared" si="381"/>
        <v>-0.221183545122798</v>
      </c>
      <c r="I1020" s="8">
        <f t="shared" si="382"/>
        <v>0</v>
      </c>
      <c r="J1020" s="2">
        <f t="shared" si="383"/>
        <v>0</v>
      </c>
      <c r="K1020" s="9">
        <f t="shared" si="384"/>
        <v>0</v>
      </c>
      <c r="L1020" s="10">
        <f t="shared" si="385"/>
        <v>0</v>
      </c>
      <c r="M1020" s="2">
        <f t="shared" si="386"/>
        <v>0</v>
      </c>
      <c r="N1020" s="16">
        <f t="shared" si="387"/>
        <v>1</v>
      </c>
      <c r="O1020" s="16">
        <f t="shared" si="388"/>
        <v>0</v>
      </c>
      <c r="P1020" s="6">
        <v>1047</v>
      </c>
      <c r="Q1020" s="6"/>
      <c r="Y1020" s="2">
        <f t="shared" si="389"/>
        <v>1</v>
      </c>
      <c r="Z1020" s="2">
        <f t="shared" si="390"/>
        <v>0</v>
      </c>
      <c r="AH1020" s="2">
        <f t="shared" si="391"/>
        <v>1</v>
      </c>
      <c r="AI1020" s="2">
        <f t="shared" si="392"/>
        <v>0</v>
      </c>
      <c r="AQ1020" s="2">
        <f t="shared" si="393"/>
        <v>1</v>
      </c>
      <c r="AR1020" s="2">
        <f t="shared" si="394"/>
        <v>0</v>
      </c>
      <c r="AS1020" s="2" t="s">
        <v>60</v>
      </c>
      <c r="AT1020" s="2">
        <v>0.221183545122798</v>
      </c>
      <c r="AU1020" s="2">
        <v>1</v>
      </c>
      <c r="AV1020" s="2">
        <v>1</v>
      </c>
      <c r="AW1020" s="2">
        <v>-0.30706030100399401</v>
      </c>
      <c r="AZ1020" s="2">
        <f t="shared" si="395"/>
        <v>1</v>
      </c>
      <c r="BA1020" s="2">
        <f t="shared" si="396"/>
        <v>0</v>
      </c>
      <c r="BI1020" s="2">
        <f t="shared" si="397"/>
        <v>1</v>
      </c>
      <c r="BJ1020" s="2">
        <f t="shared" si="398"/>
        <v>0</v>
      </c>
    </row>
    <row r="1021" spans="1:62">
      <c r="A1021" s="2" t="str">
        <f t="shared" si="379"/>
        <v>VIMSS208269</v>
      </c>
      <c r="B1021" s="2" t="s">
        <v>2288</v>
      </c>
      <c r="C1021" s="2" t="s">
        <v>2289</v>
      </c>
      <c r="D1021" s="7">
        <f>IF(ISNA(VLOOKUP(B1021,[1]energy_list!A$1:A$222,1,FALSE)), 0, 1)</f>
        <v>1</v>
      </c>
      <c r="E1021" s="7">
        <f>IF(N1021&lt;0.05,1,0)</f>
        <v>0</v>
      </c>
      <c r="F1021" s="7">
        <f t="shared" si="380"/>
        <v>0</v>
      </c>
      <c r="G1021" s="31">
        <f>IF((Q1021/(142)*0.0575&gt;N1021),1,0)</f>
        <v>0</v>
      </c>
      <c r="H1021" s="8">
        <f t="shared" si="381"/>
        <v>-0.20959696739851832</v>
      </c>
      <c r="I1021" s="8">
        <f t="shared" si="382"/>
        <v>0</v>
      </c>
      <c r="J1021" s="27">
        <f t="shared" si="383"/>
        <v>0</v>
      </c>
      <c r="K1021" s="9">
        <f t="shared" si="384"/>
        <v>0</v>
      </c>
      <c r="L1021" s="10">
        <f t="shared" si="385"/>
        <v>0</v>
      </c>
      <c r="M1021" s="7">
        <f t="shared" si="386"/>
        <v>0</v>
      </c>
      <c r="N1021" s="16">
        <f t="shared" si="387"/>
        <v>1</v>
      </c>
      <c r="O1021" s="16">
        <f t="shared" si="388"/>
        <v>0</v>
      </c>
      <c r="P1021" s="6">
        <v>1046</v>
      </c>
      <c r="Q1021" s="6">
        <v>128</v>
      </c>
      <c r="R1021" s="2" t="s">
        <v>57</v>
      </c>
      <c r="S1021" s="2">
        <v>0.648936292348545</v>
      </c>
      <c r="T1021" s="2">
        <v>1</v>
      </c>
      <c r="U1021" s="2">
        <v>1</v>
      </c>
      <c r="V1021" s="2">
        <v>-0.19139450932264401</v>
      </c>
      <c r="Y1021" s="2">
        <f t="shared" si="389"/>
        <v>1</v>
      </c>
      <c r="Z1021" s="2">
        <f t="shared" si="390"/>
        <v>0</v>
      </c>
      <c r="AH1021" s="2">
        <f t="shared" si="391"/>
        <v>1</v>
      </c>
      <c r="AI1021" s="2">
        <f t="shared" si="392"/>
        <v>0</v>
      </c>
      <c r="AQ1021" s="2">
        <f t="shared" si="393"/>
        <v>1</v>
      </c>
      <c r="AR1021" s="2">
        <f t="shared" si="394"/>
        <v>0</v>
      </c>
      <c r="AS1021" s="2" t="s">
        <v>60</v>
      </c>
      <c r="AT1021" s="2">
        <v>-1.2423765658331201</v>
      </c>
      <c r="AU1021" s="2">
        <v>1</v>
      </c>
      <c r="AV1021" s="2">
        <v>1</v>
      </c>
      <c r="AW1021" s="2">
        <v>-1.77062041195991</v>
      </c>
      <c r="AZ1021" s="2">
        <f t="shared" si="395"/>
        <v>1</v>
      </c>
      <c r="BA1021" s="2">
        <f t="shared" si="396"/>
        <v>0</v>
      </c>
      <c r="BB1021" s="2" t="s">
        <v>61</v>
      </c>
      <c r="BC1021" s="2">
        <v>1.2222311756801301</v>
      </c>
      <c r="BD1021" s="2">
        <v>1</v>
      </c>
      <c r="BE1021" s="2">
        <v>1</v>
      </c>
      <c r="BF1021" s="2">
        <v>1.7136669440028001</v>
      </c>
      <c r="BI1021" s="2">
        <f t="shared" si="397"/>
        <v>1</v>
      </c>
      <c r="BJ1021" s="2">
        <f t="shared" si="398"/>
        <v>0</v>
      </c>
    </row>
    <row r="1022" spans="1:62">
      <c r="A1022" s="2" t="str">
        <f t="shared" si="379"/>
        <v>VIMSS208729</v>
      </c>
      <c r="B1022" s="2" t="s">
        <v>2286</v>
      </c>
      <c r="C1022" s="2" t="s">
        <v>2287</v>
      </c>
      <c r="D1022" s="7">
        <f>IF(ISNA(VLOOKUP(B1022,[1]energy_list!A$1:A$222,1,FALSE)), 0, 1)</f>
        <v>0</v>
      </c>
      <c r="F1022" s="7">
        <f t="shared" si="380"/>
        <v>0</v>
      </c>
      <c r="G1022" s="17">
        <f t="shared" ref="G1022:G1030" si="402">(P1022/(COUNT($P$2:$P$1222))*0.05)</f>
        <v>4.27927927927928E-2</v>
      </c>
      <c r="H1022" s="8">
        <f t="shared" si="381"/>
        <v>-0.209220891527757</v>
      </c>
      <c r="I1022" s="8">
        <f t="shared" si="382"/>
        <v>0</v>
      </c>
      <c r="J1022" s="2">
        <f t="shared" si="383"/>
        <v>0</v>
      </c>
      <c r="K1022" s="9">
        <f t="shared" si="384"/>
        <v>0</v>
      </c>
      <c r="L1022" s="10">
        <f t="shared" si="385"/>
        <v>0</v>
      </c>
      <c r="M1022" s="2">
        <f t="shared" si="386"/>
        <v>0</v>
      </c>
      <c r="N1022" s="16">
        <f t="shared" si="387"/>
        <v>1</v>
      </c>
      <c r="O1022" s="16">
        <f t="shared" si="388"/>
        <v>0</v>
      </c>
      <c r="P1022" s="6">
        <v>1045</v>
      </c>
      <c r="Q1022" s="6"/>
      <c r="R1022" s="2" t="s">
        <v>57</v>
      </c>
      <c r="S1022" s="2">
        <v>0.209220891527757</v>
      </c>
      <c r="T1022" s="2">
        <v>1</v>
      </c>
      <c r="U1022" s="2">
        <v>1</v>
      </c>
      <c r="V1022" s="2">
        <v>-0.63110991014343198</v>
      </c>
      <c r="Y1022" s="2">
        <f t="shared" si="389"/>
        <v>1</v>
      </c>
      <c r="Z1022" s="2">
        <f t="shared" si="390"/>
        <v>0</v>
      </c>
      <c r="AH1022" s="2">
        <f t="shared" si="391"/>
        <v>1</v>
      </c>
      <c r="AI1022" s="2">
        <f t="shared" si="392"/>
        <v>0</v>
      </c>
      <c r="AQ1022" s="2">
        <f t="shared" si="393"/>
        <v>1</v>
      </c>
      <c r="AR1022" s="2">
        <f t="shared" si="394"/>
        <v>0</v>
      </c>
      <c r="AZ1022" s="2">
        <f t="shared" si="395"/>
        <v>1</v>
      </c>
      <c r="BA1022" s="2">
        <f t="shared" si="396"/>
        <v>0</v>
      </c>
      <c r="BI1022" s="2">
        <f t="shared" si="397"/>
        <v>1</v>
      </c>
      <c r="BJ1022" s="2">
        <f t="shared" si="398"/>
        <v>0</v>
      </c>
    </row>
    <row r="1023" spans="1:62">
      <c r="A1023" s="2" t="str">
        <f t="shared" si="379"/>
        <v>VIMSS209270</v>
      </c>
      <c r="B1023" s="2" t="s">
        <v>2285</v>
      </c>
      <c r="C1023" s="2" t="s">
        <v>1126</v>
      </c>
      <c r="D1023" s="7">
        <f>IF(ISNA(VLOOKUP(B1023,[1]energy_list!A$1:A$222,1,FALSE)), 0, 1)</f>
        <v>0</v>
      </c>
      <c r="F1023" s="7">
        <f t="shared" si="380"/>
        <v>0</v>
      </c>
      <c r="G1023" s="17">
        <f t="shared" si="402"/>
        <v>4.2751842751842753E-2</v>
      </c>
      <c r="H1023" s="8">
        <f t="shared" si="381"/>
        <v>-0.19404428620670749</v>
      </c>
      <c r="I1023" s="8">
        <f t="shared" si="382"/>
        <v>0</v>
      </c>
      <c r="J1023" s="2">
        <f t="shared" si="383"/>
        <v>0</v>
      </c>
      <c r="K1023" s="9">
        <f t="shared" si="384"/>
        <v>0</v>
      </c>
      <c r="L1023" s="10">
        <f t="shared" si="385"/>
        <v>0</v>
      </c>
      <c r="M1023" s="2">
        <f t="shared" si="386"/>
        <v>0</v>
      </c>
      <c r="N1023" s="16">
        <f t="shared" si="387"/>
        <v>1</v>
      </c>
      <c r="O1023" s="16">
        <f t="shared" si="388"/>
        <v>0</v>
      </c>
      <c r="P1023" s="6">
        <v>1044</v>
      </c>
      <c r="Q1023" s="6"/>
      <c r="R1023" s="2" t="s">
        <v>57</v>
      </c>
      <c r="S1023" s="2">
        <v>-0.70285135095090001</v>
      </c>
      <c r="T1023" s="2">
        <v>1</v>
      </c>
      <c r="U1023" s="2">
        <v>1</v>
      </c>
      <c r="V1023" s="2">
        <v>-1.5431821526220899</v>
      </c>
      <c r="Y1023" s="2">
        <f t="shared" si="389"/>
        <v>1</v>
      </c>
      <c r="Z1023" s="2">
        <f t="shared" si="390"/>
        <v>0</v>
      </c>
      <c r="AA1023" s="2" t="s">
        <v>58</v>
      </c>
      <c r="AB1023" s="2">
        <v>-0.51560170117185999</v>
      </c>
      <c r="AC1023" s="2">
        <v>1</v>
      </c>
      <c r="AD1023" s="2">
        <v>1</v>
      </c>
      <c r="AE1023" s="2">
        <v>-1.8106898949535899</v>
      </c>
      <c r="AH1023" s="2">
        <f t="shared" si="391"/>
        <v>1</v>
      </c>
      <c r="AI1023" s="2">
        <f t="shared" si="392"/>
        <v>0</v>
      </c>
      <c r="AJ1023" s="2" t="s">
        <v>59</v>
      </c>
      <c r="AK1023" s="2">
        <v>0.14814507506218999</v>
      </c>
      <c r="AL1023" s="2">
        <v>1</v>
      </c>
      <c r="AM1023" s="2">
        <v>1</v>
      </c>
      <c r="AN1023" s="2">
        <v>-2.08742992568749</v>
      </c>
      <c r="AQ1023" s="2">
        <f t="shared" si="393"/>
        <v>1</v>
      </c>
      <c r="AR1023" s="2">
        <f t="shared" si="394"/>
        <v>0</v>
      </c>
      <c r="AS1023" s="2" t="s">
        <v>60</v>
      </c>
      <c r="AT1023" s="2">
        <v>1.8464851218874001</v>
      </c>
      <c r="AU1023" s="2">
        <v>1</v>
      </c>
      <c r="AV1023" s="2">
        <v>1</v>
      </c>
      <c r="AW1023" s="2">
        <v>1.3182412757606099</v>
      </c>
      <c r="AZ1023" s="2">
        <f t="shared" si="395"/>
        <v>1</v>
      </c>
      <c r="BA1023" s="2">
        <f t="shared" si="396"/>
        <v>0</v>
      </c>
      <c r="BI1023" s="2">
        <f t="shared" si="397"/>
        <v>1</v>
      </c>
      <c r="BJ1023" s="2">
        <f t="shared" si="398"/>
        <v>0</v>
      </c>
    </row>
    <row r="1024" spans="1:62">
      <c r="A1024" s="2" t="str">
        <f t="shared" ref="A1024:A1087" si="403">B1024</f>
        <v>VIMSS206662</v>
      </c>
      <c r="B1024" s="2" t="s">
        <v>2283</v>
      </c>
      <c r="C1024" s="2" t="s">
        <v>2284</v>
      </c>
      <c r="D1024" s="7">
        <f>IF(ISNA(VLOOKUP(B1024,[1]energy_list!A$1:A$222,1,FALSE)), 0, 1)</f>
        <v>0</v>
      </c>
      <c r="F1024" s="7">
        <f t="shared" si="380"/>
        <v>0</v>
      </c>
      <c r="G1024" s="17">
        <f t="shared" si="402"/>
        <v>4.2710892710892713E-2</v>
      </c>
      <c r="H1024" s="8">
        <f t="shared" si="381"/>
        <v>-0.19366905537873269</v>
      </c>
      <c r="I1024" s="8">
        <f t="shared" si="382"/>
        <v>0</v>
      </c>
      <c r="J1024" s="2">
        <f t="shared" si="383"/>
        <v>0</v>
      </c>
      <c r="K1024" s="9">
        <f t="shared" si="384"/>
        <v>0</v>
      </c>
      <c r="L1024" s="10">
        <f t="shared" si="385"/>
        <v>0</v>
      </c>
      <c r="M1024" s="2">
        <f t="shared" si="386"/>
        <v>0</v>
      </c>
      <c r="N1024" s="16">
        <f t="shared" si="387"/>
        <v>1</v>
      </c>
      <c r="O1024" s="16">
        <f t="shared" si="388"/>
        <v>0</v>
      </c>
      <c r="P1024" s="6">
        <v>1043</v>
      </c>
      <c r="Q1024" s="6"/>
      <c r="R1024" s="2" t="s">
        <v>57</v>
      </c>
      <c r="S1024" s="2">
        <v>-1.11804659384548</v>
      </c>
      <c r="T1024" s="2">
        <v>1</v>
      </c>
      <c r="U1024" s="2">
        <v>1</v>
      </c>
      <c r="V1024" s="2">
        <v>-1.9583773955166699</v>
      </c>
      <c r="Y1024" s="2">
        <f t="shared" si="389"/>
        <v>1</v>
      </c>
      <c r="Z1024" s="2">
        <f t="shared" si="390"/>
        <v>0</v>
      </c>
      <c r="AA1024" s="2" t="s">
        <v>58</v>
      </c>
      <c r="AB1024" s="2">
        <v>0.80714474191308805</v>
      </c>
      <c r="AC1024" s="2">
        <v>1</v>
      </c>
      <c r="AD1024" s="2">
        <v>1</v>
      </c>
      <c r="AE1024" s="2">
        <v>-0.48794345186864202</v>
      </c>
      <c r="AH1024" s="2">
        <f t="shared" si="391"/>
        <v>1</v>
      </c>
      <c r="AI1024" s="2">
        <f t="shared" si="392"/>
        <v>0</v>
      </c>
      <c r="AJ1024" s="2" t="s">
        <v>59</v>
      </c>
      <c r="AK1024" s="2">
        <v>0.89190901806859002</v>
      </c>
      <c r="AL1024" s="2">
        <v>1</v>
      </c>
      <c r="AM1024" s="2">
        <v>1</v>
      </c>
      <c r="AN1024" s="2">
        <v>-1.3436659826810899</v>
      </c>
      <c r="AQ1024" s="2">
        <f t="shared" si="393"/>
        <v>1</v>
      </c>
      <c r="AR1024" s="2">
        <f t="shared" si="394"/>
        <v>0</v>
      </c>
      <c r="AZ1024" s="2">
        <f t="shared" si="395"/>
        <v>1</v>
      </c>
      <c r="BA1024" s="2">
        <f t="shared" si="396"/>
        <v>0</v>
      </c>
      <c r="BI1024" s="2">
        <f t="shared" si="397"/>
        <v>1</v>
      </c>
      <c r="BJ1024" s="2">
        <f t="shared" si="398"/>
        <v>0</v>
      </c>
    </row>
    <row r="1025" spans="1:62">
      <c r="A1025" s="2" t="str">
        <f t="shared" si="403"/>
        <v>VIMSS206683</v>
      </c>
      <c r="B1025" s="2" t="s">
        <v>2281</v>
      </c>
      <c r="C1025" s="2" t="s">
        <v>2282</v>
      </c>
      <c r="D1025" s="7">
        <f>IF(ISNA(VLOOKUP(B1025,[1]energy_list!A$1:A$222,1,FALSE)), 0, 1)</f>
        <v>0</v>
      </c>
      <c r="F1025" s="7">
        <f t="shared" si="380"/>
        <v>0</v>
      </c>
      <c r="G1025" s="17">
        <f t="shared" si="402"/>
        <v>4.2669942669942673E-2</v>
      </c>
      <c r="H1025" s="8">
        <f t="shared" si="381"/>
        <v>-0.18383301407963948</v>
      </c>
      <c r="I1025" s="8">
        <f t="shared" si="382"/>
        <v>0</v>
      </c>
      <c r="J1025" s="2">
        <f t="shared" si="383"/>
        <v>0</v>
      </c>
      <c r="K1025" s="9">
        <f t="shared" si="384"/>
        <v>0</v>
      </c>
      <c r="L1025" s="10">
        <f t="shared" si="385"/>
        <v>0</v>
      </c>
      <c r="M1025" s="2">
        <f t="shared" si="386"/>
        <v>0</v>
      </c>
      <c r="N1025" s="16">
        <f t="shared" si="387"/>
        <v>1</v>
      </c>
      <c r="O1025" s="16">
        <f t="shared" si="388"/>
        <v>0</v>
      </c>
      <c r="P1025" s="6">
        <v>1042</v>
      </c>
      <c r="Q1025" s="6"/>
      <c r="R1025" s="2" t="s">
        <v>57</v>
      </c>
      <c r="S1025" s="2">
        <v>-0.64397707211324096</v>
      </c>
      <c r="T1025" s="2">
        <v>1</v>
      </c>
      <c r="U1025" s="2">
        <v>1</v>
      </c>
      <c r="V1025" s="2">
        <v>-1.48430787378443</v>
      </c>
      <c r="Y1025" s="2">
        <f t="shared" si="389"/>
        <v>1</v>
      </c>
      <c r="Z1025" s="2">
        <f t="shared" si="390"/>
        <v>0</v>
      </c>
      <c r="AA1025" s="2" t="s">
        <v>58</v>
      </c>
      <c r="AB1025" s="2">
        <v>1.0116431002725199</v>
      </c>
      <c r="AC1025" s="2">
        <v>1</v>
      </c>
      <c r="AD1025" s="2">
        <v>1</v>
      </c>
      <c r="AE1025" s="2">
        <v>-0.28344509350921099</v>
      </c>
      <c r="AH1025" s="2">
        <f t="shared" si="391"/>
        <v>1</v>
      </c>
      <c r="AI1025" s="2">
        <f t="shared" si="392"/>
        <v>0</v>
      </c>
      <c r="AQ1025" s="2">
        <f t="shared" si="393"/>
        <v>1</v>
      </c>
      <c r="AR1025" s="2">
        <f t="shared" si="394"/>
        <v>0</v>
      </c>
      <c r="AZ1025" s="2">
        <f t="shared" si="395"/>
        <v>1</v>
      </c>
      <c r="BA1025" s="2">
        <f t="shared" si="396"/>
        <v>0</v>
      </c>
      <c r="BI1025" s="2">
        <f t="shared" si="397"/>
        <v>1</v>
      </c>
      <c r="BJ1025" s="2">
        <f t="shared" si="398"/>
        <v>0</v>
      </c>
    </row>
    <row r="1026" spans="1:62">
      <c r="A1026" s="2" t="str">
        <f t="shared" si="403"/>
        <v>VIMSS206200</v>
      </c>
      <c r="B1026" s="2" t="s">
        <v>2279</v>
      </c>
      <c r="C1026" s="2" t="s">
        <v>2280</v>
      </c>
      <c r="D1026" s="7">
        <f>IF(ISNA(VLOOKUP(B1026,[1]energy_list!A$1:A$222,1,FALSE)), 0, 1)</f>
        <v>0</v>
      </c>
      <c r="F1026" s="7">
        <f t="shared" ref="F1026:F1089" si="404">IF((P1026/(COUNT($P$2:$P$1222))*0.0575&gt;N1026),1,0)</f>
        <v>0</v>
      </c>
      <c r="G1026" s="17">
        <f t="shared" si="402"/>
        <v>4.2628992628992633E-2</v>
      </c>
      <c r="H1026" s="8">
        <f t="shared" ref="H1026:H1089" si="405">-(T1026*S1026+AB1026*AC1026+AK1026*AL1026+AT1026*AU1026+BC1026*BD1026)/(AC1026+AL1026+AU1026+T1026+BD1026)</f>
        <v>-0.18095082927914799</v>
      </c>
      <c r="I1026" s="8">
        <f t="shared" ref="I1026:I1089" si="406">(T1026*Z1026+AI1026*AC1026+AR1026*AL1026+BA1026*AU1026+BJ1026*BD1026)/(AC1026+AL1026+AU1026+T1026+BD1026)</f>
        <v>0</v>
      </c>
      <c r="J1026" s="2">
        <f t="shared" ref="J1026:J1089" si="407">IF(I1026&lt;&gt;0,ABS(H1026/I1026),0)</f>
        <v>0</v>
      </c>
      <c r="K1026" s="9">
        <f t="shared" ref="K1026:K1089" si="408">J1026/2</f>
        <v>0</v>
      </c>
      <c r="L1026" s="10">
        <f t="shared" ref="L1026:L1089" si="409">-2*(LN(Y1026)+LN(AH1026)+LN(AZ1026)+LN(BI1026)+LN(AQ1026))</f>
        <v>0</v>
      </c>
      <c r="M1026" s="2">
        <f t="shared" ref="M1026:M1089" si="410">COUNTIF(Y1026,"&lt;1")+COUNTIF(AH1026,"&lt;1")+COUNTIF(AZ1026,"&lt;1")+COUNTIF(BI1026,"&lt;1")+COUNTIF(AQ1026,"&lt;1")</f>
        <v>0</v>
      </c>
      <c r="N1026" s="16">
        <f t="shared" ref="N1026:N1089" si="411">IF(M1026&gt;0,_xlfn.CHISQ.DIST(L1026,2*M1026,FALSE),1)</f>
        <v>1</v>
      </c>
      <c r="O1026" s="16">
        <f t="shared" ref="O1026:O1089" si="412">-LOG10(N1026)</f>
        <v>0</v>
      </c>
      <c r="P1026" s="6">
        <v>1041</v>
      </c>
      <c r="Q1026" s="6"/>
      <c r="R1026" s="2" t="s">
        <v>57</v>
      </c>
      <c r="S1026" s="2">
        <v>0.18095082927914799</v>
      </c>
      <c r="T1026" s="2">
        <v>1</v>
      </c>
      <c r="U1026" s="2">
        <v>1</v>
      </c>
      <c r="V1026" s="2">
        <v>-0.65937997239204105</v>
      </c>
      <c r="Y1026" s="2">
        <f t="shared" ref="Y1026:Y1089" si="413">IF(AND(ISNUMBER(T1026),T1026&gt;1),_xlfn.T.DIST.2T(ABS(S1026)/X1026,U1026),1)</f>
        <v>1</v>
      </c>
      <c r="Z1026" s="2">
        <f t="shared" ref="Z1026:Z1089" si="414">IF(T1026&gt;1,ABS(S1026)/X1026,0)</f>
        <v>0</v>
      </c>
      <c r="AH1026" s="2">
        <f t="shared" ref="AH1026:AH1089" si="415">IF(AND(ISNUMBER(AC1026),AC1026&gt;1),_xlfn.T.DIST.2T(ABS(AB1026)/AG1026,AD1026),1)</f>
        <v>1</v>
      </c>
      <c r="AI1026" s="2">
        <f t="shared" ref="AI1026:AI1089" si="416">IF(AC1026&gt;1,ABS(AB1026)/AG1026,0)</f>
        <v>0</v>
      </c>
      <c r="AQ1026" s="2">
        <f t="shared" ref="AQ1026:AQ1089" si="417">IF(AND(ISNUMBER(AL1026),AL1026&gt;1),_xlfn.T.DIST.2T(ABS(AK1026)/AP1026,AM1026),1)</f>
        <v>1</v>
      </c>
      <c r="AR1026" s="2">
        <f t="shared" ref="AR1026:AR1089" si="418">IF(AL1026&gt;1,ABS(AK1026)/AP1026,0)</f>
        <v>0</v>
      </c>
      <c r="AZ1026" s="2">
        <f t="shared" ref="AZ1026:AZ1089" si="419">IF(AND(ISNUMBER(AU1026),AU1026&gt;1),_xlfn.T.DIST.2T(ABS(AT1026)/AY1026,AV1026),1)</f>
        <v>1</v>
      </c>
      <c r="BA1026" s="2">
        <f t="shared" ref="BA1026:BA1089" si="420">IF(AU1026&gt;1,ABS(AT1026)/AY1026,0)</f>
        <v>0</v>
      </c>
      <c r="BI1026" s="2">
        <f t="shared" ref="BI1026:BI1089" si="421">IF(AND(ISNUMBER(BD1026),BD1026&gt;1),_xlfn.T.DIST.2T(ABS(BC1026)/BH1026,BE1026),1)</f>
        <v>1</v>
      </c>
      <c r="BJ1026" s="2">
        <f t="shared" ref="BJ1026:BJ1089" si="422">IF(BD1026&gt;1,ABS(BC1026)/BH1026,0)</f>
        <v>0</v>
      </c>
    </row>
    <row r="1027" spans="1:62">
      <c r="A1027" s="2" t="str">
        <f t="shared" si="403"/>
        <v>VIMSS208970</v>
      </c>
      <c r="B1027" s="2" t="s">
        <v>2277</v>
      </c>
      <c r="C1027" s="2" t="s">
        <v>2278</v>
      </c>
      <c r="D1027" s="7">
        <f>IF(ISNA(VLOOKUP(B1027,[1]energy_list!A$1:A$222,1,FALSE)), 0, 1)</f>
        <v>0</v>
      </c>
      <c r="F1027" s="7">
        <f t="shared" si="404"/>
        <v>0</v>
      </c>
      <c r="G1027" s="17">
        <f t="shared" si="402"/>
        <v>4.2588042588042593E-2</v>
      </c>
      <c r="H1027" s="8">
        <f t="shared" si="405"/>
        <v>-0.17442094677819509</v>
      </c>
      <c r="I1027" s="8">
        <f t="shared" si="406"/>
        <v>0</v>
      </c>
      <c r="J1027" s="2">
        <f t="shared" si="407"/>
        <v>0</v>
      </c>
      <c r="K1027" s="9">
        <f t="shared" si="408"/>
        <v>0</v>
      </c>
      <c r="L1027" s="10">
        <f t="shared" si="409"/>
        <v>0</v>
      </c>
      <c r="M1027" s="2">
        <f t="shared" si="410"/>
        <v>0</v>
      </c>
      <c r="N1027" s="16">
        <f t="shared" si="411"/>
        <v>1</v>
      </c>
      <c r="O1027" s="16">
        <f t="shared" si="412"/>
        <v>0</v>
      </c>
      <c r="P1027" s="6">
        <v>1040</v>
      </c>
      <c r="Q1027" s="6"/>
      <c r="Y1027" s="2">
        <f t="shared" si="413"/>
        <v>1</v>
      </c>
      <c r="Z1027" s="2">
        <f t="shared" si="414"/>
        <v>0</v>
      </c>
      <c r="AH1027" s="2">
        <f t="shared" si="415"/>
        <v>1</v>
      </c>
      <c r="AI1027" s="2">
        <f t="shared" si="416"/>
        <v>0</v>
      </c>
      <c r="AJ1027" s="2" t="s">
        <v>59</v>
      </c>
      <c r="AK1027" s="2">
        <v>-1.3970302283487199</v>
      </c>
      <c r="AL1027" s="2">
        <v>1</v>
      </c>
      <c r="AM1027" s="2">
        <v>1</v>
      </c>
      <c r="AN1027" s="2">
        <v>-3.6326052290984001</v>
      </c>
      <c r="AQ1027" s="2">
        <f t="shared" si="417"/>
        <v>1</v>
      </c>
      <c r="AR1027" s="2">
        <f t="shared" si="418"/>
        <v>0</v>
      </c>
      <c r="AZ1027" s="2">
        <f t="shared" si="419"/>
        <v>1</v>
      </c>
      <c r="BA1027" s="2">
        <f t="shared" si="420"/>
        <v>0</v>
      </c>
      <c r="BB1027" s="2" t="s">
        <v>61</v>
      </c>
      <c r="BC1027" s="2">
        <v>1.7458721219051101</v>
      </c>
      <c r="BD1027" s="2">
        <v>1</v>
      </c>
      <c r="BE1027" s="2">
        <v>1</v>
      </c>
      <c r="BF1027" s="2">
        <v>2.2373078902277799</v>
      </c>
      <c r="BI1027" s="2">
        <f t="shared" si="421"/>
        <v>1</v>
      </c>
      <c r="BJ1027" s="2">
        <f t="shared" si="422"/>
        <v>0</v>
      </c>
    </row>
    <row r="1028" spans="1:62">
      <c r="A1028" s="2" t="str">
        <f t="shared" si="403"/>
        <v>VIMSS207256</v>
      </c>
      <c r="B1028" s="2" t="s">
        <v>2275</v>
      </c>
      <c r="C1028" s="2" t="s">
        <v>2276</v>
      </c>
      <c r="D1028" s="7">
        <f>IF(ISNA(VLOOKUP(B1028,[1]energy_list!A$1:A$222,1,FALSE)), 0, 1)</f>
        <v>0</v>
      </c>
      <c r="F1028" s="7">
        <f t="shared" si="404"/>
        <v>0</v>
      </c>
      <c r="G1028" s="17">
        <f t="shared" si="402"/>
        <v>4.2547092547092547E-2</v>
      </c>
      <c r="H1028" s="8">
        <f t="shared" si="405"/>
        <v>-0.17326056831389336</v>
      </c>
      <c r="I1028" s="8">
        <f t="shared" si="406"/>
        <v>0</v>
      </c>
      <c r="J1028" s="2">
        <f t="shared" si="407"/>
        <v>0</v>
      </c>
      <c r="K1028" s="9">
        <f t="shared" si="408"/>
        <v>0</v>
      </c>
      <c r="L1028" s="10">
        <f t="shared" si="409"/>
        <v>0</v>
      </c>
      <c r="M1028" s="2">
        <f t="shared" si="410"/>
        <v>0</v>
      </c>
      <c r="N1028" s="16">
        <f t="shared" si="411"/>
        <v>1</v>
      </c>
      <c r="O1028" s="16">
        <f t="shared" si="412"/>
        <v>0</v>
      </c>
      <c r="P1028" s="6">
        <v>1039</v>
      </c>
      <c r="Q1028" s="6"/>
      <c r="R1028" s="2" t="s">
        <v>57</v>
      </c>
      <c r="S1028" s="2">
        <v>0.48714729742965202</v>
      </c>
      <c r="T1028" s="2">
        <v>1</v>
      </c>
      <c r="U1028" s="2">
        <v>1</v>
      </c>
      <c r="V1028" s="2">
        <v>-0.35318350424153699</v>
      </c>
      <c r="Y1028" s="2">
        <f t="shared" si="413"/>
        <v>1</v>
      </c>
      <c r="Z1028" s="2">
        <f t="shared" si="414"/>
        <v>0</v>
      </c>
      <c r="AH1028" s="2">
        <f t="shared" si="415"/>
        <v>1</v>
      </c>
      <c r="AI1028" s="2">
        <f t="shared" si="416"/>
        <v>0</v>
      </c>
      <c r="AJ1028" s="2" t="s">
        <v>59</v>
      </c>
      <c r="AK1028" s="2">
        <v>-0.53102165951727998</v>
      </c>
      <c r="AL1028" s="2">
        <v>1</v>
      </c>
      <c r="AM1028" s="2">
        <v>1</v>
      </c>
      <c r="AN1028" s="2">
        <v>-2.7665966602669601</v>
      </c>
      <c r="AQ1028" s="2">
        <f t="shared" si="417"/>
        <v>1</v>
      </c>
      <c r="AR1028" s="2">
        <f t="shared" si="418"/>
        <v>0</v>
      </c>
      <c r="AZ1028" s="2">
        <f t="shared" si="419"/>
        <v>1</v>
      </c>
      <c r="BA1028" s="2">
        <f t="shared" si="420"/>
        <v>0</v>
      </c>
      <c r="BB1028" s="2" t="s">
        <v>61</v>
      </c>
      <c r="BC1028" s="2">
        <v>0.56365606702930804</v>
      </c>
      <c r="BD1028" s="2">
        <v>1</v>
      </c>
      <c r="BE1028" s="2">
        <v>1</v>
      </c>
      <c r="BF1028" s="2">
        <v>1.05509183535198</v>
      </c>
      <c r="BI1028" s="2">
        <f t="shared" si="421"/>
        <v>1</v>
      </c>
      <c r="BJ1028" s="2">
        <f t="shared" si="422"/>
        <v>0</v>
      </c>
    </row>
    <row r="1029" spans="1:62">
      <c r="A1029" s="2" t="str">
        <f t="shared" si="403"/>
        <v>VIMSS207292</v>
      </c>
      <c r="B1029" s="2" t="s">
        <v>2273</v>
      </c>
      <c r="C1029" s="2" t="s">
        <v>2274</v>
      </c>
      <c r="D1029" s="7">
        <f>IF(ISNA(VLOOKUP(B1029,[1]energy_list!A$1:A$222,1,FALSE)), 0, 1)</f>
        <v>0</v>
      </c>
      <c r="F1029" s="7">
        <f t="shared" si="404"/>
        <v>0</v>
      </c>
      <c r="G1029" s="17">
        <f t="shared" si="402"/>
        <v>4.2506142506142514E-2</v>
      </c>
      <c r="H1029" s="8">
        <f t="shared" si="405"/>
        <v>-0.16686875940173551</v>
      </c>
      <c r="I1029" s="8">
        <f t="shared" si="406"/>
        <v>0</v>
      </c>
      <c r="J1029" s="2">
        <f t="shared" si="407"/>
        <v>0</v>
      </c>
      <c r="K1029" s="9">
        <f t="shared" si="408"/>
        <v>0</v>
      </c>
      <c r="L1029" s="10">
        <f t="shared" si="409"/>
        <v>0</v>
      </c>
      <c r="M1029" s="2">
        <f t="shared" si="410"/>
        <v>0</v>
      </c>
      <c r="N1029" s="16">
        <f t="shared" si="411"/>
        <v>1</v>
      </c>
      <c r="O1029" s="16">
        <f t="shared" si="412"/>
        <v>0</v>
      </c>
      <c r="P1029" s="6">
        <v>1038</v>
      </c>
      <c r="Q1029" s="6"/>
      <c r="Y1029" s="2">
        <f t="shared" si="413"/>
        <v>1</v>
      </c>
      <c r="Z1029" s="2">
        <f t="shared" si="414"/>
        <v>0</v>
      </c>
      <c r="AH1029" s="2">
        <f t="shared" si="415"/>
        <v>1</v>
      </c>
      <c r="AI1029" s="2">
        <f t="shared" si="416"/>
        <v>0</v>
      </c>
      <c r="AJ1029" s="2" t="s">
        <v>59</v>
      </c>
      <c r="AK1029" s="2">
        <v>0.19458779837550999</v>
      </c>
      <c r="AL1029" s="2">
        <v>1</v>
      </c>
      <c r="AM1029" s="2">
        <v>1</v>
      </c>
      <c r="AN1029" s="2">
        <v>-2.0409872023741702</v>
      </c>
      <c r="AQ1029" s="2">
        <f t="shared" si="417"/>
        <v>1</v>
      </c>
      <c r="AR1029" s="2">
        <f t="shared" si="418"/>
        <v>0</v>
      </c>
      <c r="AS1029" s="2" t="s">
        <v>60</v>
      </c>
      <c r="AT1029" s="2">
        <v>0.139149720427961</v>
      </c>
      <c r="AU1029" s="2">
        <v>1</v>
      </c>
      <c r="AV1029" s="2">
        <v>1</v>
      </c>
      <c r="AW1029" s="2">
        <v>-0.38909412569883101</v>
      </c>
      <c r="AZ1029" s="2">
        <f t="shared" si="419"/>
        <v>1</v>
      </c>
      <c r="BA1029" s="2">
        <f t="shared" si="420"/>
        <v>0</v>
      </c>
      <c r="BI1029" s="2">
        <f t="shared" si="421"/>
        <v>1</v>
      </c>
      <c r="BJ1029" s="2">
        <f t="shared" si="422"/>
        <v>0</v>
      </c>
    </row>
    <row r="1030" spans="1:62">
      <c r="A1030" s="2" t="str">
        <f t="shared" si="403"/>
        <v>VIMSS206146</v>
      </c>
      <c r="B1030" s="2" t="s">
        <v>2271</v>
      </c>
      <c r="C1030" s="2" t="s">
        <v>2272</v>
      </c>
      <c r="D1030" s="7">
        <f>IF(ISNA(VLOOKUP(B1030,[1]energy_list!A$1:A$222,1,FALSE)), 0, 1)</f>
        <v>0</v>
      </c>
      <c r="F1030" s="7">
        <f t="shared" si="404"/>
        <v>0</v>
      </c>
      <c r="G1030" s="17">
        <f t="shared" si="402"/>
        <v>4.2465192465192467E-2</v>
      </c>
      <c r="H1030" s="8">
        <f t="shared" si="405"/>
        <v>-0.16540176273151999</v>
      </c>
      <c r="I1030" s="8">
        <f t="shared" si="406"/>
        <v>0</v>
      </c>
      <c r="J1030" s="2">
        <f t="shared" si="407"/>
        <v>0</v>
      </c>
      <c r="K1030" s="9">
        <f t="shared" si="408"/>
        <v>0</v>
      </c>
      <c r="L1030" s="10">
        <f t="shared" si="409"/>
        <v>0</v>
      </c>
      <c r="M1030" s="2">
        <f t="shared" si="410"/>
        <v>0</v>
      </c>
      <c r="N1030" s="16">
        <f t="shared" si="411"/>
        <v>1</v>
      </c>
      <c r="O1030" s="16">
        <f t="shared" si="412"/>
        <v>0</v>
      </c>
      <c r="P1030" s="6">
        <v>1037</v>
      </c>
      <c r="Q1030" s="6"/>
      <c r="Y1030" s="2">
        <f t="shared" si="413"/>
        <v>1</v>
      </c>
      <c r="Z1030" s="2">
        <f t="shared" si="414"/>
        <v>0</v>
      </c>
      <c r="AA1030" s="2" t="s">
        <v>58</v>
      </c>
      <c r="AB1030" s="2">
        <v>0.16540176273151999</v>
      </c>
      <c r="AC1030" s="2">
        <v>1</v>
      </c>
      <c r="AD1030" s="2">
        <v>1</v>
      </c>
      <c r="AE1030" s="2">
        <v>-1.1296864310502099</v>
      </c>
      <c r="AH1030" s="2">
        <f t="shared" si="415"/>
        <v>1</v>
      </c>
      <c r="AI1030" s="2">
        <f t="shared" si="416"/>
        <v>0</v>
      </c>
      <c r="AQ1030" s="2">
        <f t="shared" si="417"/>
        <v>1</v>
      </c>
      <c r="AR1030" s="2">
        <f t="shared" si="418"/>
        <v>0</v>
      </c>
      <c r="AZ1030" s="2">
        <f t="shared" si="419"/>
        <v>1</v>
      </c>
      <c r="BA1030" s="2">
        <f t="shared" si="420"/>
        <v>0</v>
      </c>
      <c r="BI1030" s="2">
        <f t="shared" si="421"/>
        <v>1</v>
      </c>
      <c r="BJ1030" s="2">
        <f t="shared" si="422"/>
        <v>0</v>
      </c>
    </row>
    <row r="1031" spans="1:62">
      <c r="A1031" s="2" t="str">
        <f t="shared" si="403"/>
        <v>VIMSS208172</v>
      </c>
      <c r="B1031" s="2" t="s">
        <v>2269</v>
      </c>
      <c r="C1031" s="2" t="s">
        <v>2270</v>
      </c>
      <c r="D1031" s="7">
        <f>IF(ISNA(VLOOKUP(B1031,[1]energy_list!A$1:A$222,1,FALSE)), 0, 1)</f>
        <v>1</v>
      </c>
      <c r="E1031" s="7">
        <f>IF(N1031&lt;0.05,1,0)</f>
        <v>0</v>
      </c>
      <c r="F1031" s="7">
        <f t="shared" si="404"/>
        <v>0</v>
      </c>
      <c r="G1031" s="31">
        <f>IF((Q1031/(142)*0.0575&gt;N1031),1,0)</f>
        <v>0</v>
      </c>
      <c r="H1031" s="8">
        <f t="shared" si="405"/>
        <v>-0.16425623841872</v>
      </c>
      <c r="I1031" s="8">
        <f t="shared" si="406"/>
        <v>0</v>
      </c>
      <c r="J1031" s="27">
        <f t="shared" si="407"/>
        <v>0</v>
      </c>
      <c r="K1031" s="9">
        <f t="shared" si="408"/>
        <v>0</v>
      </c>
      <c r="L1031" s="10">
        <f t="shared" si="409"/>
        <v>0</v>
      </c>
      <c r="M1031" s="7">
        <f t="shared" si="410"/>
        <v>0</v>
      </c>
      <c r="N1031" s="16">
        <f t="shared" si="411"/>
        <v>1</v>
      </c>
      <c r="O1031" s="16">
        <f t="shared" si="412"/>
        <v>0</v>
      </c>
      <c r="P1031" s="6">
        <v>1036</v>
      </c>
      <c r="Q1031" s="6">
        <v>127</v>
      </c>
      <c r="Y1031" s="2">
        <f t="shared" si="413"/>
        <v>1</v>
      </c>
      <c r="Z1031" s="2">
        <f t="shared" si="414"/>
        <v>0</v>
      </c>
      <c r="AA1031" s="2" t="s">
        <v>58</v>
      </c>
      <c r="AB1031" s="2">
        <v>-0.56811061644529004</v>
      </c>
      <c r="AC1031" s="2">
        <v>1</v>
      </c>
      <c r="AD1031" s="2">
        <v>1</v>
      </c>
      <c r="AE1031" s="2">
        <v>-1.8631988102270201</v>
      </c>
      <c r="AH1031" s="2">
        <f t="shared" si="415"/>
        <v>1</v>
      </c>
      <c r="AI1031" s="2">
        <f t="shared" si="416"/>
        <v>0</v>
      </c>
      <c r="AJ1031" s="2" t="s">
        <v>59</v>
      </c>
      <c r="AK1031" s="2">
        <v>0.89662309328273004</v>
      </c>
      <c r="AL1031" s="2">
        <v>1</v>
      </c>
      <c r="AM1031" s="2">
        <v>1</v>
      </c>
      <c r="AN1031" s="2">
        <v>-1.33895190746695</v>
      </c>
      <c r="AQ1031" s="2">
        <f t="shared" si="417"/>
        <v>1</v>
      </c>
      <c r="AR1031" s="2">
        <f t="shared" si="418"/>
        <v>0</v>
      </c>
      <c r="AZ1031" s="2">
        <f t="shared" si="419"/>
        <v>1</v>
      </c>
      <c r="BA1031" s="2">
        <f t="shared" si="420"/>
        <v>0</v>
      </c>
      <c r="BI1031" s="2">
        <f t="shared" si="421"/>
        <v>1</v>
      </c>
      <c r="BJ1031" s="2">
        <f t="shared" si="422"/>
        <v>0</v>
      </c>
    </row>
    <row r="1032" spans="1:62">
      <c r="A1032" s="2" t="str">
        <f t="shared" si="403"/>
        <v>VIMSS208677</v>
      </c>
      <c r="B1032" s="2" t="s">
        <v>2268</v>
      </c>
      <c r="C1032" s="2" t="s">
        <v>1686</v>
      </c>
      <c r="D1032" s="7">
        <f>IF(ISNA(VLOOKUP(B1032,[1]energy_list!A$1:A$222,1,FALSE)), 0, 1)</f>
        <v>0</v>
      </c>
      <c r="F1032" s="7">
        <f t="shared" si="404"/>
        <v>0</v>
      </c>
      <c r="G1032" s="17">
        <f>(P1032/(COUNT($P$2:$P$1222))*0.05)</f>
        <v>4.2383292383292387E-2</v>
      </c>
      <c r="H1032" s="8">
        <f t="shared" si="405"/>
        <v>-0.16223172977197603</v>
      </c>
      <c r="I1032" s="8">
        <f t="shared" si="406"/>
        <v>0</v>
      </c>
      <c r="J1032" s="2">
        <f t="shared" si="407"/>
        <v>0</v>
      </c>
      <c r="K1032" s="9">
        <f t="shared" si="408"/>
        <v>0</v>
      </c>
      <c r="L1032" s="10">
        <f t="shared" si="409"/>
        <v>0</v>
      </c>
      <c r="M1032" s="2">
        <f t="shared" si="410"/>
        <v>0</v>
      </c>
      <c r="N1032" s="16">
        <f t="shared" si="411"/>
        <v>1</v>
      </c>
      <c r="O1032" s="16">
        <f t="shared" si="412"/>
        <v>0</v>
      </c>
      <c r="P1032" s="6">
        <v>1035</v>
      </c>
      <c r="Q1032" s="6"/>
      <c r="Y1032" s="2">
        <f t="shared" si="413"/>
        <v>1</v>
      </c>
      <c r="Z1032" s="2">
        <f t="shared" si="414"/>
        <v>0</v>
      </c>
      <c r="AA1032" s="2" t="s">
        <v>58</v>
      </c>
      <c r="AB1032" s="2">
        <v>-0.24908617880914</v>
      </c>
      <c r="AC1032" s="2">
        <v>1</v>
      </c>
      <c r="AD1032" s="2">
        <v>1</v>
      </c>
      <c r="AE1032" s="2">
        <v>-1.5441743725908701</v>
      </c>
      <c r="AH1032" s="2">
        <f t="shared" si="415"/>
        <v>1</v>
      </c>
      <c r="AI1032" s="2">
        <f t="shared" si="416"/>
        <v>0</v>
      </c>
      <c r="AQ1032" s="2">
        <f t="shared" si="417"/>
        <v>1</v>
      </c>
      <c r="AR1032" s="2">
        <f t="shared" si="418"/>
        <v>0</v>
      </c>
      <c r="AS1032" s="2" t="s">
        <v>60</v>
      </c>
      <c r="AT1032" s="2">
        <v>0.57354963835309203</v>
      </c>
      <c r="AU1032" s="2">
        <v>1</v>
      </c>
      <c r="AV1032" s="2">
        <v>1</v>
      </c>
      <c r="AW1032" s="2">
        <v>4.5305792226299602E-2</v>
      </c>
      <c r="AZ1032" s="2">
        <f t="shared" si="419"/>
        <v>1</v>
      </c>
      <c r="BA1032" s="2">
        <f t="shared" si="420"/>
        <v>0</v>
      </c>
      <c r="BI1032" s="2">
        <f t="shared" si="421"/>
        <v>1</v>
      </c>
      <c r="BJ1032" s="2">
        <f t="shared" si="422"/>
        <v>0</v>
      </c>
    </row>
    <row r="1033" spans="1:62">
      <c r="A1033" s="2" t="str">
        <f t="shared" si="403"/>
        <v>VIMSS207944</v>
      </c>
      <c r="B1033" s="2" t="s">
        <v>2266</v>
      </c>
      <c r="C1033" s="2" t="s">
        <v>2267</v>
      </c>
      <c r="D1033" s="7">
        <f>IF(ISNA(VLOOKUP(B1033,[1]energy_list!A$1:A$222,1,FALSE)), 0, 1)</f>
        <v>1</v>
      </c>
      <c r="E1033" s="7">
        <f>IF(N1033&lt;0.05,1,0)</f>
        <v>0</v>
      </c>
      <c r="F1033" s="7">
        <f t="shared" si="404"/>
        <v>0</v>
      </c>
      <c r="G1033" s="31">
        <f>IF((Q1033/(142)*0.0575&gt;N1033),1,0)</f>
        <v>0</v>
      </c>
      <c r="H1033" s="8">
        <f t="shared" si="405"/>
        <v>-0.16023265093231001</v>
      </c>
      <c r="I1033" s="8">
        <f t="shared" si="406"/>
        <v>0</v>
      </c>
      <c r="J1033" s="27">
        <f t="shared" si="407"/>
        <v>0</v>
      </c>
      <c r="K1033" s="9">
        <f t="shared" si="408"/>
        <v>0</v>
      </c>
      <c r="L1033" s="10">
        <f t="shared" si="409"/>
        <v>0</v>
      </c>
      <c r="M1033" s="7">
        <f t="shared" si="410"/>
        <v>0</v>
      </c>
      <c r="N1033" s="16">
        <f t="shared" si="411"/>
        <v>1</v>
      </c>
      <c r="O1033" s="16">
        <f t="shared" si="412"/>
        <v>0</v>
      </c>
      <c r="P1033" s="6">
        <v>1034</v>
      </c>
      <c r="Q1033" s="6">
        <v>126</v>
      </c>
      <c r="Y1033" s="2">
        <f t="shared" si="413"/>
        <v>1</v>
      </c>
      <c r="Z1033" s="2">
        <f t="shared" si="414"/>
        <v>0</v>
      </c>
      <c r="AH1033" s="2">
        <f t="shared" si="415"/>
        <v>1</v>
      </c>
      <c r="AI1033" s="2">
        <f t="shared" si="416"/>
        <v>0</v>
      </c>
      <c r="AJ1033" s="2" t="s">
        <v>59</v>
      </c>
      <c r="AK1033" s="2">
        <v>0.16023265093231001</v>
      </c>
      <c r="AL1033" s="2">
        <v>1</v>
      </c>
      <c r="AM1033" s="2">
        <v>1</v>
      </c>
      <c r="AN1033" s="2">
        <v>-2.0753423498173702</v>
      </c>
      <c r="AQ1033" s="2">
        <f t="shared" si="417"/>
        <v>1</v>
      </c>
      <c r="AR1033" s="2">
        <f t="shared" si="418"/>
        <v>0</v>
      </c>
      <c r="AZ1033" s="2">
        <f t="shared" si="419"/>
        <v>1</v>
      </c>
      <c r="BA1033" s="2">
        <f t="shared" si="420"/>
        <v>0</v>
      </c>
      <c r="BI1033" s="2">
        <f t="shared" si="421"/>
        <v>1</v>
      </c>
      <c r="BJ1033" s="2">
        <f t="shared" si="422"/>
        <v>0</v>
      </c>
    </row>
    <row r="1034" spans="1:62">
      <c r="A1034" s="2" t="str">
        <f t="shared" si="403"/>
        <v>VIMSS113992</v>
      </c>
      <c r="B1034" s="2" t="s">
        <v>430</v>
      </c>
      <c r="C1034" s="2" t="s">
        <v>2265</v>
      </c>
      <c r="D1034" s="7">
        <f>IF(ISNA(VLOOKUP(B1034,[1]energy_list!A$1:A$222,1,FALSE)), 0, 1)</f>
        <v>0</v>
      </c>
      <c r="F1034" s="7">
        <f t="shared" si="404"/>
        <v>0</v>
      </c>
      <c r="G1034" s="17">
        <f t="shared" ref="G1034:G1080" si="423">(P1034/(COUNT($P$2:$P$1222))*0.05)</f>
        <v>4.23013923013923E-2</v>
      </c>
      <c r="H1034" s="8">
        <f t="shared" si="405"/>
        <v>-0.13737651564990466</v>
      </c>
      <c r="I1034" s="8">
        <f t="shared" si="406"/>
        <v>0</v>
      </c>
      <c r="J1034" s="2">
        <f t="shared" si="407"/>
        <v>0</v>
      </c>
      <c r="K1034" s="9">
        <f t="shared" si="408"/>
        <v>0</v>
      </c>
      <c r="L1034" s="10">
        <f t="shared" si="409"/>
        <v>0</v>
      </c>
      <c r="M1034" s="2">
        <f t="shared" si="410"/>
        <v>0</v>
      </c>
      <c r="N1034" s="16">
        <f t="shared" si="411"/>
        <v>1</v>
      </c>
      <c r="O1034" s="16">
        <f t="shared" si="412"/>
        <v>0</v>
      </c>
      <c r="P1034" s="6">
        <v>1033</v>
      </c>
      <c r="Q1034" s="6"/>
      <c r="R1034" s="2" t="s">
        <v>57</v>
      </c>
      <c r="S1034" s="2">
        <v>0.66686769197426399</v>
      </c>
      <c r="T1034" s="2">
        <v>1</v>
      </c>
      <c r="U1034" s="2">
        <v>1</v>
      </c>
      <c r="V1034" s="2">
        <v>-0.17346310969692499</v>
      </c>
      <c r="Y1034" s="2">
        <f t="shared" si="413"/>
        <v>1</v>
      </c>
      <c r="Z1034" s="2">
        <f t="shared" si="414"/>
        <v>0</v>
      </c>
      <c r="AA1034" s="2" t="s">
        <v>58</v>
      </c>
      <c r="AB1034" s="2">
        <v>-0.14134530644359999</v>
      </c>
      <c r="AC1034" s="2">
        <v>1</v>
      </c>
      <c r="AD1034" s="2">
        <v>1</v>
      </c>
      <c r="AE1034" s="2">
        <v>-1.4364335002253299</v>
      </c>
      <c r="AH1034" s="2">
        <f t="shared" si="415"/>
        <v>1</v>
      </c>
      <c r="AI1034" s="2">
        <f t="shared" si="416"/>
        <v>0</v>
      </c>
      <c r="AJ1034" s="2" t="s">
        <v>59</v>
      </c>
      <c r="AK1034" s="2">
        <v>-0.11339283858095001</v>
      </c>
      <c r="AL1034" s="2">
        <v>1</v>
      </c>
      <c r="AM1034" s="2">
        <v>1</v>
      </c>
      <c r="AN1034" s="2">
        <v>-2.3489678393306299</v>
      </c>
      <c r="AQ1034" s="2">
        <f t="shared" si="417"/>
        <v>1</v>
      </c>
      <c r="AR1034" s="2">
        <f t="shared" si="418"/>
        <v>0</v>
      </c>
      <c r="AZ1034" s="2">
        <f t="shared" si="419"/>
        <v>1</v>
      </c>
      <c r="BA1034" s="2">
        <f t="shared" si="420"/>
        <v>0</v>
      </c>
      <c r="BI1034" s="2">
        <f t="shared" si="421"/>
        <v>1</v>
      </c>
      <c r="BJ1034" s="2">
        <f t="shared" si="422"/>
        <v>0</v>
      </c>
    </row>
    <row r="1035" spans="1:62">
      <c r="A1035" s="2" t="str">
        <f t="shared" si="403"/>
        <v>VIMSS208263</v>
      </c>
      <c r="B1035" s="2" t="s">
        <v>2263</v>
      </c>
      <c r="C1035" s="2" t="s">
        <v>2264</v>
      </c>
      <c r="D1035" s="7">
        <f>IF(ISNA(VLOOKUP(B1035,[1]energy_list!A$1:A$222,1,FALSE)), 0, 1)</f>
        <v>0</v>
      </c>
      <c r="F1035" s="7">
        <f t="shared" si="404"/>
        <v>0</v>
      </c>
      <c r="G1035" s="17">
        <f t="shared" si="423"/>
        <v>4.226044226044226E-2</v>
      </c>
      <c r="H1035" s="8">
        <f t="shared" si="405"/>
        <v>-0.137104747105422</v>
      </c>
      <c r="I1035" s="8">
        <f t="shared" si="406"/>
        <v>0</v>
      </c>
      <c r="J1035" s="2">
        <f t="shared" si="407"/>
        <v>0</v>
      </c>
      <c r="K1035" s="9">
        <f t="shared" si="408"/>
        <v>0</v>
      </c>
      <c r="L1035" s="10">
        <f t="shared" si="409"/>
        <v>0</v>
      </c>
      <c r="M1035" s="2">
        <f t="shared" si="410"/>
        <v>0</v>
      </c>
      <c r="N1035" s="16">
        <f t="shared" si="411"/>
        <v>1</v>
      </c>
      <c r="O1035" s="16">
        <f t="shared" si="412"/>
        <v>0</v>
      </c>
      <c r="P1035" s="6">
        <v>1032</v>
      </c>
      <c r="Q1035" s="6"/>
      <c r="R1035" s="2" t="s">
        <v>57</v>
      </c>
      <c r="S1035" s="2">
        <v>0.137104747105422</v>
      </c>
      <c r="T1035" s="2">
        <v>1</v>
      </c>
      <c r="U1035" s="2">
        <v>1</v>
      </c>
      <c r="V1035" s="2">
        <v>-0.70322605456576703</v>
      </c>
      <c r="Y1035" s="2">
        <f t="shared" si="413"/>
        <v>1</v>
      </c>
      <c r="Z1035" s="2">
        <f t="shared" si="414"/>
        <v>0</v>
      </c>
      <c r="AH1035" s="2">
        <f t="shared" si="415"/>
        <v>1</v>
      </c>
      <c r="AI1035" s="2">
        <f t="shared" si="416"/>
        <v>0</v>
      </c>
      <c r="AQ1035" s="2">
        <f t="shared" si="417"/>
        <v>1</v>
      </c>
      <c r="AR1035" s="2">
        <f t="shared" si="418"/>
        <v>0</v>
      </c>
      <c r="AZ1035" s="2">
        <f t="shared" si="419"/>
        <v>1</v>
      </c>
      <c r="BA1035" s="2">
        <f t="shared" si="420"/>
        <v>0</v>
      </c>
      <c r="BI1035" s="2">
        <f t="shared" si="421"/>
        <v>1</v>
      </c>
      <c r="BJ1035" s="2">
        <f t="shared" si="422"/>
        <v>0</v>
      </c>
    </row>
    <row r="1036" spans="1:62">
      <c r="A1036" s="2" t="str">
        <f t="shared" si="403"/>
        <v>VIMSS208411</v>
      </c>
      <c r="B1036" s="2" t="s">
        <v>2261</v>
      </c>
      <c r="C1036" s="2" t="s">
        <v>2262</v>
      </c>
      <c r="D1036" s="7">
        <f>IF(ISNA(VLOOKUP(B1036,[1]energy_list!A$1:A$222,1,FALSE)), 0, 1)</f>
        <v>0</v>
      </c>
      <c r="F1036" s="7">
        <f t="shared" si="404"/>
        <v>0</v>
      </c>
      <c r="G1036" s="17">
        <f t="shared" si="423"/>
        <v>4.2219492219492227E-2</v>
      </c>
      <c r="H1036" s="8">
        <f t="shared" si="405"/>
        <v>-0.124616989192883</v>
      </c>
      <c r="I1036" s="8">
        <f t="shared" si="406"/>
        <v>0</v>
      </c>
      <c r="J1036" s="2">
        <f t="shared" si="407"/>
        <v>0</v>
      </c>
      <c r="K1036" s="9">
        <f t="shared" si="408"/>
        <v>0</v>
      </c>
      <c r="L1036" s="10">
        <f t="shared" si="409"/>
        <v>0</v>
      </c>
      <c r="M1036" s="2">
        <f t="shared" si="410"/>
        <v>0</v>
      </c>
      <c r="N1036" s="16">
        <f t="shared" si="411"/>
        <v>1</v>
      </c>
      <c r="O1036" s="16">
        <f t="shared" si="412"/>
        <v>0</v>
      </c>
      <c r="P1036" s="6">
        <v>1031</v>
      </c>
      <c r="Q1036" s="6"/>
      <c r="R1036" s="2" t="s">
        <v>57</v>
      </c>
      <c r="S1036" s="2">
        <v>0.124616989192883</v>
      </c>
      <c r="T1036" s="2">
        <v>1</v>
      </c>
      <c r="U1036" s="2">
        <v>1</v>
      </c>
      <c r="V1036" s="2">
        <v>-0.71571381247830601</v>
      </c>
      <c r="Y1036" s="2">
        <f t="shared" si="413"/>
        <v>1</v>
      </c>
      <c r="Z1036" s="2">
        <f t="shared" si="414"/>
        <v>0</v>
      </c>
      <c r="AH1036" s="2">
        <f t="shared" si="415"/>
        <v>1</v>
      </c>
      <c r="AI1036" s="2">
        <f t="shared" si="416"/>
        <v>0</v>
      </c>
      <c r="AQ1036" s="2">
        <f t="shared" si="417"/>
        <v>1</v>
      </c>
      <c r="AR1036" s="2">
        <f t="shared" si="418"/>
        <v>0</v>
      </c>
      <c r="AZ1036" s="2">
        <f t="shared" si="419"/>
        <v>1</v>
      </c>
      <c r="BA1036" s="2">
        <f t="shared" si="420"/>
        <v>0</v>
      </c>
      <c r="BI1036" s="2">
        <f t="shared" si="421"/>
        <v>1</v>
      </c>
      <c r="BJ1036" s="2">
        <f t="shared" si="422"/>
        <v>0</v>
      </c>
    </row>
    <row r="1037" spans="1:62">
      <c r="A1037" s="2" t="str">
        <f t="shared" si="403"/>
        <v>VIMSS113992</v>
      </c>
      <c r="B1037" s="2" t="s">
        <v>430</v>
      </c>
      <c r="C1037" s="2" t="s">
        <v>2260</v>
      </c>
      <c r="D1037" s="7">
        <f>IF(ISNA(VLOOKUP(B1037,[1]energy_list!A$1:A$222,1,FALSE)), 0, 1)</f>
        <v>0</v>
      </c>
      <c r="F1037" s="7">
        <f t="shared" si="404"/>
        <v>0</v>
      </c>
      <c r="G1037" s="17">
        <f t="shared" si="423"/>
        <v>4.217854217854218E-2</v>
      </c>
      <c r="H1037" s="8">
        <f t="shared" si="405"/>
        <v>-0.12377287023249553</v>
      </c>
      <c r="I1037" s="8">
        <f t="shared" si="406"/>
        <v>0</v>
      </c>
      <c r="J1037" s="2">
        <f t="shared" si="407"/>
        <v>0</v>
      </c>
      <c r="K1037" s="9">
        <f t="shared" si="408"/>
        <v>0</v>
      </c>
      <c r="L1037" s="10">
        <f t="shared" si="409"/>
        <v>0</v>
      </c>
      <c r="M1037" s="2">
        <f t="shared" si="410"/>
        <v>0</v>
      </c>
      <c r="N1037" s="16">
        <f t="shared" si="411"/>
        <v>1</v>
      </c>
      <c r="O1037" s="16">
        <f t="shared" si="412"/>
        <v>0</v>
      </c>
      <c r="P1037" s="6">
        <v>1030</v>
      </c>
      <c r="Q1037" s="6"/>
      <c r="R1037" s="2" t="s">
        <v>57</v>
      </c>
      <c r="S1037" s="2">
        <v>0.57342197186382404</v>
      </c>
      <c r="T1037" s="2">
        <v>1</v>
      </c>
      <c r="U1037" s="2">
        <v>1</v>
      </c>
      <c r="V1037" s="2">
        <v>-0.26690882980736502</v>
      </c>
      <c r="Y1037" s="2">
        <f t="shared" si="413"/>
        <v>1</v>
      </c>
      <c r="Z1037" s="2">
        <f t="shared" si="414"/>
        <v>0</v>
      </c>
      <c r="AH1037" s="2">
        <f t="shared" si="415"/>
        <v>1</v>
      </c>
      <c r="AI1037" s="2">
        <f t="shared" si="416"/>
        <v>0</v>
      </c>
      <c r="AQ1037" s="2">
        <f t="shared" si="417"/>
        <v>1</v>
      </c>
      <c r="AR1037" s="2">
        <f t="shared" si="418"/>
        <v>0</v>
      </c>
      <c r="AS1037" s="2" t="s">
        <v>60</v>
      </c>
      <c r="AT1037" s="2">
        <v>-0.32587623139883298</v>
      </c>
      <c r="AU1037" s="2">
        <v>1</v>
      </c>
      <c r="AV1037" s="2">
        <v>1</v>
      </c>
      <c r="AW1037" s="2">
        <v>-0.85412007752562502</v>
      </c>
      <c r="AZ1037" s="2">
        <f t="shared" si="419"/>
        <v>1</v>
      </c>
      <c r="BA1037" s="2">
        <f t="shared" si="420"/>
        <v>0</v>
      </c>
      <c r="BI1037" s="2">
        <f t="shared" si="421"/>
        <v>1</v>
      </c>
      <c r="BJ1037" s="2">
        <f t="shared" si="422"/>
        <v>0</v>
      </c>
    </row>
    <row r="1038" spans="1:62">
      <c r="A1038" s="2" t="str">
        <f t="shared" si="403"/>
        <v>VIMSS206293</v>
      </c>
      <c r="B1038" s="2" t="s">
        <v>2258</v>
      </c>
      <c r="C1038" s="2" t="s">
        <v>2259</v>
      </c>
      <c r="D1038" s="7">
        <f>IF(ISNA(VLOOKUP(B1038,[1]energy_list!A$1:A$222,1,FALSE)), 0, 1)</f>
        <v>0</v>
      </c>
      <c r="F1038" s="7">
        <f t="shared" si="404"/>
        <v>0</v>
      </c>
      <c r="G1038" s="17">
        <f t="shared" si="423"/>
        <v>4.2137592137592141E-2</v>
      </c>
      <c r="H1038" s="8">
        <f t="shared" si="405"/>
        <v>-0.11331226708288</v>
      </c>
      <c r="I1038" s="8">
        <f t="shared" si="406"/>
        <v>0</v>
      </c>
      <c r="J1038" s="2">
        <f t="shared" si="407"/>
        <v>0</v>
      </c>
      <c r="K1038" s="9">
        <f t="shared" si="408"/>
        <v>0</v>
      </c>
      <c r="L1038" s="10">
        <f t="shared" si="409"/>
        <v>0</v>
      </c>
      <c r="M1038" s="2">
        <f t="shared" si="410"/>
        <v>0</v>
      </c>
      <c r="N1038" s="16">
        <f t="shared" si="411"/>
        <v>1</v>
      </c>
      <c r="O1038" s="16">
        <f t="shared" si="412"/>
        <v>0</v>
      </c>
      <c r="P1038" s="6">
        <v>1029</v>
      </c>
      <c r="Q1038" s="6"/>
      <c r="R1038" s="2" t="s">
        <v>57</v>
      </c>
      <c r="S1038" s="2">
        <v>0.11331226708288</v>
      </c>
      <c r="T1038" s="2">
        <v>1</v>
      </c>
      <c r="U1038" s="2">
        <v>1</v>
      </c>
      <c r="V1038" s="2">
        <v>-0.72701853458830901</v>
      </c>
      <c r="Y1038" s="2">
        <f t="shared" si="413"/>
        <v>1</v>
      </c>
      <c r="Z1038" s="2">
        <f t="shared" si="414"/>
        <v>0</v>
      </c>
      <c r="AH1038" s="2">
        <f t="shared" si="415"/>
        <v>1</v>
      </c>
      <c r="AI1038" s="2">
        <f t="shared" si="416"/>
        <v>0</v>
      </c>
      <c r="AQ1038" s="2">
        <f t="shared" si="417"/>
        <v>1</v>
      </c>
      <c r="AR1038" s="2">
        <f t="shared" si="418"/>
        <v>0</v>
      </c>
      <c r="AZ1038" s="2">
        <f t="shared" si="419"/>
        <v>1</v>
      </c>
      <c r="BA1038" s="2">
        <f t="shared" si="420"/>
        <v>0</v>
      </c>
      <c r="BI1038" s="2">
        <f t="shared" si="421"/>
        <v>1</v>
      </c>
      <c r="BJ1038" s="2">
        <f t="shared" si="422"/>
        <v>0</v>
      </c>
    </row>
    <row r="1039" spans="1:62">
      <c r="A1039" s="2" t="str">
        <f t="shared" si="403"/>
        <v>VIMSS208782</v>
      </c>
      <c r="B1039" s="2" t="s">
        <v>2256</v>
      </c>
      <c r="C1039" s="2" t="s">
        <v>2257</v>
      </c>
      <c r="D1039" s="7">
        <f>IF(ISNA(VLOOKUP(B1039,[1]energy_list!A$1:A$222,1,FALSE)), 0, 1)</f>
        <v>0</v>
      </c>
      <c r="F1039" s="7">
        <f t="shared" si="404"/>
        <v>0</v>
      </c>
      <c r="G1039" s="17">
        <f t="shared" si="423"/>
        <v>4.2096642096642101E-2</v>
      </c>
      <c r="H1039" s="8">
        <f t="shared" si="405"/>
        <v>-0.1109502204694635</v>
      </c>
      <c r="I1039" s="8">
        <f t="shared" si="406"/>
        <v>0</v>
      </c>
      <c r="J1039" s="2">
        <f t="shared" si="407"/>
        <v>0</v>
      </c>
      <c r="K1039" s="9">
        <f t="shared" si="408"/>
        <v>0</v>
      </c>
      <c r="L1039" s="10">
        <f t="shared" si="409"/>
        <v>0</v>
      </c>
      <c r="M1039" s="2">
        <f t="shared" si="410"/>
        <v>0</v>
      </c>
      <c r="N1039" s="16">
        <f t="shared" si="411"/>
        <v>1</v>
      </c>
      <c r="O1039" s="16">
        <f t="shared" si="412"/>
        <v>0</v>
      </c>
      <c r="P1039" s="6">
        <v>1028</v>
      </c>
      <c r="Q1039" s="6"/>
      <c r="Y1039" s="2">
        <f t="shared" si="413"/>
        <v>1</v>
      </c>
      <c r="Z1039" s="2">
        <f t="shared" si="414"/>
        <v>0</v>
      </c>
      <c r="AH1039" s="2">
        <f t="shared" si="415"/>
        <v>1</v>
      </c>
      <c r="AI1039" s="2">
        <f t="shared" si="416"/>
        <v>0</v>
      </c>
      <c r="AQ1039" s="2">
        <f t="shared" si="417"/>
        <v>1</v>
      </c>
      <c r="AR1039" s="2">
        <f t="shared" si="418"/>
        <v>0</v>
      </c>
      <c r="AS1039" s="2" t="s">
        <v>60</v>
      </c>
      <c r="AT1039" s="2">
        <v>0.14483184367249</v>
      </c>
      <c r="AU1039" s="2">
        <v>1</v>
      </c>
      <c r="AV1039" s="2">
        <v>1</v>
      </c>
      <c r="AW1039" s="2">
        <v>-0.38341200245430201</v>
      </c>
      <c r="AZ1039" s="2">
        <f t="shared" si="419"/>
        <v>1</v>
      </c>
      <c r="BA1039" s="2">
        <f t="shared" si="420"/>
        <v>0</v>
      </c>
      <c r="BB1039" s="2" t="s">
        <v>61</v>
      </c>
      <c r="BC1039" s="2">
        <v>7.7068597266437E-2</v>
      </c>
      <c r="BD1039" s="2">
        <v>1</v>
      </c>
      <c r="BE1039" s="2">
        <v>1</v>
      </c>
      <c r="BF1039" s="2">
        <v>0.568504365589109</v>
      </c>
      <c r="BI1039" s="2">
        <f t="shared" si="421"/>
        <v>1</v>
      </c>
      <c r="BJ1039" s="2">
        <f t="shared" si="422"/>
        <v>0</v>
      </c>
    </row>
    <row r="1040" spans="1:62">
      <c r="A1040" s="2" t="str">
        <f t="shared" si="403"/>
        <v>VIMSS206629</v>
      </c>
      <c r="B1040" s="2" t="s">
        <v>2254</v>
      </c>
      <c r="C1040" s="2" t="s">
        <v>2255</v>
      </c>
      <c r="D1040" s="7">
        <f>IF(ISNA(VLOOKUP(B1040,[1]energy_list!A$1:A$222,1,FALSE)), 0, 1)</f>
        <v>0</v>
      </c>
      <c r="F1040" s="7">
        <f t="shared" si="404"/>
        <v>0</v>
      </c>
      <c r="G1040" s="17">
        <f t="shared" si="423"/>
        <v>4.2055692055692061E-2</v>
      </c>
      <c r="H1040" s="8">
        <f t="shared" si="405"/>
        <v>-0.1029944228394</v>
      </c>
      <c r="I1040" s="8">
        <f t="shared" si="406"/>
        <v>0</v>
      </c>
      <c r="J1040" s="2">
        <f t="shared" si="407"/>
        <v>0</v>
      </c>
      <c r="K1040" s="9">
        <f t="shared" si="408"/>
        <v>0</v>
      </c>
      <c r="L1040" s="10">
        <f t="shared" si="409"/>
        <v>0</v>
      </c>
      <c r="M1040" s="2">
        <f t="shared" si="410"/>
        <v>0</v>
      </c>
      <c r="N1040" s="16">
        <f t="shared" si="411"/>
        <v>1</v>
      </c>
      <c r="O1040" s="16">
        <f t="shared" si="412"/>
        <v>0</v>
      </c>
      <c r="P1040" s="6">
        <v>1027</v>
      </c>
      <c r="Q1040" s="6"/>
      <c r="Y1040" s="2">
        <f t="shared" si="413"/>
        <v>1</v>
      </c>
      <c r="Z1040" s="2">
        <f t="shared" si="414"/>
        <v>0</v>
      </c>
      <c r="AH1040" s="2">
        <f t="shared" si="415"/>
        <v>1</v>
      </c>
      <c r="AI1040" s="2">
        <f t="shared" si="416"/>
        <v>0</v>
      </c>
      <c r="AJ1040" s="2" t="s">
        <v>59</v>
      </c>
      <c r="AK1040" s="2">
        <v>0.1029944228394</v>
      </c>
      <c r="AL1040" s="2">
        <v>1</v>
      </c>
      <c r="AM1040" s="2">
        <v>1</v>
      </c>
      <c r="AN1040" s="2">
        <v>-2.13258057791028</v>
      </c>
      <c r="AQ1040" s="2">
        <f t="shared" si="417"/>
        <v>1</v>
      </c>
      <c r="AR1040" s="2">
        <f t="shared" si="418"/>
        <v>0</v>
      </c>
      <c r="AZ1040" s="2">
        <f t="shared" si="419"/>
        <v>1</v>
      </c>
      <c r="BA1040" s="2">
        <f t="shared" si="420"/>
        <v>0</v>
      </c>
      <c r="BI1040" s="2">
        <f t="shared" si="421"/>
        <v>1</v>
      </c>
      <c r="BJ1040" s="2">
        <f t="shared" si="422"/>
        <v>0</v>
      </c>
    </row>
    <row r="1041" spans="1:62">
      <c r="A1041" s="2" t="str">
        <f t="shared" si="403"/>
        <v>VIMSS208732</v>
      </c>
      <c r="B1041" s="2" t="s">
        <v>2252</v>
      </c>
      <c r="C1041" s="2" t="s">
        <v>2253</v>
      </c>
      <c r="D1041" s="7">
        <f>IF(ISNA(VLOOKUP(B1041,[1]energy_list!A$1:A$222,1,FALSE)), 0, 1)</f>
        <v>0</v>
      </c>
      <c r="F1041" s="7">
        <f t="shared" si="404"/>
        <v>0</v>
      </c>
      <c r="G1041" s="17">
        <f t="shared" si="423"/>
        <v>4.2014742014742014E-2</v>
      </c>
      <c r="H1041" s="8">
        <f t="shared" si="405"/>
        <v>-0.100301877472887</v>
      </c>
      <c r="I1041" s="8">
        <f t="shared" si="406"/>
        <v>0</v>
      </c>
      <c r="J1041" s="2">
        <f t="shared" si="407"/>
        <v>0</v>
      </c>
      <c r="K1041" s="9">
        <f t="shared" si="408"/>
        <v>0</v>
      </c>
      <c r="L1041" s="10">
        <f t="shared" si="409"/>
        <v>0</v>
      </c>
      <c r="M1041" s="2">
        <f t="shared" si="410"/>
        <v>0</v>
      </c>
      <c r="N1041" s="16">
        <f t="shared" si="411"/>
        <v>1</v>
      </c>
      <c r="O1041" s="16">
        <f t="shared" si="412"/>
        <v>0</v>
      </c>
      <c r="P1041" s="6">
        <v>1026</v>
      </c>
      <c r="Q1041" s="6"/>
      <c r="Y1041" s="2">
        <f t="shared" si="413"/>
        <v>1</v>
      </c>
      <c r="Z1041" s="2">
        <f t="shared" si="414"/>
        <v>0</v>
      </c>
      <c r="AH1041" s="2">
        <f t="shared" si="415"/>
        <v>1</v>
      </c>
      <c r="AI1041" s="2">
        <f t="shared" si="416"/>
        <v>0</v>
      </c>
      <c r="AQ1041" s="2">
        <f t="shared" si="417"/>
        <v>1</v>
      </c>
      <c r="AR1041" s="2">
        <f t="shared" si="418"/>
        <v>0</v>
      </c>
      <c r="AS1041" s="2" t="s">
        <v>60</v>
      </c>
      <c r="AT1041" s="2">
        <v>0.100301877472887</v>
      </c>
      <c r="AU1041" s="2">
        <v>1</v>
      </c>
      <c r="AV1041" s="2">
        <v>1</v>
      </c>
      <c r="AW1041" s="2">
        <v>-0.42794196865390499</v>
      </c>
      <c r="AZ1041" s="2">
        <f t="shared" si="419"/>
        <v>1</v>
      </c>
      <c r="BA1041" s="2">
        <f t="shared" si="420"/>
        <v>0</v>
      </c>
      <c r="BI1041" s="2">
        <f t="shared" si="421"/>
        <v>1</v>
      </c>
      <c r="BJ1041" s="2">
        <f t="shared" si="422"/>
        <v>0</v>
      </c>
    </row>
    <row r="1042" spans="1:62">
      <c r="A1042" s="2" t="str">
        <f t="shared" si="403"/>
        <v>VIMSS206721</v>
      </c>
      <c r="B1042" s="2" t="s">
        <v>2250</v>
      </c>
      <c r="C1042" s="2" t="s">
        <v>2251</v>
      </c>
      <c r="D1042" s="7">
        <f>IF(ISNA(VLOOKUP(B1042,[1]energy_list!A$1:A$222,1,FALSE)), 0, 1)</f>
        <v>0</v>
      </c>
      <c r="F1042" s="7">
        <f t="shared" si="404"/>
        <v>0</v>
      </c>
      <c r="G1042" s="17">
        <f t="shared" si="423"/>
        <v>4.1973791973791974E-2</v>
      </c>
      <c r="H1042" s="8">
        <f t="shared" si="405"/>
        <v>-9.72983936026285E-2</v>
      </c>
      <c r="I1042" s="8">
        <f t="shared" si="406"/>
        <v>0</v>
      </c>
      <c r="J1042" s="2">
        <f t="shared" si="407"/>
        <v>0</v>
      </c>
      <c r="K1042" s="9">
        <f t="shared" si="408"/>
        <v>0</v>
      </c>
      <c r="L1042" s="10">
        <f t="shared" si="409"/>
        <v>0</v>
      </c>
      <c r="M1042" s="2">
        <f t="shared" si="410"/>
        <v>0</v>
      </c>
      <c r="N1042" s="16">
        <f t="shared" si="411"/>
        <v>1</v>
      </c>
      <c r="O1042" s="16">
        <f t="shared" si="412"/>
        <v>0</v>
      </c>
      <c r="P1042" s="6">
        <v>1025</v>
      </c>
      <c r="Q1042" s="6"/>
      <c r="R1042" s="2" t="s">
        <v>57</v>
      </c>
      <c r="S1042" s="2">
        <v>9.72983936026285E-2</v>
      </c>
      <c r="T1042" s="2">
        <v>1</v>
      </c>
      <c r="U1042" s="2">
        <v>1</v>
      </c>
      <c r="V1042" s="2">
        <v>-0.74303240806856097</v>
      </c>
      <c r="Y1042" s="2">
        <f t="shared" si="413"/>
        <v>1</v>
      </c>
      <c r="Z1042" s="2">
        <f t="shared" si="414"/>
        <v>0</v>
      </c>
      <c r="AH1042" s="2">
        <f t="shared" si="415"/>
        <v>1</v>
      </c>
      <c r="AI1042" s="2">
        <f t="shared" si="416"/>
        <v>0</v>
      </c>
      <c r="AQ1042" s="2">
        <f t="shared" si="417"/>
        <v>1</v>
      </c>
      <c r="AR1042" s="2">
        <f t="shared" si="418"/>
        <v>0</v>
      </c>
      <c r="AZ1042" s="2">
        <f t="shared" si="419"/>
        <v>1</v>
      </c>
      <c r="BA1042" s="2">
        <f t="shared" si="420"/>
        <v>0</v>
      </c>
      <c r="BI1042" s="2">
        <f t="shared" si="421"/>
        <v>1</v>
      </c>
      <c r="BJ1042" s="2">
        <f t="shared" si="422"/>
        <v>0</v>
      </c>
    </row>
    <row r="1043" spans="1:62">
      <c r="A1043" s="2" t="str">
        <f t="shared" si="403"/>
        <v>VIMSS207120</v>
      </c>
      <c r="B1043" s="2" t="s">
        <v>2248</v>
      </c>
      <c r="C1043" s="2" t="s">
        <v>2249</v>
      </c>
      <c r="D1043" s="7">
        <f>IF(ISNA(VLOOKUP(B1043,[1]energy_list!A$1:A$222,1,FALSE)), 0, 1)</f>
        <v>0</v>
      </c>
      <c r="F1043" s="7">
        <f t="shared" si="404"/>
        <v>0</v>
      </c>
      <c r="G1043" s="17">
        <f t="shared" si="423"/>
        <v>4.1932841932841941E-2</v>
      </c>
      <c r="H1043" s="8">
        <f t="shared" si="405"/>
        <v>-7.9142907491117465E-2</v>
      </c>
      <c r="I1043" s="8">
        <f t="shared" si="406"/>
        <v>0</v>
      </c>
      <c r="J1043" s="2">
        <f t="shared" si="407"/>
        <v>0</v>
      </c>
      <c r="K1043" s="9">
        <f t="shared" si="408"/>
        <v>0</v>
      </c>
      <c r="L1043" s="10">
        <f t="shared" si="409"/>
        <v>0</v>
      </c>
      <c r="M1043" s="2">
        <f t="shared" si="410"/>
        <v>0</v>
      </c>
      <c r="N1043" s="16">
        <f t="shared" si="411"/>
        <v>1</v>
      </c>
      <c r="O1043" s="16">
        <f t="shared" si="412"/>
        <v>0</v>
      </c>
      <c r="P1043" s="6">
        <v>1024</v>
      </c>
      <c r="Q1043" s="6"/>
      <c r="R1043" s="2" t="s">
        <v>57</v>
      </c>
      <c r="S1043" s="2">
        <v>0.74079132311084295</v>
      </c>
      <c r="T1043" s="2">
        <v>1</v>
      </c>
      <c r="U1043" s="2">
        <v>1</v>
      </c>
      <c r="V1043" s="2">
        <v>-9.9539478560346895E-2</v>
      </c>
      <c r="Y1043" s="2">
        <f t="shared" si="413"/>
        <v>1</v>
      </c>
      <c r="Z1043" s="2">
        <f t="shared" si="414"/>
        <v>0</v>
      </c>
      <c r="AH1043" s="2">
        <f t="shared" si="415"/>
        <v>1</v>
      </c>
      <c r="AI1043" s="2">
        <f t="shared" si="416"/>
        <v>0</v>
      </c>
      <c r="AQ1043" s="2">
        <f t="shared" si="417"/>
        <v>1</v>
      </c>
      <c r="AR1043" s="2">
        <f t="shared" si="418"/>
        <v>0</v>
      </c>
      <c r="AS1043" s="2" t="s">
        <v>60</v>
      </c>
      <c r="AT1043" s="2">
        <v>-0.58250550812860802</v>
      </c>
      <c r="AU1043" s="2">
        <v>1</v>
      </c>
      <c r="AV1043" s="2">
        <v>1</v>
      </c>
      <c r="AW1043" s="2">
        <v>-1.1107493542553999</v>
      </c>
      <c r="AZ1043" s="2">
        <f t="shared" si="419"/>
        <v>1</v>
      </c>
      <c r="BA1043" s="2">
        <f t="shared" si="420"/>
        <v>0</v>
      </c>
      <c r="BI1043" s="2">
        <f t="shared" si="421"/>
        <v>1</v>
      </c>
      <c r="BJ1043" s="2">
        <f t="shared" si="422"/>
        <v>0</v>
      </c>
    </row>
    <row r="1044" spans="1:62">
      <c r="A1044" s="2" t="str">
        <f t="shared" si="403"/>
        <v>VIMSS207045</v>
      </c>
      <c r="B1044" s="2" t="s">
        <v>2246</v>
      </c>
      <c r="C1044" s="2" t="s">
        <v>2247</v>
      </c>
      <c r="D1044" s="7">
        <f>IF(ISNA(VLOOKUP(B1044,[1]energy_list!A$1:A$222,1,FALSE)), 0, 1)</f>
        <v>0</v>
      </c>
      <c r="F1044" s="7">
        <f t="shared" si="404"/>
        <v>0</v>
      </c>
      <c r="G1044" s="17">
        <f t="shared" si="423"/>
        <v>4.1891891891891894E-2</v>
      </c>
      <c r="H1044" s="8">
        <f t="shared" si="405"/>
        <v>-7.7110076290969998E-2</v>
      </c>
      <c r="I1044" s="8">
        <f t="shared" si="406"/>
        <v>0</v>
      </c>
      <c r="J1044" s="2">
        <f t="shared" si="407"/>
        <v>0</v>
      </c>
      <c r="K1044" s="9">
        <f t="shared" si="408"/>
        <v>0</v>
      </c>
      <c r="L1044" s="10">
        <f t="shared" si="409"/>
        <v>0</v>
      </c>
      <c r="M1044" s="2">
        <f t="shared" si="410"/>
        <v>0</v>
      </c>
      <c r="N1044" s="16">
        <f t="shared" si="411"/>
        <v>1</v>
      </c>
      <c r="O1044" s="16">
        <f t="shared" si="412"/>
        <v>0</v>
      </c>
      <c r="P1044" s="6">
        <v>1023</v>
      </c>
      <c r="Q1044" s="6"/>
      <c r="R1044" s="2" t="s">
        <v>57</v>
      </c>
      <c r="S1044" s="2">
        <v>1.2804133112373599</v>
      </c>
      <c r="T1044" s="2">
        <v>1</v>
      </c>
      <c r="U1044" s="2">
        <v>1</v>
      </c>
      <c r="V1044" s="2">
        <v>0.44008250956617501</v>
      </c>
      <c r="Y1044" s="2">
        <f t="shared" si="413"/>
        <v>1</v>
      </c>
      <c r="Z1044" s="2">
        <f t="shared" si="414"/>
        <v>0</v>
      </c>
      <c r="AH1044" s="2">
        <f t="shared" si="415"/>
        <v>1</v>
      </c>
      <c r="AI1044" s="2">
        <f t="shared" si="416"/>
        <v>0</v>
      </c>
      <c r="AQ1044" s="2">
        <f t="shared" si="417"/>
        <v>1</v>
      </c>
      <c r="AR1044" s="2">
        <f t="shared" si="418"/>
        <v>0</v>
      </c>
      <c r="AS1044" s="2" t="s">
        <v>60</v>
      </c>
      <c r="AT1044" s="2">
        <v>-1.1261931586554199</v>
      </c>
      <c r="AU1044" s="2">
        <v>1</v>
      </c>
      <c r="AV1044" s="2">
        <v>1</v>
      </c>
      <c r="AW1044" s="2">
        <v>-1.6544370047822099</v>
      </c>
      <c r="AZ1044" s="2">
        <f t="shared" si="419"/>
        <v>1</v>
      </c>
      <c r="BA1044" s="2">
        <f t="shared" si="420"/>
        <v>0</v>
      </c>
      <c r="BI1044" s="2">
        <f t="shared" si="421"/>
        <v>1</v>
      </c>
      <c r="BJ1044" s="2">
        <f t="shared" si="422"/>
        <v>0</v>
      </c>
    </row>
    <row r="1045" spans="1:62">
      <c r="A1045" s="2" t="str">
        <f t="shared" si="403"/>
        <v>VIMSS208616</v>
      </c>
      <c r="B1045" s="2" t="s">
        <v>2244</v>
      </c>
      <c r="C1045" s="2" t="s">
        <v>2245</v>
      </c>
      <c r="D1045" s="7">
        <f>IF(ISNA(VLOOKUP(B1045,[1]energy_list!A$1:A$222,1,FALSE)), 0, 1)</f>
        <v>0</v>
      </c>
      <c r="F1045" s="7">
        <f t="shared" si="404"/>
        <v>0</v>
      </c>
      <c r="G1045" s="17">
        <f t="shared" si="423"/>
        <v>4.1850941850941854E-2</v>
      </c>
      <c r="H1045" s="8">
        <f t="shared" si="405"/>
        <v>-7.4759372649603972E-2</v>
      </c>
      <c r="I1045" s="8">
        <f t="shared" si="406"/>
        <v>0</v>
      </c>
      <c r="J1045" s="2">
        <f t="shared" si="407"/>
        <v>0</v>
      </c>
      <c r="K1045" s="9">
        <f t="shared" si="408"/>
        <v>0</v>
      </c>
      <c r="L1045" s="10">
        <f t="shared" si="409"/>
        <v>0</v>
      </c>
      <c r="M1045" s="2">
        <f t="shared" si="410"/>
        <v>0</v>
      </c>
      <c r="N1045" s="16">
        <f t="shared" si="411"/>
        <v>1</v>
      </c>
      <c r="O1045" s="16">
        <f t="shared" si="412"/>
        <v>0</v>
      </c>
      <c r="P1045" s="6">
        <v>1022</v>
      </c>
      <c r="Q1045" s="6"/>
      <c r="Y1045" s="2">
        <f t="shared" si="413"/>
        <v>1</v>
      </c>
      <c r="Z1045" s="2">
        <f t="shared" si="414"/>
        <v>0</v>
      </c>
      <c r="AH1045" s="2">
        <f t="shared" si="415"/>
        <v>1</v>
      </c>
      <c r="AI1045" s="2">
        <f t="shared" si="416"/>
        <v>0</v>
      </c>
      <c r="AJ1045" s="2" t="s">
        <v>59</v>
      </c>
      <c r="AK1045" s="2">
        <v>-0.55924223409573004</v>
      </c>
      <c r="AL1045" s="2">
        <v>1</v>
      </c>
      <c r="AM1045" s="2">
        <v>1</v>
      </c>
      <c r="AN1045" s="2">
        <v>-2.7948172348454099</v>
      </c>
      <c r="AQ1045" s="2">
        <f t="shared" si="417"/>
        <v>1</v>
      </c>
      <c r="AR1045" s="2">
        <f t="shared" si="418"/>
        <v>0</v>
      </c>
      <c r="AZ1045" s="2">
        <f t="shared" si="419"/>
        <v>1</v>
      </c>
      <c r="BA1045" s="2">
        <f t="shared" si="420"/>
        <v>0</v>
      </c>
      <c r="BB1045" s="2" t="s">
        <v>61</v>
      </c>
      <c r="BC1045" s="2">
        <v>0.70876097939493798</v>
      </c>
      <c r="BD1045" s="2">
        <v>1</v>
      </c>
      <c r="BE1045" s="2">
        <v>1</v>
      </c>
      <c r="BF1045" s="2">
        <v>1.2001967477176101</v>
      </c>
      <c r="BI1045" s="2">
        <f t="shared" si="421"/>
        <v>1</v>
      </c>
      <c r="BJ1045" s="2">
        <f t="shared" si="422"/>
        <v>0</v>
      </c>
    </row>
    <row r="1046" spans="1:62">
      <c r="A1046" s="2" t="str">
        <f t="shared" si="403"/>
        <v>VIMSS208707</v>
      </c>
      <c r="B1046" s="2" t="s">
        <v>2242</v>
      </c>
      <c r="C1046" s="2" t="s">
        <v>2243</v>
      </c>
      <c r="D1046" s="7">
        <f>IF(ISNA(VLOOKUP(B1046,[1]energy_list!A$1:A$222,1,FALSE)), 0, 1)</f>
        <v>0</v>
      </c>
      <c r="F1046" s="7">
        <f t="shared" si="404"/>
        <v>0</v>
      </c>
      <c r="G1046" s="17">
        <f t="shared" si="423"/>
        <v>4.1809991809991814E-2</v>
      </c>
      <c r="H1046" s="8">
        <f t="shared" si="405"/>
        <v>-6.7357973643590002E-2</v>
      </c>
      <c r="I1046" s="8">
        <f t="shared" si="406"/>
        <v>0</v>
      </c>
      <c r="J1046" s="2">
        <f t="shared" si="407"/>
        <v>0</v>
      </c>
      <c r="K1046" s="9">
        <f t="shared" si="408"/>
        <v>0</v>
      </c>
      <c r="L1046" s="10">
        <f t="shared" si="409"/>
        <v>0</v>
      </c>
      <c r="M1046" s="2">
        <f t="shared" si="410"/>
        <v>0</v>
      </c>
      <c r="N1046" s="16">
        <f t="shared" si="411"/>
        <v>1</v>
      </c>
      <c r="O1046" s="16">
        <f t="shared" si="412"/>
        <v>0</v>
      </c>
      <c r="P1046" s="6">
        <v>1021</v>
      </c>
      <c r="Q1046" s="6"/>
      <c r="R1046" s="2" t="s">
        <v>57</v>
      </c>
      <c r="S1046" s="2">
        <v>0.234359254150973</v>
      </c>
      <c r="T1046" s="2">
        <v>1</v>
      </c>
      <c r="U1046" s="2">
        <v>1</v>
      </c>
      <c r="V1046" s="2">
        <v>-0.60597154752021598</v>
      </c>
      <c r="Y1046" s="2">
        <f t="shared" si="413"/>
        <v>1</v>
      </c>
      <c r="Z1046" s="2">
        <f t="shared" si="414"/>
        <v>0</v>
      </c>
      <c r="AH1046" s="2">
        <f t="shared" si="415"/>
        <v>1</v>
      </c>
      <c r="AI1046" s="2">
        <f t="shared" si="416"/>
        <v>0</v>
      </c>
      <c r="AQ1046" s="2">
        <f t="shared" si="417"/>
        <v>1</v>
      </c>
      <c r="AR1046" s="2">
        <f t="shared" si="418"/>
        <v>0</v>
      </c>
      <c r="AS1046" s="2" t="s">
        <v>60</v>
      </c>
      <c r="AT1046" s="2">
        <v>-9.9643306863792996E-2</v>
      </c>
      <c r="AU1046" s="2">
        <v>1</v>
      </c>
      <c r="AV1046" s="2">
        <v>1</v>
      </c>
      <c r="AW1046" s="2">
        <v>-0.62788715299058495</v>
      </c>
      <c r="AZ1046" s="2">
        <f t="shared" si="419"/>
        <v>1</v>
      </c>
      <c r="BA1046" s="2">
        <f t="shared" si="420"/>
        <v>0</v>
      </c>
      <c r="BI1046" s="2">
        <f t="shared" si="421"/>
        <v>1</v>
      </c>
      <c r="BJ1046" s="2">
        <f t="shared" si="422"/>
        <v>0</v>
      </c>
    </row>
    <row r="1047" spans="1:62">
      <c r="A1047" s="2" t="str">
        <f t="shared" si="403"/>
        <v>VIMSS207453</v>
      </c>
      <c r="B1047" s="2" t="s">
        <v>2240</v>
      </c>
      <c r="C1047" s="2" t="s">
        <v>2241</v>
      </c>
      <c r="D1047" s="7">
        <f>IF(ISNA(VLOOKUP(B1047,[1]energy_list!A$1:A$222,1,FALSE)), 0, 1)</f>
        <v>0</v>
      </c>
      <c r="F1047" s="7">
        <f t="shared" si="404"/>
        <v>0</v>
      </c>
      <c r="G1047" s="17">
        <f t="shared" si="423"/>
        <v>4.1769041769041775E-2</v>
      </c>
      <c r="H1047" s="8">
        <f t="shared" si="405"/>
        <v>-6.4017626809627401E-2</v>
      </c>
      <c r="I1047" s="8">
        <f t="shared" si="406"/>
        <v>0</v>
      </c>
      <c r="J1047" s="2">
        <f t="shared" si="407"/>
        <v>0</v>
      </c>
      <c r="K1047" s="9">
        <f t="shared" si="408"/>
        <v>0</v>
      </c>
      <c r="L1047" s="10">
        <f t="shared" si="409"/>
        <v>0</v>
      </c>
      <c r="M1047" s="2">
        <f t="shared" si="410"/>
        <v>0</v>
      </c>
      <c r="N1047" s="16">
        <f t="shared" si="411"/>
        <v>1</v>
      </c>
      <c r="O1047" s="16">
        <f t="shared" si="412"/>
        <v>0</v>
      </c>
      <c r="P1047" s="6">
        <v>1020</v>
      </c>
      <c r="Q1047" s="6"/>
      <c r="R1047" s="2" t="s">
        <v>57</v>
      </c>
      <c r="S1047" s="2">
        <v>6.4017626809627401E-2</v>
      </c>
      <c r="T1047" s="2">
        <v>1</v>
      </c>
      <c r="U1047" s="2">
        <v>1</v>
      </c>
      <c r="V1047" s="2">
        <v>-0.77631317486156204</v>
      </c>
      <c r="Y1047" s="2">
        <f t="shared" si="413"/>
        <v>1</v>
      </c>
      <c r="Z1047" s="2">
        <f t="shared" si="414"/>
        <v>0</v>
      </c>
      <c r="AH1047" s="2">
        <f t="shared" si="415"/>
        <v>1</v>
      </c>
      <c r="AI1047" s="2">
        <f t="shared" si="416"/>
        <v>0</v>
      </c>
      <c r="AQ1047" s="2">
        <f t="shared" si="417"/>
        <v>1</v>
      </c>
      <c r="AR1047" s="2">
        <f t="shared" si="418"/>
        <v>0</v>
      </c>
      <c r="AZ1047" s="2">
        <f t="shared" si="419"/>
        <v>1</v>
      </c>
      <c r="BA1047" s="2">
        <f t="shared" si="420"/>
        <v>0</v>
      </c>
      <c r="BI1047" s="2">
        <f t="shared" si="421"/>
        <v>1</v>
      </c>
      <c r="BJ1047" s="2">
        <f t="shared" si="422"/>
        <v>0</v>
      </c>
    </row>
    <row r="1048" spans="1:62">
      <c r="A1048" s="2" t="str">
        <f t="shared" si="403"/>
        <v>VIMSS208028</v>
      </c>
      <c r="B1048" s="2" t="s">
        <v>2238</v>
      </c>
      <c r="C1048" s="2" t="s">
        <v>2239</v>
      </c>
      <c r="D1048" s="7">
        <f>IF(ISNA(VLOOKUP(B1048,[1]energy_list!A$1:A$222,1,FALSE)), 0, 1)</f>
        <v>0</v>
      </c>
      <c r="F1048" s="7">
        <f t="shared" si="404"/>
        <v>0</v>
      </c>
      <c r="G1048" s="17">
        <f t="shared" si="423"/>
        <v>4.1728091728091728E-2</v>
      </c>
      <c r="H1048" s="8">
        <f t="shared" si="405"/>
        <v>-5.5200220009674839E-2</v>
      </c>
      <c r="I1048" s="8">
        <f t="shared" si="406"/>
        <v>0</v>
      </c>
      <c r="J1048" s="2">
        <f t="shared" si="407"/>
        <v>0</v>
      </c>
      <c r="K1048" s="9">
        <f t="shared" si="408"/>
        <v>0</v>
      </c>
      <c r="L1048" s="10">
        <f t="shared" si="409"/>
        <v>0</v>
      </c>
      <c r="M1048" s="2">
        <f t="shared" si="410"/>
        <v>0</v>
      </c>
      <c r="N1048" s="16">
        <f t="shared" si="411"/>
        <v>1</v>
      </c>
      <c r="O1048" s="16">
        <f t="shared" si="412"/>
        <v>0</v>
      </c>
      <c r="P1048" s="6">
        <v>1019</v>
      </c>
      <c r="Q1048" s="6"/>
      <c r="Y1048" s="2">
        <f t="shared" si="413"/>
        <v>1</v>
      </c>
      <c r="Z1048" s="2">
        <f t="shared" si="414"/>
        <v>0</v>
      </c>
      <c r="AA1048" s="2" t="s">
        <v>58</v>
      </c>
      <c r="AB1048" s="2">
        <v>-2.6995067109666202</v>
      </c>
      <c r="AC1048" s="2">
        <v>1</v>
      </c>
      <c r="AD1048" s="2">
        <v>1</v>
      </c>
      <c r="AE1048" s="2">
        <v>-3.9945949047483502</v>
      </c>
      <c r="AH1048" s="2">
        <f t="shared" si="415"/>
        <v>1</v>
      </c>
      <c r="AI1048" s="2">
        <f t="shared" si="416"/>
        <v>0</v>
      </c>
      <c r="AQ1048" s="2">
        <f t="shared" si="417"/>
        <v>1</v>
      </c>
      <c r="AR1048" s="2">
        <f t="shared" si="418"/>
        <v>0</v>
      </c>
      <c r="AZ1048" s="2">
        <f t="shared" si="419"/>
        <v>1</v>
      </c>
      <c r="BA1048" s="2">
        <f t="shared" si="420"/>
        <v>0</v>
      </c>
      <c r="BB1048" s="2" t="s">
        <v>61</v>
      </c>
      <c r="BC1048" s="2">
        <v>2.8099071509859699</v>
      </c>
      <c r="BD1048" s="2">
        <v>1</v>
      </c>
      <c r="BE1048" s="2">
        <v>1</v>
      </c>
      <c r="BF1048" s="2">
        <v>3.3013429193086399</v>
      </c>
      <c r="BI1048" s="2">
        <f t="shared" si="421"/>
        <v>1</v>
      </c>
      <c r="BJ1048" s="2">
        <f t="shared" si="422"/>
        <v>0</v>
      </c>
    </row>
    <row r="1049" spans="1:62">
      <c r="A1049" s="2" t="str">
        <f t="shared" si="403"/>
        <v>VIMSS207254</v>
      </c>
      <c r="B1049" s="2" t="s">
        <v>2236</v>
      </c>
      <c r="C1049" s="2" t="s">
        <v>2237</v>
      </c>
      <c r="D1049" s="7">
        <f>IF(ISNA(VLOOKUP(B1049,[1]energy_list!A$1:A$222,1,FALSE)), 0, 1)</f>
        <v>0</v>
      </c>
      <c r="F1049" s="7">
        <f t="shared" si="404"/>
        <v>0</v>
      </c>
      <c r="G1049" s="17">
        <f t="shared" si="423"/>
        <v>4.1687141687141688E-2</v>
      </c>
      <c r="H1049" s="8">
        <f t="shared" si="405"/>
        <v>-4.7285317938548399E-2</v>
      </c>
      <c r="I1049" s="8">
        <f t="shared" si="406"/>
        <v>0</v>
      </c>
      <c r="J1049" s="2">
        <f t="shared" si="407"/>
        <v>0</v>
      </c>
      <c r="K1049" s="9">
        <f t="shared" si="408"/>
        <v>0</v>
      </c>
      <c r="L1049" s="10">
        <f t="shared" si="409"/>
        <v>0</v>
      </c>
      <c r="M1049" s="2">
        <f t="shared" si="410"/>
        <v>0</v>
      </c>
      <c r="N1049" s="16">
        <f t="shared" si="411"/>
        <v>1</v>
      </c>
      <c r="O1049" s="16">
        <f t="shared" si="412"/>
        <v>0</v>
      </c>
      <c r="P1049" s="6">
        <v>1018</v>
      </c>
      <c r="Q1049" s="6"/>
      <c r="R1049" s="2" t="s">
        <v>57</v>
      </c>
      <c r="S1049" s="2">
        <v>4.7285317938548399E-2</v>
      </c>
      <c r="T1049" s="2">
        <v>1</v>
      </c>
      <c r="U1049" s="2">
        <v>1</v>
      </c>
      <c r="V1049" s="2">
        <v>-0.79304548373264105</v>
      </c>
      <c r="Y1049" s="2">
        <f t="shared" si="413"/>
        <v>1</v>
      </c>
      <c r="Z1049" s="2">
        <f t="shared" si="414"/>
        <v>0</v>
      </c>
      <c r="AH1049" s="2">
        <f t="shared" si="415"/>
        <v>1</v>
      </c>
      <c r="AI1049" s="2">
        <f t="shared" si="416"/>
        <v>0</v>
      </c>
      <c r="AQ1049" s="2">
        <f t="shared" si="417"/>
        <v>1</v>
      </c>
      <c r="AR1049" s="2">
        <f t="shared" si="418"/>
        <v>0</v>
      </c>
      <c r="AZ1049" s="2">
        <f t="shared" si="419"/>
        <v>1</v>
      </c>
      <c r="BA1049" s="2">
        <f t="shared" si="420"/>
        <v>0</v>
      </c>
      <c r="BI1049" s="2">
        <f t="shared" si="421"/>
        <v>1</v>
      </c>
      <c r="BJ1049" s="2">
        <f t="shared" si="422"/>
        <v>0</v>
      </c>
    </row>
    <row r="1050" spans="1:62">
      <c r="A1050" s="2" t="str">
        <f t="shared" si="403"/>
        <v>VIMSS208576</v>
      </c>
      <c r="B1050" s="2" t="s">
        <v>2234</v>
      </c>
      <c r="C1050" s="2" t="s">
        <v>2235</v>
      </c>
      <c r="D1050" s="7">
        <f>IF(ISNA(VLOOKUP(B1050,[1]energy_list!A$1:A$222,1,FALSE)), 0, 1)</f>
        <v>0</v>
      </c>
      <c r="F1050" s="7">
        <f t="shared" si="404"/>
        <v>0</v>
      </c>
      <c r="G1050" s="17">
        <f t="shared" si="423"/>
        <v>4.1646191646191648E-2</v>
      </c>
      <c r="H1050" s="8">
        <f t="shared" si="405"/>
        <v>-4.6846337168629397E-2</v>
      </c>
      <c r="I1050" s="8">
        <f t="shared" si="406"/>
        <v>0</v>
      </c>
      <c r="J1050" s="2">
        <f t="shared" si="407"/>
        <v>0</v>
      </c>
      <c r="K1050" s="9">
        <f t="shared" si="408"/>
        <v>0</v>
      </c>
      <c r="L1050" s="10">
        <f t="shared" si="409"/>
        <v>0</v>
      </c>
      <c r="M1050" s="2">
        <f t="shared" si="410"/>
        <v>0</v>
      </c>
      <c r="N1050" s="16">
        <f t="shared" si="411"/>
        <v>1</v>
      </c>
      <c r="O1050" s="16">
        <f t="shared" si="412"/>
        <v>0</v>
      </c>
      <c r="P1050" s="6">
        <v>1017</v>
      </c>
      <c r="Q1050" s="6"/>
      <c r="R1050" s="2" t="s">
        <v>57</v>
      </c>
      <c r="S1050" s="2">
        <v>4.6846337168629397E-2</v>
      </c>
      <c r="T1050" s="2">
        <v>1</v>
      </c>
      <c r="U1050" s="2">
        <v>1</v>
      </c>
      <c r="V1050" s="2">
        <v>-0.79348446450256005</v>
      </c>
      <c r="Y1050" s="2">
        <f t="shared" si="413"/>
        <v>1</v>
      </c>
      <c r="Z1050" s="2">
        <f t="shared" si="414"/>
        <v>0</v>
      </c>
      <c r="AH1050" s="2">
        <f t="shared" si="415"/>
        <v>1</v>
      </c>
      <c r="AI1050" s="2">
        <f t="shared" si="416"/>
        <v>0</v>
      </c>
      <c r="AQ1050" s="2">
        <f t="shared" si="417"/>
        <v>1</v>
      </c>
      <c r="AR1050" s="2">
        <f t="shared" si="418"/>
        <v>0</v>
      </c>
      <c r="AZ1050" s="2">
        <f t="shared" si="419"/>
        <v>1</v>
      </c>
      <c r="BA1050" s="2">
        <f t="shared" si="420"/>
        <v>0</v>
      </c>
      <c r="BI1050" s="2">
        <f t="shared" si="421"/>
        <v>1</v>
      </c>
      <c r="BJ1050" s="2">
        <f t="shared" si="422"/>
        <v>0</v>
      </c>
    </row>
    <row r="1051" spans="1:62">
      <c r="A1051" s="2" t="str">
        <f t="shared" si="403"/>
        <v>VIMSS208880</v>
      </c>
      <c r="B1051" s="2" t="s">
        <v>2232</v>
      </c>
      <c r="C1051" s="2" t="s">
        <v>2233</v>
      </c>
      <c r="D1051" s="7">
        <f>IF(ISNA(VLOOKUP(B1051,[1]energy_list!A$1:A$222,1,FALSE)), 0, 1)</f>
        <v>0</v>
      </c>
      <c r="F1051" s="7">
        <f t="shared" si="404"/>
        <v>0</v>
      </c>
      <c r="G1051" s="17">
        <f t="shared" si="423"/>
        <v>4.1605241605241608E-2</v>
      </c>
      <c r="H1051" s="8">
        <f t="shared" si="405"/>
        <v>-4.2961643516720403E-2</v>
      </c>
      <c r="I1051" s="8">
        <f t="shared" si="406"/>
        <v>0</v>
      </c>
      <c r="J1051" s="2">
        <f t="shared" si="407"/>
        <v>0</v>
      </c>
      <c r="K1051" s="9">
        <f t="shared" si="408"/>
        <v>0</v>
      </c>
      <c r="L1051" s="10">
        <f t="shared" si="409"/>
        <v>0</v>
      </c>
      <c r="M1051" s="2">
        <f t="shared" si="410"/>
        <v>0</v>
      </c>
      <c r="N1051" s="16">
        <f t="shared" si="411"/>
        <v>1</v>
      </c>
      <c r="O1051" s="16">
        <f t="shared" si="412"/>
        <v>0</v>
      </c>
      <c r="P1051" s="6">
        <v>1016</v>
      </c>
      <c r="Q1051" s="6"/>
      <c r="Y1051" s="2">
        <f t="shared" si="413"/>
        <v>1</v>
      </c>
      <c r="Z1051" s="2">
        <f t="shared" si="414"/>
        <v>0</v>
      </c>
      <c r="AH1051" s="2">
        <f t="shared" si="415"/>
        <v>1</v>
      </c>
      <c r="AI1051" s="2">
        <f t="shared" si="416"/>
        <v>0</v>
      </c>
      <c r="AJ1051" s="2" t="s">
        <v>59</v>
      </c>
      <c r="AK1051" s="2">
        <v>4.2961643516720403E-2</v>
      </c>
      <c r="AL1051" s="2">
        <v>1</v>
      </c>
      <c r="AM1051" s="2">
        <v>1</v>
      </c>
      <c r="AN1051" s="2">
        <v>-2.1926133572329598</v>
      </c>
      <c r="AQ1051" s="2">
        <f t="shared" si="417"/>
        <v>1</v>
      </c>
      <c r="AR1051" s="2">
        <f t="shared" si="418"/>
        <v>0</v>
      </c>
      <c r="AZ1051" s="2">
        <f t="shared" si="419"/>
        <v>1</v>
      </c>
      <c r="BA1051" s="2">
        <f t="shared" si="420"/>
        <v>0</v>
      </c>
      <c r="BI1051" s="2">
        <f t="shared" si="421"/>
        <v>1</v>
      </c>
      <c r="BJ1051" s="2">
        <f t="shared" si="422"/>
        <v>0</v>
      </c>
    </row>
    <row r="1052" spans="1:62">
      <c r="A1052" s="2" t="str">
        <f t="shared" si="403"/>
        <v>VIMSS206483</v>
      </c>
      <c r="B1052" s="2" t="s">
        <v>2230</v>
      </c>
      <c r="C1052" s="2" t="s">
        <v>2231</v>
      </c>
      <c r="D1052" s="7">
        <f>IF(ISNA(VLOOKUP(B1052,[1]energy_list!A$1:A$222,1,FALSE)), 0, 1)</f>
        <v>0</v>
      </c>
      <c r="F1052" s="7">
        <f t="shared" si="404"/>
        <v>0</v>
      </c>
      <c r="G1052" s="17">
        <f t="shared" si="423"/>
        <v>4.1564291564291568E-2</v>
      </c>
      <c r="H1052" s="8">
        <f t="shared" si="405"/>
        <v>-4.0799805910247497E-2</v>
      </c>
      <c r="I1052" s="8">
        <f t="shared" si="406"/>
        <v>0</v>
      </c>
      <c r="J1052" s="2">
        <f t="shared" si="407"/>
        <v>0</v>
      </c>
      <c r="K1052" s="9">
        <f t="shared" si="408"/>
        <v>0</v>
      </c>
      <c r="L1052" s="10">
        <f t="shared" si="409"/>
        <v>0</v>
      </c>
      <c r="M1052" s="2">
        <f t="shared" si="410"/>
        <v>0</v>
      </c>
      <c r="N1052" s="16">
        <f t="shared" si="411"/>
        <v>1</v>
      </c>
      <c r="O1052" s="16">
        <f t="shared" si="412"/>
        <v>0</v>
      </c>
      <c r="P1052" s="6">
        <v>1015</v>
      </c>
      <c r="Q1052" s="6"/>
      <c r="Y1052" s="2">
        <f t="shared" si="413"/>
        <v>1</v>
      </c>
      <c r="Z1052" s="2">
        <f t="shared" si="414"/>
        <v>0</v>
      </c>
      <c r="AH1052" s="2">
        <f t="shared" si="415"/>
        <v>1</v>
      </c>
      <c r="AI1052" s="2">
        <f t="shared" si="416"/>
        <v>0</v>
      </c>
      <c r="AJ1052" s="2" t="s">
        <v>59</v>
      </c>
      <c r="AK1052" s="2">
        <v>0.31099773511599998</v>
      </c>
      <c r="AL1052" s="2">
        <v>1</v>
      </c>
      <c r="AM1052" s="2">
        <v>1</v>
      </c>
      <c r="AN1052" s="2">
        <v>-1.9245772656336799</v>
      </c>
      <c r="AQ1052" s="2">
        <f t="shared" si="417"/>
        <v>1</v>
      </c>
      <c r="AR1052" s="2">
        <f t="shared" si="418"/>
        <v>0</v>
      </c>
      <c r="AZ1052" s="2">
        <f t="shared" si="419"/>
        <v>1</v>
      </c>
      <c r="BA1052" s="2">
        <f t="shared" si="420"/>
        <v>0</v>
      </c>
      <c r="BB1052" s="2" t="s">
        <v>61</v>
      </c>
      <c r="BC1052" s="2">
        <v>-0.22939812329550499</v>
      </c>
      <c r="BD1052" s="2">
        <v>1</v>
      </c>
      <c r="BE1052" s="2">
        <v>1</v>
      </c>
      <c r="BF1052" s="2">
        <v>0.26203764502716698</v>
      </c>
      <c r="BI1052" s="2">
        <f t="shared" si="421"/>
        <v>1</v>
      </c>
      <c r="BJ1052" s="2">
        <f t="shared" si="422"/>
        <v>0</v>
      </c>
    </row>
    <row r="1053" spans="1:62">
      <c r="A1053" s="2" t="str">
        <f t="shared" si="403"/>
        <v>VIMSS207010</v>
      </c>
      <c r="B1053" s="2" t="s">
        <v>2228</v>
      </c>
      <c r="C1053" s="2" t="s">
        <v>2229</v>
      </c>
      <c r="D1053" s="7">
        <f>IF(ISNA(VLOOKUP(B1053,[1]energy_list!A$1:A$222,1,FALSE)), 0, 1)</f>
        <v>0</v>
      </c>
      <c r="F1053" s="7">
        <f t="shared" si="404"/>
        <v>0</v>
      </c>
      <c r="G1053" s="17">
        <f t="shared" si="423"/>
        <v>4.1523341523341528E-2</v>
      </c>
      <c r="H1053" s="8">
        <f t="shared" si="405"/>
        <v>-4.0721924346193004E-2</v>
      </c>
      <c r="I1053" s="8">
        <f t="shared" si="406"/>
        <v>0</v>
      </c>
      <c r="J1053" s="2">
        <f t="shared" si="407"/>
        <v>0</v>
      </c>
      <c r="K1053" s="9">
        <f t="shared" si="408"/>
        <v>0</v>
      </c>
      <c r="L1053" s="10">
        <f t="shared" si="409"/>
        <v>0</v>
      </c>
      <c r="M1053" s="2">
        <f t="shared" si="410"/>
        <v>0</v>
      </c>
      <c r="N1053" s="16">
        <f t="shared" si="411"/>
        <v>1</v>
      </c>
      <c r="O1053" s="16">
        <f t="shared" si="412"/>
        <v>0</v>
      </c>
      <c r="P1053" s="6">
        <v>1014</v>
      </c>
      <c r="Q1053" s="6"/>
      <c r="R1053" s="2" t="s">
        <v>57</v>
      </c>
      <c r="S1053" s="2">
        <v>-0.53995093786160098</v>
      </c>
      <c r="T1053" s="2">
        <v>1</v>
      </c>
      <c r="U1053" s="2">
        <v>1</v>
      </c>
      <c r="V1053" s="2">
        <v>-1.38028173953279</v>
      </c>
      <c r="Y1053" s="2">
        <f t="shared" si="413"/>
        <v>1</v>
      </c>
      <c r="Z1053" s="2">
        <f t="shared" si="414"/>
        <v>0</v>
      </c>
      <c r="AA1053" s="2" t="s">
        <v>58</v>
      </c>
      <c r="AB1053" s="2">
        <v>0.20332819506934999</v>
      </c>
      <c r="AC1053" s="2">
        <v>1</v>
      </c>
      <c r="AD1053" s="2">
        <v>1</v>
      </c>
      <c r="AE1053" s="2">
        <v>-1.0917599987123801</v>
      </c>
      <c r="AH1053" s="2">
        <f t="shared" si="415"/>
        <v>1</v>
      </c>
      <c r="AI1053" s="2">
        <f t="shared" si="416"/>
        <v>0</v>
      </c>
      <c r="AJ1053" s="2" t="s">
        <v>59</v>
      </c>
      <c r="AK1053" s="2">
        <v>0.45878851583083002</v>
      </c>
      <c r="AL1053" s="2">
        <v>1</v>
      </c>
      <c r="AM1053" s="2">
        <v>1</v>
      </c>
      <c r="AN1053" s="2">
        <v>-1.7767864849188499</v>
      </c>
      <c r="AQ1053" s="2">
        <f t="shared" si="417"/>
        <v>1</v>
      </c>
      <c r="AR1053" s="2">
        <f t="shared" si="418"/>
        <v>0</v>
      </c>
      <c r="AZ1053" s="2">
        <f t="shared" si="419"/>
        <v>1</v>
      </c>
      <c r="BA1053" s="2">
        <f t="shared" si="420"/>
        <v>0</v>
      </c>
      <c r="BI1053" s="2">
        <f t="shared" si="421"/>
        <v>1</v>
      </c>
      <c r="BJ1053" s="2">
        <f t="shared" si="422"/>
        <v>0</v>
      </c>
    </row>
    <row r="1054" spans="1:62">
      <c r="A1054" s="2" t="str">
        <f t="shared" si="403"/>
        <v>VIMSS209246</v>
      </c>
      <c r="B1054" s="2" t="s">
        <v>2226</v>
      </c>
      <c r="C1054" s="2" t="s">
        <v>2227</v>
      </c>
      <c r="D1054" s="7">
        <f>IF(ISNA(VLOOKUP(B1054,[1]energy_list!A$1:A$222,1,FALSE)), 0, 1)</f>
        <v>0</v>
      </c>
      <c r="F1054" s="7">
        <f t="shared" si="404"/>
        <v>0</v>
      </c>
      <c r="G1054" s="17">
        <f t="shared" si="423"/>
        <v>4.1482391482391488E-2</v>
      </c>
      <c r="H1054" s="8">
        <f t="shared" si="405"/>
        <v>-3.9401734005114999E-2</v>
      </c>
      <c r="I1054" s="8">
        <f t="shared" si="406"/>
        <v>0</v>
      </c>
      <c r="J1054" s="2">
        <f t="shared" si="407"/>
        <v>0</v>
      </c>
      <c r="K1054" s="9">
        <f t="shared" si="408"/>
        <v>0</v>
      </c>
      <c r="L1054" s="10">
        <f t="shared" si="409"/>
        <v>0</v>
      </c>
      <c r="M1054" s="2">
        <f t="shared" si="410"/>
        <v>0</v>
      </c>
      <c r="N1054" s="16">
        <f t="shared" si="411"/>
        <v>1</v>
      </c>
      <c r="O1054" s="16">
        <f t="shared" si="412"/>
        <v>0</v>
      </c>
      <c r="P1054" s="6">
        <v>1013</v>
      </c>
      <c r="Q1054" s="6"/>
      <c r="Y1054" s="2">
        <f t="shared" si="413"/>
        <v>1</v>
      </c>
      <c r="Z1054" s="2">
        <f t="shared" si="414"/>
        <v>0</v>
      </c>
      <c r="AA1054" s="2" t="s">
        <v>58</v>
      </c>
      <c r="AB1054" s="2">
        <v>0.29237736328101999</v>
      </c>
      <c r="AC1054" s="2">
        <v>1</v>
      </c>
      <c r="AD1054" s="2">
        <v>1</v>
      </c>
      <c r="AE1054" s="2">
        <v>-1.00271083050071</v>
      </c>
      <c r="AH1054" s="2">
        <f t="shared" si="415"/>
        <v>1</v>
      </c>
      <c r="AI1054" s="2">
        <f t="shared" si="416"/>
        <v>0</v>
      </c>
      <c r="AJ1054" s="2" t="s">
        <v>59</v>
      </c>
      <c r="AK1054" s="2">
        <v>-0.21357389527078999</v>
      </c>
      <c r="AL1054" s="2">
        <v>1</v>
      </c>
      <c r="AM1054" s="2">
        <v>1</v>
      </c>
      <c r="AN1054" s="2">
        <v>-2.4491488960204699</v>
      </c>
      <c r="AQ1054" s="2">
        <f t="shared" si="417"/>
        <v>1</v>
      </c>
      <c r="AR1054" s="2">
        <f t="shared" si="418"/>
        <v>0</v>
      </c>
      <c r="AZ1054" s="2">
        <f t="shared" si="419"/>
        <v>1</v>
      </c>
      <c r="BA1054" s="2">
        <f t="shared" si="420"/>
        <v>0</v>
      </c>
      <c r="BI1054" s="2">
        <f t="shared" si="421"/>
        <v>1</v>
      </c>
      <c r="BJ1054" s="2">
        <f t="shared" si="422"/>
        <v>0</v>
      </c>
    </row>
    <row r="1055" spans="1:62">
      <c r="A1055" s="2" t="str">
        <f t="shared" si="403"/>
        <v>VIMSS208341</v>
      </c>
      <c r="B1055" s="2" t="s">
        <v>2224</v>
      </c>
      <c r="C1055" s="2" t="s">
        <v>2225</v>
      </c>
      <c r="D1055" s="7">
        <f>IF(ISNA(VLOOKUP(B1055,[1]energy_list!A$1:A$222,1,FALSE)), 0, 1)</f>
        <v>0</v>
      </c>
      <c r="F1055" s="7">
        <f t="shared" si="404"/>
        <v>0</v>
      </c>
      <c r="G1055" s="17">
        <f t="shared" si="423"/>
        <v>4.1441441441441441E-2</v>
      </c>
      <c r="H1055" s="8">
        <f t="shared" si="405"/>
        <v>-3.7368432398799903E-2</v>
      </c>
      <c r="I1055" s="8">
        <f t="shared" si="406"/>
        <v>0</v>
      </c>
      <c r="J1055" s="2">
        <f t="shared" si="407"/>
        <v>0</v>
      </c>
      <c r="K1055" s="9">
        <f t="shared" si="408"/>
        <v>0</v>
      </c>
      <c r="L1055" s="10">
        <f t="shared" si="409"/>
        <v>0</v>
      </c>
      <c r="M1055" s="2">
        <f t="shared" si="410"/>
        <v>0</v>
      </c>
      <c r="N1055" s="16">
        <f t="shared" si="411"/>
        <v>1</v>
      </c>
      <c r="O1055" s="16">
        <f t="shared" si="412"/>
        <v>0</v>
      </c>
      <c r="P1055" s="6">
        <v>1012</v>
      </c>
      <c r="Q1055" s="6"/>
      <c r="Y1055" s="2">
        <f t="shared" si="413"/>
        <v>1</v>
      </c>
      <c r="Z1055" s="2">
        <f t="shared" si="414"/>
        <v>0</v>
      </c>
      <c r="AA1055" s="2" t="s">
        <v>58</v>
      </c>
      <c r="AB1055" s="2">
        <v>3.7368432398799903E-2</v>
      </c>
      <c r="AC1055" s="2">
        <v>1</v>
      </c>
      <c r="AD1055" s="2">
        <v>1</v>
      </c>
      <c r="AE1055" s="2">
        <v>-1.2577197613829301</v>
      </c>
      <c r="AH1055" s="2">
        <f t="shared" si="415"/>
        <v>1</v>
      </c>
      <c r="AI1055" s="2">
        <f t="shared" si="416"/>
        <v>0</v>
      </c>
      <c r="AQ1055" s="2">
        <f t="shared" si="417"/>
        <v>1</v>
      </c>
      <c r="AR1055" s="2">
        <f t="shared" si="418"/>
        <v>0</v>
      </c>
      <c r="AZ1055" s="2">
        <f t="shared" si="419"/>
        <v>1</v>
      </c>
      <c r="BA1055" s="2">
        <f t="shared" si="420"/>
        <v>0</v>
      </c>
      <c r="BI1055" s="2">
        <f t="shared" si="421"/>
        <v>1</v>
      </c>
      <c r="BJ1055" s="2">
        <f t="shared" si="422"/>
        <v>0</v>
      </c>
    </row>
    <row r="1056" spans="1:62">
      <c r="A1056" s="2" t="str">
        <f t="shared" si="403"/>
        <v>VIMSS208000</v>
      </c>
      <c r="B1056" s="2" t="s">
        <v>2222</v>
      </c>
      <c r="C1056" s="2" t="s">
        <v>2223</v>
      </c>
      <c r="D1056" s="7">
        <f>IF(ISNA(VLOOKUP(B1056,[1]energy_list!A$1:A$222,1,FALSE)), 0, 1)</f>
        <v>0</v>
      </c>
      <c r="F1056" s="7">
        <f t="shared" si="404"/>
        <v>0</v>
      </c>
      <c r="G1056" s="17">
        <f t="shared" si="423"/>
        <v>4.1400491400491402E-2</v>
      </c>
      <c r="H1056" s="8">
        <f t="shared" si="405"/>
        <v>-3.2784753011215403E-2</v>
      </c>
      <c r="I1056" s="8">
        <f t="shared" si="406"/>
        <v>0</v>
      </c>
      <c r="J1056" s="2">
        <f t="shared" si="407"/>
        <v>0</v>
      </c>
      <c r="K1056" s="9">
        <f t="shared" si="408"/>
        <v>0</v>
      </c>
      <c r="L1056" s="10">
        <f t="shared" si="409"/>
        <v>0</v>
      </c>
      <c r="M1056" s="2">
        <f t="shared" si="410"/>
        <v>0</v>
      </c>
      <c r="N1056" s="16">
        <f t="shared" si="411"/>
        <v>1</v>
      </c>
      <c r="O1056" s="16">
        <f t="shared" si="412"/>
        <v>0</v>
      </c>
      <c r="P1056" s="6">
        <v>1011</v>
      </c>
      <c r="Q1056" s="6"/>
      <c r="R1056" s="2" t="s">
        <v>57</v>
      </c>
      <c r="S1056" s="2">
        <v>3.2784753011215403E-2</v>
      </c>
      <c r="T1056" s="2">
        <v>1</v>
      </c>
      <c r="U1056" s="2">
        <v>1</v>
      </c>
      <c r="V1056" s="2">
        <v>-0.80754604865997404</v>
      </c>
      <c r="Y1056" s="2">
        <f t="shared" si="413"/>
        <v>1</v>
      </c>
      <c r="Z1056" s="2">
        <f t="shared" si="414"/>
        <v>0</v>
      </c>
      <c r="AH1056" s="2">
        <f t="shared" si="415"/>
        <v>1</v>
      </c>
      <c r="AI1056" s="2">
        <f t="shared" si="416"/>
        <v>0</v>
      </c>
      <c r="AQ1056" s="2">
        <f t="shared" si="417"/>
        <v>1</v>
      </c>
      <c r="AR1056" s="2">
        <f t="shared" si="418"/>
        <v>0</v>
      </c>
      <c r="AZ1056" s="2">
        <f t="shared" si="419"/>
        <v>1</v>
      </c>
      <c r="BA1056" s="2">
        <f t="shared" si="420"/>
        <v>0</v>
      </c>
      <c r="BI1056" s="2">
        <f t="shared" si="421"/>
        <v>1</v>
      </c>
      <c r="BJ1056" s="2">
        <f t="shared" si="422"/>
        <v>0</v>
      </c>
    </row>
    <row r="1057" spans="1:62">
      <c r="A1057" s="2" t="str">
        <f t="shared" si="403"/>
        <v>VIMSS208241</v>
      </c>
      <c r="B1057" s="2" t="s">
        <v>2220</v>
      </c>
      <c r="C1057" s="2" t="s">
        <v>2221</v>
      </c>
      <c r="D1057" s="7">
        <f>IF(ISNA(VLOOKUP(B1057,[1]energy_list!A$1:A$222,1,FALSE)), 0, 1)</f>
        <v>0</v>
      </c>
      <c r="F1057" s="7">
        <f t="shared" si="404"/>
        <v>0</v>
      </c>
      <c r="G1057" s="17">
        <f t="shared" si="423"/>
        <v>4.1359541359541362E-2</v>
      </c>
      <c r="H1057" s="8">
        <f t="shared" si="405"/>
        <v>-1.128127511805066E-2</v>
      </c>
      <c r="I1057" s="8">
        <f t="shared" si="406"/>
        <v>0</v>
      </c>
      <c r="J1057" s="2">
        <f t="shared" si="407"/>
        <v>0</v>
      </c>
      <c r="K1057" s="9">
        <f t="shared" si="408"/>
        <v>0</v>
      </c>
      <c r="L1057" s="10">
        <f t="shared" si="409"/>
        <v>0</v>
      </c>
      <c r="M1057" s="2">
        <f t="shared" si="410"/>
        <v>0</v>
      </c>
      <c r="N1057" s="16">
        <f t="shared" si="411"/>
        <v>1</v>
      </c>
      <c r="O1057" s="16">
        <f t="shared" si="412"/>
        <v>0</v>
      </c>
      <c r="P1057" s="6">
        <v>1010</v>
      </c>
      <c r="Q1057" s="6"/>
      <c r="R1057" s="2" t="s">
        <v>57</v>
      </c>
      <c r="S1057" s="2">
        <v>-0.76873531665990003</v>
      </c>
      <c r="T1057" s="2">
        <v>1</v>
      </c>
      <c r="U1057" s="2">
        <v>1</v>
      </c>
      <c r="V1057" s="2">
        <v>-1.6090661183310899</v>
      </c>
      <c r="Y1057" s="2">
        <f t="shared" si="413"/>
        <v>1</v>
      </c>
      <c r="Z1057" s="2">
        <f t="shared" si="414"/>
        <v>0</v>
      </c>
      <c r="AH1057" s="2">
        <f t="shared" si="415"/>
        <v>1</v>
      </c>
      <c r="AI1057" s="2">
        <f t="shared" si="416"/>
        <v>0</v>
      </c>
      <c r="AJ1057" s="2" t="s">
        <v>59</v>
      </c>
      <c r="AK1057" s="2">
        <v>0.48498838000480998</v>
      </c>
      <c r="AL1057" s="2">
        <v>1</v>
      </c>
      <c r="AM1057" s="2">
        <v>1</v>
      </c>
      <c r="AN1057" s="2">
        <v>-1.7505866207448699</v>
      </c>
      <c r="AQ1057" s="2">
        <f t="shared" si="417"/>
        <v>1</v>
      </c>
      <c r="AR1057" s="2">
        <f t="shared" si="418"/>
        <v>0</v>
      </c>
      <c r="AS1057" s="2" t="s">
        <v>60</v>
      </c>
      <c r="AT1057" s="2">
        <v>0.31759076200924202</v>
      </c>
      <c r="AU1057" s="2">
        <v>1</v>
      </c>
      <c r="AV1057" s="2">
        <v>1</v>
      </c>
      <c r="AW1057" s="2">
        <v>-0.21065308411754999</v>
      </c>
      <c r="AZ1057" s="2">
        <f t="shared" si="419"/>
        <v>1</v>
      </c>
      <c r="BA1057" s="2">
        <f t="shared" si="420"/>
        <v>0</v>
      </c>
      <c r="BI1057" s="2">
        <f t="shared" si="421"/>
        <v>1</v>
      </c>
      <c r="BJ1057" s="2">
        <f t="shared" si="422"/>
        <v>0</v>
      </c>
    </row>
    <row r="1058" spans="1:62">
      <c r="A1058" s="2" t="str">
        <f t="shared" si="403"/>
        <v>VIMSS208447</v>
      </c>
      <c r="B1058" s="2" t="s">
        <v>2218</v>
      </c>
      <c r="C1058" s="2" t="s">
        <v>2219</v>
      </c>
      <c r="D1058" s="7">
        <f>IF(ISNA(VLOOKUP(B1058,[1]energy_list!A$1:A$222,1,FALSE)), 0, 1)</f>
        <v>0</v>
      </c>
      <c r="F1058" s="7">
        <f t="shared" si="404"/>
        <v>0</v>
      </c>
      <c r="G1058" s="17">
        <f t="shared" si="423"/>
        <v>4.1318591318591322E-2</v>
      </c>
      <c r="H1058" s="8">
        <f t="shared" si="405"/>
        <v>-4.6831524129702399E-3</v>
      </c>
      <c r="I1058" s="8">
        <f t="shared" si="406"/>
        <v>0</v>
      </c>
      <c r="J1058" s="2">
        <f t="shared" si="407"/>
        <v>0</v>
      </c>
      <c r="K1058" s="9">
        <f t="shared" si="408"/>
        <v>0</v>
      </c>
      <c r="L1058" s="10">
        <f t="shared" si="409"/>
        <v>0</v>
      </c>
      <c r="M1058" s="2">
        <f t="shared" si="410"/>
        <v>0</v>
      </c>
      <c r="N1058" s="16">
        <f t="shared" si="411"/>
        <v>1</v>
      </c>
      <c r="O1058" s="16">
        <f t="shared" si="412"/>
        <v>0</v>
      </c>
      <c r="P1058" s="6">
        <v>1009</v>
      </c>
      <c r="Q1058" s="6"/>
      <c r="Y1058" s="2">
        <f t="shared" si="413"/>
        <v>1</v>
      </c>
      <c r="Z1058" s="2">
        <f t="shared" si="414"/>
        <v>0</v>
      </c>
      <c r="AH1058" s="2">
        <f t="shared" si="415"/>
        <v>1</v>
      </c>
      <c r="AI1058" s="2">
        <f t="shared" si="416"/>
        <v>0</v>
      </c>
      <c r="AJ1058" s="2" t="s">
        <v>59</v>
      </c>
      <c r="AK1058" s="2">
        <v>4.6831524129702399E-3</v>
      </c>
      <c r="AL1058" s="2">
        <v>1</v>
      </c>
      <c r="AM1058" s="2">
        <v>1</v>
      </c>
      <c r="AN1058" s="2">
        <v>-2.2308918483367099</v>
      </c>
      <c r="AQ1058" s="2">
        <f t="shared" si="417"/>
        <v>1</v>
      </c>
      <c r="AR1058" s="2">
        <f t="shared" si="418"/>
        <v>0</v>
      </c>
      <c r="AZ1058" s="2">
        <f t="shared" si="419"/>
        <v>1</v>
      </c>
      <c r="BA1058" s="2">
        <f t="shared" si="420"/>
        <v>0</v>
      </c>
      <c r="BI1058" s="2">
        <f t="shared" si="421"/>
        <v>1</v>
      </c>
      <c r="BJ1058" s="2">
        <f t="shared" si="422"/>
        <v>0</v>
      </c>
    </row>
    <row r="1059" spans="1:62">
      <c r="A1059" s="2" t="str">
        <f t="shared" si="403"/>
        <v>VIMSS207790</v>
      </c>
      <c r="B1059" s="2" t="s">
        <v>2216</v>
      </c>
      <c r="C1059" s="2" t="s">
        <v>2217</v>
      </c>
      <c r="D1059" s="7">
        <f>IF(ISNA(VLOOKUP(B1059,[1]energy_list!A$1:A$222,1,FALSE)), 0, 1)</f>
        <v>0</v>
      </c>
      <c r="F1059" s="7">
        <f t="shared" si="404"/>
        <v>0</v>
      </c>
      <c r="G1059" s="17">
        <f t="shared" si="423"/>
        <v>4.1277641277641275E-2</v>
      </c>
      <c r="H1059" s="8">
        <f t="shared" si="405"/>
        <v>-2.8630969922525118E-3</v>
      </c>
      <c r="I1059" s="8">
        <f t="shared" si="406"/>
        <v>0</v>
      </c>
      <c r="J1059" s="2">
        <f t="shared" si="407"/>
        <v>0</v>
      </c>
      <c r="K1059" s="9">
        <f t="shared" si="408"/>
        <v>0</v>
      </c>
      <c r="L1059" s="10">
        <f t="shared" si="409"/>
        <v>0</v>
      </c>
      <c r="M1059" s="2">
        <f t="shared" si="410"/>
        <v>0</v>
      </c>
      <c r="N1059" s="16">
        <f t="shared" si="411"/>
        <v>1</v>
      </c>
      <c r="O1059" s="16">
        <f t="shared" si="412"/>
        <v>0</v>
      </c>
      <c r="P1059" s="6">
        <v>1008</v>
      </c>
      <c r="Q1059" s="6"/>
      <c r="R1059" s="2" t="s">
        <v>57</v>
      </c>
      <c r="S1059" s="2">
        <v>-0.79969480638686097</v>
      </c>
      <c r="T1059" s="2">
        <v>1</v>
      </c>
      <c r="U1059" s="2">
        <v>1</v>
      </c>
      <c r="V1059" s="2">
        <v>-1.64002560805805</v>
      </c>
      <c r="Y1059" s="2">
        <f t="shared" si="413"/>
        <v>1</v>
      </c>
      <c r="Z1059" s="2">
        <f t="shared" si="414"/>
        <v>0</v>
      </c>
      <c r="AH1059" s="2">
        <f t="shared" si="415"/>
        <v>1</v>
      </c>
      <c r="AI1059" s="2">
        <f t="shared" si="416"/>
        <v>0</v>
      </c>
      <c r="AQ1059" s="2">
        <f t="shared" si="417"/>
        <v>1</v>
      </c>
      <c r="AR1059" s="2">
        <f t="shared" si="418"/>
        <v>0</v>
      </c>
      <c r="AS1059" s="2" t="s">
        <v>60</v>
      </c>
      <c r="AT1059" s="2">
        <v>0.80542100037136599</v>
      </c>
      <c r="AU1059" s="2">
        <v>1</v>
      </c>
      <c r="AV1059" s="2">
        <v>1</v>
      </c>
      <c r="AW1059" s="2">
        <v>0.27717715424457401</v>
      </c>
      <c r="AZ1059" s="2">
        <f t="shared" si="419"/>
        <v>1</v>
      </c>
      <c r="BA1059" s="2">
        <f t="shared" si="420"/>
        <v>0</v>
      </c>
      <c r="BI1059" s="2">
        <f t="shared" si="421"/>
        <v>1</v>
      </c>
      <c r="BJ1059" s="2">
        <f t="shared" si="422"/>
        <v>0</v>
      </c>
    </row>
    <row r="1060" spans="1:62">
      <c r="A1060" s="2" t="str">
        <f t="shared" si="403"/>
        <v>VIMSS207754</v>
      </c>
      <c r="B1060" s="2" t="s">
        <v>2214</v>
      </c>
      <c r="C1060" s="2" t="s">
        <v>2215</v>
      </c>
      <c r="D1060" s="7">
        <f>IF(ISNA(VLOOKUP(B1060,[1]energy_list!A$1:A$222,1,FALSE)), 0, 1)</f>
        <v>0</v>
      </c>
      <c r="F1060" s="7">
        <f t="shared" si="404"/>
        <v>0</v>
      </c>
      <c r="G1060" s="17">
        <f t="shared" si="423"/>
        <v>4.1236691236691242E-2</v>
      </c>
      <c r="H1060" s="8">
        <f t="shared" si="405"/>
        <v>-8.0399444927037301E-4</v>
      </c>
      <c r="I1060" s="8">
        <f t="shared" si="406"/>
        <v>0</v>
      </c>
      <c r="J1060" s="2">
        <f t="shared" si="407"/>
        <v>0</v>
      </c>
      <c r="K1060" s="9">
        <f t="shared" si="408"/>
        <v>0</v>
      </c>
      <c r="L1060" s="10">
        <f t="shared" si="409"/>
        <v>0</v>
      </c>
      <c r="M1060" s="2">
        <f t="shared" si="410"/>
        <v>0</v>
      </c>
      <c r="N1060" s="16">
        <f t="shared" si="411"/>
        <v>1</v>
      </c>
      <c r="O1060" s="16">
        <f t="shared" si="412"/>
        <v>0</v>
      </c>
      <c r="P1060" s="6">
        <v>1007</v>
      </c>
      <c r="Q1060" s="6"/>
      <c r="Y1060" s="2">
        <f t="shared" si="413"/>
        <v>1</v>
      </c>
      <c r="Z1060" s="2">
        <f t="shared" si="414"/>
        <v>0</v>
      </c>
      <c r="AH1060" s="2">
        <f t="shared" si="415"/>
        <v>1</v>
      </c>
      <c r="AI1060" s="2">
        <f t="shared" si="416"/>
        <v>0</v>
      </c>
      <c r="AJ1060" s="2" t="s">
        <v>59</v>
      </c>
      <c r="AK1060" s="2">
        <v>8.0399444927037301E-4</v>
      </c>
      <c r="AL1060" s="2">
        <v>1</v>
      </c>
      <c r="AM1060" s="2">
        <v>1</v>
      </c>
      <c r="AN1060" s="2">
        <v>-2.2347710063004098</v>
      </c>
      <c r="AQ1060" s="2">
        <f t="shared" si="417"/>
        <v>1</v>
      </c>
      <c r="AR1060" s="2">
        <f t="shared" si="418"/>
        <v>0</v>
      </c>
      <c r="AZ1060" s="2">
        <f t="shared" si="419"/>
        <v>1</v>
      </c>
      <c r="BA1060" s="2">
        <f t="shared" si="420"/>
        <v>0</v>
      </c>
      <c r="BI1060" s="2">
        <f t="shared" si="421"/>
        <v>1</v>
      </c>
      <c r="BJ1060" s="2">
        <f t="shared" si="422"/>
        <v>0</v>
      </c>
    </row>
    <row r="1061" spans="1:62">
      <c r="A1061" s="2" t="str">
        <f t="shared" si="403"/>
        <v>VIMSS207404</v>
      </c>
      <c r="B1061" s="2" t="s">
        <v>2212</v>
      </c>
      <c r="C1061" s="2" t="s">
        <v>2213</v>
      </c>
      <c r="D1061" s="7">
        <f>IF(ISNA(VLOOKUP(B1061,[1]energy_list!A$1:A$222,1,FALSE)), 0, 1)</f>
        <v>0</v>
      </c>
      <c r="F1061" s="7">
        <f t="shared" si="404"/>
        <v>0</v>
      </c>
      <c r="G1061" s="17">
        <f t="shared" si="423"/>
        <v>4.1195741195741202E-2</v>
      </c>
      <c r="H1061" s="8">
        <f t="shared" si="405"/>
        <v>8.1137251654100895E-4</v>
      </c>
      <c r="I1061" s="8">
        <f t="shared" si="406"/>
        <v>0</v>
      </c>
      <c r="J1061" s="2">
        <f t="shared" si="407"/>
        <v>0</v>
      </c>
      <c r="K1061" s="9">
        <f t="shared" si="408"/>
        <v>0</v>
      </c>
      <c r="L1061" s="10">
        <f t="shared" si="409"/>
        <v>0</v>
      </c>
      <c r="M1061" s="2">
        <f t="shared" si="410"/>
        <v>0</v>
      </c>
      <c r="N1061" s="16">
        <f t="shared" si="411"/>
        <v>1</v>
      </c>
      <c r="O1061" s="16">
        <f t="shared" si="412"/>
        <v>0</v>
      </c>
      <c r="P1061" s="6">
        <v>1006</v>
      </c>
      <c r="Q1061" s="6"/>
      <c r="Y1061" s="2">
        <f t="shared" si="413"/>
        <v>1</v>
      </c>
      <c r="Z1061" s="2">
        <f t="shared" si="414"/>
        <v>0</v>
      </c>
      <c r="AH1061" s="2">
        <f t="shared" si="415"/>
        <v>1</v>
      </c>
      <c r="AI1061" s="2">
        <f t="shared" si="416"/>
        <v>0</v>
      </c>
      <c r="AQ1061" s="2">
        <f t="shared" si="417"/>
        <v>1</v>
      </c>
      <c r="AR1061" s="2">
        <f t="shared" si="418"/>
        <v>0</v>
      </c>
      <c r="AZ1061" s="2">
        <f t="shared" si="419"/>
        <v>1</v>
      </c>
      <c r="BA1061" s="2">
        <f t="shared" si="420"/>
        <v>0</v>
      </c>
      <c r="BB1061" s="2" t="s">
        <v>61</v>
      </c>
      <c r="BC1061" s="2">
        <v>-8.1137251654100895E-4</v>
      </c>
      <c r="BD1061" s="2">
        <v>1</v>
      </c>
      <c r="BE1061" s="2">
        <v>1</v>
      </c>
      <c r="BF1061" s="2">
        <v>0.49062439580613099</v>
      </c>
      <c r="BI1061" s="2">
        <f t="shared" si="421"/>
        <v>1</v>
      </c>
      <c r="BJ1061" s="2">
        <f t="shared" si="422"/>
        <v>0</v>
      </c>
    </row>
    <row r="1062" spans="1:62">
      <c r="A1062" s="2" t="str">
        <f t="shared" si="403"/>
        <v>VIMSS209229</v>
      </c>
      <c r="B1062" s="2" t="s">
        <v>2210</v>
      </c>
      <c r="C1062" s="2" t="s">
        <v>2211</v>
      </c>
      <c r="D1062" s="7">
        <f>IF(ISNA(VLOOKUP(B1062,[1]energy_list!A$1:A$222,1,FALSE)), 0, 1)</f>
        <v>0</v>
      </c>
      <c r="F1062" s="7">
        <f t="shared" si="404"/>
        <v>0</v>
      </c>
      <c r="G1062" s="17">
        <f t="shared" si="423"/>
        <v>4.1154791154791155E-2</v>
      </c>
      <c r="H1062" s="8">
        <f t="shared" si="405"/>
        <v>4.7462939339004695E-3</v>
      </c>
      <c r="I1062" s="8">
        <f t="shared" si="406"/>
        <v>0</v>
      </c>
      <c r="J1062" s="2">
        <f t="shared" si="407"/>
        <v>0</v>
      </c>
      <c r="K1062" s="9">
        <f t="shared" si="408"/>
        <v>0</v>
      </c>
      <c r="L1062" s="10">
        <f t="shared" si="409"/>
        <v>0</v>
      </c>
      <c r="M1062" s="2">
        <f t="shared" si="410"/>
        <v>0</v>
      </c>
      <c r="N1062" s="16">
        <f t="shared" si="411"/>
        <v>1</v>
      </c>
      <c r="O1062" s="16">
        <f t="shared" si="412"/>
        <v>0</v>
      </c>
      <c r="P1062" s="6">
        <v>1005</v>
      </c>
      <c r="Q1062" s="6"/>
      <c r="R1062" s="2" t="s">
        <v>57</v>
      </c>
      <c r="S1062" s="2">
        <v>-0.75065161667381097</v>
      </c>
      <c r="T1062" s="2">
        <v>1</v>
      </c>
      <c r="U1062" s="2">
        <v>1</v>
      </c>
      <c r="V1062" s="2">
        <v>-1.5909824183450001</v>
      </c>
      <c r="Y1062" s="2">
        <f t="shared" si="413"/>
        <v>1</v>
      </c>
      <c r="Z1062" s="2">
        <f t="shared" si="414"/>
        <v>0</v>
      </c>
      <c r="AH1062" s="2">
        <f t="shared" si="415"/>
        <v>1</v>
      </c>
      <c r="AI1062" s="2">
        <f t="shared" si="416"/>
        <v>0</v>
      </c>
      <c r="AJ1062" s="2" t="s">
        <v>59</v>
      </c>
      <c r="AK1062" s="2">
        <v>0.74115902880601003</v>
      </c>
      <c r="AL1062" s="2">
        <v>1</v>
      </c>
      <c r="AM1062" s="2">
        <v>1</v>
      </c>
      <c r="AN1062" s="2">
        <v>-1.49441597194367</v>
      </c>
      <c r="AQ1062" s="2">
        <f t="shared" si="417"/>
        <v>1</v>
      </c>
      <c r="AR1062" s="2">
        <f t="shared" si="418"/>
        <v>0</v>
      </c>
      <c r="AZ1062" s="2">
        <f t="shared" si="419"/>
        <v>1</v>
      </c>
      <c r="BA1062" s="2">
        <f t="shared" si="420"/>
        <v>0</v>
      </c>
      <c r="BI1062" s="2">
        <f t="shared" si="421"/>
        <v>1</v>
      </c>
      <c r="BJ1062" s="2">
        <f t="shared" si="422"/>
        <v>0</v>
      </c>
    </row>
    <row r="1063" spans="1:62">
      <c r="A1063" s="2" t="str">
        <f t="shared" si="403"/>
        <v>VIMSS206249</v>
      </c>
      <c r="B1063" s="2" t="s">
        <v>2208</v>
      </c>
      <c r="C1063" s="2" t="s">
        <v>2209</v>
      </c>
      <c r="D1063" s="7">
        <f>IF(ISNA(VLOOKUP(B1063,[1]energy_list!A$1:A$222,1,FALSE)), 0, 1)</f>
        <v>0</v>
      </c>
      <c r="F1063" s="7">
        <f t="shared" si="404"/>
        <v>0</v>
      </c>
      <c r="G1063" s="17">
        <f t="shared" si="423"/>
        <v>4.1113841113841115E-2</v>
      </c>
      <c r="H1063" s="8">
        <f t="shared" si="405"/>
        <v>1.3137115436725022E-2</v>
      </c>
      <c r="I1063" s="8">
        <f t="shared" si="406"/>
        <v>0</v>
      </c>
      <c r="J1063" s="2">
        <f t="shared" si="407"/>
        <v>0</v>
      </c>
      <c r="K1063" s="9">
        <f t="shared" si="408"/>
        <v>0</v>
      </c>
      <c r="L1063" s="10">
        <f t="shared" si="409"/>
        <v>0</v>
      </c>
      <c r="M1063" s="2">
        <f t="shared" si="410"/>
        <v>0</v>
      </c>
      <c r="N1063" s="16">
        <f t="shared" si="411"/>
        <v>1</v>
      </c>
      <c r="O1063" s="16">
        <f t="shared" si="412"/>
        <v>0</v>
      </c>
      <c r="P1063" s="6">
        <v>1004</v>
      </c>
      <c r="Q1063" s="6"/>
      <c r="Y1063" s="2">
        <f t="shared" si="413"/>
        <v>1</v>
      </c>
      <c r="Z1063" s="2">
        <f t="shared" si="414"/>
        <v>0</v>
      </c>
      <c r="AH1063" s="2">
        <f t="shared" si="415"/>
        <v>1</v>
      </c>
      <c r="AI1063" s="2">
        <f t="shared" si="416"/>
        <v>0</v>
      </c>
      <c r="AQ1063" s="2">
        <f t="shared" si="417"/>
        <v>1</v>
      </c>
      <c r="AR1063" s="2">
        <f t="shared" si="418"/>
        <v>0</v>
      </c>
      <c r="AS1063" s="2" t="s">
        <v>60</v>
      </c>
      <c r="AT1063" s="2">
        <v>-0.87596120262008803</v>
      </c>
      <c r="AU1063" s="2">
        <v>1</v>
      </c>
      <c r="AV1063" s="2">
        <v>1</v>
      </c>
      <c r="AW1063" s="2">
        <v>-1.40420504874688</v>
      </c>
      <c r="AZ1063" s="2">
        <f t="shared" si="419"/>
        <v>1</v>
      </c>
      <c r="BA1063" s="2">
        <f t="shared" si="420"/>
        <v>0</v>
      </c>
      <c r="BB1063" s="2" t="s">
        <v>61</v>
      </c>
      <c r="BC1063" s="2">
        <v>0.84968697174663799</v>
      </c>
      <c r="BD1063" s="2">
        <v>1</v>
      </c>
      <c r="BE1063" s="2">
        <v>1</v>
      </c>
      <c r="BF1063" s="2">
        <v>1.34112274006931</v>
      </c>
      <c r="BI1063" s="2">
        <f t="shared" si="421"/>
        <v>1</v>
      </c>
      <c r="BJ1063" s="2">
        <f t="shared" si="422"/>
        <v>0</v>
      </c>
    </row>
    <row r="1064" spans="1:62">
      <c r="A1064" s="2" t="str">
        <f t="shared" si="403"/>
        <v>VIMSS206916</v>
      </c>
      <c r="B1064" s="2" t="s">
        <v>2207</v>
      </c>
      <c r="C1064" s="2" t="s">
        <v>946</v>
      </c>
      <c r="D1064" s="7">
        <f>IF(ISNA(VLOOKUP(B1064,[1]energy_list!A$1:A$222,1,FALSE)), 0, 1)</f>
        <v>0</v>
      </c>
      <c r="F1064" s="7">
        <f t="shared" si="404"/>
        <v>0</v>
      </c>
      <c r="G1064" s="17">
        <f t="shared" si="423"/>
        <v>4.1072891072891075E-2</v>
      </c>
      <c r="H1064" s="8">
        <f t="shared" si="405"/>
        <v>3.049336496629651E-2</v>
      </c>
      <c r="I1064" s="8">
        <f t="shared" si="406"/>
        <v>0</v>
      </c>
      <c r="J1064" s="2">
        <f t="shared" si="407"/>
        <v>0</v>
      </c>
      <c r="K1064" s="9">
        <f t="shared" si="408"/>
        <v>0</v>
      </c>
      <c r="L1064" s="10">
        <f t="shared" si="409"/>
        <v>0</v>
      </c>
      <c r="M1064" s="2">
        <f t="shared" si="410"/>
        <v>0</v>
      </c>
      <c r="N1064" s="16">
        <f t="shared" si="411"/>
        <v>1</v>
      </c>
      <c r="O1064" s="16">
        <f t="shared" si="412"/>
        <v>0</v>
      </c>
      <c r="P1064" s="6">
        <v>1003</v>
      </c>
      <c r="Q1064" s="6"/>
      <c r="Y1064" s="2">
        <f t="shared" si="413"/>
        <v>1</v>
      </c>
      <c r="Z1064" s="2">
        <f t="shared" si="414"/>
        <v>0</v>
      </c>
      <c r="AH1064" s="2">
        <f t="shared" si="415"/>
        <v>1</v>
      </c>
      <c r="AI1064" s="2">
        <f t="shared" si="416"/>
        <v>0</v>
      </c>
      <c r="AJ1064" s="2" t="s">
        <v>59</v>
      </c>
      <c r="AK1064" s="2">
        <v>0.35354993625621001</v>
      </c>
      <c r="AL1064" s="2">
        <v>1</v>
      </c>
      <c r="AM1064" s="2">
        <v>1</v>
      </c>
      <c r="AN1064" s="2">
        <v>-1.88202506449347</v>
      </c>
      <c r="AQ1064" s="2">
        <f t="shared" si="417"/>
        <v>1</v>
      </c>
      <c r="AR1064" s="2">
        <f t="shared" si="418"/>
        <v>0</v>
      </c>
      <c r="AS1064" s="2" t="s">
        <v>60</v>
      </c>
      <c r="AT1064" s="2">
        <v>-0.41453666618880303</v>
      </c>
      <c r="AU1064" s="2">
        <v>1</v>
      </c>
      <c r="AV1064" s="2">
        <v>1</v>
      </c>
      <c r="AW1064" s="2">
        <v>-0.94278051231559501</v>
      </c>
      <c r="AZ1064" s="2">
        <f t="shared" si="419"/>
        <v>1</v>
      </c>
      <c r="BA1064" s="2">
        <f t="shared" si="420"/>
        <v>0</v>
      </c>
      <c r="BI1064" s="2">
        <f t="shared" si="421"/>
        <v>1</v>
      </c>
      <c r="BJ1064" s="2">
        <f t="shared" si="422"/>
        <v>0</v>
      </c>
    </row>
    <row r="1065" spans="1:62">
      <c r="A1065" s="2" t="str">
        <f t="shared" si="403"/>
        <v>VIMSS208890</v>
      </c>
      <c r="B1065" s="2" t="s">
        <v>2205</v>
      </c>
      <c r="C1065" s="2" t="s">
        <v>2206</v>
      </c>
      <c r="D1065" s="7">
        <f>IF(ISNA(VLOOKUP(B1065,[1]energy_list!A$1:A$222,1,FALSE)), 0, 1)</f>
        <v>0</v>
      </c>
      <c r="F1065" s="7">
        <f t="shared" si="404"/>
        <v>0</v>
      </c>
      <c r="G1065" s="17">
        <f t="shared" si="423"/>
        <v>4.1031941031941035E-2</v>
      </c>
      <c r="H1065" s="8">
        <f t="shared" si="405"/>
        <v>4.7382778230210497E-2</v>
      </c>
      <c r="I1065" s="8">
        <f t="shared" si="406"/>
        <v>0</v>
      </c>
      <c r="J1065" s="2">
        <f t="shared" si="407"/>
        <v>0</v>
      </c>
      <c r="K1065" s="9">
        <f t="shared" si="408"/>
        <v>0</v>
      </c>
      <c r="L1065" s="10">
        <f t="shared" si="409"/>
        <v>0</v>
      </c>
      <c r="M1065" s="2">
        <f t="shared" si="410"/>
        <v>0</v>
      </c>
      <c r="N1065" s="16">
        <f t="shared" si="411"/>
        <v>1</v>
      </c>
      <c r="O1065" s="16">
        <f t="shared" si="412"/>
        <v>0</v>
      </c>
      <c r="P1065" s="6">
        <v>1002</v>
      </c>
      <c r="Q1065" s="6"/>
      <c r="R1065" s="2" t="s">
        <v>57</v>
      </c>
      <c r="S1065" s="2">
        <v>-4.7382778230210497E-2</v>
      </c>
      <c r="T1065" s="2">
        <v>1</v>
      </c>
      <c r="U1065" s="2">
        <v>1</v>
      </c>
      <c r="V1065" s="2">
        <v>-0.88771357990139999</v>
      </c>
      <c r="Y1065" s="2">
        <f t="shared" si="413"/>
        <v>1</v>
      </c>
      <c r="Z1065" s="2">
        <f t="shared" si="414"/>
        <v>0</v>
      </c>
      <c r="AH1065" s="2">
        <f t="shared" si="415"/>
        <v>1</v>
      </c>
      <c r="AI1065" s="2">
        <f t="shared" si="416"/>
        <v>0</v>
      </c>
      <c r="AQ1065" s="2">
        <f t="shared" si="417"/>
        <v>1</v>
      </c>
      <c r="AR1065" s="2">
        <f t="shared" si="418"/>
        <v>0</v>
      </c>
      <c r="AZ1065" s="2">
        <f t="shared" si="419"/>
        <v>1</v>
      </c>
      <c r="BA1065" s="2">
        <f t="shared" si="420"/>
        <v>0</v>
      </c>
      <c r="BI1065" s="2">
        <f t="shared" si="421"/>
        <v>1</v>
      </c>
      <c r="BJ1065" s="2">
        <f t="shared" si="422"/>
        <v>0</v>
      </c>
    </row>
    <row r="1066" spans="1:62">
      <c r="A1066" s="2" t="str">
        <f t="shared" si="403"/>
        <v>VIMSS206992</v>
      </c>
      <c r="B1066" s="2" t="s">
        <v>2203</v>
      </c>
      <c r="C1066" s="2" t="s">
        <v>2204</v>
      </c>
      <c r="D1066" s="7">
        <f>IF(ISNA(VLOOKUP(B1066,[1]energy_list!A$1:A$222,1,FALSE)), 0, 1)</f>
        <v>0</v>
      </c>
      <c r="F1066" s="7">
        <f t="shared" si="404"/>
        <v>0</v>
      </c>
      <c r="G1066" s="17">
        <f t="shared" si="423"/>
        <v>4.0990990990990989E-2</v>
      </c>
      <c r="H1066" s="8">
        <f t="shared" si="405"/>
        <v>4.8103046740030547E-2</v>
      </c>
      <c r="I1066" s="8">
        <f t="shared" si="406"/>
        <v>0</v>
      </c>
      <c r="J1066" s="2">
        <f t="shared" si="407"/>
        <v>0</v>
      </c>
      <c r="K1066" s="9">
        <f t="shared" si="408"/>
        <v>0</v>
      </c>
      <c r="L1066" s="10">
        <f t="shared" si="409"/>
        <v>0</v>
      </c>
      <c r="M1066" s="2">
        <f t="shared" si="410"/>
        <v>0</v>
      </c>
      <c r="N1066" s="16">
        <f t="shared" si="411"/>
        <v>1</v>
      </c>
      <c r="O1066" s="16">
        <f t="shared" si="412"/>
        <v>0</v>
      </c>
      <c r="P1066" s="6">
        <v>1001</v>
      </c>
      <c r="Q1066" s="6"/>
      <c r="Y1066" s="2">
        <f t="shared" si="413"/>
        <v>1</v>
      </c>
      <c r="Z1066" s="2">
        <f t="shared" si="414"/>
        <v>0</v>
      </c>
      <c r="AH1066" s="2">
        <f t="shared" si="415"/>
        <v>1</v>
      </c>
      <c r="AI1066" s="2">
        <f t="shared" si="416"/>
        <v>0</v>
      </c>
      <c r="AQ1066" s="2">
        <f t="shared" si="417"/>
        <v>1</v>
      </c>
      <c r="AR1066" s="2">
        <f t="shared" si="418"/>
        <v>0</v>
      </c>
      <c r="AS1066" s="2" t="s">
        <v>60</v>
      </c>
      <c r="AT1066" s="2">
        <v>-2.2982689511915101E-2</v>
      </c>
      <c r="AU1066" s="2">
        <v>1</v>
      </c>
      <c r="AV1066" s="2">
        <v>1</v>
      </c>
      <c r="AW1066" s="2">
        <v>-0.55122653563870705</v>
      </c>
      <c r="AZ1066" s="2">
        <f t="shared" si="419"/>
        <v>1</v>
      </c>
      <c r="BA1066" s="2">
        <f t="shared" si="420"/>
        <v>0</v>
      </c>
      <c r="BB1066" s="2" t="s">
        <v>61</v>
      </c>
      <c r="BC1066" s="2">
        <v>-7.3223403968146E-2</v>
      </c>
      <c r="BD1066" s="2">
        <v>1</v>
      </c>
      <c r="BE1066" s="2">
        <v>1</v>
      </c>
      <c r="BF1066" s="2">
        <v>0.41821236435452602</v>
      </c>
      <c r="BI1066" s="2">
        <f t="shared" si="421"/>
        <v>1</v>
      </c>
      <c r="BJ1066" s="2">
        <f t="shared" si="422"/>
        <v>0</v>
      </c>
    </row>
    <row r="1067" spans="1:62">
      <c r="A1067" s="2" t="str">
        <f t="shared" si="403"/>
        <v>VIMSS208603</v>
      </c>
      <c r="B1067" s="2" t="s">
        <v>2201</v>
      </c>
      <c r="C1067" s="2" t="s">
        <v>2202</v>
      </c>
      <c r="D1067" s="7">
        <f>IF(ISNA(VLOOKUP(B1067,[1]energy_list!A$1:A$222,1,FALSE)), 0, 1)</f>
        <v>0</v>
      </c>
      <c r="F1067" s="7">
        <f t="shared" si="404"/>
        <v>0</v>
      </c>
      <c r="G1067" s="17">
        <f t="shared" si="423"/>
        <v>4.0950040950040956E-2</v>
      </c>
      <c r="H1067" s="8">
        <f t="shared" si="405"/>
        <v>4.8205467486489802E-2</v>
      </c>
      <c r="I1067" s="8">
        <f t="shared" si="406"/>
        <v>0</v>
      </c>
      <c r="J1067" s="2">
        <f t="shared" si="407"/>
        <v>0</v>
      </c>
      <c r="K1067" s="9">
        <f t="shared" si="408"/>
        <v>0</v>
      </c>
      <c r="L1067" s="10">
        <f t="shared" si="409"/>
        <v>0</v>
      </c>
      <c r="M1067" s="2">
        <f t="shared" si="410"/>
        <v>0</v>
      </c>
      <c r="N1067" s="16">
        <f t="shared" si="411"/>
        <v>1</v>
      </c>
      <c r="O1067" s="16">
        <f t="shared" si="412"/>
        <v>0</v>
      </c>
      <c r="P1067" s="6">
        <v>1000</v>
      </c>
      <c r="Q1067" s="6"/>
      <c r="Y1067" s="2">
        <f t="shared" si="413"/>
        <v>1</v>
      </c>
      <c r="Z1067" s="2">
        <f t="shared" si="414"/>
        <v>0</v>
      </c>
      <c r="AH1067" s="2">
        <f t="shared" si="415"/>
        <v>1</v>
      </c>
      <c r="AI1067" s="2">
        <f t="shared" si="416"/>
        <v>0</v>
      </c>
      <c r="AJ1067" s="2" t="s">
        <v>59</v>
      </c>
      <c r="AK1067" s="2">
        <v>-4.8205467486489802E-2</v>
      </c>
      <c r="AL1067" s="2">
        <v>1</v>
      </c>
      <c r="AM1067" s="2">
        <v>1</v>
      </c>
      <c r="AN1067" s="2">
        <v>-2.28378046823617</v>
      </c>
      <c r="AQ1067" s="2">
        <f t="shared" si="417"/>
        <v>1</v>
      </c>
      <c r="AR1067" s="2">
        <f t="shared" si="418"/>
        <v>0</v>
      </c>
      <c r="AZ1067" s="2">
        <f t="shared" si="419"/>
        <v>1</v>
      </c>
      <c r="BA1067" s="2">
        <f t="shared" si="420"/>
        <v>0</v>
      </c>
      <c r="BI1067" s="2">
        <f t="shared" si="421"/>
        <v>1</v>
      </c>
      <c r="BJ1067" s="2">
        <f t="shared" si="422"/>
        <v>0</v>
      </c>
    </row>
    <row r="1068" spans="1:62">
      <c r="A1068" s="2" t="str">
        <f t="shared" si="403"/>
        <v>VIMSS207168</v>
      </c>
      <c r="B1068" s="2" t="s">
        <v>2199</v>
      </c>
      <c r="C1068" s="2" t="s">
        <v>2200</v>
      </c>
      <c r="D1068" s="7">
        <f>IF(ISNA(VLOOKUP(B1068,[1]energy_list!A$1:A$222,1,FALSE)), 0, 1)</f>
        <v>0</v>
      </c>
      <c r="F1068" s="7">
        <f t="shared" si="404"/>
        <v>0</v>
      </c>
      <c r="G1068" s="17">
        <f t="shared" si="423"/>
        <v>4.0909090909090916E-2</v>
      </c>
      <c r="H1068" s="8">
        <f t="shared" si="405"/>
        <v>5.1022245780414005E-2</v>
      </c>
      <c r="I1068" s="8">
        <f t="shared" si="406"/>
        <v>0</v>
      </c>
      <c r="J1068" s="2">
        <f t="shared" si="407"/>
        <v>0</v>
      </c>
      <c r="K1068" s="9">
        <f t="shared" si="408"/>
        <v>0</v>
      </c>
      <c r="L1068" s="10">
        <f t="shared" si="409"/>
        <v>0</v>
      </c>
      <c r="M1068" s="2">
        <f t="shared" si="410"/>
        <v>0</v>
      </c>
      <c r="N1068" s="16">
        <f t="shared" si="411"/>
        <v>1</v>
      </c>
      <c r="O1068" s="16">
        <f t="shared" si="412"/>
        <v>0</v>
      </c>
      <c r="P1068" s="6">
        <v>999</v>
      </c>
      <c r="Q1068" s="6"/>
      <c r="Y1068" s="2">
        <f t="shared" si="413"/>
        <v>1</v>
      </c>
      <c r="Z1068" s="2">
        <f t="shared" si="414"/>
        <v>0</v>
      </c>
      <c r="AH1068" s="2">
        <f t="shared" si="415"/>
        <v>1</v>
      </c>
      <c r="AI1068" s="2">
        <f t="shared" si="416"/>
        <v>0</v>
      </c>
      <c r="AJ1068" s="2" t="s">
        <v>59</v>
      </c>
      <c r="AK1068" s="2">
        <v>-0.10712853074147</v>
      </c>
      <c r="AL1068" s="2">
        <v>1</v>
      </c>
      <c r="AM1068" s="2">
        <v>1</v>
      </c>
      <c r="AN1068" s="2">
        <v>-2.34270353149115</v>
      </c>
      <c r="AQ1068" s="2">
        <f t="shared" si="417"/>
        <v>1</v>
      </c>
      <c r="AR1068" s="2">
        <f t="shared" si="418"/>
        <v>0</v>
      </c>
      <c r="AZ1068" s="2">
        <f t="shared" si="419"/>
        <v>1</v>
      </c>
      <c r="BA1068" s="2">
        <f t="shared" si="420"/>
        <v>0</v>
      </c>
      <c r="BB1068" s="2" t="s">
        <v>61</v>
      </c>
      <c r="BC1068" s="2">
        <v>5.0840391806419903E-3</v>
      </c>
      <c r="BD1068" s="2">
        <v>1</v>
      </c>
      <c r="BE1068" s="2">
        <v>1</v>
      </c>
      <c r="BF1068" s="2">
        <v>0.49651980750331398</v>
      </c>
      <c r="BI1068" s="2">
        <f t="shared" si="421"/>
        <v>1</v>
      </c>
      <c r="BJ1068" s="2">
        <f t="shared" si="422"/>
        <v>0</v>
      </c>
    </row>
    <row r="1069" spans="1:62">
      <c r="A1069" s="2" t="str">
        <f t="shared" si="403"/>
        <v>VIMSS208700</v>
      </c>
      <c r="B1069" s="2" t="s">
        <v>2197</v>
      </c>
      <c r="C1069" s="2" t="s">
        <v>2198</v>
      </c>
      <c r="D1069" s="7">
        <f>IF(ISNA(VLOOKUP(B1069,[1]energy_list!A$1:A$222,1,FALSE)), 0, 1)</f>
        <v>0</v>
      </c>
      <c r="F1069" s="7">
        <f t="shared" si="404"/>
        <v>0</v>
      </c>
      <c r="G1069" s="17">
        <f t="shared" si="423"/>
        <v>4.0868140868140869E-2</v>
      </c>
      <c r="H1069" s="8">
        <f t="shared" si="405"/>
        <v>8.1154006426889969E-2</v>
      </c>
      <c r="I1069" s="8">
        <f t="shared" si="406"/>
        <v>0</v>
      </c>
      <c r="J1069" s="2">
        <f t="shared" si="407"/>
        <v>0</v>
      </c>
      <c r="K1069" s="9">
        <f t="shared" si="408"/>
        <v>0</v>
      </c>
      <c r="L1069" s="10">
        <f t="shared" si="409"/>
        <v>0</v>
      </c>
      <c r="M1069" s="2">
        <f t="shared" si="410"/>
        <v>0</v>
      </c>
      <c r="N1069" s="16">
        <f t="shared" si="411"/>
        <v>1</v>
      </c>
      <c r="O1069" s="16">
        <f t="shared" si="412"/>
        <v>0</v>
      </c>
      <c r="P1069" s="6">
        <v>998</v>
      </c>
      <c r="Q1069" s="6"/>
      <c r="R1069" s="2" t="s">
        <v>57</v>
      </c>
      <c r="S1069" s="2">
        <v>1.45747400352804</v>
      </c>
      <c r="T1069" s="2">
        <v>1</v>
      </c>
      <c r="U1069" s="2">
        <v>1</v>
      </c>
      <c r="V1069" s="2">
        <v>0.61714320185684701</v>
      </c>
      <c r="Y1069" s="2">
        <f t="shared" si="413"/>
        <v>1</v>
      </c>
      <c r="Z1069" s="2">
        <f t="shared" si="414"/>
        <v>0</v>
      </c>
      <c r="AH1069" s="2">
        <f t="shared" si="415"/>
        <v>1</v>
      </c>
      <c r="AI1069" s="2">
        <f t="shared" si="416"/>
        <v>0</v>
      </c>
      <c r="AJ1069" s="2" t="s">
        <v>59</v>
      </c>
      <c r="AK1069" s="2">
        <v>-1.4119890801560699</v>
      </c>
      <c r="AL1069" s="2">
        <v>1</v>
      </c>
      <c r="AM1069" s="2">
        <v>1</v>
      </c>
      <c r="AN1069" s="2">
        <v>-3.6475640809057501</v>
      </c>
      <c r="AQ1069" s="2">
        <f t="shared" si="417"/>
        <v>1</v>
      </c>
      <c r="AR1069" s="2">
        <f t="shared" si="418"/>
        <v>0</v>
      </c>
      <c r="AS1069" s="2" t="s">
        <v>60</v>
      </c>
      <c r="AT1069" s="2">
        <v>-0.95451849735189798</v>
      </c>
      <c r="AU1069" s="2">
        <v>1</v>
      </c>
      <c r="AV1069" s="2">
        <v>1</v>
      </c>
      <c r="AW1069" s="2">
        <v>-1.4827623434786901</v>
      </c>
      <c r="AZ1069" s="2">
        <f t="shared" si="419"/>
        <v>1</v>
      </c>
      <c r="BA1069" s="2">
        <f t="shared" si="420"/>
        <v>0</v>
      </c>
      <c r="BB1069" s="2" t="s">
        <v>61</v>
      </c>
      <c r="BC1069" s="2">
        <v>0.58441754827236803</v>
      </c>
      <c r="BD1069" s="2">
        <v>1</v>
      </c>
      <c r="BE1069" s="2">
        <v>1</v>
      </c>
      <c r="BF1069" s="2">
        <v>1.0758533165950399</v>
      </c>
      <c r="BI1069" s="2">
        <f t="shared" si="421"/>
        <v>1</v>
      </c>
      <c r="BJ1069" s="2">
        <f t="shared" si="422"/>
        <v>0</v>
      </c>
    </row>
    <row r="1070" spans="1:62">
      <c r="A1070" s="2" t="str">
        <f t="shared" si="403"/>
        <v>VIMSS207112</v>
      </c>
      <c r="B1070" s="2" t="s">
        <v>2195</v>
      </c>
      <c r="C1070" s="2" t="s">
        <v>2196</v>
      </c>
      <c r="D1070" s="7">
        <f>IF(ISNA(VLOOKUP(B1070,[1]energy_list!A$1:A$222,1,FALSE)), 0, 1)</f>
        <v>0</v>
      </c>
      <c r="F1070" s="7">
        <f t="shared" si="404"/>
        <v>0</v>
      </c>
      <c r="G1070" s="17">
        <f t="shared" si="423"/>
        <v>4.0827190827190829E-2</v>
      </c>
      <c r="H1070" s="8">
        <f t="shared" si="405"/>
        <v>8.3323084115279999E-2</v>
      </c>
      <c r="I1070" s="8">
        <f t="shared" si="406"/>
        <v>0</v>
      </c>
      <c r="J1070" s="2">
        <f t="shared" si="407"/>
        <v>0</v>
      </c>
      <c r="K1070" s="9">
        <f t="shared" si="408"/>
        <v>0</v>
      </c>
      <c r="L1070" s="10">
        <f t="shared" si="409"/>
        <v>0</v>
      </c>
      <c r="M1070" s="2">
        <f t="shared" si="410"/>
        <v>0</v>
      </c>
      <c r="N1070" s="16">
        <f t="shared" si="411"/>
        <v>1</v>
      </c>
      <c r="O1070" s="16">
        <f t="shared" si="412"/>
        <v>0</v>
      </c>
      <c r="P1070" s="6">
        <v>997</v>
      </c>
      <c r="Q1070" s="6"/>
      <c r="Y1070" s="2">
        <f t="shared" si="413"/>
        <v>1</v>
      </c>
      <c r="Z1070" s="2">
        <f t="shared" si="414"/>
        <v>0</v>
      </c>
      <c r="AH1070" s="2">
        <f t="shared" si="415"/>
        <v>1</v>
      </c>
      <c r="AI1070" s="2">
        <f t="shared" si="416"/>
        <v>0</v>
      </c>
      <c r="AQ1070" s="2">
        <f t="shared" si="417"/>
        <v>1</v>
      </c>
      <c r="AR1070" s="2">
        <f t="shared" si="418"/>
        <v>0</v>
      </c>
      <c r="AS1070" s="2" t="s">
        <v>60</v>
      </c>
      <c r="AT1070" s="2">
        <v>-8.3323084115279999E-2</v>
      </c>
      <c r="AU1070" s="2">
        <v>1</v>
      </c>
      <c r="AV1070" s="2">
        <v>1</v>
      </c>
      <c r="AW1070" s="2">
        <v>-0.61156693024207198</v>
      </c>
      <c r="AZ1070" s="2">
        <f t="shared" si="419"/>
        <v>1</v>
      </c>
      <c r="BA1070" s="2">
        <f t="shared" si="420"/>
        <v>0</v>
      </c>
      <c r="BI1070" s="2">
        <f t="shared" si="421"/>
        <v>1</v>
      </c>
      <c r="BJ1070" s="2">
        <f t="shared" si="422"/>
        <v>0</v>
      </c>
    </row>
    <row r="1071" spans="1:62">
      <c r="A1071" s="2" t="str">
        <f t="shared" si="403"/>
        <v>VIMSS208719</v>
      </c>
      <c r="B1071" s="2" t="s">
        <v>2193</v>
      </c>
      <c r="C1071" s="2" t="s">
        <v>2194</v>
      </c>
      <c r="D1071" s="7">
        <f>IF(ISNA(VLOOKUP(B1071,[1]energy_list!A$1:A$222,1,FALSE)), 0, 1)</f>
        <v>0</v>
      </c>
      <c r="F1071" s="7">
        <f t="shared" si="404"/>
        <v>0</v>
      </c>
      <c r="G1071" s="17">
        <f t="shared" si="423"/>
        <v>4.0786240786240789E-2</v>
      </c>
      <c r="H1071" s="8">
        <f t="shared" si="405"/>
        <v>8.9093202607305341E-2</v>
      </c>
      <c r="I1071" s="8">
        <f t="shared" si="406"/>
        <v>0</v>
      </c>
      <c r="J1071" s="2">
        <f t="shared" si="407"/>
        <v>0</v>
      </c>
      <c r="K1071" s="9">
        <f t="shared" si="408"/>
        <v>0</v>
      </c>
      <c r="L1071" s="10">
        <f t="shared" si="409"/>
        <v>0</v>
      </c>
      <c r="M1071" s="2">
        <f t="shared" si="410"/>
        <v>0</v>
      </c>
      <c r="N1071" s="16">
        <f t="shared" si="411"/>
        <v>1</v>
      </c>
      <c r="O1071" s="16">
        <f t="shared" si="412"/>
        <v>0</v>
      </c>
      <c r="P1071" s="6">
        <v>996</v>
      </c>
      <c r="Q1071" s="6"/>
      <c r="R1071" s="2" t="s">
        <v>57</v>
      </c>
      <c r="S1071" s="2">
        <v>-0.102357573120546</v>
      </c>
      <c r="T1071" s="2">
        <v>1</v>
      </c>
      <c r="U1071" s="2">
        <v>1</v>
      </c>
      <c r="V1071" s="2">
        <v>-0.94268837479173595</v>
      </c>
      <c r="Y1071" s="2">
        <f t="shared" si="413"/>
        <v>1</v>
      </c>
      <c r="Z1071" s="2">
        <f t="shared" si="414"/>
        <v>0</v>
      </c>
      <c r="AH1071" s="2">
        <f t="shared" si="415"/>
        <v>1</v>
      </c>
      <c r="AI1071" s="2">
        <f t="shared" si="416"/>
        <v>0</v>
      </c>
      <c r="AJ1071" s="2" t="s">
        <v>59</v>
      </c>
      <c r="AK1071" s="2">
        <v>-0.12874420731239</v>
      </c>
      <c r="AL1071" s="2">
        <v>1</v>
      </c>
      <c r="AM1071" s="2">
        <v>1</v>
      </c>
      <c r="AN1071" s="2">
        <v>-2.3643192080620699</v>
      </c>
      <c r="AQ1071" s="2">
        <f t="shared" si="417"/>
        <v>1</v>
      </c>
      <c r="AR1071" s="2">
        <f t="shared" si="418"/>
        <v>0</v>
      </c>
      <c r="AS1071" s="2" t="s">
        <v>60</v>
      </c>
      <c r="AT1071" s="2">
        <v>-3.6177827388979997E-2</v>
      </c>
      <c r="AU1071" s="2">
        <v>1</v>
      </c>
      <c r="AV1071" s="2">
        <v>1</v>
      </c>
      <c r="AW1071" s="2">
        <v>-0.56442167351577199</v>
      </c>
      <c r="AZ1071" s="2">
        <f t="shared" si="419"/>
        <v>1</v>
      </c>
      <c r="BA1071" s="2">
        <f t="shared" si="420"/>
        <v>0</v>
      </c>
      <c r="BI1071" s="2">
        <f t="shared" si="421"/>
        <v>1</v>
      </c>
      <c r="BJ1071" s="2">
        <f t="shared" si="422"/>
        <v>0</v>
      </c>
    </row>
    <row r="1072" spans="1:62">
      <c r="A1072" s="2" t="str">
        <f t="shared" si="403"/>
        <v>VIMSS207273</v>
      </c>
      <c r="B1072" s="2" t="s">
        <v>2191</v>
      </c>
      <c r="C1072" s="2" t="s">
        <v>2192</v>
      </c>
      <c r="D1072" s="7">
        <f>IF(ISNA(VLOOKUP(B1072,[1]energy_list!A$1:A$222,1,FALSE)), 0, 1)</f>
        <v>0</v>
      </c>
      <c r="F1072" s="7">
        <f t="shared" si="404"/>
        <v>0</v>
      </c>
      <c r="G1072" s="17">
        <f t="shared" si="423"/>
        <v>4.0745290745290749E-2</v>
      </c>
      <c r="H1072" s="8">
        <f t="shared" si="405"/>
        <v>9.3666660785250669E-2</v>
      </c>
      <c r="I1072" s="8">
        <f t="shared" si="406"/>
        <v>0</v>
      </c>
      <c r="J1072" s="2">
        <f t="shared" si="407"/>
        <v>0</v>
      </c>
      <c r="K1072" s="9">
        <f t="shared" si="408"/>
        <v>0</v>
      </c>
      <c r="L1072" s="10">
        <f t="shared" si="409"/>
        <v>0</v>
      </c>
      <c r="M1072" s="2">
        <f t="shared" si="410"/>
        <v>0</v>
      </c>
      <c r="N1072" s="16">
        <f t="shared" si="411"/>
        <v>1</v>
      </c>
      <c r="O1072" s="16">
        <f t="shared" si="412"/>
        <v>0</v>
      </c>
      <c r="P1072" s="6">
        <v>995</v>
      </c>
      <c r="Q1072" s="6"/>
      <c r="R1072" s="2" t="s">
        <v>57</v>
      </c>
      <c r="S1072" s="2">
        <v>0.71751911886766195</v>
      </c>
      <c r="T1072" s="2">
        <v>1</v>
      </c>
      <c r="U1072" s="2">
        <v>1</v>
      </c>
      <c r="V1072" s="2">
        <v>-0.122811682803528</v>
      </c>
      <c r="Y1072" s="2">
        <f t="shared" si="413"/>
        <v>1</v>
      </c>
      <c r="Z1072" s="2">
        <f t="shared" si="414"/>
        <v>0</v>
      </c>
      <c r="AH1072" s="2">
        <f t="shared" si="415"/>
        <v>1</v>
      </c>
      <c r="AI1072" s="2">
        <f t="shared" si="416"/>
        <v>0</v>
      </c>
      <c r="AJ1072" s="2" t="s">
        <v>59</v>
      </c>
      <c r="AK1072" s="2">
        <v>-1.00311286296048</v>
      </c>
      <c r="AL1072" s="2">
        <v>1</v>
      </c>
      <c r="AM1072" s="2">
        <v>1</v>
      </c>
      <c r="AN1072" s="2">
        <v>-3.2386878637101599</v>
      </c>
      <c r="AQ1072" s="2">
        <f t="shared" si="417"/>
        <v>1</v>
      </c>
      <c r="AR1072" s="2">
        <f t="shared" si="418"/>
        <v>0</v>
      </c>
      <c r="AZ1072" s="2">
        <f t="shared" si="419"/>
        <v>1</v>
      </c>
      <c r="BA1072" s="2">
        <f t="shared" si="420"/>
        <v>0</v>
      </c>
      <c r="BB1072" s="2" t="s">
        <v>61</v>
      </c>
      <c r="BC1072" s="2">
        <v>4.5937617370659899E-3</v>
      </c>
      <c r="BD1072" s="2">
        <v>1</v>
      </c>
      <c r="BE1072" s="2">
        <v>1</v>
      </c>
      <c r="BF1072" s="2">
        <v>0.49602953005973799</v>
      </c>
      <c r="BI1072" s="2">
        <f t="shared" si="421"/>
        <v>1</v>
      </c>
      <c r="BJ1072" s="2">
        <f t="shared" si="422"/>
        <v>0</v>
      </c>
    </row>
    <row r="1073" spans="1:62">
      <c r="A1073" s="2" t="str">
        <f t="shared" si="403"/>
        <v>VIMSS207559</v>
      </c>
      <c r="B1073" s="2" t="s">
        <v>2189</v>
      </c>
      <c r="C1073" s="2" t="s">
        <v>2190</v>
      </c>
      <c r="D1073" s="7">
        <f>IF(ISNA(VLOOKUP(B1073,[1]energy_list!A$1:A$222,1,FALSE)), 0, 1)</f>
        <v>0</v>
      </c>
      <c r="F1073" s="7">
        <f t="shared" si="404"/>
        <v>0</v>
      </c>
      <c r="G1073" s="17">
        <f t="shared" si="423"/>
        <v>4.0704340704340702E-2</v>
      </c>
      <c r="H1073" s="8">
        <f t="shared" si="405"/>
        <v>9.891758498323E-2</v>
      </c>
      <c r="I1073" s="8">
        <f t="shared" si="406"/>
        <v>0</v>
      </c>
      <c r="J1073" s="2">
        <f t="shared" si="407"/>
        <v>0</v>
      </c>
      <c r="K1073" s="9">
        <f t="shared" si="408"/>
        <v>0</v>
      </c>
      <c r="L1073" s="10">
        <f t="shared" si="409"/>
        <v>0</v>
      </c>
      <c r="M1073" s="2">
        <f t="shared" si="410"/>
        <v>0</v>
      </c>
      <c r="N1073" s="16">
        <f t="shared" si="411"/>
        <v>1</v>
      </c>
      <c r="O1073" s="16">
        <f t="shared" si="412"/>
        <v>0</v>
      </c>
      <c r="P1073" s="6">
        <v>994</v>
      </c>
      <c r="Q1073" s="6"/>
      <c r="Y1073" s="2">
        <f t="shared" si="413"/>
        <v>1</v>
      </c>
      <c r="Z1073" s="2">
        <f t="shared" si="414"/>
        <v>0</v>
      </c>
      <c r="AH1073" s="2">
        <f t="shared" si="415"/>
        <v>1</v>
      </c>
      <c r="AI1073" s="2">
        <f t="shared" si="416"/>
        <v>0</v>
      </c>
      <c r="AJ1073" s="2" t="s">
        <v>59</v>
      </c>
      <c r="AK1073" s="2">
        <v>-9.891758498323E-2</v>
      </c>
      <c r="AL1073" s="2">
        <v>1</v>
      </c>
      <c r="AM1073" s="2">
        <v>1</v>
      </c>
      <c r="AN1073" s="2">
        <v>-2.3344925857329102</v>
      </c>
      <c r="AQ1073" s="2">
        <f t="shared" si="417"/>
        <v>1</v>
      </c>
      <c r="AR1073" s="2">
        <f t="shared" si="418"/>
        <v>0</v>
      </c>
      <c r="AZ1073" s="2">
        <f t="shared" si="419"/>
        <v>1</v>
      </c>
      <c r="BA1073" s="2">
        <f t="shared" si="420"/>
        <v>0</v>
      </c>
      <c r="BI1073" s="2">
        <f t="shared" si="421"/>
        <v>1</v>
      </c>
      <c r="BJ1073" s="2">
        <f t="shared" si="422"/>
        <v>0</v>
      </c>
    </row>
    <row r="1074" spans="1:62">
      <c r="A1074" s="2" t="str">
        <f t="shared" si="403"/>
        <v>VIMSS209579</v>
      </c>
      <c r="B1074" s="2" t="s">
        <v>2187</v>
      </c>
      <c r="C1074" s="2" t="s">
        <v>2188</v>
      </c>
      <c r="D1074" s="7">
        <f>IF(ISNA(VLOOKUP(B1074,[1]energy_list!A$1:A$222,1,FALSE)), 0, 1)</f>
        <v>0</v>
      </c>
      <c r="F1074" s="7">
        <f t="shared" si="404"/>
        <v>0</v>
      </c>
      <c r="G1074" s="17">
        <f t="shared" si="423"/>
        <v>4.0663390663390669E-2</v>
      </c>
      <c r="H1074" s="8">
        <f t="shared" si="405"/>
        <v>0.10570944171768</v>
      </c>
      <c r="I1074" s="8">
        <f t="shared" si="406"/>
        <v>0</v>
      </c>
      <c r="J1074" s="2">
        <f t="shared" si="407"/>
        <v>0</v>
      </c>
      <c r="K1074" s="9">
        <f t="shared" si="408"/>
        <v>0</v>
      </c>
      <c r="L1074" s="10">
        <f t="shared" si="409"/>
        <v>0</v>
      </c>
      <c r="M1074" s="2">
        <f t="shared" si="410"/>
        <v>0</v>
      </c>
      <c r="N1074" s="16">
        <f t="shared" si="411"/>
        <v>1</v>
      </c>
      <c r="O1074" s="16">
        <f t="shared" si="412"/>
        <v>0</v>
      </c>
      <c r="P1074" s="6">
        <v>993</v>
      </c>
      <c r="Q1074" s="6"/>
      <c r="R1074" s="2" t="s">
        <v>57</v>
      </c>
      <c r="S1074" s="2">
        <v>-0.10570944171768</v>
      </c>
      <c r="T1074" s="2">
        <v>1</v>
      </c>
      <c r="U1074" s="2">
        <v>1</v>
      </c>
      <c r="V1074" s="2">
        <v>-0.94604024338886905</v>
      </c>
      <c r="Y1074" s="2">
        <f t="shared" si="413"/>
        <v>1</v>
      </c>
      <c r="Z1074" s="2">
        <f t="shared" si="414"/>
        <v>0</v>
      </c>
      <c r="AH1074" s="2">
        <f t="shared" si="415"/>
        <v>1</v>
      </c>
      <c r="AI1074" s="2">
        <f t="shared" si="416"/>
        <v>0</v>
      </c>
      <c r="AQ1074" s="2">
        <f t="shared" si="417"/>
        <v>1</v>
      </c>
      <c r="AR1074" s="2">
        <f t="shared" si="418"/>
        <v>0</v>
      </c>
      <c r="AZ1074" s="2">
        <f t="shared" si="419"/>
        <v>1</v>
      </c>
      <c r="BA1074" s="2">
        <f t="shared" si="420"/>
        <v>0</v>
      </c>
      <c r="BI1074" s="2">
        <f t="shared" si="421"/>
        <v>1</v>
      </c>
      <c r="BJ1074" s="2">
        <f t="shared" si="422"/>
        <v>0</v>
      </c>
    </row>
    <row r="1075" spans="1:62">
      <c r="A1075" s="2" t="str">
        <f t="shared" si="403"/>
        <v>VIMSS207999</v>
      </c>
      <c r="B1075" s="2" t="s">
        <v>2185</v>
      </c>
      <c r="C1075" s="2" t="s">
        <v>2186</v>
      </c>
      <c r="D1075" s="7">
        <f>IF(ISNA(VLOOKUP(B1075,[1]energy_list!A$1:A$222,1,FALSE)), 0, 1)</f>
        <v>0</v>
      </c>
      <c r="F1075" s="7">
        <f t="shared" si="404"/>
        <v>0</v>
      </c>
      <c r="G1075" s="17">
        <f t="shared" si="423"/>
        <v>4.0622440622440623E-2</v>
      </c>
      <c r="H1075" s="8">
        <f t="shared" si="405"/>
        <v>0.11086193633166801</v>
      </c>
      <c r="I1075" s="8">
        <f t="shared" si="406"/>
        <v>0</v>
      </c>
      <c r="J1075" s="2">
        <f t="shared" si="407"/>
        <v>0</v>
      </c>
      <c r="K1075" s="9">
        <f t="shared" si="408"/>
        <v>0</v>
      </c>
      <c r="L1075" s="10">
        <f t="shared" si="409"/>
        <v>0</v>
      </c>
      <c r="M1075" s="2">
        <f t="shared" si="410"/>
        <v>0</v>
      </c>
      <c r="N1075" s="16">
        <f t="shared" si="411"/>
        <v>1</v>
      </c>
      <c r="O1075" s="16">
        <f t="shared" si="412"/>
        <v>0</v>
      </c>
      <c r="P1075" s="6">
        <v>992</v>
      </c>
      <c r="Q1075" s="6"/>
      <c r="Y1075" s="2">
        <f t="shared" si="413"/>
        <v>1</v>
      </c>
      <c r="Z1075" s="2">
        <f t="shared" si="414"/>
        <v>0</v>
      </c>
      <c r="AH1075" s="2">
        <f t="shared" si="415"/>
        <v>1</v>
      </c>
      <c r="AI1075" s="2">
        <f t="shared" si="416"/>
        <v>0</v>
      </c>
      <c r="AQ1075" s="2">
        <f t="shared" si="417"/>
        <v>1</v>
      </c>
      <c r="AR1075" s="2">
        <f t="shared" si="418"/>
        <v>0</v>
      </c>
      <c r="AS1075" s="2" t="s">
        <v>60</v>
      </c>
      <c r="AT1075" s="2">
        <v>-0.11086193633166801</v>
      </c>
      <c r="AU1075" s="2">
        <v>1</v>
      </c>
      <c r="AV1075" s="2">
        <v>1</v>
      </c>
      <c r="AW1075" s="2">
        <v>-0.63910578245845995</v>
      </c>
      <c r="AZ1075" s="2">
        <f t="shared" si="419"/>
        <v>1</v>
      </c>
      <c r="BA1075" s="2">
        <f t="shared" si="420"/>
        <v>0</v>
      </c>
      <c r="BI1075" s="2">
        <f t="shared" si="421"/>
        <v>1</v>
      </c>
      <c r="BJ1075" s="2">
        <f t="shared" si="422"/>
        <v>0</v>
      </c>
    </row>
    <row r="1076" spans="1:62">
      <c r="A1076" s="2" t="str">
        <f t="shared" si="403"/>
        <v>VIMSS207106</v>
      </c>
      <c r="B1076" s="2" t="s">
        <v>2183</v>
      </c>
      <c r="C1076" s="2" t="s">
        <v>2184</v>
      </c>
      <c r="D1076" s="7">
        <f>IF(ISNA(VLOOKUP(B1076,[1]energy_list!A$1:A$222,1,FALSE)), 0, 1)</f>
        <v>0</v>
      </c>
      <c r="F1076" s="7">
        <f t="shared" si="404"/>
        <v>0</v>
      </c>
      <c r="G1076" s="17">
        <f t="shared" si="423"/>
        <v>4.0581490581490583E-2</v>
      </c>
      <c r="H1076" s="8">
        <f t="shared" si="405"/>
        <v>0.11505390781013411</v>
      </c>
      <c r="I1076" s="8">
        <f t="shared" si="406"/>
        <v>0</v>
      </c>
      <c r="J1076" s="2">
        <f t="shared" si="407"/>
        <v>0</v>
      </c>
      <c r="K1076" s="9">
        <f t="shared" si="408"/>
        <v>0</v>
      </c>
      <c r="L1076" s="10">
        <f t="shared" si="409"/>
        <v>0</v>
      </c>
      <c r="M1076" s="2">
        <f t="shared" si="410"/>
        <v>0</v>
      </c>
      <c r="N1076" s="16">
        <f t="shared" si="411"/>
        <v>1</v>
      </c>
      <c r="O1076" s="16">
        <f t="shared" si="412"/>
        <v>0</v>
      </c>
      <c r="P1076" s="6">
        <v>991</v>
      </c>
      <c r="Q1076" s="6"/>
      <c r="R1076" s="2" t="s">
        <v>57</v>
      </c>
      <c r="S1076" s="2">
        <v>8.1653883728308493E-2</v>
      </c>
      <c r="T1076" s="2">
        <v>1</v>
      </c>
      <c r="U1076" s="2">
        <v>1</v>
      </c>
      <c r="V1076" s="2">
        <v>-0.75867691794288095</v>
      </c>
      <c r="Y1076" s="2">
        <f t="shared" si="413"/>
        <v>1</v>
      </c>
      <c r="Z1076" s="2">
        <f t="shared" si="414"/>
        <v>0</v>
      </c>
      <c r="AA1076" s="2" t="s">
        <v>58</v>
      </c>
      <c r="AB1076" s="2">
        <v>-0.77705441929315</v>
      </c>
      <c r="AC1076" s="2">
        <v>1</v>
      </c>
      <c r="AD1076" s="2">
        <v>1</v>
      </c>
      <c r="AE1076" s="2">
        <v>-2.0721426130748801</v>
      </c>
      <c r="AH1076" s="2">
        <f t="shared" si="415"/>
        <v>1</v>
      </c>
      <c r="AI1076" s="2">
        <f t="shared" si="416"/>
        <v>0</v>
      </c>
      <c r="AQ1076" s="2">
        <f t="shared" si="417"/>
        <v>1</v>
      </c>
      <c r="AR1076" s="2">
        <f t="shared" si="418"/>
        <v>0</v>
      </c>
      <c r="AS1076" s="2" t="s">
        <v>60</v>
      </c>
      <c r="AT1076" s="2">
        <v>1.07938633727036</v>
      </c>
      <c r="AU1076" s="2">
        <v>1</v>
      </c>
      <c r="AV1076" s="2">
        <v>1</v>
      </c>
      <c r="AW1076" s="2">
        <v>0.55114249114356695</v>
      </c>
      <c r="AZ1076" s="2">
        <f t="shared" si="419"/>
        <v>1</v>
      </c>
      <c r="BA1076" s="2">
        <f t="shared" si="420"/>
        <v>0</v>
      </c>
      <c r="BB1076" s="2" t="s">
        <v>61</v>
      </c>
      <c r="BC1076" s="2">
        <v>-0.84420143294605499</v>
      </c>
      <c r="BD1076" s="2">
        <v>1</v>
      </c>
      <c r="BE1076" s="2">
        <v>1</v>
      </c>
      <c r="BF1076" s="2">
        <v>-0.35276566462338299</v>
      </c>
      <c r="BI1076" s="2">
        <f t="shared" si="421"/>
        <v>1</v>
      </c>
      <c r="BJ1076" s="2">
        <f t="shared" si="422"/>
        <v>0</v>
      </c>
    </row>
    <row r="1077" spans="1:62">
      <c r="A1077" s="2" t="str">
        <f t="shared" si="403"/>
        <v>VIMSS208515</v>
      </c>
      <c r="B1077" s="2" t="s">
        <v>2181</v>
      </c>
      <c r="C1077" s="2" t="s">
        <v>2182</v>
      </c>
      <c r="D1077" s="7">
        <f>IF(ISNA(VLOOKUP(B1077,[1]energy_list!A$1:A$222,1,FALSE)), 0, 1)</f>
        <v>0</v>
      </c>
      <c r="F1077" s="7">
        <f t="shared" si="404"/>
        <v>0</v>
      </c>
      <c r="G1077" s="17">
        <f t="shared" si="423"/>
        <v>4.0540540540540543E-2</v>
      </c>
      <c r="H1077" s="8">
        <f t="shared" si="405"/>
        <v>0.13776982376921076</v>
      </c>
      <c r="I1077" s="8">
        <f t="shared" si="406"/>
        <v>0</v>
      </c>
      <c r="J1077" s="2">
        <f t="shared" si="407"/>
        <v>0</v>
      </c>
      <c r="K1077" s="9">
        <f t="shared" si="408"/>
        <v>0</v>
      </c>
      <c r="L1077" s="10">
        <f t="shared" si="409"/>
        <v>0</v>
      </c>
      <c r="M1077" s="2">
        <f t="shared" si="410"/>
        <v>0</v>
      </c>
      <c r="N1077" s="16">
        <f t="shared" si="411"/>
        <v>1</v>
      </c>
      <c r="O1077" s="16">
        <f t="shared" si="412"/>
        <v>0</v>
      </c>
      <c r="P1077" s="6">
        <v>990</v>
      </c>
      <c r="Q1077" s="6"/>
      <c r="R1077" s="2" t="s">
        <v>57</v>
      </c>
      <c r="S1077" s="2">
        <v>7.5181735175442493E-2</v>
      </c>
      <c r="T1077" s="2">
        <v>1</v>
      </c>
      <c r="U1077" s="2">
        <v>1</v>
      </c>
      <c r="V1077" s="2">
        <v>-0.76514906649574699</v>
      </c>
      <c r="Y1077" s="2">
        <f t="shared" si="413"/>
        <v>1</v>
      </c>
      <c r="Z1077" s="2">
        <f t="shared" si="414"/>
        <v>0</v>
      </c>
      <c r="AH1077" s="2">
        <f t="shared" si="415"/>
        <v>1</v>
      </c>
      <c r="AI1077" s="2">
        <f t="shared" si="416"/>
        <v>0</v>
      </c>
      <c r="AQ1077" s="2">
        <f t="shared" si="417"/>
        <v>1</v>
      </c>
      <c r="AR1077" s="2">
        <f t="shared" si="418"/>
        <v>0</v>
      </c>
      <c r="AS1077" s="2" t="s">
        <v>60</v>
      </c>
      <c r="AT1077" s="2">
        <v>-0.35072138271386399</v>
      </c>
      <c r="AU1077" s="2">
        <v>1</v>
      </c>
      <c r="AV1077" s="2">
        <v>1</v>
      </c>
      <c r="AW1077" s="2">
        <v>-0.87896522884065598</v>
      </c>
      <c r="AZ1077" s="2">
        <f t="shared" si="419"/>
        <v>1</v>
      </c>
      <c r="BA1077" s="2">
        <f t="shared" si="420"/>
        <v>0</v>
      </c>
      <c r="BI1077" s="2">
        <f t="shared" si="421"/>
        <v>1</v>
      </c>
      <c r="BJ1077" s="2">
        <f t="shared" si="422"/>
        <v>0</v>
      </c>
    </row>
    <row r="1078" spans="1:62">
      <c r="A1078" s="2" t="str">
        <f t="shared" si="403"/>
        <v>VIMSS206331</v>
      </c>
      <c r="B1078" s="2" t="s">
        <v>2179</v>
      </c>
      <c r="C1078" s="2" t="s">
        <v>2180</v>
      </c>
      <c r="D1078" s="7">
        <f>IF(ISNA(VLOOKUP(B1078,[1]energy_list!A$1:A$222,1,FALSE)), 0, 1)</f>
        <v>0</v>
      </c>
      <c r="F1078" s="7">
        <f t="shared" si="404"/>
        <v>0</v>
      </c>
      <c r="G1078" s="17">
        <f t="shared" si="423"/>
        <v>4.0499590499590503E-2</v>
      </c>
      <c r="H1078" s="8">
        <f t="shared" si="405"/>
        <v>0.14791342820085751</v>
      </c>
      <c r="I1078" s="8">
        <f t="shared" si="406"/>
        <v>0</v>
      </c>
      <c r="J1078" s="2">
        <f t="shared" si="407"/>
        <v>0</v>
      </c>
      <c r="K1078" s="9">
        <f t="shared" si="408"/>
        <v>0</v>
      </c>
      <c r="L1078" s="10">
        <f t="shared" si="409"/>
        <v>0</v>
      </c>
      <c r="M1078" s="2">
        <f t="shared" si="410"/>
        <v>0</v>
      </c>
      <c r="N1078" s="16">
        <f t="shared" si="411"/>
        <v>1</v>
      </c>
      <c r="O1078" s="16">
        <f t="shared" si="412"/>
        <v>0</v>
      </c>
      <c r="P1078" s="6">
        <v>989</v>
      </c>
      <c r="Q1078" s="6"/>
      <c r="Y1078" s="2">
        <f t="shared" si="413"/>
        <v>1</v>
      </c>
      <c r="Z1078" s="2">
        <f t="shared" si="414"/>
        <v>0</v>
      </c>
      <c r="AH1078" s="2">
        <f t="shared" si="415"/>
        <v>1</v>
      </c>
      <c r="AI1078" s="2">
        <f t="shared" si="416"/>
        <v>0</v>
      </c>
      <c r="AQ1078" s="2">
        <f t="shared" si="417"/>
        <v>1</v>
      </c>
      <c r="AR1078" s="2">
        <f t="shared" si="418"/>
        <v>0</v>
      </c>
      <c r="AS1078" s="2" t="s">
        <v>60</v>
      </c>
      <c r="AT1078" s="2">
        <v>0.257289281396751</v>
      </c>
      <c r="AU1078" s="2">
        <v>1</v>
      </c>
      <c r="AV1078" s="2">
        <v>1</v>
      </c>
      <c r="AW1078" s="2">
        <v>-0.27095456473004098</v>
      </c>
      <c r="AZ1078" s="2">
        <f t="shared" si="419"/>
        <v>1</v>
      </c>
      <c r="BA1078" s="2">
        <f t="shared" si="420"/>
        <v>0</v>
      </c>
      <c r="BB1078" s="2" t="s">
        <v>61</v>
      </c>
      <c r="BC1078" s="2">
        <v>-0.55311613779846602</v>
      </c>
      <c r="BD1078" s="2">
        <v>1</v>
      </c>
      <c r="BE1078" s="2">
        <v>1</v>
      </c>
      <c r="BF1078" s="2">
        <v>-6.1680369475794097E-2</v>
      </c>
      <c r="BI1078" s="2">
        <f t="shared" si="421"/>
        <v>1</v>
      </c>
      <c r="BJ1078" s="2">
        <f t="shared" si="422"/>
        <v>0</v>
      </c>
    </row>
    <row r="1079" spans="1:62">
      <c r="A1079" s="2" t="str">
        <f t="shared" si="403"/>
        <v>VIMSS206684</v>
      </c>
      <c r="B1079" s="2" t="s">
        <v>2177</v>
      </c>
      <c r="C1079" s="2" t="s">
        <v>2178</v>
      </c>
      <c r="D1079" s="7">
        <f>IF(ISNA(VLOOKUP(B1079,[1]energy_list!A$1:A$222,1,FALSE)), 0, 1)</f>
        <v>0</v>
      </c>
      <c r="F1079" s="7">
        <f t="shared" si="404"/>
        <v>0</v>
      </c>
      <c r="G1079" s="17">
        <f t="shared" si="423"/>
        <v>4.0458640458640463E-2</v>
      </c>
      <c r="H1079" s="8">
        <f t="shared" si="405"/>
        <v>0.14956691488705001</v>
      </c>
      <c r="I1079" s="8">
        <f t="shared" si="406"/>
        <v>0</v>
      </c>
      <c r="J1079" s="2">
        <f t="shared" si="407"/>
        <v>0</v>
      </c>
      <c r="K1079" s="9">
        <f t="shared" si="408"/>
        <v>0</v>
      </c>
      <c r="L1079" s="10">
        <f t="shared" si="409"/>
        <v>0</v>
      </c>
      <c r="M1079" s="2">
        <f t="shared" si="410"/>
        <v>0</v>
      </c>
      <c r="N1079" s="16">
        <f t="shared" si="411"/>
        <v>1</v>
      </c>
      <c r="O1079" s="16">
        <f t="shared" si="412"/>
        <v>0</v>
      </c>
      <c r="P1079" s="6">
        <v>988</v>
      </c>
      <c r="Q1079" s="6"/>
      <c r="Y1079" s="2">
        <f t="shared" si="413"/>
        <v>1</v>
      </c>
      <c r="Z1079" s="2">
        <f t="shared" si="414"/>
        <v>0</v>
      </c>
      <c r="AH1079" s="2">
        <f t="shared" si="415"/>
        <v>1</v>
      </c>
      <c r="AI1079" s="2">
        <f t="shared" si="416"/>
        <v>0</v>
      </c>
      <c r="AJ1079" s="2" t="s">
        <v>59</v>
      </c>
      <c r="AK1079" s="2">
        <v>-0.14956691488705001</v>
      </c>
      <c r="AL1079" s="2">
        <v>1</v>
      </c>
      <c r="AM1079" s="2">
        <v>1</v>
      </c>
      <c r="AN1079" s="2">
        <v>-2.3851419156367299</v>
      </c>
      <c r="AQ1079" s="2">
        <f t="shared" si="417"/>
        <v>1</v>
      </c>
      <c r="AR1079" s="2">
        <f t="shared" si="418"/>
        <v>0</v>
      </c>
      <c r="AZ1079" s="2">
        <f t="shared" si="419"/>
        <v>1</v>
      </c>
      <c r="BA1079" s="2">
        <f t="shared" si="420"/>
        <v>0</v>
      </c>
      <c r="BI1079" s="2">
        <f t="shared" si="421"/>
        <v>1</v>
      </c>
      <c r="BJ1079" s="2">
        <f t="shared" si="422"/>
        <v>0</v>
      </c>
    </row>
    <row r="1080" spans="1:62">
      <c r="A1080" s="2" t="str">
        <f t="shared" si="403"/>
        <v>VIMSS208997</v>
      </c>
      <c r="B1080" s="2" t="s">
        <v>2175</v>
      </c>
      <c r="C1080" s="2" t="s">
        <v>2176</v>
      </c>
      <c r="D1080" s="7">
        <f>IF(ISNA(VLOOKUP(B1080,[1]energy_list!A$1:A$222,1,FALSE)), 0, 1)</f>
        <v>0</v>
      </c>
      <c r="F1080" s="7">
        <f t="shared" si="404"/>
        <v>0</v>
      </c>
      <c r="G1080" s="17">
        <f t="shared" si="423"/>
        <v>4.0417690417690416E-2</v>
      </c>
      <c r="H1080" s="8">
        <f t="shared" si="405"/>
        <v>0.15460524868644365</v>
      </c>
      <c r="I1080" s="8">
        <f t="shared" si="406"/>
        <v>0</v>
      </c>
      <c r="J1080" s="2">
        <f t="shared" si="407"/>
        <v>0</v>
      </c>
      <c r="K1080" s="9">
        <f t="shared" si="408"/>
        <v>0</v>
      </c>
      <c r="L1080" s="10">
        <f t="shared" si="409"/>
        <v>0</v>
      </c>
      <c r="M1080" s="2">
        <f t="shared" si="410"/>
        <v>0</v>
      </c>
      <c r="N1080" s="16">
        <f t="shared" si="411"/>
        <v>1</v>
      </c>
      <c r="O1080" s="16">
        <f t="shared" si="412"/>
        <v>0</v>
      </c>
      <c r="P1080" s="6">
        <v>987</v>
      </c>
      <c r="Q1080" s="6"/>
      <c r="R1080" s="2" t="s">
        <v>57</v>
      </c>
      <c r="S1080" s="2">
        <v>-0.353871095469871</v>
      </c>
      <c r="T1080" s="2">
        <v>1</v>
      </c>
      <c r="U1080" s="2">
        <v>1</v>
      </c>
      <c r="V1080" s="2">
        <v>-1.19420189714106</v>
      </c>
      <c r="Y1080" s="2">
        <f t="shared" si="413"/>
        <v>1</v>
      </c>
      <c r="Z1080" s="2">
        <f t="shared" si="414"/>
        <v>0</v>
      </c>
      <c r="AA1080" s="2" t="s">
        <v>58</v>
      </c>
      <c r="AB1080" s="2">
        <v>-0.86840376123915997</v>
      </c>
      <c r="AC1080" s="2">
        <v>1</v>
      </c>
      <c r="AD1080" s="2">
        <v>1</v>
      </c>
      <c r="AE1080" s="2">
        <v>-2.16349195502089</v>
      </c>
      <c r="AH1080" s="2">
        <f t="shared" si="415"/>
        <v>1</v>
      </c>
      <c r="AI1080" s="2">
        <f t="shared" si="416"/>
        <v>0</v>
      </c>
      <c r="AJ1080" s="2" t="s">
        <v>59</v>
      </c>
      <c r="AK1080" s="2">
        <v>0.75845911064969995</v>
      </c>
      <c r="AL1080" s="2">
        <v>1</v>
      </c>
      <c r="AM1080" s="2">
        <v>1</v>
      </c>
      <c r="AN1080" s="2">
        <v>-1.4771158900999799</v>
      </c>
      <c r="AQ1080" s="2">
        <f t="shared" si="417"/>
        <v>1</v>
      </c>
      <c r="AR1080" s="2">
        <f t="shared" si="418"/>
        <v>0</v>
      </c>
      <c r="AZ1080" s="2">
        <f t="shared" si="419"/>
        <v>1</v>
      </c>
      <c r="BA1080" s="2">
        <f t="shared" si="420"/>
        <v>0</v>
      </c>
      <c r="BI1080" s="2">
        <f t="shared" si="421"/>
        <v>1</v>
      </c>
      <c r="BJ1080" s="2">
        <f t="shared" si="422"/>
        <v>0</v>
      </c>
    </row>
    <row r="1081" spans="1:62">
      <c r="A1081" s="2" t="str">
        <f t="shared" si="403"/>
        <v>VIMSS207416</v>
      </c>
      <c r="B1081" s="2" t="s">
        <v>2173</v>
      </c>
      <c r="C1081" s="2" t="s">
        <v>2174</v>
      </c>
      <c r="D1081" s="7">
        <f>IF(ISNA(VLOOKUP(B1081,[1]energy_list!A$1:A$222,1,FALSE)), 0, 1)</f>
        <v>1</v>
      </c>
      <c r="E1081" s="7">
        <f>IF(N1081&lt;0.05,1,0)</f>
        <v>0</v>
      </c>
      <c r="F1081" s="7">
        <f t="shared" si="404"/>
        <v>0</v>
      </c>
      <c r="G1081" s="31">
        <f>IF((Q1081/(142)*0.0575&gt;N1081),1,0)</f>
        <v>0</v>
      </c>
      <c r="H1081" s="8">
        <f t="shared" si="405"/>
        <v>0.16123135104083999</v>
      </c>
      <c r="I1081" s="8">
        <f t="shared" si="406"/>
        <v>0</v>
      </c>
      <c r="J1081" s="27">
        <f t="shared" si="407"/>
        <v>0</v>
      </c>
      <c r="K1081" s="9">
        <f t="shared" si="408"/>
        <v>0</v>
      </c>
      <c r="L1081" s="10">
        <f t="shared" si="409"/>
        <v>0</v>
      </c>
      <c r="M1081" s="7">
        <f t="shared" si="410"/>
        <v>0</v>
      </c>
      <c r="N1081" s="16">
        <f t="shared" si="411"/>
        <v>1</v>
      </c>
      <c r="O1081" s="16">
        <f t="shared" si="412"/>
        <v>0</v>
      </c>
      <c r="P1081" s="6">
        <v>986</v>
      </c>
      <c r="Q1081" s="6">
        <v>125</v>
      </c>
      <c r="Y1081" s="2">
        <f t="shared" si="413"/>
        <v>1</v>
      </c>
      <c r="Z1081" s="2">
        <f t="shared" si="414"/>
        <v>0</v>
      </c>
      <c r="AH1081" s="2">
        <f t="shared" si="415"/>
        <v>1</v>
      </c>
      <c r="AI1081" s="2">
        <f t="shared" si="416"/>
        <v>0</v>
      </c>
      <c r="AJ1081" s="2" t="s">
        <v>59</v>
      </c>
      <c r="AK1081" s="2">
        <v>-0.16123135104083999</v>
      </c>
      <c r="AL1081" s="2">
        <v>1</v>
      </c>
      <c r="AM1081" s="2">
        <v>1</v>
      </c>
      <c r="AN1081" s="2">
        <v>-2.39680635179052</v>
      </c>
      <c r="AQ1081" s="2">
        <f t="shared" si="417"/>
        <v>1</v>
      </c>
      <c r="AR1081" s="2">
        <f t="shared" si="418"/>
        <v>0</v>
      </c>
      <c r="AZ1081" s="2">
        <f t="shared" si="419"/>
        <v>1</v>
      </c>
      <c r="BA1081" s="2">
        <f t="shared" si="420"/>
        <v>0</v>
      </c>
      <c r="BI1081" s="2">
        <f t="shared" si="421"/>
        <v>1</v>
      </c>
      <c r="BJ1081" s="2">
        <f t="shared" si="422"/>
        <v>0</v>
      </c>
    </row>
    <row r="1082" spans="1:62">
      <c r="A1082" s="2" t="str">
        <f t="shared" si="403"/>
        <v>VIMSS208841</v>
      </c>
      <c r="B1082" s="2" t="s">
        <v>2171</v>
      </c>
      <c r="C1082" s="2" t="s">
        <v>2172</v>
      </c>
      <c r="D1082" s="7">
        <f>IF(ISNA(VLOOKUP(B1082,[1]energy_list!A$1:A$222,1,FALSE)), 0, 1)</f>
        <v>1</v>
      </c>
      <c r="E1082" s="7">
        <f>IF(N1082&lt;0.05,1,0)</f>
        <v>0</v>
      </c>
      <c r="F1082" s="7">
        <f t="shared" si="404"/>
        <v>0</v>
      </c>
      <c r="G1082" s="31">
        <f>IF((Q1082/(142)*0.0575&gt;N1082),1,0)</f>
        <v>0</v>
      </c>
      <c r="H1082" s="8">
        <f t="shared" si="405"/>
        <v>0.18605424397984999</v>
      </c>
      <c r="I1082" s="8">
        <f t="shared" si="406"/>
        <v>0</v>
      </c>
      <c r="J1082" s="27">
        <f t="shared" si="407"/>
        <v>0</v>
      </c>
      <c r="K1082" s="9">
        <f t="shared" si="408"/>
        <v>0</v>
      </c>
      <c r="L1082" s="10">
        <f t="shared" si="409"/>
        <v>0</v>
      </c>
      <c r="M1082" s="7">
        <f t="shared" si="410"/>
        <v>0</v>
      </c>
      <c r="N1082" s="16">
        <f t="shared" si="411"/>
        <v>1</v>
      </c>
      <c r="O1082" s="16">
        <f t="shared" si="412"/>
        <v>0</v>
      </c>
      <c r="P1082" s="6">
        <v>985</v>
      </c>
      <c r="Q1082" s="6">
        <v>124</v>
      </c>
      <c r="R1082" s="2" t="s">
        <v>57</v>
      </c>
      <c r="S1082" s="2">
        <v>-0.18605424397984999</v>
      </c>
      <c r="T1082" s="2">
        <v>1</v>
      </c>
      <c r="U1082" s="2">
        <v>1</v>
      </c>
      <c r="V1082" s="2">
        <v>-1.0263850456510399</v>
      </c>
      <c r="Y1082" s="2">
        <f t="shared" si="413"/>
        <v>1</v>
      </c>
      <c r="Z1082" s="2">
        <f t="shared" si="414"/>
        <v>0</v>
      </c>
      <c r="AH1082" s="2">
        <f t="shared" si="415"/>
        <v>1</v>
      </c>
      <c r="AI1082" s="2">
        <f t="shared" si="416"/>
        <v>0</v>
      </c>
      <c r="AQ1082" s="2">
        <f t="shared" si="417"/>
        <v>1</v>
      </c>
      <c r="AR1082" s="2">
        <f t="shared" si="418"/>
        <v>0</v>
      </c>
      <c r="AZ1082" s="2">
        <f t="shared" si="419"/>
        <v>1</v>
      </c>
      <c r="BA1082" s="2">
        <f t="shared" si="420"/>
        <v>0</v>
      </c>
      <c r="BI1082" s="2">
        <f t="shared" si="421"/>
        <v>1</v>
      </c>
      <c r="BJ1082" s="2">
        <f t="shared" si="422"/>
        <v>0</v>
      </c>
    </row>
    <row r="1083" spans="1:62">
      <c r="A1083" s="2" t="str">
        <f t="shared" si="403"/>
        <v>VIMSS208870</v>
      </c>
      <c r="B1083" s="2" t="s">
        <v>2169</v>
      </c>
      <c r="C1083" s="2" t="s">
        <v>2170</v>
      </c>
      <c r="D1083" s="7">
        <f>IF(ISNA(VLOOKUP(B1083,[1]energy_list!A$1:A$222,1,FALSE)), 0, 1)</f>
        <v>0</v>
      </c>
      <c r="F1083" s="7">
        <f t="shared" si="404"/>
        <v>0</v>
      </c>
      <c r="G1083" s="17">
        <f t="shared" ref="G1083:G1114" si="424">(P1083/(COUNT($P$2:$P$1222))*0.05)</f>
        <v>4.0294840294840296E-2</v>
      </c>
      <c r="H1083" s="8">
        <f t="shared" si="405"/>
        <v>0.18991977162607002</v>
      </c>
      <c r="I1083" s="8">
        <f t="shared" si="406"/>
        <v>0</v>
      </c>
      <c r="J1083" s="2">
        <f t="shared" si="407"/>
        <v>0</v>
      </c>
      <c r="K1083" s="9">
        <f t="shared" si="408"/>
        <v>0</v>
      </c>
      <c r="L1083" s="10">
        <f t="shared" si="409"/>
        <v>0</v>
      </c>
      <c r="M1083" s="2">
        <f t="shared" si="410"/>
        <v>0</v>
      </c>
      <c r="N1083" s="16">
        <f t="shared" si="411"/>
        <v>1</v>
      </c>
      <c r="O1083" s="16">
        <f t="shared" si="412"/>
        <v>0</v>
      </c>
      <c r="P1083" s="6">
        <v>984</v>
      </c>
      <c r="Q1083" s="6"/>
      <c r="Y1083" s="2">
        <f t="shared" si="413"/>
        <v>1</v>
      </c>
      <c r="Z1083" s="2">
        <f t="shared" si="414"/>
        <v>0</v>
      </c>
      <c r="AH1083" s="2">
        <f t="shared" si="415"/>
        <v>1</v>
      </c>
      <c r="AI1083" s="2">
        <f t="shared" si="416"/>
        <v>0</v>
      </c>
      <c r="AJ1083" s="2" t="s">
        <v>59</v>
      </c>
      <c r="AK1083" s="2">
        <v>-0.40763681348693998</v>
      </c>
      <c r="AL1083" s="2">
        <v>1</v>
      </c>
      <c r="AM1083" s="2">
        <v>1</v>
      </c>
      <c r="AN1083" s="2">
        <v>-2.6432118142366199</v>
      </c>
      <c r="AQ1083" s="2">
        <f t="shared" si="417"/>
        <v>1</v>
      </c>
      <c r="AR1083" s="2">
        <f t="shared" si="418"/>
        <v>0</v>
      </c>
      <c r="AS1083" s="2" t="s">
        <v>60</v>
      </c>
      <c r="AT1083" s="2">
        <v>0.25117506054932898</v>
      </c>
      <c r="AU1083" s="2">
        <v>1</v>
      </c>
      <c r="AV1083" s="2">
        <v>1</v>
      </c>
      <c r="AW1083" s="2">
        <v>-0.27706878557746301</v>
      </c>
      <c r="AZ1083" s="2">
        <f t="shared" si="419"/>
        <v>1</v>
      </c>
      <c r="BA1083" s="2">
        <f t="shared" si="420"/>
        <v>0</v>
      </c>
      <c r="BB1083" s="2" t="s">
        <v>61</v>
      </c>
      <c r="BC1083" s="2">
        <v>-0.41329756194059902</v>
      </c>
      <c r="BD1083" s="2">
        <v>1</v>
      </c>
      <c r="BE1083" s="2">
        <v>1</v>
      </c>
      <c r="BF1083" s="2">
        <v>7.8138206382073402E-2</v>
      </c>
      <c r="BI1083" s="2">
        <f t="shared" si="421"/>
        <v>1</v>
      </c>
      <c r="BJ1083" s="2">
        <f t="shared" si="422"/>
        <v>0</v>
      </c>
    </row>
    <row r="1084" spans="1:62">
      <c r="A1084" s="2" t="str">
        <f t="shared" si="403"/>
        <v>VIMSS206318</v>
      </c>
      <c r="B1084" s="2" t="s">
        <v>2167</v>
      </c>
      <c r="C1084" s="2" t="s">
        <v>2168</v>
      </c>
      <c r="D1084" s="7">
        <f>IF(ISNA(VLOOKUP(B1084,[1]energy_list!A$1:A$222,1,FALSE)), 0, 1)</f>
        <v>0</v>
      </c>
      <c r="F1084" s="7">
        <f t="shared" si="404"/>
        <v>0</v>
      </c>
      <c r="G1084" s="17">
        <f t="shared" si="424"/>
        <v>4.0253890253890257E-2</v>
      </c>
      <c r="H1084" s="8">
        <f t="shared" si="405"/>
        <v>0.19281104546851</v>
      </c>
      <c r="I1084" s="8">
        <f t="shared" si="406"/>
        <v>0</v>
      </c>
      <c r="J1084" s="2">
        <f t="shared" si="407"/>
        <v>0</v>
      </c>
      <c r="K1084" s="9">
        <f t="shared" si="408"/>
        <v>0</v>
      </c>
      <c r="L1084" s="10">
        <f t="shared" si="409"/>
        <v>0</v>
      </c>
      <c r="M1084" s="2">
        <f t="shared" si="410"/>
        <v>0</v>
      </c>
      <c r="N1084" s="16">
        <f t="shared" si="411"/>
        <v>1</v>
      </c>
      <c r="O1084" s="16">
        <f t="shared" si="412"/>
        <v>0</v>
      </c>
      <c r="P1084" s="6">
        <v>983</v>
      </c>
      <c r="Q1084" s="6"/>
      <c r="Y1084" s="2">
        <f t="shared" si="413"/>
        <v>1</v>
      </c>
      <c r="Z1084" s="2">
        <f t="shared" si="414"/>
        <v>0</v>
      </c>
      <c r="AH1084" s="2">
        <f t="shared" si="415"/>
        <v>1</v>
      </c>
      <c r="AI1084" s="2">
        <f t="shared" si="416"/>
        <v>0</v>
      </c>
      <c r="AJ1084" s="2" t="s">
        <v>59</v>
      </c>
      <c r="AK1084" s="2">
        <v>-0.19281104546851</v>
      </c>
      <c r="AL1084" s="2">
        <v>1</v>
      </c>
      <c r="AM1084" s="2">
        <v>1</v>
      </c>
      <c r="AN1084" s="2">
        <v>-2.4283860462181899</v>
      </c>
      <c r="AQ1084" s="2">
        <f t="shared" si="417"/>
        <v>1</v>
      </c>
      <c r="AR1084" s="2">
        <f t="shared" si="418"/>
        <v>0</v>
      </c>
      <c r="AZ1084" s="2">
        <f t="shared" si="419"/>
        <v>1</v>
      </c>
      <c r="BA1084" s="2">
        <f t="shared" si="420"/>
        <v>0</v>
      </c>
      <c r="BI1084" s="2">
        <f t="shared" si="421"/>
        <v>1</v>
      </c>
      <c r="BJ1084" s="2">
        <f t="shared" si="422"/>
        <v>0</v>
      </c>
    </row>
    <row r="1085" spans="1:62">
      <c r="A1085" s="2" t="str">
        <f t="shared" si="403"/>
        <v>VIMSS206147</v>
      </c>
      <c r="B1085" s="2" t="s">
        <v>2165</v>
      </c>
      <c r="C1085" s="2" t="s">
        <v>2166</v>
      </c>
      <c r="D1085" s="7">
        <f>IF(ISNA(VLOOKUP(B1085,[1]energy_list!A$1:A$222,1,FALSE)), 0, 1)</f>
        <v>0</v>
      </c>
      <c r="F1085" s="7">
        <f t="shared" si="404"/>
        <v>0</v>
      </c>
      <c r="G1085" s="17">
        <f t="shared" si="424"/>
        <v>4.0212940212940217E-2</v>
      </c>
      <c r="H1085" s="8">
        <f t="shared" si="405"/>
        <v>0.19359707217365899</v>
      </c>
      <c r="I1085" s="8">
        <f t="shared" si="406"/>
        <v>0</v>
      </c>
      <c r="J1085" s="2">
        <f t="shared" si="407"/>
        <v>0</v>
      </c>
      <c r="K1085" s="9">
        <f t="shared" si="408"/>
        <v>0</v>
      </c>
      <c r="L1085" s="10">
        <f t="shared" si="409"/>
        <v>0</v>
      </c>
      <c r="M1085" s="2">
        <f t="shared" si="410"/>
        <v>0</v>
      </c>
      <c r="N1085" s="16">
        <f t="shared" si="411"/>
        <v>1</v>
      </c>
      <c r="O1085" s="16">
        <f t="shared" si="412"/>
        <v>0</v>
      </c>
      <c r="P1085" s="6">
        <v>982</v>
      </c>
      <c r="Q1085" s="6"/>
      <c r="R1085" s="2" t="s">
        <v>57</v>
      </c>
      <c r="S1085" s="2">
        <v>1.09293767362259</v>
      </c>
      <c r="T1085" s="2">
        <v>1</v>
      </c>
      <c r="U1085" s="2">
        <v>1</v>
      </c>
      <c r="V1085" s="2">
        <v>0.25260687195140502</v>
      </c>
      <c r="Y1085" s="2">
        <f t="shared" si="413"/>
        <v>1</v>
      </c>
      <c r="Z1085" s="2">
        <f t="shared" si="414"/>
        <v>0</v>
      </c>
      <c r="AH1085" s="2">
        <f t="shared" si="415"/>
        <v>1</v>
      </c>
      <c r="AI1085" s="2">
        <f t="shared" si="416"/>
        <v>0</v>
      </c>
      <c r="AJ1085" s="2" t="s">
        <v>59</v>
      </c>
      <c r="AK1085" s="2">
        <v>-1.34791000296133</v>
      </c>
      <c r="AL1085" s="2">
        <v>1</v>
      </c>
      <c r="AM1085" s="2">
        <v>1</v>
      </c>
      <c r="AN1085" s="2">
        <v>-3.5834850037110102</v>
      </c>
      <c r="AQ1085" s="2">
        <f t="shared" si="417"/>
        <v>1</v>
      </c>
      <c r="AR1085" s="2">
        <f t="shared" si="418"/>
        <v>0</v>
      </c>
      <c r="AS1085" s="2" t="s">
        <v>60</v>
      </c>
      <c r="AT1085" s="2">
        <v>-0.325818887182237</v>
      </c>
      <c r="AU1085" s="2">
        <v>1</v>
      </c>
      <c r="AV1085" s="2">
        <v>1</v>
      </c>
      <c r="AW1085" s="2">
        <v>-0.85406273330902904</v>
      </c>
      <c r="AZ1085" s="2">
        <f t="shared" si="419"/>
        <v>1</v>
      </c>
      <c r="BA1085" s="2">
        <f t="shared" si="420"/>
        <v>0</v>
      </c>
      <c r="BI1085" s="2">
        <f t="shared" si="421"/>
        <v>1</v>
      </c>
      <c r="BJ1085" s="2">
        <f t="shared" si="422"/>
        <v>0</v>
      </c>
    </row>
    <row r="1086" spans="1:62">
      <c r="A1086" s="2" t="str">
        <f t="shared" si="403"/>
        <v>VIMSS207598</v>
      </c>
      <c r="B1086" s="2" t="s">
        <v>2163</v>
      </c>
      <c r="C1086" s="2" t="s">
        <v>2164</v>
      </c>
      <c r="D1086" s="7">
        <f>IF(ISNA(VLOOKUP(B1086,[1]energy_list!A$1:A$222,1,FALSE)), 0, 1)</f>
        <v>0</v>
      </c>
      <c r="F1086" s="7">
        <f t="shared" si="404"/>
        <v>0</v>
      </c>
      <c r="G1086" s="17">
        <f t="shared" si="424"/>
        <v>4.0171990171990177E-2</v>
      </c>
      <c r="H1086" s="8">
        <f t="shared" si="405"/>
        <v>0.197673635691866</v>
      </c>
      <c r="I1086" s="8">
        <f t="shared" si="406"/>
        <v>0</v>
      </c>
      <c r="J1086" s="2">
        <f t="shared" si="407"/>
        <v>0</v>
      </c>
      <c r="K1086" s="9">
        <f t="shared" si="408"/>
        <v>0</v>
      </c>
      <c r="L1086" s="10">
        <f t="shared" si="409"/>
        <v>0</v>
      </c>
      <c r="M1086" s="2">
        <f t="shared" si="410"/>
        <v>0</v>
      </c>
      <c r="N1086" s="16">
        <f t="shared" si="411"/>
        <v>1</v>
      </c>
      <c r="O1086" s="16">
        <f t="shared" si="412"/>
        <v>0</v>
      </c>
      <c r="P1086" s="6">
        <v>981</v>
      </c>
      <c r="Q1086" s="6"/>
      <c r="Y1086" s="2">
        <f t="shared" si="413"/>
        <v>1</v>
      </c>
      <c r="Z1086" s="2">
        <f t="shared" si="414"/>
        <v>0</v>
      </c>
      <c r="AH1086" s="2">
        <f t="shared" si="415"/>
        <v>1</v>
      </c>
      <c r="AI1086" s="2">
        <f t="shared" si="416"/>
        <v>0</v>
      </c>
      <c r="AQ1086" s="2">
        <f t="shared" si="417"/>
        <v>1</v>
      </c>
      <c r="AR1086" s="2">
        <f t="shared" si="418"/>
        <v>0</v>
      </c>
      <c r="AS1086" s="2" t="s">
        <v>60</v>
      </c>
      <c r="AT1086" s="2">
        <v>-0.197673635691866</v>
      </c>
      <c r="AU1086" s="2">
        <v>1</v>
      </c>
      <c r="AV1086" s="2">
        <v>1</v>
      </c>
      <c r="AW1086" s="2">
        <v>-0.72591748181865801</v>
      </c>
      <c r="AZ1086" s="2">
        <f t="shared" si="419"/>
        <v>1</v>
      </c>
      <c r="BA1086" s="2">
        <f t="shared" si="420"/>
        <v>0</v>
      </c>
      <c r="BI1086" s="2">
        <f t="shared" si="421"/>
        <v>1</v>
      </c>
      <c r="BJ1086" s="2">
        <f t="shared" si="422"/>
        <v>0</v>
      </c>
    </row>
    <row r="1087" spans="1:62">
      <c r="A1087" s="2" t="str">
        <f t="shared" si="403"/>
        <v>VIMSS207536</v>
      </c>
      <c r="B1087" s="2" t="s">
        <v>2161</v>
      </c>
      <c r="C1087" s="2" t="s">
        <v>2162</v>
      </c>
      <c r="D1087" s="7">
        <f>IF(ISNA(VLOOKUP(B1087,[1]energy_list!A$1:A$222,1,FALSE)), 0, 1)</f>
        <v>0</v>
      </c>
      <c r="F1087" s="7">
        <f t="shared" si="404"/>
        <v>0</v>
      </c>
      <c r="G1087" s="17">
        <f t="shared" si="424"/>
        <v>4.013104013104013E-2</v>
      </c>
      <c r="H1087" s="8">
        <f t="shared" si="405"/>
        <v>0.20854849429444999</v>
      </c>
      <c r="I1087" s="8">
        <f t="shared" si="406"/>
        <v>0</v>
      </c>
      <c r="J1087" s="2">
        <f t="shared" si="407"/>
        <v>0</v>
      </c>
      <c r="K1087" s="9">
        <f t="shared" si="408"/>
        <v>0</v>
      </c>
      <c r="L1087" s="10">
        <f t="shared" si="409"/>
        <v>0</v>
      </c>
      <c r="M1087" s="2">
        <f t="shared" si="410"/>
        <v>0</v>
      </c>
      <c r="N1087" s="16">
        <f t="shared" si="411"/>
        <v>1</v>
      </c>
      <c r="O1087" s="16">
        <f t="shared" si="412"/>
        <v>0</v>
      </c>
      <c r="P1087" s="6">
        <v>980</v>
      </c>
      <c r="Q1087" s="6"/>
      <c r="Y1087" s="2">
        <f t="shared" si="413"/>
        <v>1</v>
      </c>
      <c r="Z1087" s="2">
        <f t="shared" si="414"/>
        <v>0</v>
      </c>
      <c r="AH1087" s="2">
        <f t="shared" si="415"/>
        <v>1</v>
      </c>
      <c r="AI1087" s="2">
        <f t="shared" si="416"/>
        <v>0</v>
      </c>
      <c r="AQ1087" s="2">
        <f t="shared" si="417"/>
        <v>1</v>
      </c>
      <c r="AR1087" s="2">
        <f t="shared" si="418"/>
        <v>0</v>
      </c>
      <c r="AZ1087" s="2">
        <f t="shared" si="419"/>
        <v>1</v>
      </c>
      <c r="BA1087" s="2">
        <f t="shared" si="420"/>
        <v>0</v>
      </c>
      <c r="BB1087" s="2" t="s">
        <v>61</v>
      </c>
      <c r="BC1087" s="2">
        <v>-0.20854849429444999</v>
      </c>
      <c r="BD1087" s="2">
        <v>1</v>
      </c>
      <c r="BE1087" s="2">
        <v>1</v>
      </c>
      <c r="BF1087" s="2">
        <v>0.282887274028222</v>
      </c>
      <c r="BI1087" s="2">
        <f t="shared" si="421"/>
        <v>1</v>
      </c>
      <c r="BJ1087" s="2">
        <f t="shared" si="422"/>
        <v>0</v>
      </c>
    </row>
    <row r="1088" spans="1:62">
      <c r="A1088" s="2" t="str">
        <f t="shared" ref="A1088:A1151" si="425">B1088</f>
        <v>VIMSS207426</v>
      </c>
      <c r="B1088" s="2" t="s">
        <v>2159</v>
      </c>
      <c r="C1088" s="2" t="s">
        <v>2160</v>
      </c>
      <c r="D1088" s="7">
        <f>IF(ISNA(VLOOKUP(B1088,[1]energy_list!A$1:A$222,1,FALSE)), 0, 1)</f>
        <v>0</v>
      </c>
      <c r="F1088" s="7">
        <f t="shared" si="404"/>
        <v>0</v>
      </c>
      <c r="G1088" s="17">
        <f t="shared" si="424"/>
        <v>4.0090090090090097E-2</v>
      </c>
      <c r="H1088" s="8">
        <f t="shared" si="405"/>
        <v>0.20982406870062101</v>
      </c>
      <c r="I1088" s="8">
        <f t="shared" si="406"/>
        <v>0</v>
      </c>
      <c r="J1088" s="2">
        <f t="shared" si="407"/>
        <v>0</v>
      </c>
      <c r="K1088" s="9">
        <f t="shared" si="408"/>
        <v>0</v>
      </c>
      <c r="L1088" s="10">
        <f t="shared" si="409"/>
        <v>0</v>
      </c>
      <c r="M1088" s="2">
        <f t="shared" si="410"/>
        <v>0</v>
      </c>
      <c r="N1088" s="16">
        <f t="shared" si="411"/>
        <v>1</v>
      </c>
      <c r="O1088" s="16">
        <f t="shared" si="412"/>
        <v>0</v>
      </c>
      <c r="P1088" s="6">
        <v>979</v>
      </c>
      <c r="Q1088" s="6"/>
      <c r="R1088" s="2" t="s">
        <v>57</v>
      </c>
      <c r="S1088" s="2">
        <v>-0.20982406870062101</v>
      </c>
      <c r="T1088" s="2">
        <v>1</v>
      </c>
      <c r="U1088" s="2">
        <v>1</v>
      </c>
      <c r="V1088" s="2">
        <v>-1.05015487037181</v>
      </c>
      <c r="Y1088" s="2">
        <f t="shared" si="413"/>
        <v>1</v>
      </c>
      <c r="Z1088" s="2">
        <f t="shared" si="414"/>
        <v>0</v>
      </c>
      <c r="AH1088" s="2">
        <f t="shared" si="415"/>
        <v>1</v>
      </c>
      <c r="AI1088" s="2">
        <f t="shared" si="416"/>
        <v>0</v>
      </c>
      <c r="AQ1088" s="2">
        <f t="shared" si="417"/>
        <v>1</v>
      </c>
      <c r="AR1088" s="2">
        <f t="shared" si="418"/>
        <v>0</v>
      </c>
      <c r="AZ1088" s="2">
        <f t="shared" si="419"/>
        <v>1</v>
      </c>
      <c r="BA1088" s="2">
        <f t="shared" si="420"/>
        <v>0</v>
      </c>
      <c r="BI1088" s="2">
        <f t="shared" si="421"/>
        <v>1</v>
      </c>
      <c r="BJ1088" s="2">
        <f t="shared" si="422"/>
        <v>0</v>
      </c>
    </row>
    <row r="1089" spans="1:62">
      <c r="A1089" s="2" t="str">
        <f t="shared" si="425"/>
        <v>VIMSS207941</v>
      </c>
      <c r="B1089" s="2" t="s">
        <v>2157</v>
      </c>
      <c r="C1089" s="2" t="s">
        <v>2158</v>
      </c>
      <c r="D1089" s="7">
        <f>IF(ISNA(VLOOKUP(B1089,[1]energy_list!A$1:A$222,1,FALSE)), 0, 1)</f>
        <v>0</v>
      </c>
      <c r="F1089" s="7">
        <f t="shared" si="404"/>
        <v>0</v>
      </c>
      <c r="G1089" s="17">
        <f t="shared" si="424"/>
        <v>4.004914004914005E-2</v>
      </c>
      <c r="H1089" s="8">
        <f t="shared" si="405"/>
        <v>0.21319215625929899</v>
      </c>
      <c r="I1089" s="8">
        <f t="shared" si="406"/>
        <v>0</v>
      </c>
      <c r="J1089" s="2">
        <f t="shared" si="407"/>
        <v>0</v>
      </c>
      <c r="K1089" s="9">
        <f t="shared" si="408"/>
        <v>0</v>
      </c>
      <c r="L1089" s="10">
        <f t="shared" si="409"/>
        <v>0</v>
      </c>
      <c r="M1089" s="2">
        <f t="shared" si="410"/>
        <v>0</v>
      </c>
      <c r="N1089" s="16">
        <f t="shared" si="411"/>
        <v>1</v>
      </c>
      <c r="O1089" s="16">
        <f t="shared" si="412"/>
        <v>0</v>
      </c>
      <c r="P1089" s="6">
        <v>978</v>
      </c>
      <c r="Q1089" s="6"/>
      <c r="Y1089" s="2">
        <f t="shared" si="413"/>
        <v>1</v>
      </c>
      <c r="Z1089" s="2">
        <f t="shared" si="414"/>
        <v>0</v>
      </c>
      <c r="AH1089" s="2">
        <f t="shared" si="415"/>
        <v>1</v>
      </c>
      <c r="AI1089" s="2">
        <f t="shared" si="416"/>
        <v>0</v>
      </c>
      <c r="AQ1089" s="2">
        <f t="shared" si="417"/>
        <v>1</v>
      </c>
      <c r="AR1089" s="2">
        <f t="shared" si="418"/>
        <v>0</v>
      </c>
      <c r="AZ1089" s="2">
        <f t="shared" si="419"/>
        <v>1</v>
      </c>
      <c r="BA1089" s="2">
        <f t="shared" si="420"/>
        <v>0</v>
      </c>
      <c r="BB1089" s="2" t="s">
        <v>61</v>
      </c>
      <c r="BC1089" s="2">
        <v>-0.21319215625929899</v>
      </c>
      <c r="BD1089" s="2">
        <v>1</v>
      </c>
      <c r="BE1089" s="2">
        <v>1</v>
      </c>
      <c r="BF1089" s="2">
        <v>0.278243612063373</v>
      </c>
      <c r="BI1089" s="2">
        <f t="shared" si="421"/>
        <v>1</v>
      </c>
      <c r="BJ1089" s="2">
        <f t="shared" si="422"/>
        <v>0</v>
      </c>
    </row>
    <row r="1090" spans="1:62">
      <c r="A1090" s="2" t="str">
        <f t="shared" si="425"/>
        <v>VIMSS207727</v>
      </c>
      <c r="B1090" s="2" t="s">
        <v>2155</v>
      </c>
      <c r="C1090" s="2" t="s">
        <v>2156</v>
      </c>
      <c r="D1090" s="7">
        <f>IF(ISNA(VLOOKUP(B1090,[1]energy_list!A$1:A$222,1,FALSE)), 0, 1)</f>
        <v>0</v>
      </c>
      <c r="F1090" s="7">
        <f t="shared" ref="F1090:F1153" si="426">IF((P1090/(COUNT($P$2:$P$1222))*0.0575&gt;N1090),1,0)</f>
        <v>0</v>
      </c>
      <c r="G1090" s="17">
        <f t="shared" si="424"/>
        <v>4.000819000819001E-2</v>
      </c>
      <c r="H1090" s="8">
        <f t="shared" ref="H1090:H1153" si="427">-(T1090*S1090+AB1090*AC1090+AK1090*AL1090+AT1090*AU1090+BC1090*BD1090)/(AC1090+AL1090+AU1090+T1090+BD1090)</f>
        <v>0.21654404732781102</v>
      </c>
      <c r="I1090" s="8">
        <f t="shared" ref="I1090:I1153" si="428">(T1090*Z1090+AI1090*AC1090+AR1090*AL1090+BA1090*AU1090+BJ1090*BD1090)/(AC1090+AL1090+AU1090+T1090+BD1090)</f>
        <v>0</v>
      </c>
      <c r="J1090" s="2">
        <f t="shared" ref="J1090:J1153" si="429">IF(I1090&lt;&gt;0,ABS(H1090/I1090),0)</f>
        <v>0</v>
      </c>
      <c r="K1090" s="9">
        <f t="shared" ref="K1090:K1153" si="430">J1090/2</f>
        <v>0</v>
      </c>
      <c r="L1090" s="10">
        <f t="shared" ref="L1090:L1153" si="431">-2*(LN(Y1090)+LN(AH1090)+LN(AZ1090)+LN(BI1090)+LN(AQ1090))</f>
        <v>0</v>
      </c>
      <c r="M1090" s="2">
        <f t="shared" ref="M1090:M1153" si="432">COUNTIF(Y1090,"&lt;1")+COUNTIF(AH1090,"&lt;1")+COUNTIF(AZ1090,"&lt;1")+COUNTIF(BI1090,"&lt;1")+COUNTIF(AQ1090,"&lt;1")</f>
        <v>0</v>
      </c>
      <c r="N1090" s="16">
        <f t="shared" ref="N1090:N1153" si="433">IF(M1090&gt;0,_xlfn.CHISQ.DIST(L1090,2*M1090,FALSE),1)</f>
        <v>1</v>
      </c>
      <c r="O1090" s="16">
        <f t="shared" ref="O1090:O1153" si="434">-LOG10(N1090)</f>
        <v>0</v>
      </c>
      <c r="P1090" s="6">
        <v>977</v>
      </c>
      <c r="Q1090" s="6"/>
      <c r="Y1090" s="2">
        <f t="shared" ref="Y1090:Y1153" si="435">IF(AND(ISNUMBER(T1090),T1090&gt;1),_xlfn.T.DIST.2T(ABS(S1090)/X1090,U1090),1)</f>
        <v>1</v>
      </c>
      <c r="Z1090" s="2">
        <f t="shared" ref="Z1090:Z1153" si="436">IF(T1090&gt;1,ABS(S1090)/X1090,0)</f>
        <v>0</v>
      </c>
      <c r="AH1090" s="2">
        <f t="shared" ref="AH1090:AH1153" si="437">IF(AND(ISNUMBER(AC1090),AC1090&gt;1),_xlfn.T.DIST.2T(ABS(AB1090)/AG1090,AD1090),1)</f>
        <v>1</v>
      </c>
      <c r="AI1090" s="2">
        <f t="shared" ref="AI1090:AI1153" si="438">IF(AC1090&gt;1,ABS(AB1090)/AG1090,0)</f>
        <v>0</v>
      </c>
      <c r="AQ1090" s="2">
        <f t="shared" ref="AQ1090:AQ1153" si="439">IF(AND(ISNUMBER(AL1090),AL1090&gt;1),_xlfn.T.DIST.2T(ABS(AK1090)/AP1090,AM1090),1)</f>
        <v>1</v>
      </c>
      <c r="AR1090" s="2">
        <f t="shared" ref="AR1090:AR1153" si="440">IF(AL1090&gt;1,ABS(AK1090)/AP1090,0)</f>
        <v>0</v>
      </c>
      <c r="AS1090" s="2" t="s">
        <v>60</v>
      </c>
      <c r="AT1090" s="2">
        <v>-1.13842415999393</v>
      </c>
      <c r="AU1090" s="2">
        <v>1</v>
      </c>
      <c r="AV1090" s="2">
        <v>1</v>
      </c>
      <c r="AW1090" s="2">
        <v>-1.66666800612072</v>
      </c>
      <c r="AZ1090" s="2">
        <f t="shared" ref="AZ1090:AZ1153" si="441">IF(AND(ISNUMBER(AU1090),AU1090&gt;1),_xlfn.T.DIST.2T(ABS(AT1090)/AY1090,AV1090),1)</f>
        <v>1</v>
      </c>
      <c r="BA1090" s="2">
        <f t="shared" ref="BA1090:BA1153" si="442">IF(AU1090&gt;1,ABS(AT1090)/AY1090,0)</f>
        <v>0</v>
      </c>
      <c r="BB1090" s="2" t="s">
        <v>61</v>
      </c>
      <c r="BC1090" s="2">
        <v>0.70533606533830795</v>
      </c>
      <c r="BD1090" s="2">
        <v>1</v>
      </c>
      <c r="BE1090" s="2">
        <v>1</v>
      </c>
      <c r="BF1090" s="2">
        <v>1.1967718336609801</v>
      </c>
      <c r="BI1090" s="2">
        <f t="shared" ref="BI1090:BI1153" si="443">IF(AND(ISNUMBER(BD1090),BD1090&gt;1),_xlfn.T.DIST.2T(ABS(BC1090)/BH1090,BE1090),1)</f>
        <v>1</v>
      </c>
      <c r="BJ1090" s="2">
        <f t="shared" ref="BJ1090:BJ1153" si="444">IF(BD1090&gt;1,ABS(BC1090)/BH1090,0)</f>
        <v>0</v>
      </c>
    </row>
    <row r="1091" spans="1:62">
      <c r="A1091" s="2" t="str">
        <f t="shared" si="425"/>
        <v>VIMSS207850</v>
      </c>
      <c r="B1091" s="2" t="s">
        <v>2153</v>
      </c>
      <c r="C1091" s="2" t="s">
        <v>2154</v>
      </c>
      <c r="D1091" s="7">
        <f>IF(ISNA(VLOOKUP(B1091,[1]energy_list!A$1:A$222,1,FALSE)), 0, 1)</f>
        <v>0</v>
      </c>
      <c r="F1091" s="7">
        <f t="shared" si="426"/>
        <v>0</v>
      </c>
      <c r="G1091" s="17">
        <f t="shared" si="424"/>
        <v>3.996723996723997E-2</v>
      </c>
      <c r="H1091" s="8">
        <f t="shared" si="427"/>
        <v>0.22810145865732001</v>
      </c>
      <c r="I1091" s="8">
        <f t="shared" si="428"/>
        <v>0</v>
      </c>
      <c r="J1091" s="2">
        <f t="shared" si="429"/>
        <v>0</v>
      </c>
      <c r="K1091" s="9">
        <f t="shared" si="430"/>
        <v>0</v>
      </c>
      <c r="L1091" s="10">
        <f t="shared" si="431"/>
        <v>0</v>
      </c>
      <c r="M1091" s="2">
        <f t="shared" si="432"/>
        <v>0</v>
      </c>
      <c r="N1091" s="16">
        <f t="shared" si="433"/>
        <v>1</v>
      </c>
      <c r="O1091" s="16">
        <f t="shared" si="434"/>
        <v>0</v>
      </c>
      <c r="P1091" s="6">
        <v>976</v>
      </c>
      <c r="Q1091" s="6"/>
      <c r="R1091" s="2" t="s">
        <v>57</v>
      </c>
      <c r="S1091" s="2">
        <v>-0.22810145865732001</v>
      </c>
      <c r="T1091" s="2">
        <v>1</v>
      </c>
      <c r="U1091" s="2">
        <v>1</v>
      </c>
      <c r="V1091" s="2">
        <v>-1.0684322603285099</v>
      </c>
      <c r="Y1091" s="2">
        <f t="shared" si="435"/>
        <v>1</v>
      </c>
      <c r="Z1091" s="2">
        <f t="shared" si="436"/>
        <v>0</v>
      </c>
      <c r="AH1091" s="2">
        <f t="shared" si="437"/>
        <v>1</v>
      </c>
      <c r="AI1091" s="2">
        <f t="shared" si="438"/>
        <v>0</v>
      </c>
      <c r="AQ1091" s="2">
        <f t="shared" si="439"/>
        <v>1</v>
      </c>
      <c r="AR1091" s="2">
        <f t="shared" si="440"/>
        <v>0</v>
      </c>
      <c r="AZ1091" s="2">
        <f t="shared" si="441"/>
        <v>1</v>
      </c>
      <c r="BA1091" s="2">
        <f t="shared" si="442"/>
        <v>0</v>
      </c>
      <c r="BI1091" s="2">
        <f t="shared" si="443"/>
        <v>1</v>
      </c>
      <c r="BJ1091" s="2">
        <f t="shared" si="444"/>
        <v>0</v>
      </c>
    </row>
    <row r="1092" spans="1:62">
      <c r="A1092" s="2" t="str">
        <f t="shared" si="425"/>
        <v>VIMSS208780</v>
      </c>
      <c r="B1092" s="2" t="s">
        <v>2151</v>
      </c>
      <c r="C1092" s="2" t="s">
        <v>2152</v>
      </c>
      <c r="D1092" s="7">
        <f>IF(ISNA(VLOOKUP(B1092,[1]energy_list!A$1:A$222,1,FALSE)), 0, 1)</f>
        <v>0</v>
      </c>
      <c r="F1092" s="7">
        <f t="shared" si="426"/>
        <v>0</v>
      </c>
      <c r="G1092" s="17">
        <f t="shared" si="424"/>
        <v>3.992628992628993E-2</v>
      </c>
      <c r="H1092" s="8">
        <f t="shared" si="427"/>
        <v>0.246007871631474</v>
      </c>
      <c r="I1092" s="8">
        <f t="shared" si="428"/>
        <v>0</v>
      </c>
      <c r="J1092" s="2">
        <f t="shared" si="429"/>
        <v>0</v>
      </c>
      <c r="K1092" s="9">
        <f t="shared" si="430"/>
        <v>0</v>
      </c>
      <c r="L1092" s="10">
        <f t="shared" si="431"/>
        <v>0</v>
      </c>
      <c r="M1092" s="2">
        <f t="shared" si="432"/>
        <v>0</v>
      </c>
      <c r="N1092" s="16">
        <f t="shared" si="433"/>
        <v>1</v>
      </c>
      <c r="O1092" s="16">
        <f t="shared" si="434"/>
        <v>0</v>
      </c>
      <c r="P1092" s="6">
        <v>975</v>
      </c>
      <c r="Q1092" s="6"/>
      <c r="Y1092" s="2">
        <f t="shared" si="435"/>
        <v>1</v>
      </c>
      <c r="Z1092" s="2">
        <f t="shared" si="436"/>
        <v>0</v>
      </c>
      <c r="AH1092" s="2">
        <f t="shared" si="437"/>
        <v>1</v>
      </c>
      <c r="AI1092" s="2">
        <f t="shared" si="438"/>
        <v>0</v>
      </c>
      <c r="AQ1092" s="2">
        <f t="shared" si="439"/>
        <v>1</v>
      </c>
      <c r="AR1092" s="2">
        <f t="shared" si="440"/>
        <v>0</v>
      </c>
      <c r="AZ1092" s="2">
        <f t="shared" si="441"/>
        <v>1</v>
      </c>
      <c r="BA1092" s="2">
        <f t="shared" si="442"/>
        <v>0</v>
      </c>
      <c r="BB1092" s="2" t="s">
        <v>61</v>
      </c>
      <c r="BC1092" s="2">
        <v>-0.246007871631474</v>
      </c>
      <c r="BD1092" s="2">
        <v>1</v>
      </c>
      <c r="BE1092" s="2">
        <v>1</v>
      </c>
      <c r="BF1092" s="2">
        <v>0.24542789669119799</v>
      </c>
      <c r="BI1092" s="2">
        <f t="shared" si="443"/>
        <v>1</v>
      </c>
      <c r="BJ1092" s="2">
        <f t="shared" si="444"/>
        <v>0</v>
      </c>
    </row>
    <row r="1093" spans="1:62">
      <c r="A1093" s="2" t="str">
        <f t="shared" si="425"/>
        <v>VIMSS209299</v>
      </c>
      <c r="B1093" s="2" t="s">
        <v>2149</v>
      </c>
      <c r="C1093" s="2" t="s">
        <v>2150</v>
      </c>
      <c r="D1093" s="7">
        <f>IF(ISNA(VLOOKUP(B1093,[1]energy_list!A$1:A$222,1,FALSE)), 0, 1)</f>
        <v>0</v>
      </c>
      <c r="F1093" s="7">
        <f t="shared" si="426"/>
        <v>0</v>
      </c>
      <c r="G1093" s="17">
        <f t="shared" si="424"/>
        <v>3.988533988533989E-2</v>
      </c>
      <c r="H1093" s="8">
        <f t="shared" si="427"/>
        <v>0.26420371585177999</v>
      </c>
      <c r="I1093" s="8">
        <f t="shared" si="428"/>
        <v>0</v>
      </c>
      <c r="J1093" s="2">
        <f t="shared" si="429"/>
        <v>0</v>
      </c>
      <c r="K1093" s="9">
        <f t="shared" si="430"/>
        <v>0</v>
      </c>
      <c r="L1093" s="10">
        <f t="shared" si="431"/>
        <v>0</v>
      </c>
      <c r="M1093" s="2">
        <f t="shared" si="432"/>
        <v>0</v>
      </c>
      <c r="N1093" s="16">
        <f t="shared" si="433"/>
        <v>1</v>
      </c>
      <c r="O1093" s="16">
        <f t="shared" si="434"/>
        <v>0</v>
      </c>
      <c r="P1093" s="6">
        <v>974</v>
      </c>
      <c r="Q1093" s="6"/>
      <c r="Y1093" s="2">
        <f t="shared" si="435"/>
        <v>1</v>
      </c>
      <c r="Z1093" s="2">
        <f t="shared" si="436"/>
        <v>0</v>
      </c>
      <c r="AH1093" s="2">
        <f t="shared" si="437"/>
        <v>1</v>
      </c>
      <c r="AI1093" s="2">
        <f t="shared" si="438"/>
        <v>0</v>
      </c>
      <c r="AJ1093" s="2" t="s">
        <v>59</v>
      </c>
      <c r="AK1093" s="2">
        <v>-0.26420371585177999</v>
      </c>
      <c r="AL1093" s="2">
        <v>1</v>
      </c>
      <c r="AM1093" s="2">
        <v>1</v>
      </c>
      <c r="AN1093" s="2">
        <v>-2.49977871660146</v>
      </c>
      <c r="AQ1093" s="2">
        <f t="shared" si="439"/>
        <v>1</v>
      </c>
      <c r="AR1093" s="2">
        <f t="shared" si="440"/>
        <v>0</v>
      </c>
      <c r="AZ1093" s="2">
        <f t="shared" si="441"/>
        <v>1</v>
      </c>
      <c r="BA1093" s="2">
        <f t="shared" si="442"/>
        <v>0</v>
      </c>
      <c r="BI1093" s="2">
        <f t="shared" si="443"/>
        <v>1</v>
      </c>
      <c r="BJ1093" s="2">
        <f t="shared" si="444"/>
        <v>0</v>
      </c>
    </row>
    <row r="1094" spans="1:62">
      <c r="A1094" s="2" t="str">
        <f t="shared" si="425"/>
        <v>VIMSS206462</v>
      </c>
      <c r="B1094" s="2" t="s">
        <v>2147</v>
      </c>
      <c r="C1094" s="2" t="s">
        <v>2148</v>
      </c>
      <c r="D1094" s="7">
        <f>IF(ISNA(VLOOKUP(B1094,[1]energy_list!A$1:A$222,1,FALSE)), 0, 1)</f>
        <v>0</v>
      </c>
      <c r="F1094" s="7">
        <f t="shared" si="426"/>
        <v>0</v>
      </c>
      <c r="G1094" s="17">
        <f t="shared" si="424"/>
        <v>3.9844389844389844E-2</v>
      </c>
      <c r="H1094" s="8">
        <f t="shared" si="427"/>
        <v>0.27330360374424001</v>
      </c>
      <c r="I1094" s="8">
        <f t="shared" si="428"/>
        <v>0</v>
      </c>
      <c r="J1094" s="2">
        <f t="shared" si="429"/>
        <v>0</v>
      </c>
      <c r="K1094" s="9">
        <f t="shared" si="430"/>
        <v>0</v>
      </c>
      <c r="L1094" s="10">
        <f t="shared" si="431"/>
        <v>0</v>
      </c>
      <c r="M1094" s="2">
        <f t="shared" si="432"/>
        <v>0</v>
      </c>
      <c r="N1094" s="16">
        <f t="shared" si="433"/>
        <v>1</v>
      </c>
      <c r="O1094" s="16">
        <f t="shared" si="434"/>
        <v>0</v>
      </c>
      <c r="P1094" s="6">
        <v>973</v>
      </c>
      <c r="Q1094" s="6"/>
      <c r="R1094" s="2" t="s">
        <v>57</v>
      </c>
      <c r="S1094" s="2">
        <v>-0.27330360374424001</v>
      </c>
      <c r="T1094" s="2">
        <v>1</v>
      </c>
      <c r="U1094" s="2">
        <v>1</v>
      </c>
      <c r="V1094" s="2">
        <v>-1.1136344054154299</v>
      </c>
      <c r="Y1094" s="2">
        <f t="shared" si="435"/>
        <v>1</v>
      </c>
      <c r="Z1094" s="2">
        <f t="shared" si="436"/>
        <v>0</v>
      </c>
      <c r="AH1094" s="2">
        <f t="shared" si="437"/>
        <v>1</v>
      </c>
      <c r="AI1094" s="2">
        <f t="shared" si="438"/>
        <v>0</v>
      </c>
      <c r="AQ1094" s="2">
        <f t="shared" si="439"/>
        <v>1</v>
      </c>
      <c r="AR1094" s="2">
        <f t="shared" si="440"/>
        <v>0</v>
      </c>
      <c r="AZ1094" s="2">
        <f t="shared" si="441"/>
        <v>1</v>
      </c>
      <c r="BA1094" s="2">
        <f t="shared" si="442"/>
        <v>0</v>
      </c>
      <c r="BI1094" s="2">
        <f t="shared" si="443"/>
        <v>1</v>
      </c>
      <c r="BJ1094" s="2">
        <f t="shared" si="444"/>
        <v>0</v>
      </c>
    </row>
    <row r="1095" spans="1:62">
      <c r="A1095" s="2" t="str">
        <f t="shared" si="425"/>
        <v>VIMSS208961</v>
      </c>
      <c r="B1095" s="2" t="s">
        <v>2145</v>
      </c>
      <c r="C1095" s="2" t="s">
        <v>2146</v>
      </c>
      <c r="D1095" s="7">
        <f>IF(ISNA(VLOOKUP(B1095,[1]energy_list!A$1:A$222,1,FALSE)), 0, 1)</f>
        <v>0</v>
      </c>
      <c r="F1095" s="7">
        <f t="shared" si="426"/>
        <v>0</v>
      </c>
      <c r="G1095" s="17">
        <f t="shared" si="424"/>
        <v>3.9803439803439811E-2</v>
      </c>
      <c r="H1095" s="8">
        <f t="shared" si="427"/>
        <v>0.27730815022620547</v>
      </c>
      <c r="I1095" s="8">
        <f t="shared" si="428"/>
        <v>0</v>
      </c>
      <c r="J1095" s="2">
        <f t="shared" si="429"/>
        <v>0</v>
      </c>
      <c r="K1095" s="9">
        <f t="shared" si="430"/>
        <v>0</v>
      </c>
      <c r="L1095" s="10">
        <f t="shared" si="431"/>
        <v>0</v>
      </c>
      <c r="M1095" s="2">
        <f t="shared" si="432"/>
        <v>0</v>
      </c>
      <c r="N1095" s="16">
        <f t="shared" si="433"/>
        <v>1</v>
      </c>
      <c r="O1095" s="16">
        <f t="shared" si="434"/>
        <v>0</v>
      </c>
      <c r="P1095" s="6">
        <v>972</v>
      </c>
      <c r="Q1095" s="6"/>
      <c r="R1095" s="2" t="s">
        <v>57</v>
      </c>
      <c r="S1095" s="2">
        <v>-0.67591783391524096</v>
      </c>
      <c r="T1095" s="2">
        <v>1</v>
      </c>
      <c r="U1095" s="2">
        <v>1</v>
      </c>
      <c r="V1095" s="2">
        <v>-1.51624863558643</v>
      </c>
      <c r="Y1095" s="2">
        <f t="shared" si="435"/>
        <v>1</v>
      </c>
      <c r="Z1095" s="2">
        <f t="shared" si="436"/>
        <v>0</v>
      </c>
      <c r="AH1095" s="2">
        <f t="shared" si="437"/>
        <v>1</v>
      </c>
      <c r="AI1095" s="2">
        <f t="shared" si="438"/>
        <v>0</v>
      </c>
      <c r="AJ1095" s="2" t="s">
        <v>59</v>
      </c>
      <c r="AK1095" s="2">
        <v>0.12130153346283</v>
      </c>
      <c r="AL1095" s="2">
        <v>1</v>
      </c>
      <c r="AM1095" s="2">
        <v>1</v>
      </c>
      <c r="AN1095" s="2">
        <v>-2.11427346728685</v>
      </c>
      <c r="AQ1095" s="2">
        <f t="shared" si="439"/>
        <v>1</v>
      </c>
      <c r="AR1095" s="2">
        <f t="shared" si="440"/>
        <v>0</v>
      </c>
      <c r="AZ1095" s="2">
        <f t="shared" si="441"/>
        <v>1</v>
      </c>
      <c r="BA1095" s="2">
        <f t="shared" si="442"/>
        <v>0</v>
      </c>
      <c r="BI1095" s="2">
        <f t="shared" si="443"/>
        <v>1</v>
      </c>
      <c r="BJ1095" s="2">
        <f t="shared" si="444"/>
        <v>0</v>
      </c>
    </row>
    <row r="1096" spans="1:62">
      <c r="A1096" s="2" t="str">
        <f t="shared" si="425"/>
        <v>VIMSS206185</v>
      </c>
      <c r="B1096" s="2" t="s">
        <v>2143</v>
      </c>
      <c r="C1096" s="2" t="s">
        <v>2144</v>
      </c>
      <c r="D1096" s="7">
        <f>IF(ISNA(VLOOKUP(B1096,[1]energy_list!A$1:A$222,1,FALSE)), 0, 1)</f>
        <v>0</v>
      </c>
      <c r="F1096" s="7">
        <f t="shared" si="426"/>
        <v>0</v>
      </c>
      <c r="G1096" s="17">
        <f t="shared" si="424"/>
        <v>3.9762489762489764E-2</v>
      </c>
      <c r="H1096" s="8">
        <f t="shared" si="427"/>
        <v>0.28101920874701947</v>
      </c>
      <c r="I1096" s="8">
        <f t="shared" si="428"/>
        <v>0</v>
      </c>
      <c r="J1096" s="2">
        <f t="shared" si="429"/>
        <v>0</v>
      </c>
      <c r="K1096" s="9">
        <f t="shared" si="430"/>
        <v>0</v>
      </c>
      <c r="L1096" s="10">
        <f t="shared" si="431"/>
        <v>0</v>
      </c>
      <c r="M1096" s="2">
        <f t="shared" si="432"/>
        <v>0</v>
      </c>
      <c r="N1096" s="16">
        <f t="shared" si="433"/>
        <v>1</v>
      </c>
      <c r="O1096" s="16">
        <f t="shared" si="434"/>
        <v>0</v>
      </c>
      <c r="P1096" s="6">
        <v>971</v>
      </c>
      <c r="Q1096" s="6"/>
      <c r="R1096" s="2" t="s">
        <v>57</v>
      </c>
      <c r="S1096" s="2">
        <v>-0.90218574817975095</v>
      </c>
      <c r="T1096" s="2">
        <v>1</v>
      </c>
      <c r="U1096" s="2">
        <v>1</v>
      </c>
      <c r="V1096" s="2">
        <v>-1.7425165498509401</v>
      </c>
      <c r="Y1096" s="2">
        <f t="shared" si="435"/>
        <v>1</v>
      </c>
      <c r="Z1096" s="2">
        <f t="shared" si="436"/>
        <v>0</v>
      </c>
      <c r="AA1096" s="2" t="s">
        <v>58</v>
      </c>
      <c r="AB1096" s="2">
        <v>-0.76663251394875997</v>
      </c>
      <c r="AC1096" s="2">
        <v>1</v>
      </c>
      <c r="AD1096" s="2">
        <v>1</v>
      </c>
      <c r="AE1096" s="2">
        <v>-2.06172070773049</v>
      </c>
      <c r="AH1096" s="2">
        <f t="shared" si="437"/>
        <v>1</v>
      </c>
      <c r="AI1096" s="2">
        <f t="shared" si="438"/>
        <v>0</v>
      </c>
      <c r="AJ1096" s="2" t="s">
        <v>59</v>
      </c>
      <c r="AK1096" s="2">
        <v>0.14827987022627001</v>
      </c>
      <c r="AL1096" s="2">
        <v>1</v>
      </c>
      <c r="AM1096" s="2">
        <v>1</v>
      </c>
      <c r="AN1096" s="2">
        <v>-2.08729513052341</v>
      </c>
      <c r="AQ1096" s="2">
        <f t="shared" si="439"/>
        <v>1</v>
      </c>
      <c r="AR1096" s="2">
        <f t="shared" si="440"/>
        <v>0</v>
      </c>
      <c r="AS1096" s="2" t="s">
        <v>60</v>
      </c>
      <c r="AT1096" s="2">
        <v>0.39646155691416302</v>
      </c>
      <c r="AU1096" s="2">
        <v>1</v>
      </c>
      <c r="AV1096" s="2">
        <v>1</v>
      </c>
      <c r="AW1096" s="2">
        <v>-0.13178228921262899</v>
      </c>
      <c r="AZ1096" s="2">
        <f t="shared" si="441"/>
        <v>1</v>
      </c>
      <c r="BA1096" s="2">
        <f t="shared" si="442"/>
        <v>0</v>
      </c>
      <c r="BI1096" s="2">
        <f t="shared" si="443"/>
        <v>1</v>
      </c>
      <c r="BJ1096" s="2">
        <f t="shared" si="444"/>
        <v>0</v>
      </c>
    </row>
    <row r="1097" spans="1:62">
      <c r="A1097" s="2" t="str">
        <f t="shared" si="425"/>
        <v>VIMSS206075</v>
      </c>
      <c r="B1097" s="2" t="s">
        <v>2141</v>
      </c>
      <c r="C1097" s="2" t="s">
        <v>2142</v>
      </c>
      <c r="D1097" s="7">
        <f>IF(ISNA(VLOOKUP(B1097,[1]energy_list!A$1:A$222,1,FALSE)), 0, 1)</f>
        <v>0</v>
      </c>
      <c r="F1097" s="7">
        <f t="shared" si="426"/>
        <v>0</v>
      </c>
      <c r="G1097" s="17">
        <f t="shared" si="424"/>
        <v>3.9721539721539724E-2</v>
      </c>
      <c r="H1097" s="8">
        <f t="shared" si="427"/>
        <v>0.28561150849192102</v>
      </c>
      <c r="I1097" s="8">
        <f t="shared" si="428"/>
        <v>0</v>
      </c>
      <c r="J1097" s="2">
        <f t="shared" si="429"/>
        <v>0</v>
      </c>
      <c r="K1097" s="9">
        <f t="shared" si="430"/>
        <v>0</v>
      </c>
      <c r="L1097" s="10">
        <f t="shared" si="431"/>
        <v>0</v>
      </c>
      <c r="M1097" s="2">
        <f t="shared" si="432"/>
        <v>0</v>
      </c>
      <c r="N1097" s="16">
        <f t="shared" si="433"/>
        <v>1</v>
      </c>
      <c r="O1097" s="16">
        <f t="shared" si="434"/>
        <v>0</v>
      </c>
      <c r="P1097" s="6">
        <v>970</v>
      </c>
      <c r="Q1097" s="6"/>
      <c r="R1097" s="2" t="s">
        <v>57</v>
      </c>
      <c r="S1097" s="2">
        <v>-0.28561150849192102</v>
      </c>
      <c r="T1097" s="2">
        <v>1</v>
      </c>
      <c r="U1097" s="2">
        <v>1</v>
      </c>
      <c r="V1097" s="2">
        <v>-1.1259423101631101</v>
      </c>
      <c r="Y1097" s="2">
        <f t="shared" si="435"/>
        <v>1</v>
      </c>
      <c r="Z1097" s="2">
        <f t="shared" si="436"/>
        <v>0</v>
      </c>
      <c r="AH1097" s="2">
        <f t="shared" si="437"/>
        <v>1</v>
      </c>
      <c r="AI1097" s="2">
        <f t="shared" si="438"/>
        <v>0</v>
      </c>
      <c r="AQ1097" s="2">
        <f t="shared" si="439"/>
        <v>1</v>
      </c>
      <c r="AR1097" s="2">
        <f t="shared" si="440"/>
        <v>0</v>
      </c>
      <c r="AZ1097" s="2">
        <f t="shared" si="441"/>
        <v>1</v>
      </c>
      <c r="BA1097" s="2">
        <f t="shared" si="442"/>
        <v>0</v>
      </c>
      <c r="BI1097" s="2">
        <f t="shared" si="443"/>
        <v>1</v>
      </c>
      <c r="BJ1097" s="2">
        <f t="shared" si="444"/>
        <v>0</v>
      </c>
    </row>
    <row r="1098" spans="1:62">
      <c r="A1098" s="2" t="str">
        <f t="shared" si="425"/>
        <v>VIMSS206067</v>
      </c>
      <c r="B1098" s="2" t="s">
        <v>2139</v>
      </c>
      <c r="C1098" s="2" t="s">
        <v>2140</v>
      </c>
      <c r="D1098" s="7">
        <f>IF(ISNA(VLOOKUP(B1098,[1]energy_list!A$1:A$222,1,FALSE)), 0, 1)</f>
        <v>0</v>
      </c>
      <c r="F1098" s="7">
        <f t="shared" si="426"/>
        <v>0</v>
      </c>
      <c r="G1098" s="17">
        <f t="shared" si="424"/>
        <v>3.9680589680589684E-2</v>
      </c>
      <c r="H1098" s="8">
        <f t="shared" si="427"/>
        <v>0.2875291741749017</v>
      </c>
      <c r="I1098" s="8">
        <f t="shared" si="428"/>
        <v>0</v>
      </c>
      <c r="J1098" s="2">
        <f t="shared" si="429"/>
        <v>0</v>
      </c>
      <c r="K1098" s="9">
        <f t="shared" si="430"/>
        <v>0</v>
      </c>
      <c r="L1098" s="10">
        <f t="shared" si="431"/>
        <v>0</v>
      </c>
      <c r="M1098" s="2">
        <f t="shared" si="432"/>
        <v>0</v>
      </c>
      <c r="N1098" s="16">
        <f t="shared" si="433"/>
        <v>1</v>
      </c>
      <c r="O1098" s="16">
        <f t="shared" si="434"/>
        <v>0</v>
      </c>
      <c r="P1098" s="6">
        <v>969</v>
      </c>
      <c r="Q1098" s="6"/>
      <c r="R1098" s="2" t="s">
        <v>57</v>
      </c>
      <c r="S1098" s="2">
        <v>-2.5772462165455398E-3</v>
      </c>
      <c r="T1098" s="2">
        <v>1</v>
      </c>
      <c r="U1098" s="2">
        <v>1</v>
      </c>
      <c r="V1098" s="2">
        <v>-0.84290804788773499</v>
      </c>
      <c r="Y1098" s="2">
        <f t="shared" si="435"/>
        <v>1</v>
      </c>
      <c r="Z1098" s="2">
        <f t="shared" si="436"/>
        <v>0</v>
      </c>
      <c r="AA1098" s="2" t="s">
        <v>58</v>
      </c>
      <c r="AB1098" s="2">
        <v>-0.85170446959582002</v>
      </c>
      <c r="AC1098" s="2">
        <v>1</v>
      </c>
      <c r="AD1098" s="2">
        <v>1</v>
      </c>
      <c r="AE1098" s="2">
        <v>-2.1467926633775498</v>
      </c>
      <c r="AH1098" s="2">
        <f t="shared" si="437"/>
        <v>1</v>
      </c>
      <c r="AI1098" s="2">
        <f t="shared" si="438"/>
        <v>0</v>
      </c>
      <c r="AJ1098" s="2" t="s">
        <v>59</v>
      </c>
      <c r="AK1098" s="2">
        <v>-8.3058067123395994E-3</v>
      </c>
      <c r="AL1098" s="2">
        <v>1</v>
      </c>
      <c r="AM1098" s="2">
        <v>1</v>
      </c>
      <c r="AN1098" s="2">
        <v>-2.2438808074620198</v>
      </c>
      <c r="AQ1098" s="2">
        <f t="shared" si="439"/>
        <v>1</v>
      </c>
      <c r="AR1098" s="2">
        <f t="shared" si="440"/>
        <v>0</v>
      </c>
      <c r="AZ1098" s="2">
        <f t="shared" si="441"/>
        <v>1</v>
      </c>
      <c r="BA1098" s="2">
        <f t="shared" si="442"/>
        <v>0</v>
      </c>
      <c r="BI1098" s="2">
        <f t="shared" si="443"/>
        <v>1</v>
      </c>
      <c r="BJ1098" s="2">
        <f t="shared" si="444"/>
        <v>0</v>
      </c>
    </row>
    <row r="1099" spans="1:62">
      <c r="A1099" s="2" t="str">
        <f t="shared" si="425"/>
        <v>VIMSS207293</v>
      </c>
      <c r="B1099" s="2" t="s">
        <v>2137</v>
      </c>
      <c r="C1099" s="2" t="s">
        <v>2138</v>
      </c>
      <c r="D1099" s="7">
        <f>IF(ISNA(VLOOKUP(B1099,[1]energy_list!A$1:A$222,1,FALSE)), 0, 1)</f>
        <v>0</v>
      </c>
      <c r="F1099" s="7">
        <f t="shared" si="426"/>
        <v>0</v>
      </c>
      <c r="G1099" s="17">
        <f t="shared" si="424"/>
        <v>3.9639639639639644E-2</v>
      </c>
      <c r="H1099" s="8">
        <f t="shared" si="427"/>
        <v>0.28755588468634102</v>
      </c>
      <c r="I1099" s="8">
        <f t="shared" si="428"/>
        <v>0</v>
      </c>
      <c r="J1099" s="2">
        <f t="shared" si="429"/>
        <v>0</v>
      </c>
      <c r="K1099" s="9">
        <f t="shared" si="430"/>
        <v>0</v>
      </c>
      <c r="L1099" s="10">
        <f t="shared" si="431"/>
        <v>0</v>
      </c>
      <c r="M1099" s="2">
        <f t="shared" si="432"/>
        <v>0</v>
      </c>
      <c r="N1099" s="16">
        <f t="shared" si="433"/>
        <v>1</v>
      </c>
      <c r="O1099" s="16">
        <f t="shared" si="434"/>
        <v>0</v>
      </c>
      <c r="P1099" s="6">
        <v>968</v>
      </c>
      <c r="Q1099" s="6"/>
      <c r="R1099" s="2" t="s">
        <v>57</v>
      </c>
      <c r="S1099" s="2">
        <v>-0.28755588468634102</v>
      </c>
      <c r="T1099" s="2">
        <v>1</v>
      </c>
      <c r="U1099" s="2">
        <v>1</v>
      </c>
      <c r="V1099" s="2">
        <v>-1.1278866863575301</v>
      </c>
      <c r="Y1099" s="2">
        <f t="shared" si="435"/>
        <v>1</v>
      </c>
      <c r="Z1099" s="2">
        <f t="shared" si="436"/>
        <v>0</v>
      </c>
      <c r="AH1099" s="2">
        <f t="shared" si="437"/>
        <v>1</v>
      </c>
      <c r="AI1099" s="2">
        <f t="shared" si="438"/>
        <v>0</v>
      </c>
      <c r="AQ1099" s="2">
        <f t="shared" si="439"/>
        <v>1</v>
      </c>
      <c r="AR1099" s="2">
        <f t="shared" si="440"/>
        <v>0</v>
      </c>
      <c r="AZ1099" s="2">
        <f t="shared" si="441"/>
        <v>1</v>
      </c>
      <c r="BA1099" s="2">
        <f t="shared" si="442"/>
        <v>0</v>
      </c>
      <c r="BI1099" s="2">
        <f t="shared" si="443"/>
        <v>1</v>
      </c>
      <c r="BJ1099" s="2">
        <f t="shared" si="444"/>
        <v>0</v>
      </c>
    </row>
    <row r="1100" spans="1:62">
      <c r="A1100" s="2" t="str">
        <f t="shared" si="425"/>
        <v>VIMSS207083</v>
      </c>
      <c r="B1100" s="2" t="s">
        <v>2135</v>
      </c>
      <c r="C1100" s="2" t="s">
        <v>2136</v>
      </c>
      <c r="D1100" s="7">
        <f>IF(ISNA(VLOOKUP(B1100,[1]energy_list!A$1:A$222,1,FALSE)), 0, 1)</f>
        <v>0</v>
      </c>
      <c r="F1100" s="7">
        <f t="shared" si="426"/>
        <v>0</v>
      </c>
      <c r="G1100" s="17">
        <f t="shared" si="424"/>
        <v>3.9598689598689597E-2</v>
      </c>
      <c r="H1100" s="8">
        <f t="shared" si="427"/>
        <v>0.29122412535131997</v>
      </c>
      <c r="I1100" s="8">
        <f t="shared" si="428"/>
        <v>0</v>
      </c>
      <c r="J1100" s="2">
        <f t="shared" si="429"/>
        <v>0</v>
      </c>
      <c r="K1100" s="9">
        <f t="shared" si="430"/>
        <v>0</v>
      </c>
      <c r="L1100" s="10">
        <f t="shared" si="431"/>
        <v>0</v>
      </c>
      <c r="M1100" s="2">
        <f t="shared" si="432"/>
        <v>0</v>
      </c>
      <c r="N1100" s="16">
        <f t="shared" si="433"/>
        <v>1</v>
      </c>
      <c r="O1100" s="16">
        <f t="shared" si="434"/>
        <v>0</v>
      </c>
      <c r="P1100" s="6">
        <v>967</v>
      </c>
      <c r="Q1100" s="6"/>
      <c r="Y1100" s="2">
        <f t="shared" si="435"/>
        <v>1</v>
      </c>
      <c r="Z1100" s="2">
        <f t="shared" si="436"/>
        <v>0</v>
      </c>
      <c r="AH1100" s="2">
        <f t="shared" si="437"/>
        <v>1</v>
      </c>
      <c r="AI1100" s="2">
        <f t="shared" si="438"/>
        <v>0</v>
      </c>
      <c r="AJ1100" s="2" t="s">
        <v>59</v>
      </c>
      <c r="AK1100" s="2">
        <v>-0.29122412535131997</v>
      </c>
      <c r="AL1100" s="2">
        <v>1</v>
      </c>
      <c r="AM1100" s="2">
        <v>1</v>
      </c>
      <c r="AN1100" s="2">
        <v>-2.5267991261009999</v>
      </c>
      <c r="AQ1100" s="2">
        <f t="shared" si="439"/>
        <v>1</v>
      </c>
      <c r="AR1100" s="2">
        <f t="shared" si="440"/>
        <v>0</v>
      </c>
      <c r="AZ1100" s="2">
        <f t="shared" si="441"/>
        <v>1</v>
      </c>
      <c r="BA1100" s="2">
        <f t="shared" si="442"/>
        <v>0</v>
      </c>
      <c r="BI1100" s="2">
        <f t="shared" si="443"/>
        <v>1</v>
      </c>
      <c r="BJ1100" s="2">
        <f t="shared" si="444"/>
        <v>0</v>
      </c>
    </row>
    <row r="1101" spans="1:62">
      <c r="A1101" s="2" t="str">
        <f t="shared" si="425"/>
        <v>VIMSS209236</v>
      </c>
      <c r="B1101" s="2" t="s">
        <v>2133</v>
      </c>
      <c r="C1101" s="2" t="s">
        <v>2134</v>
      </c>
      <c r="D1101" s="7">
        <f>IF(ISNA(VLOOKUP(B1101,[1]energy_list!A$1:A$222,1,FALSE)), 0, 1)</f>
        <v>0</v>
      </c>
      <c r="F1101" s="7">
        <f t="shared" si="426"/>
        <v>0</v>
      </c>
      <c r="G1101" s="17">
        <f t="shared" si="424"/>
        <v>3.9557739557739557E-2</v>
      </c>
      <c r="H1101" s="8">
        <f t="shared" si="427"/>
        <v>0.29221781353449805</v>
      </c>
      <c r="I1101" s="8">
        <f t="shared" si="428"/>
        <v>0</v>
      </c>
      <c r="J1101" s="2">
        <f t="shared" si="429"/>
        <v>0</v>
      </c>
      <c r="K1101" s="9">
        <f t="shared" si="430"/>
        <v>0</v>
      </c>
      <c r="L1101" s="10">
        <f t="shared" si="431"/>
        <v>0</v>
      </c>
      <c r="M1101" s="2">
        <f t="shared" si="432"/>
        <v>0</v>
      </c>
      <c r="N1101" s="16">
        <f t="shared" si="433"/>
        <v>1</v>
      </c>
      <c r="O1101" s="16">
        <f t="shared" si="434"/>
        <v>0</v>
      </c>
      <c r="P1101" s="6">
        <v>966</v>
      </c>
      <c r="Q1101" s="6"/>
      <c r="R1101" s="2" t="s">
        <v>57</v>
      </c>
      <c r="S1101" s="2">
        <v>0.71496599853343401</v>
      </c>
      <c r="T1101" s="2">
        <v>1</v>
      </c>
      <c r="U1101" s="2">
        <v>1</v>
      </c>
      <c r="V1101" s="2">
        <v>-0.125364803137755</v>
      </c>
      <c r="Y1101" s="2">
        <f t="shared" si="435"/>
        <v>1</v>
      </c>
      <c r="Z1101" s="2">
        <f t="shared" si="436"/>
        <v>0</v>
      </c>
      <c r="AH1101" s="2">
        <f t="shared" si="437"/>
        <v>1</v>
      </c>
      <c r="AI1101" s="2">
        <f t="shared" si="438"/>
        <v>0</v>
      </c>
      <c r="AQ1101" s="2">
        <f t="shared" si="439"/>
        <v>1</v>
      </c>
      <c r="AR1101" s="2">
        <f t="shared" si="440"/>
        <v>0</v>
      </c>
      <c r="AS1101" s="2" t="s">
        <v>60</v>
      </c>
      <c r="AT1101" s="2">
        <v>-1.2994016256024301</v>
      </c>
      <c r="AU1101" s="2">
        <v>1</v>
      </c>
      <c r="AV1101" s="2">
        <v>1</v>
      </c>
      <c r="AW1101" s="2">
        <v>-1.8276454717292201</v>
      </c>
      <c r="AZ1101" s="2">
        <f t="shared" si="441"/>
        <v>1</v>
      </c>
      <c r="BA1101" s="2">
        <f t="shared" si="442"/>
        <v>0</v>
      </c>
      <c r="BI1101" s="2">
        <f t="shared" si="443"/>
        <v>1</v>
      </c>
      <c r="BJ1101" s="2">
        <f t="shared" si="444"/>
        <v>0</v>
      </c>
    </row>
    <row r="1102" spans="1:62">
      <c r="A1102" s="2" t="str">
        <f t="shared" si="425"/>
        <v>VIMSS408311</v>
      </c>
      <c r="B1102" s="2" t="s">
        <v>2131</v>
      </c>
      <c r="C1102" s="2" t="s">
        <v>2132</v>
      </c>
      <c r="D1102" s="7">
        <f>IF(ISNA(VLOOKUP(B1102,[1]energy_list!A$1:A$222,1,FALSE)), 0, 1)</f>
        <v>0</v>
      </c>
      <c r="F1102" s="7">
        <f t="shared" si="426"/>
        <v>0</v>
      </c>
      <c r="G1102" s="17">
        <f t="shared" si="424"/>
        <v>3.9516789516789524E-2</v>
      </c>
      <c r="H1102" s="8">
        <f t="shared" si="427"/>
        <v>0.30957767677228798</v>
      </c>
      <c r="I1102" s="8">
        <f t="shared" si="428"/>
        <v>0</v>
      </c>
      <c r="J1102" s="2">
        <f t="shared" si="429"/>
        <v>0</v>
      </c>
      <c r="K1102" s="9">
        <f t="shared" si="430"/>
        <v>0</v>
      </c>
      <c r="L1102" s="10">
        <f t="shared" si="431"/>
        <v>0</v>
      </c>
      <c r="M1102" s="2">
        <f t="shared" si="432"/>
        <v>0</v>
      </c>
      <c r="N1102" s="16">
        <f t="shared" si="433"/>
        <v>1</v>
      </c>
      <c r="O1102" s="16">
        <f t="shared" si="434"/>
        <v>0</v>
      </c>
      <c r="P1102" s="6">
        <v>965</v>
      </c>
      <c r="Q1102" s="6"/>
      <c r="Y1102" s="2">
        <f t="shared" si="435"/>
        <v>1</v>
      </c>
      <c r="Z1102" s="2">
        <f t="shared" si="436"/>
        <v>0</v>
      </c>
      <c r="AA1102" s="2" t="s">
        <v>58</v>
      </c>
      <c r="AB1102" s="2">
        <v>-0.45790316421774002</v>
      </c>
      <c r="AC1102" s="2">
        <v>1</v>
      </c>
      <c r="AD1102" s="2">
        <v>1</v>
      </c>
      <c r="AE1102" s="2">
        <v>-1.75299135799947</v>
      </c>
      <c r="AH1102" s="2">
        <f t="shared" si="437"/>
        <v>1</v>
      </c>
      <c r="AI1102" s="2">
        <f t="shared" si="438"/>
        <v>0</v>
      </c>
      <c r="AQ1102" s="2">
        <f t="shared" si="439"/>
        <v>1</v>
      </c>
      <c r="AR1102" s="2">
        <f t="shared" si="440"/>
        <v>0</v>
      </c>
      <c r="AZ1102" s="2">
        <f t="shared" si="441"/>
        <v>1</v>
      </c>
      <c r="BA1102" s="2">
        <f t="shared" si="442"/>
        <v>0</v>
      </c>
      <c r="BB1102" s="2" t="s">
        <v>61</v>
      </c>
      <c r="BC1102" s="2">
        <v>-0.16125218932683599</v>
      </c>
      <c r="BD1102" s="2">
        <v>1</v>
      </c>
      <c r="BE1102" s="2">
        <v>1</v>
      </c>
      <c r="BF1102" s="2">
        <v>0.330183578995836</v>
      </c>
      <c r="BI1102" s="2">
        <f t="shared" si="443"/>
        <v>1</v>
      </c>
      <c r="BJ1102" s="2">
        <f t="shared" si="444"/>
        <v>0</v>
      </c>
    </row>
    <row r="1103" spans="1:62">
      <c r="A1103" s="2" t="str">
        <f t="shared" si="425"/>
        <v>VIMSS206908</v>
      </c>
      <c r="B1103" s="2" t="s">
        <v>2129</v>
      </c>
      <c r="C1103" s="2" t="s">
        <v>2130</v>
      </c>
      <c r="D1103" s="7">
        <f>IF(ISNA(VLOOKUP(B1103,[1]energy_list!A$1:A$222,1,FALSE)), 0, 1)</f>
        <v>0</v>
      </c>
      <c r="F1103" s="7">
        <f t="shared" si="426"/>
        <v>0</v>
      </c>
      <c r="G1103" s="17">
        <f t="shared" si="424"/>
        <v>3.9475839475839478E-2</v>
      </c>
      <c r="H1103" s="8">
        <f t="shared" si="427"/>
        <v>0.31592329041675998</v>
      </c>
      <c r="I1103" s="8">
        <f t="shared" si="428"/>
        <v>0</v>
      </c>
      <c r="J1103" s="2">
        <f t="shared" si="429"/>
        <v>0</v>
      </c>
      <c r="K1103" s="9">
        <f t="shared" si="430"/>
        <v>0</v>
      </c>
      <c r="L1103" s="10">
        <f t="shared" si="431"/>
        <v>0</v>
      </c>
      <c r="M1103" s="2">
        <f t="shared" si="432"/>
        <v>0</v>
      </c>
      <c r="N1103" s="16">
        <f t="shared" si="433"/>
        <v>1</v>
      </c>
      <c r="O1103" s="16">
        <f t="shared" si="434"/>
        <v>0</v>
      </c>
      <c r="P1103" s="6">
        <v>964</v>
      </c>
      <c r="Q1103" s="6"/>
      <c r="Y1103" s="2">
        <f t="shared" si="435"/>
        <v>1</v>
      </c>
      <c r="Z1103" s="2">
        <f t="shared" si="436"/>
        <v>0</v>
      </c>
      <c r="AH1103" s="2">
        <f t="shared" si="437"/>
        <v>1</v>
      </c>
      <c r="AI1103" s="2">
        <f t="shared" si="438"/>
        <v>0</v>
      </c>
      <c r="AJ1103" s="2" t="s">
        <v>59</v>
      </c>
      <c r="AK1103" s="2">
        <v>-0.31592329041675998</v>
      </c>
      <c r="AL1103" s="2">
        <v>1</v>
      </c>
      <c r="AM1103" s="2">
        <v>1</v>
      </c>
      <c r="AN1103" s="2">
        <v>-2.5514982911664399</v>
      </c>
      <c r="AQ1103" s="2">
        <f t="shared" si="439"/>
        <v>1</v>
      </c>
      <c r="AR1103" s="2">
        <f t="shared" si="440"/>
        <v>0</v>
      </c>
      <c r="AZ1103" s="2">
        <f t="shared" si="441"/>
        <v>1</v>
      </c>
      <c r="BA1103" s="2">
        <f t="shared" si="442"/>
        <v>0</v>
      </c>
      <c r="BI1103" s="2">
        <f t="shared" si="443"/>
        <v>1</v>
      </c>
      <c r="BJ1103" s="2">
        <f t="shared" si="444"/>
        <v>0</v>
      </c>
    </row>
    <row r="1104" spans="1:62">
      <c r="A1104" s="2" t="str">
        <f t="shared" si="425"/>
        <v>VIMSS208634</v>
      </c>
      <c r="B1104" s="2" t="s">
        <v>2127</v>
      </c>
      <c r="C1104" s="2" t="s">
        <v>2128</v>
      </c>
      <c r="D1104" s="7">
        <f>IF(ISNA(VLOOKUP(B1104,[1]energy_list!A$1:A$222,1,FALSE)), 0, 1)</f>
        <v>0</v>
      </c>
      <c r="F1104" s="7">
        <f t="shared" si="426"/>
        <v>0</v>
      </c>
      <c r="G1104" s="17">
        <f t="shared" si="424"/>
        <v>3.9434889434889438E-2</v>
      </c>
      <c r="H1104" s="8">
        <f t="shared" si="427"/>
        <v>0.31763883056357001</v>
      </c>
      <c r="I1104" s="8">
        <f t="shared" si="428"/>
        <v>0</v>
      </c>
      <c r="J1104" s="2">
        <f t="shared" si="429"/>
        <v>0</v>
      </c>
      <c r="K1104" s="9">
        <f t="shared" si="430"/>
        <v>0</v>
      </c>
      <c r="L1104" s="10">
        <f t="shared" si="431"/>
        <v>0</v>
      </c>
      <c r="M1104" s="2">
        <f t="shared" si="432"/>
        <v>0</v>
      </c>
      <c r="N1104" s="16">
        <f t="shared" si="433"/>
        <v>1</v>
      </c>
      <c r="O1104" s="16">
        <f t="shared" si="434"/>
        <v>0</v>
      </c>
      <c r="P1104" s="6">
        <v>963</v>
      </c>
      <c r="Q1104" s="6"/>
      <c r="Y1104" s="2">
        <f t="shared" si="435"/>
        <v>1</v>
      </c>
      <c r="Z1104" s="2">
        <f t="shared" si="436"/>
        <v>0</v>
      </c>
      <c r="AH1104" s="2">
        <f t="shared" si="437"/>
        <v>1</v>
      </c>
      <c r="AI1104" s="2">
        <f t="shared" si="438"/>
        <v>0</v>
      </c>
      <c r="AJ1104" s="2" t="s">
        <v>59</v>
      </c>
      <c r="AK1104" s="2">
        <v>-0.31763883056357001</v>
      </c>
      <c r="AL1104" s="2">
        <v>1</v>
      </c>
      <c r="AM1104" s="2">
        <v>1</v>
      </c>
      <c r="AN1104" s="2">
        <v>-2.5532138313132502</v>
      </c>
      <c r="AQ1104" s="2">
        <f t="shared" si="439"/>
        <v>1</v>
      </c>
      <c r="AR1104" s="2">
        <f t="shared" si="440"/>
        <v>0</v>
      </c>
      <c r="AZ1104" s="2">
        <f t="shared" si="441"/>
        <v>1</v>
      </c>
      <c r="BA1104" s="2">
        <f t="shared" si="442"/>
        <v>0</v>
      </c>
      <c r="BI1104" s="2">
        <f t="shared" si="443"/>
        <v>1</v>
      </c>
      <c r="BJ1104" s="2">
        <f t="shared" si="444"/>
        <v>0</v>
      </c>
    </row>
    <row r="1105" spans="1:62">
      <c r="A1105" s="2" t="str">
        <f t="shared" si="425"/>
        <v>VIMSS206324</v>
      </c>
      <c r="B1105" s="2" t="s">
        <v>2125</v>
      </c>
      <c r="C1105" s="2" t="s">
        <v>2126</v>
      </c>
      <c r="D1105" s="7">
        <f>IF(ISNA(VLOOKUP(B1105,[1]energy_list!A$1:A$222,1,FALSE)), 0, 1)</f>
        <v>0</v>
      </c>
      <c r="F1105" s="7">
        <f t="shared" si="426"/>
        <v>0</v>
      </c>
      <c r="G1105" s="17">
        <f t="shared" si="424"/>
        <v>3.9393939393939398E-2</v>
      </c>
      <c r="H1105" s="8">
        <f t="shared" si="427"/>
        <v>0.321922657942117</v>
      </c>
      <c r="I1105" s="8">
        <f t="shared" si="428"/>
        <v>0</v>
      </c>
      <c r="J1105" s="2">
        <f t="shared" si="429"/>
        <v>0</v>
      </c>
      <c r="K1105" s="9">
        <f t="shared" si="430"/>
        <v>0</v>
      </c>
      <c r="L1105" s="10">
        <f t="shared" si="431"/>
        <v>0</v>
      </c>
      <c r="M1105" s="2">
        <f t="shared" si="432"/>
        <v>0</v>
      </c>
      <c r="N1105" s="16">
        <f t="shared" si="433"/>
        <v>1</v>
      </c>
      <c r="O1105" s="16">
        <f t="shared" si="434"/>
        <v>0</v>
      </c>
      <c r="P1105" s="6">
        <v>962</v>
      </c>
      <c r="Q1105" s="6"/>
      <c r="Y1105" s="2">
        <f t="shared" si="435"/>
        <v>1</v>
      </c>
      <c r="Z1105" s="2">
        <f t="shared" si="436"/>
        <v>0</v>
      </c>
      <c r="AH1105" s="2">
        <f t="shared" si="437"/>
        <v>1</v>
      </c>
      <c r="AI1105" s="2">
        <f t="shared" si="438"/>
        <v>0</v>
      </c>
      <c r="AQ1105" s="2">
        <f t="shared" si="439"/>
        <v>1</v>
      </c>
      <c r="AR1105" s="2">
        <f t="shared" si="440"/>
        <v>0</v>
      </c>
      <c r="AS1105" s="2" t="s">
        <v>60</v>
      </c>
      <c r="AT1105" s="2">
        <v>-0.321922657942117</v>
      </c>
      <c r="AU1105" s="2">
        <v>1</v>
      </c>
      <c r="AV1105" s="2">
        <v>1</v>
      </c>
      <c r="AW1105" s="2">
        <v>-0.85016650406890903</v>
      </c>
      <c r="AZ1105" s="2">
        <f t="shared" si="441"/>
        <v>1</v>
      </c>
      <c r="BA1105" s="2">
        <f t="shared" si="442"/>
        <v>0</v>
      </c>
      <c r="BI1105" s="2">
        <f t="shared" si="443"/>
        <v>1</v>
      </c>
      <c r="BJ1105" s="2">
        <f t="shared" si="444"/>
        <v>0</v>
      </c>
    </row>
    <row r="1106" spans="1:62">
      <c r="A1106" s="2" t="str">
        <f t="shared" si="425"/>
        <v>VIMSS207069</v>
      </c>
      <c r="B1106" s="2" t="s">
        <v>2123</v>
      </c>
      <c r="C1106" s="2" t="s">
        <v>2124</v>
      </c>
      <c r="D1106" s="7">
        <f>IF(ISNA(VLOOKUP(B1106,[1]energy_list!A$1:A$222,1,FALSE)), 0, 1)</f>
        <v>0</v>
      </c>
      <c r="F1106" s="7">
        <f t="shared" si="426"/>
        <v>0</v>
      </c>
      <c r="G1106" s="17">
        <f t="shared" si="424"/>
        <v>3.9352989352989358E-2</v>
      </c>
      <c r="H1106" s="8">
        <f t="shared" si="427"/>
        <v>0.33233212772559301</v>
      </c>
      <c r="I1106" s="8">
        <f t="shared" si="428"/>
        <v>0</v>
      </c>
      <c r="J1106" s="2">
        <f t="shared" si="429"/>
        <v>0</v>
      </c>
      <c r="K1106" s="9">
        <f t="shared" si="430"/>
        <v>0</v>
      </c>
      <c r="L1106" s="10">
        <f t="shared" si="431"/>
        <v>0</v>
      </c>
      <c r="M1106" s="2">
        <f t="shared" si="432"/>
        <v>0</v>
      </c>
      <c r="N1106" s="16">
        <f t="shared" si="433"/>
        <v>1</v>
      </c>
      <c r="O1106" s="16">
        <f t="shared" si="434"/>
        <v>0</v>
      </c>
      <c r="P1106" s="6">
        <v>961</v>
      </c>
      <c r="Q1106" s="6"/>
      <c r="Y1106" s="2">
        <f t="shared" si="435"/>
        <v>1</v>
      </c>
      <c r="Z1106" s="2">
        <f t="shared" si="436"/>
        <v>0</v>
      </c>
      <c r="AH1106" s="2">
        <f t="shared" si="437"/>
        <v>1</v>
      </c>
      <c r="AI1106" s="2">
        <f t="shared" si="438"/>
        <v>0</v>
      </c>
      <c r="AQ1106" s="2">
        <f t="shared" si="439"/>
        <v>1</v>
      </c>
      <c r="AR1106" s="2">
        <f t="shared" si="440"/>
        <v>0</v>
      </c>
      <c r="AS1106" s="2" t="s">
        <v>60</v>
      </c>
      <c r="AT1106" s="2">
        <v>-0.33233212772559301</v>
      </c>
      <c r="AU1106" s="2">
        <v>1</v>
      </c>
      <c r="AV1106" s="2">
        <v>1</v>
      </c>
      <c r="AW1106" s="2">
        <v>-0.86057597385238505</v>
      </c>
      <c r="AZ1106" s="2">
        <f t="shared" si="441"/>
        <v>1</v>
      </c>
      <c r="BA1106" s="2">
        <f t="shared" si="442"/>
        <v>0</v>
      </c>
      <c r="BI1106" s="2">
        <f t="shared" si="443"/>
        <v>1</v>
      </c>
      <c r="BJ1106" s="2">
        <f t="shared" si="444"/>
        <v>0</v>
      </c>
    </row>
    <row r="1107" spans="1:62">
      <c r="A1107" s="2" t="str">
        <f t="shared" si="425"/>
        <v>VIMSS208745</v>
      </c>
      <c r="B1107" s="2" t="s">
        <v>2121</v>
      </c>
      <c r="C1107" s="2" t="s">
        <v>2122</v>
      </c>
      <c r="D1107" s="7">
        <f>IF(ISNA(VLOOKUP(B1107,[1]energy_list!A$1:A$222,1,FALSE)), 0, 1)</f>
        <v>0</v>
      </c>
      <c r="F1107" s="7">
        <f t="shared" si="426"/>
        <v>0</v>
      </c>
      <c r="G1107" s="17">
        <f t="shared" si="424"/>
        <v>3.9312039312039311E-2</v>
      </c>
      <c r="H1107" s="8">
        <f t="shared" si="427"/>
        <v>0.33597010459148102</v>
      </c>
      <c r="I1107" s="8">
        <f t="shared" si="428"/>
        <v>0</v>
      </c>
      <c r="J1107" s="2">
        <f t="shared" si="429"/>
        <v>0</v>
      </c>
      <c r="K1107" s="9">
        <f t="shared" si="430"/>
        <v>0</v>
      </c>
      <c r="L1107" s="10">
        <f t="shared" si="431"/>
        <v>0</v>
      </c>
      <c r="M1107" s="2">
        <f t="shared" si="432"/>
        <v>0</v>
      </c>
      <c r="N1107" s="16">
        <f t="shared" si="433"/>
        <v>1</v>
      </c>
      <c r="O1107" s="16">
        <f t="shared" si="434"/>
        <v>0</v>
      </c>
      <c r="P1107" s="6">
        <v>960</v>
      </c>
      <c r="Q1107" s="6"/>
      <c r="Y1107" s="2">
        <f t="shared" si="435"/>
        <v>1</v>
      </c>
      <c r="Z1107" s="2">
        <f t="shared" si="436"/>
        <v>0</v>
      </c>
      <c r="AH1107" s="2">
        <f t="shared" si="437"/>
        <v>1</v>
      </c>
      <c r="AI1107" s="2">
        <f t="shared" si="438"/>
        <v>0</v>
      </c>
      <c r="AQ1107" s="2">
        <f t="shared" si="439"/>
        <v>1</v>
      </c>
      <c r="AR1107" s="2">
        <f t="shared" si="440"/>
        <v>0</v>
      </c>
      <c r="AS1107" s="2" t="s">
        <v>60</v>
      </c>
      <c r="AT1107" s="2">
        <v>-1.3055808500292301</v>
      </c>
      <c r="AU1107" s="2">
        <v>1</v>
      </c>
      <c r="AV1107" s="2">
        <v>1</v>
      </c>
      <c r="AW1107" s="2">
        <v>-1.8338246961560201</v>
      </c>
      <c r="AZ1107" s="2">
        <f t="shared" si="441"/>
        <v>1</v>
      </c>
      <c r="BA1107" s="2">
        <f t="shared" si="442"/>
        <v>0</v>
      </c>
      <c r="BB1107" s="2" t="s">
        <v>61</v>
      </c>
      <c r="BC1107" s="2">
        <v>0.63364064084626803</v>
      </c>
      <c r="BD1107" s="2">
        <v>1</v>
      </c>
      <c r="BE1107" s="2">
        <v>1</v>
      </c>
      <c r="BF1107" s="2">
        <v>1.12507640916894</v>
      </c>
      <c r="BI1107" s="2">
        <f t="shared" si="443"/>
        <v>1</v>
      </c>
      <c r="BJ1107" s="2">
        <f t="shared" si="444"/>
        <v>0</v>
      </c>
    </row>
    <row r="1108" spans="1:62">
      <c r="A1108" s="2" t="str">
        <f t="shared" si="425"/>
        <v>VIMSS207018</v>
      </c>
      <c r="B1108" s="2" t="s">
        <v>2119</v>
      </c>
      <c r="C1108" s="2" t="s">
        <v>2120</v>
      </c>
      <c r="D1108" s="7">
        <f>IF(ISNA(VLOOKUP(B1108,[1]energy_list!A$1:A$222,1,FALSE)), 0, 1)</f>
        <v>0</v>
      </c>
      <c r="F1108" s="7">
        <f t="shared" si="426"/>
        <v>0</v>
      </c>
      <c r="G1108" s="17">
        <f t="shared" si="424"/>
        <v>3.9271089271089271E-2</v>
      </c>
      <c r="H1108" s="8">
        <f t="shared" si="427"/>
        <v>0.33606462725953901</v>
      </c>
      <c r="I1108" s="8">
        <f t="shared" si="428"/>
        <v>0</v>
      </c>
      <c r="J1108" s="2">
        <f t="shared" si="429"/>
        <v>0</v>
      </c>
      <c r="K1108" s="9">
        <f t="shared" si="430"/>
        <v>0</v>
      </c>
      <c r="L1108" s="10">
        <f t="shared" si="431"/>
        <v>0</v>
      </c>
      <c r="M1108" s="2">
        <f t="shared" si="432"/>
        <v>0</v>
      </c>
      <c r="N1108" s="16">
        <f t="shared" si="433"/>
        <v>1</v>
      </c>
      <c r="O1108" s="16">
        <f t="shared" si="434"/>
        <v>0</v>
      </c>
      <c r="P1108" s="6">
        <v>959</v>
      </c>
      <c r="Q1108" s="6"/>
      <c r="Y1108" s="2">
        <f t="shared" si="435"/>
        <v>1</v>
      </c>
      <c r="Z1108" s="2">
        <f t="shared" si="436"/>
        <v>0</v>
      </c>
      <c r="AH1108" s="2">
        <f t="shared" si="437"/>
        <v>1</v>
      </c>
      <c r="AI1108" s="2">
        <f t="shared" si="438"/>
        <v>0</v>
      </c>
      <c r="AQ1108" s="2">
        <f t="shared" si="439"/>
        <v>1</v>
      </c>
      <c r="AR1108" s="2">
        <f t="shared" si="440"/>
        <v>0</v>
      </c>
      <c r="AS1108" s="2" t="s">
        <v>60</v>
      </c>
      <c r="AT1108" s="2">
        <v>-0.33606462725953901</v>
      </c>
      <c r="AU1108" s="2">
        <v>1</v>
      </c>
      <c r="AV1108" s="2">
        <v>1</v>
      </c>
      <c r="AW1108" s="2">
        <v>-0.86430847338633099</v>
      </c>
      <c r="AZ1108" s="2">
        <f t="shared" si="441"/>
        <v>1</v>
      </c>
      <c r="BA1108" s="2">
        <f t="shared" si="442"/>
        <v>0</v>
      </c>
      <c r="BI1108" s="2">
        <f t="shared" si="443"/>
        <v>1</v>
      </c>
      <c r="BJ1108" s="2">
        <f t="shared" si="444"/>
        <v>0</v>
      </c>
    </row>
    <row r="1109" spans="1:62">
      <c r="A1109" s="2" t="str">
        <f t="shared" si="425"/>
        <v>VIMSS207981</v>
      </c>
      <c r="B1109" s="2" t="s">
        <v>2117</v>
      </c>
      <c r="C1109" s="2" t="s">
        <v>2118</v>
      </c>
      <c r="D1109" s="7">
        <f>IF(ISNA(VLOOKUP(B1109,[1]energy_list!A$1:A$222,1,FALSE)), 0, 1)</f>
        <v>0</v>
      </c>
      <c r="E1109" s="7">
        <f t="shared" ref="E1109:E1140" si="445">IF(N1109&lt;0.05,1,0)</f>
        <v>0</v>
      </c>
      <c r="F1109" s="7">
        <f t="shared" si="426"/>
        <v>0</v>
      </c>
      <c r="G1109" s="17">
        <f t="shared" si="424"/>
        <v>3.9230139230139238E-2</v>
      </c>
      <c r="H1109" s="8">
        <f t="shared" si="427"/>
        <v>0.34572652693030997</v>
      </c>
      <c r="I1109" s="8">
        <f t="shared" si="428"/>
        <v>0</v>
      </c>
      <c r="J1109" s="2">
        <f t="shared" si="429"/>
        <v>0</v>
      </c>
      <c r="K1109" s="9">
        <f t="shared" si="430"/>
        <v>0</v>
      </c>
      <c r="L1109" s="10">
        <f t="shared" si="431"/>
        <v>0</v>
      </c>
      <c r="M1109" s="2">
        <f t="shared" si="432"/>
        <v>0</v>
      </c>
      <c r="N1109" s="16">
        <f t="shared" si="433"/>
        <v>1</v>
      </c>
      <c r="O1109" s="16">
        <f t="shared" si="434"/>
        <v>0</v>
      </c>
      <c r="P1109" s="6">
        <v>958</v>
      </c>
      <c r="Q1109" s="6"/>
      <c r="R1109" s="2" t="s">
        <v>57</v>
      </c>
      <c r="S1109" s="2">
        <v>-0.34572652693030997</v>
      </c>
      <c r="T1109" s="2">
        <v>1</v>
      </c>
      <c r="U1109" s="2">
        <v>1</v>
      </c>
      <c r="V1109" s="2">
        <v>-1.1860573286014999</v>
      </c>
      <c r="Y1109" s="2">
        <f t="shared" si="435"/>
        <v>1</v>
      </c>
      <c r="Z1109" s="2">
        <f t="shared" si="436"/>
        <v>0</v>
      </c>
      <c r="AH1109" s="2">
        <f t="shared" si="437"/>
        <v>1</v>
      </c>
      <c r="AI1109" s="2">
        <f t="shared" si="438"/>
        <v>0</v>
      </c>
      <c r="AQ1109" s="2">
        <f t="shared" si="439"/>
        <v>1</v>
      </c>
      <c r="AR1109" s="2">
        <f t="shared" si="440"/>
        <v>0</v>
      </c>
      <c r="AZ1109" s="2">
        <f t="shared" si="441"/>
        <v>1</v>
      </c>
      <c r="BA1109" s="2">
        <f t="shared" si="442"/>
        <v>0</v>
      </c>
      <c r="BI1109" s="2">
        <f t="shared" si="443"/>
        <v>1</v>
      </c>
      <c r="BJ1109" s="2">
        <f t="shared" si="444"/>
        <v>0</v>
      </c>
    </row>
    <row r="1110" spans="1:62">
      <c r="A1110" s="2" t="str">
        <f t="shared" si="425"/>
        <v>VIMSS209701</v>
      </c>
      <c r="B1110" s="2" t="s">
        <v>2115</v>
      </c>
      <c r="C1110" s="2" t="s">
        <v>2116</v>
      </c>
      <c r="D1110" s="7">
        <f>IF(ISNA(VLOOKUP(B1110,[1]energy_list!A$1:A$222,1,FALSE)), 0, 1)</f>
        <v>0</v>
      </c>
      <c r="E1110" s="7">
        <f t="shared" si="445"/>
        <v>0</v>
      </c>
      <c r="F1110" s="7">
        <f t="shared" si="426"/>
        <v>0</v>
      </c>
      <c r="G1110" s="17">
        <f t="shared" si="424"/>
        <v>3.9189189189189191E-2</v>
      </c>
      <c r="H1110" s="8">
        <f t="shared" si="427"/>
        <v>0.34881811609106878</v>
      </c>
      <c r="I1110" s="8">
        <f t="shared" si="428"/>
        <v>0</v>
      </c>
      <c r="J1110" s="2">
        <f t="shared" si="429"/>
        <v>0</v>
      </c>
      <c r="K1110" s="9">
        <f t="shared" si="430"/>
        <v>0</v>
      </c>
      <c r="L1110" s="10">
        <f t="shared" si="431"/>
        <v>0</v>
      </c>
      <c r="M1110" s="2">
        <f t="shared" si="432"/>
        <v>0</v>
      </c>
      <c r="N1110" s="16">
        <f t="shared" si="433"/>
        <v>1</v>
      </c>
      <c r="O1110" s="16">
        <f t="shared" si="434"/>
        <v>0</v>
      </c>
      <c r="P1110" s="6">
        <v>957</v>
      </c>
      <c r="Q1110" s="6"/>
      <c r="R1110" s="2" t="s">
        <v>57</v>
      </c>
      <c r="S1110" s="2">
        <v>-8.3216588169809605E-2</v>
      </c>
      <c r="T1110" s="2">
        <v>1</v>
      </c>
      <c r="U1110" s="2">
        <v>1</v>
      </c>
      <c r="V1110" s="2">
        <v>-0.92354738984099904</v>
      </c>
      <c r="Y1110" s="2">
        <f t="shared" si="435"/>
        <v>1</v>
      </c>
      <c r="Z1110" s="2">
        <f t="shared" si="436"/>
        <v>0</v>
      </c>
      <c r="AH1110" s="2">
        <f t="shared" si="437"/>
        <v>1</v>
      </c>
      <c r="AI1110" s="2">
        <f t="shared" si="438"/>
        <v>0</v>
      </c>
      <c r="AQ1110" s="2">
        <f t="shared" si="439"/>
        <v>1</v>
      </c>
      <c r="AR1110" s="2">
        <f t="shared" si="440"/>
        <v>0</v>
      </c>
      <c r="AS1110" s="2" t="s">
        <v>60</v>
      </c>
      <c r="AT1110" s="2">
        <v>-0.61441964401232796</v>
      </c>
      <c r="AU1110" s="2">
        <v>1</v>
      </c>
      <c r="AV1110" s="2">
        <v>1</v>
      </c>
      <c r="AW1110" s="2">
        <v>-1.1426634901391199</v>
      </c>
      <c r="AZ1110" s="2">
        <f t="shared" si="441"/>
        <v>1</v>
      </c>
      <c r="BA1110" s="2">
        <f t="shared" si="442"/>
        <v>0</v>
      </c>
      <c r="BI1110" s="2">
        <f t="shared" si="443"/>
        <v>1</v>
      </c>
      <c r="BJ1110" s="2">
        <f t="shared" si="444"/>
        <v>0</v>
      </c>
    </row>
    <row r="1111" spans="1:62">
      <c r="A1111" s="2" t="str">
        <f t="shared" si="425"/>
        <v>VIMSS208519</v>
      </c>
      <c r="B1111" s="2" t="s">
        <v>2113</v>
      </c>
      <c r="C1111" s="2" t="s">
        <v>2114</v>
      </c>
      <c r="D1111" s="7">
        <f>IF(ISNA(VLOOKUP(B1111,[1]energy_list!A$1:A$222,1,FALSE)), 0, 1)</f>
        <v>0</v>
      </c>
      <c r="E1111" s="7">
        <f t="shared" si="445"/>
        <v>0</v>
      </c>
      <c r="F1111" s="7">
        <f t="shared" si="426"/>
        <v>0</v>
      </c>
      <c r="G1111" s="17">
        <f t="shared" si="424"/>
        <v>3.9148239148239151E-2</v>
      </c>
      <c r="H1111" s="8">
        <f t="shared" si="427"/>
        <v>0.34905970750631099</v>
      </c>
      <c r="I1111" s="8">
        <f t="shared" si="428"/>
        <v>0</v>
      </c>
      <c r="J1111" s="2">
        <f t="shared" si="429"/>
        <v>0</v>
      </c>
      <c r="K1111" s="9">
        <f t="shared" si="430"/>
        <v>0</v>
      </c>
      <c r="L1111" s="10">
        <f t="shared" si="431"/>
        <v>0</v>
      </c>
      <c r="M1111" s="2">
        <f t="shared" si="432"/>
        <v>0</v>
      </c>
      <c r="N1111" s="16">
        <f t="shared" si="433"/>
        <v>1</v>
      </c>
      <c r="O1111" s="16">
        <f t="shared" si="434"/>
        <v>0</v>
      </c>
      <c r="P1111" s="6">
        <v>956</v>
      </c>
      <c r="Q1111" s="6"/>
      <c r="Y1111" s="2">
        <f t="shared" si="435"/>
        <v>1</v>
      </c>
      <c r="Z1111" s="2">
        <f t="shared" si="436"/>
        <v>0</v>
      </c>
      <c r="AH1111" s="2">
        <f t="shared" si="437"/>
        <v>1</v>
      </c>
      <c r="AI1111" s="2">
        <f t="shared" si="438"/>
        <v>0</v>
      </c>
      <c r="AQ1111" s="2">
        <f t="shared" si="439"/>
        <v>1</v>
      </c>
      <c r="AR1111" s="2">
        <f t="shared" si="440"/>
        <v>0</v>
      </c>
      <c r="AS1111" s="2" t="s">
        <v>60</v>
      </c>
      <c r="AT1111" s="2">
        <v>-0.34905970750631099</v>
      </c>
      <c r="AU1111" s="2">
        <v>1</v>
      </c>
      <c r="AV1111" s="2">
        <v>1</v>
      </c>
      <c r="AW1111" s="2">
        <v>-0.87730355363310297</v>
      </c>
      <c r="AZ1111" s="2">
        <f t="shared" si="441"/>
        <v>1</v>
      </c>
      <c r="BA1111" s="2">
        <f t="shared" si="442"/>
        <v>0</v>
      </c>
      <c r="BI1111" s="2">
        <f t="shared" si="443"/>
        <v>1</v>
      </c>
      <c r="BJ1111" s="2">
        <f t="shared" si="444"/>
        <v>0</v>
      </c>
    </row>
    <row r="1112" spans="1:62">
      <c r="A1112" s="2" t="str">
        <f t="shared" si="425"/>
        <v>VIMSS207617</v>
      </c>
      <c r="B1112" s="2" t="s">
        <v>2111</v>
      </c>
      <c r="C1112" s="2" t="s">
        <v>2112</v>
      </c>
      <c r="D1112" s="7">
        <f>IF(ISNA(VLOOKUP(B1112,[1]energy_list!A$1:A$222,1,FALSE)), 0, 1)</f>
        <v>0</v>
      </c>
      <c r="E1112" s="7">
        <f t="shared" si="445"/>
        <v>0</v>
      </c>
      <c r="F1112" s="7">
        <f t="shared" si="426"/>
        <v>0</v>
      </c>
      <c r="G1112" s="17">
        <f t="shared" si="424"/>
        <v>3.9107289107289112E-2</v>
      </c>
      <c r="H1112" s="8">
        <f t="shared" si="427"/>
        <v>0.36324240130208102</v>
      </c>
      <c r="I1112" s="8">
        <f t="shared" si="428"/>
        <v>0</v>
      </c>
      <c r="J1112" s="2">
        <f t="shared" si="429"/>
        <v>0</v>
      </c>
      <c r="K1112" s="9">
        <f t="shared" si="430"/>
        <v>0</v>
      </c>
      <c r="L1112" s="10">
        <f t="shared" si="431"/>
        <v>0</v>
      </c>
      <c r="M1112" s="2">
        <f t="shared" si="432"/>
        <v>0</v>
      </c>
      <c r="N1112" s="16">
        <f t="shared" si="433"/>
        <v>1</v>
      </c>
      <c r="O1112" s="16">
        <f t="shared" si="434"/>
        <v>0</v>
      </c>
      <c r="P1112" s="6">
        <v>955</v>
      </c>
      <c r="Q1112" s="6"/>
      <c r="R1112" s="2" t="s">
        <v>57</v>
      </c>
      <c r="S1112" s="2">
        <v>-0.36324240130208102</v>
      </c>
      <c r="T1112" s="2">
        <v>1</v>
      </c>
      <c r="U1112" s="2">
        <v>1</v>
      </c>
      <c r="V1112" s="2">
        <v>-1.20357320297327</v>
      </c>
      <c r="Y1112" s="2">
        <f t="shared" si="435"/>
        <v>1</v>
      </c>
      <c r="Z1112" s="2">
        <f t="shared" si="436"/>
        <v>0</v>
      </c>
      <c r="AH1112" s="2">
        <f t="shared" si="437"/>
        <v>1</v>
      </c>
      <c r="AI1112" s="2">
        <f t="shared" si="438"/>
        <v>0</v>
      </c>
      <c r="AQ1112" s="2">
        <f t="shared" si="439"/>
        <v>1</v>
      </c>
      <c r="AR1112" s="2">
        <f t="shared" si="440"/>
        <v>0</v>
      </c>
      <c r="AZ1112" s="2">
        <f t="shared" si="441"/>
        <v>1</v>
      </c>
      <c r="BA1112" s="2">
        <f t="shared" si="442"/>
        <v>0</v>
      </c>
      <c r="BI1112" s="2">
        <f t="shared" si="443"/>
        <v>1</v>
      </c>
      <c r="BJ1112" s="2">
        <f t="shared" si="444"/>
        <v>0</v>
      </c>
    </row>
    <row r="1113" spans="1:62">
      <c r="A1113" s="2" t="str">
        <f t="shared" si="425"/>
        <v>VIMSS208135</v>
      </c>
      <c r="B1113" s="2" t="s">
        <v>2109</v>
      </c>
      <c r="C1113" s="2" t="s">
        <v>2110</v>
      </c>
      <c r="D1113" s="7">
        <f>IF(ISNA(VLOOKUP(B1113,[1]energy_list!A$1:A$222,1,FALSE)), 0, 1)</f>
        <v>0</v>
      </c>
      <c r="E1113" s="7">
        <f t="shared" si="445"/>
        <v>0</v>
      </c>
      <c r="F1113" s="7">
        <f t="shared" si="426"/>
        <v>0</v>
      </c>
      <c r="G1113" s="17">
        <f t="shared" si="424"/>
        <v>3.9066339066339072E-2</v>
      </c>
      <c r="H1113" s="8">
        <f t="shared" si="427"/>
        <v>0.36527056709483002</v>
      </c>
      <c r="I1113" s="8">
        <f t="shared" si="428"/>
        <v>0</v>
      </c>
      <c r="J1113" s="2">
        <f t="shared" si="429"/>
        <v>0</v>
      </c>
      <c r="K1113" s="9">
        <f t="shared" si="430"/>
        <v>0</v>
      </c>
      <c r="L1113" s="10">
        <f t="shared" si="431"/>
        <v>0</v>
      </c>
      <c r="M1113" s="2">
        <f t="shared" si="432"/>
        <v>0</v>
      </c>
      <c r="N1113" s="16">
        <f t="shared" si="433"/>
        <v>1</v>
      </c>
      <c r="O1113" s="16">
        <f t="shared" si="434"/>
        <v>0</v>
      </c>
      <c r="P1113" s="6">
        <v>954</v>
      </c>
      <c r="Q1113" s="6"/>
      <c r="Y1113" s="2">
        <f t="shared" si="435"/>
        <v>1</v>
      </c>
      <c r="Z1113" s="2">
        <f t="shared" si="436"/>
        <v>0</v>
      </c>
      <c r="AA1113" s="2" t="s">
        <v>58</v>
      </c>
      <c r="AB1113" s="2">
        <v>-0.36527056709483002</v>
      </c>
      <c r="AC1113" s="2">
        <v>1</v>
      </c>
      <c r="AD1113" s="2">
        <v>1</v>
      </c>
      <c r="AE1113" s="2">
        <v>-1.66035876087656</v>
      </c>
      <c r="AH1113" s="2">
        <f t="shared" si="437"/>
        <v>1</v>
      </c>
      <c r="AI1113" s="2">
        <f t="shared" si="438"/>
        <v>0</v>
      </c>
      <c r="AQ1113" s="2">
        <f t="shared" si="439"/>
        <v>1</v>
      </c>
      <c r="AR1113" s="2">
        <f t="shared" si="440"/>
        <v>0</v>
      </c>
      <c r="AZ1113" s="2">
        <f t="shared" si="441"/>
        <v>1</v>
      </c>
      <c r="BA1113" s="2">
        <f t="shared" si="442"/>
        <v>0</v>
      </c>
      <c r="BI1113" s="2">
        <f t="shared" si="443"/>
        <v>1</v>
      </c>
      <c r="BJ1113" s="2">
        <f t="shared" si="444"/>
        <v>0</v>
      </c>
    </row>
    <row r="1114" spans="1:62">
      <c r="A1114" s="2" t="str">
        <f t="shared" si="425"/>
        <v>VIMSS206495</v>
      </c>
      <c r="B1114" s="2" t="s">
        <v>2107</v>
      </c>
      <c r="C1114" s="2" t="s">
        <v>2108</v>
      </c>
      <c r="D1114" s="7">
        <f>IF(ISNA(VLOOKUP(B1114,[1]energy_list!A$1:A$222,1,FALSE)), 0, 1)</f>
        <v>0</v>
      </c>
      <c r="E1114" s="7">
        <f t="shared" si="445"/>
        <v>0</v>
      </c>
      <c r="F1114" s="7">
        <f t="shared" si="426"/>
        <v>0</v>
      </c>
      <c r="G1114" s="17">
        <f t="shared" si="424"/>
        <v>3.9025389025389025E-2</v>
      </c>
      <c r="H1114" s="8">
        <f t="shared" si="427"/>
        <v>0.36871388903479951</v>
      </c>
      <c r="I1114" s="8">
        <f t="shared" si="428"/>
        <v>0</v>
      </c>
      <c r="J1114" s="2">
        <f t="shared" si="429"/>
        <v>0</v>
      </c>
      <c r="K1114" s="9">
        <f t="shared" si="430"/>
        <v>0</v>
      </c>
      <c r="L1114" s="10">
        <f t="shared" si="431"/>
        <v>0</v>
      </c>
      <c r="M1114" s="2">
        <f t="shared" si="432"/>
        <v>0</v>
      </c>
      <c r="N1114" s="16">
        <f t="shared" si="433"/>
        <v>1</v>
      </c>
      <c r="O1114" s="16">
        <f t="shared" si="434"/>
        <v>0</v>
      </c>
      <c r="P1114" s="6">
        <v>953</v>
      </c>
      <c r="Q1114" s="6"/>
      <c r="R1114" s="2" t="s">
        <v>57</v>
      </c>
      <c r="S1114" s="2">
        <v>-0.36907041465707002</v>
      </c>
      <c r="T1114" s="2">
        <v>1</v>
      </c>
      <c r="U1114" s="2">
        <v>1</v>
      </c>
      <c r="V1114" s="2">
        <v>-1.2094012163282599</v>
      </c>
      <c r="Y1114" s="2">
        <f t="shared" si="435"/>
        <v>1</v>
      </c>
      <c r="Z1114" s="2">
        <f t="shared" si="436"/>
        <v>0</v>
      </c>
      <c r="AH1114" s="2">
        <f t="shared" si="437"/>
        <v>1</v>
      </c>
      <c r="AI1114" s="2">
        <f t="shared" si="438"/>
        <v>0</v>
      </c>
      <c r="AQ1114" s="2">
        <f t="shared" si="439"/>
        <v>1</v>
      </c>
      <c r="AR1114" s="2">
        <f t="shared" si="440"/>
        <v>0</v>
      </c>
      <c r="AS1114" s="2" t="s">
        <v>60</v>
      </c>
      <c r="AT1114" s="2">
        <v>-0.368357363412529</v>
      </c>
      <c r="AU1114" s="2">
        <v>1</v>
      </c>
      <c r="AV1114" s="2">
        <v>1</v>
      </c>
      <c r="AW1114" s="2">
        <v>-0.89660120953932099</v>
      </c>
      <c r="AZ1114" s="2">
        <f t="shared" si="441"/>
        <v>1</v>
      </c>
      <c r="BA1114" s="2">
        <f t="shared" si="442"/>
        <v>0</v>
      </c>
      <c r="BI1114" s="2">
        <f t="shared" si="443"/>
        <v>1</v>
      </c>
      <c r="BJ1114" s="2">
        <f t="shared" si="444"/>
        <v>0</v>
      </c>
    </row>
    <row r="1115" spans="1:62">
      <c r="A1115" s="2" t="str">
        <f t="shared" si="425"/>
        <v>VIMSS208042</v>
      </c>
      <c r="B1115" s="2" t="s">
        <v>2105</v>
      </c>
      <c r="C1115" s="2" t="s">
        <v>2106</v>
      </c>
      <c r="D1115" s="7">
        <f>IF(ISNA(VLOOKUP(B1115,[1]energy_list!A$1:A$222,1,FALSE)), 0, 1)</f>
        <v>1</v>
      </c>
      <c r="E1115" s="7">
        <f t="shared" si="445"/>
        <v>0</v>
      </c>
      <c r="F1115" s="7">
        <f t="shared" si="426"/>
        <v>0</v>
      </c>
      <c r="G1115" s="31">
        <f>IF((Q1115/(142)*0.0575&gt;N1115),1,0)</f>
        <v>0</v>
      </c>
      <c r="H1115" s="8">
        <f t="shared" si="427"/>
        <v>0.40212514328188098</v>
      </c>
      <c r="I1115" s="8">
        <f t="shared" si="428"/>
        <v>0</v>
      </c>
      <c r="J1115" s="27">
        <f t="shared" si="429"/>
        <v>0</v>
      </c>
      <c r="K1115" s="9">
        <f t="shared" si="430"/>
        <v>0</v>
      </c>
      <c r="L1115" s="10">
        <f t="shared" si="431"/>
        <v>0</v>
      </c>
      <c r="M1115" s="7">
        <f t="shared" si="432"/>
        <v>0</v>
      </c>
      <c r="N1115" s="16">
        <f t="shared" si="433"/>
        <v>1</v>
      </c>
      <c r="O1115" s="16">
        <f t="shared" si="434"/>
        <v>0</v>
      </c>
      <c r="P1115" s="6">
        <v>952</v>
      </c>
      <c r="Q1115" s="6">
        <v>123</v>
      </c>
      <c r="Y1115" s="2">
        <f t="shared" si="435"/>
        <v>1</v>
      </c>
      <c r="Z1115" s="2">
        <f t="shared" si="436"/>
        <v>0</v>
      </c>
      <c r="AH1115" s="2">
        <f t="shared" si="437"/>
        <v>1</v>
      </c>
      <c r="AI1115" s="2">
        <f t="shared" si="438"/>
        <v>0</v>
      </c>
      <c r="AQ1115" s="2">
        <f t="shared" si="439"/>
        <v>1</v>
      </c>
      <c r="AR1115" s="2">
        <f t="shared" si="440"/>
        <v>0</v>
      </c>
      <c r="AS1115" s="2" t="s">
        <v>60</v>
      </c>
      <c r="AT1115" s="2">
        <v>-0.40212514328188098</v>
      </c>
      <c r="AU1115" s="2">
        <v>1</v>
      </c>
      <c r="AV1115" s="2">
        <v>1</v>
      </c>
      <c r="AW1115" s="2">
        <v>-0.93036898940867296</v>
      </c>
      <c r="AZ1115" s="2">
        <f t="shared" si="441"/>
        <v>1</v>
      </c>
      <c r="BA1115" s="2">
        <f t="shared" si="442"/>
        <v>0</v>
      </c>
      <c r="BI1115" s="2">
        <f t="shared" si="443"/>
        <v>1</v>
      </c>
      <c r="BJ1115" s="2">
        <f t="shared" si="444"/>
        <v>0</v>
      </c>
    </row>
    <row r="1116" spans="1:62">
      <c r="A1116" s="2" t="str">
        <f t="shared" si="425"/>
        <v>VIMSS208423</v>
      </c>
      <c r="B1116" s="2" t="s">
        <v>2103</v>
      </c>
      <c r="C1116" s="2" t="s">
        <v>2104</v>
      </c>
      <c r="D1116" s="7">
        <f>IF(ISNA(VLOOKUP(B1116,[1]energy_list!A$1:A$222,1,FALSE)), 0, 1)</f>
        <v>0</v>
      </c>
      <c r="E1116" s="7">
        <f t="shared" si="445"/>
        <v>0</v>
      </c>
      <c r="F1116" s="7">
        <f t="shared" si="426"/>
        <v>0</v>
      </c>
      <c r="G1116" s="17">
        <f t="shared" ref="G1116:G1122" si="446">(P1116/(COUNT($P$2:$P$1222))*0.05)</f>
        <v>3.8943488943488945E-2</v>
      </c>
      <c r="H1116" s="8">
        <f t="shared" si="427"/>
        <v>0.41931230637751099</v>
      </c>
      <c r="I1116" s="8">
        <f t="shared" si="428"/>
        <v>0</v>
      </c>
      <c r="J1116" s="2">
        <f t="shared" si="429"/>
        <v>0</v>
      </c>
      <c r="K1116" s="9">
        <f t="shared" si="430"/>
        <v>0</v>
      </c>
      <c r="L1116" s="10">
        <f t="shared" si="431"/>
        <v>0</v>
      </c>
      <c r="M1116" s="2">
        <f t="shared" si="432"/>
        <v>0</v>
      </c>
      <c r="N1116" s="16">
        <f t="shared" si="433"/>
        <v>1</v>
      </c>
      <c r="O1116" s="16">
        <f t="shared" si="434"/>
        <v>0</v>
      </c>
      <c r="P1116" s="6">
        <v>951</v>
      </c>
      <c r="Q1116" s="6"/>
      <c r="R1116" s="2" t="s">
        <v>57</v>
      </c>
      <c r="S1116" s="2">
        <v>-0.41931230637751099</v>
      </c>
      <c r="T1116" s="2">
        <v>1</v>
      </c>
      <c r="U1116" s="2">
        <v>1</v>
      </c>
      <c r="V1116" s="2">
        <v>-1.2596431080487001</v>
      </c>
      <c r="Y1116" s="2">
        <f t="shared" si="435"/>
        <v>1</v>
      </c>
      <c r="Z1116" s="2">
        <f t="shared" si="436"/>
        <v>0</v>
      </c>
      <c r="AH1116" s="2">
        <f t="shared" si="437"/>
        <v>1</v>
      </c>
      <c r="AI1116" s="2">
        <f t="shared" si="438"/>
        <v>0</v>
      </c>
      <c r="AQ1116" s="2">
        <f t="shared" si="439"/>
        <v>1</v>
      </c>
      <c r="AR1116" s="2">
        <f t="shared" si="440"/>
        <v>0</v>
      </c>
      <c r="AZ1116" s="2">
        <f t="shared" si="441"/>
        <v>1</v>
      </c>
      <c r="BA1116" s="2">
        <f t="shared" si="442"/>
        <v>0</v>
      </c>
      <c r="BI1116" s="2">
        <f t="shared" si="443"/>
        <v>1</v>
      </c>
      <c r="BJ1116" s="2">
        <f t="shared" si="444"/>
        <v>0</v>
      </c>
    </row>
    <row r="1117" spans="1:62">
      <c r="A1117" s="2" t="str">
        <f t="shared" si="425"/>
        <v>VIMSS207710</v>
      </c>
      <c r="B1117" s="2" t="s">
        <v>2101</v>
      </c>
      <c r="C1117" s="2" t="s">
        <v>2102</v>
      </c>
      <c r="D1117" s="7">
        <f>IF(ISNA(VLOOKUP(B1117,[1]energy_list!A$1:A$222,1,FALSE)), 0, 1)</f>
        <v>0</v>
      </c>
      <c r="E1117" s="7">
        <f t="shared" si="445"/>
        <v>0</v>
      </c>
      <c r="F1117" s="7">
        <f t="shared" si="426"/>
        <v>0</v>
      </c>
      <c r="G1117" s="17">
        <f t="shared" si="446"/>
        <v>3.8902538902538905E-2</v>
      </c>
      <c r="H1117" s="8">
        <f t="shared" si="427"/>
        <v>0.43040752531324578</v>
      </c>
      <c r="I1117" s="8">
        <f t="shared" si="428"/>
        <v>0</v>
      </c>
      <c r="J1117" s="2">
        <f t="shared" si="429"/>
        <v>0</v>
      </c>
      <c r="K1117" s="9">
        <f t="shared" si="430"/>
        <v>0</v>
      </c>
      <c r="L1117" s="10">
        <f t="shared" si="431"/>
        <v>0</v>
      </c>
      <c r="M1117" s="2">
        <f t="shared" si="432"/>
        <v>0</v>
      </c>
      <c r="N1117" s="16">
        <f t="shared" si="433"/>
        <v>1</v>
      </c>
      <c r="O1117" s="16">
        <f t="shared" si="434"/>
        <v>0</v>
      </c>
      <c r="P1117" s="6">
        <v>950</v>
      </c>
      <c r="Q1117" s="6"/>
      <c r="R1117" s="2" t="s">
        <v>57</v>
      </c>
      <c r="S1117" s="2">
        <v>1.6706297944988499E-2</v>
      </c>
      <c r="T1117" s="2">
        <v>1</v>
      </c>
      <c r="U1117" s="2">
        <v>1</v>
      </c>
      <c r="V1117" s="2">
        <v>-0.823624503726201</v>
      </c>
      <c r="Y1117" s="2">
        <f t="shared" si="435"/>
        <v>1</v>
      </c>
      <c r="Z1117" s="2">
        <f t="shared" si="436"/>
        <v>0</v>
      </c>
      <c r="AA1117" s="2" t="s">
        <v>58</v>
      </c>
      <c r="AB1117" s="2">
        <v>-1.0275010950113299</v>
      </c>
      <c r="AC1117" s="2">
        <v>1</v>
      </c>
      <c r="AD1117" s="2">
        <v>1</v>
      </c>
      <c r="AE1117" s="2">
        <v>-2.3225892887930599</v>
      </c>
      <c r="AH1117" s="2">
        <f t="shared" si="437"/>
        <v>1</v>
      </c>
      <c r="AI1117" s="2">
        <f t="shared" si="438"/>
        <v>0</v>
      </c>
      <c r="AQ1117" s="2">
        <f t="shared" si="439"/>
        <v>1</v>
      </c>
      <c r="AR1117" s="2">
        <f t="shared" si="440"/>
        <v>0</v>
      </c>
      <c r="AZ1117" s="2">
        <f t="shared" si="441"/>
        <v>1</v>
      </c>
      <c r="BA1117" s="2">
        <f t="shared" si="442"/>
        <v>0</v>
      </c>
      <c r="BB1117" s="2" t="s">
        <v>61</v>
      </c>
      <c r="BC1117" s="2">
        <v>-0.28042777887339598</v>
      </c>
      <c r="BD1117" s="2">
        <v>1</v>
      </c>
      <c r="BE1117" s="2">
        <v>1</v>
      </c>
      <c r="BF1117" s="2">
        <v>0.21100798944927601</v>
      </c>
      <c r="BI1117" s="2">
        <f t="shared" si="443"/>
        <v>1</v>
      </c>
      <c r="BJ1117" s="2">
        <f t="shared" si="444"/>
        <v>0</v>
      </c>
    </row>
    <row r="1118" spans="1:62">
      <c r="A1118" s="2" t="str">
        <f t="shared" si="425"/>
        <v>VIMSS206712</v>
      </c>
      <c r="B1118" s="2" t="s">
        <v>2099</v>
      </c>
      <c r="C1118" s="2" t="s">
        <v>2100</v>
      </c>
      <c r="D1118" s="7">
        <f>IF(ISNA(VLOOKUP(B1118,[1]energy_list!A$1:A$222,1,FALSE)), 0, 1)</f>
        <v>0</v>
      </c>
      <c r="E1118" s="7">
        <f t="shared" si="445"/>
        <v>0</v>
      </c>
      <c r="F1118" s="7">
        <f t="shared" si="426"/>
        <v>0</v>
      </c>
      <c r="G1118" s="17">
        <f t="shared" si="446"/>
        <v>3.8861588861588865E-2</v>
      </c>
      <c r="H1118" s="8">
        <f t="shared" si="427"/>
        <v>0.43528986812410997</v>
      </c>
      <c r="I1118" s="8">
        <f t="shared" si="428"/>
        <v>0</v>
      </c>
      <c r="J1118" s="2">
        <f t="shared" si="429"/>
        <v>0</v>
      </c>
      <c r="K1118" s="9">
        <f t="shared" si="430"/>
        <v>0</v>
      </c>
      <c r="L1118" s="10">
        <f t="shared" si="431"/>
        <v>0</v>
      </c>
      <c r="M1118" s="2">
        <f t="shared" si="432"/>
        <v>0</v>
      </c>
      <c r="N1118" s="16">
        <f t="shared" si="433"/>
        <v>1</v>
      </c>
      <c r="O1118" s="16">
        <f t="shared" si="434"/>
        <v>0</v>
      </c>
      <c r="P1118" s="6">
        <v>949</v>
      </c>
      <c r="Q1118" s="6"/>
      <c r="R1118" s="2" t="s">
        <v>57</v>
      </c>
      <c r="S1118" s="2">
        <v>-1.25812672018937</v>
      </c>
      <c r="T1118" s="2">
        <v>1</v>
      </c>
      <c r="U1118" s="2">
        <v>1</v>
      </c>
      <c r="V1118" s="2">
        <v>-2.0984575218605599</v>
      </c>
      <c r="Y1118" s="2">
        <f t="shared" si="435"/>
        <v>1</v>
      </c>
      <c r="Z1118" s="2">
        <f t="shared" si="436"/>
        <v>0</v>
      </c>
      <c r="AH1118" s="2">
        <f t="shared" si="437"/>
        <v>1</v>
      </c>
      <c r="AI1118" s="2">
        <f t="shared" si="438"/>
        <v>0</v>
      </c>
      <c r="AJ1118" s="2" t="s">
        <v>59</v>
      </c>
      <c r="AK1118" s="2">
        <v>0.38754698394115</v>
      </c>
      <c r="AL1118" s="2">
        <v>1</v>
      </c>
      <c r="AM1118" s="2">
        <v>1</v>
      </c>
      <c r="AN1118" s="2">
        <v>-1.8480280168085299</v>
      </c>
      <c r="AQ1118" s="2">
        <f t="shared" si="439"/>
        <v>1</v>
      </c>
      <c r="AR1118" s="2">
        <f t="shared" si="440"/>
        <v>0</v>
      </c>
      <c r="AZ1118" s="2">
        <f t="shared" si="441"/>
        <v>1</v>
      </c>
      <c r="BA1118" s="2">
        <f t="shared" si="442"/>
        <v>0</v>
      </c>
      <c r="BI1118" s="2">
        <f t="shared" si="443"/>
        <v>1</v>
      </c>
      <c r="BJ1118" s="2">
        <f t="shared" si="444"/>
        <v>0</v>
      </c>
    </row>
    <row r="1119" spans="1:62">
      <c r="A1119" s="2" t="str">
        <f t="shared" si="425"/>
        <v>VIMSS209283</v>
      </c>
      <c r="B1119" s="2" t="s">
        <v>2097</v>
      </c>
      <c r="C1119" s="2" t="s">
        <v>2098</v>
      </c>
      <c r="D1119" s="7">
        <f>IF(ISNA(VLOOKUP(B1119,[1]energy_list!A$1:A$222,1,FALSE)), 0, 1)</f>
        <v>0</v>
      </c>
      <c r="E1119" s="7">
        <f t="shared" si="445"/>
        <v>0</v>
      </c>
      <c r="F1119" s="7">
        <f t="shared" si="426"/>
        <v>0</v>
      </c>
      <c r="G1119" s="17">
        <f t="shared" si="446"/>
        <v>3.8820638820638825E-2</v>
      </c>
      <c r="H1119" s="8">
        <f t="shared" si="427"/>
        <v>0.44079441547108567</v>
      </c>
      <c r="I1119" s="8">
        <f t="shared" si="428"/>
        <v>0</v>
      </c>
      <c r="J1119" s="2">
        <f t="shared" si="429"/>
        <v>0</v>
      </c>
      <c r="K1119" s="9">
        <f t="shared" si="430"/>
        <v>0</v>
      </c>
      <c r="L1119" s="10">
        <f t="shared" si="431"/>
        <v>0</v>
      </c>
      <c r="M1119" s="2">
        <f t="shared" si="432"/>
        <v>0</v>
      </c>
      <c r="N1119" s="16">
        <f t="shared" si="433"/>
        <v>1</v>
      </c>
      <c r="O1119" s="16">
        <f t="shared" si="434"/>
        <v>0</v>
      </c>
      <c r="P1119" s="6">
        <v>948</v>
      </c>
      <c r="Q1119" s="6"/>
      <c r="R1119" s="2" t="s">
        <v>57</v>
      </c>
      <c r="S1119" s="2">
        <v>-0.48127709177893102</v>
      </c>
      <c r="T1119" s="2">
        <v>1</v>
      </c>
      <c r="U1119" s="2">
        <v>1</v>
      </c>
      <c r="V1119" s="2">
        <v>-1.3216078934501201</v>
      </c>
      <c r="Y1119" s="2">
        <f t="shared" si="435"/>
        <v>1</v>
      </c>
      <c r="Z1119" s="2">
        <f t="shared" si="436"/>
        <v>0</v>
      </c>
      <c r="AH1119" s="2">
        <f t="shared" si="437"/>
        <v>1</v>
      </c>
      <c r="AI1119" s="2">
        <f t="shared" si="438"/>
        <v>0</v>
      </c>
      <c r="AJ1119" s="2" t="s">
        <v>59</v>
      </c>
      <c r="AK1119" s="2">
        <v>-0.85024133615344999</v>
      </c>
      <c r="AL1119" s="2">
        <v>1</v>
      </c>
      <c r="AM1119" s="2">
        <v>1</v>
      </c>
      <c r="AN1119" s="2">
        <v>-3.0858163369031302</v>
      </c>
      <c r="AQ1119" s="2">
        <f t="shared" si="439"/>
        <v>1</v>
      </c>
      <c r="AR1119" s="2">
        <f t="shared" si="440"/>
        <v>0</v>
      </c>
      <c r="AZ1119" s="2">
        <f t="shared" si="441"/>
        <v>1</v>
      </c>
      <c r="BA1119" s="2">
        <f t="shared" si="442"/>
        <v>0</v>
      </c>
      <c r="BB1119" s="2" t="s">
        <v>61</v>
      </c>
      <c r="BC1119" s="2">
        <v>9.13518151912396E-3</v>
      </c>
      <c r="BD1119" s="2">
        <v>1</v>
      </c>
      <c r="BE1119" s="2">
        <v>1</v>
      </c>
      <c r="BF1119" s="2">
        <v>0.50057094984179595</v>
      </c>
      <c r="BI1119" s="2">
        <f t="shared" si="443"/>
        <v>1</v>
      </c>
      <c r="BJ1119" s="2">
        <f t="shared" si="444"/>
        <v>0</v>
      </c>
    </row>
    <row r="1120" spans="1:62">
      <c r="A1120" s="2" t="str">
        <f t="shared" si="425"/>
        <v>VIMSS206215</v>
      </c>
      <c r="B1120" s="2" t="s">
        <v>2095</v>
      </c>
      <c r="C1120" s="2" t="s">
        <v>2096</v>
      </c>
      <c r="D1120" s="7">
        <f>IF(ISNA(VLOOKUP(B1120,[1]energy_list!A$1:A$222,1,FALSE)), 0, 1)</f>
        <v>0</v>
      </c>
      <c r="E1120" s="7">
        <f t="shared" si="445"/>
        <v>0</v>
      </c>
      <c r="F1120" s="7">
        <f t="shared" si="426"/>
        <v>0</v>
      </c>
      <c r="G1120" s="17">
        <f t="shared" si="446"/>
        <v>3.8779688779688785E-2</v>
      </c>
      <c r="H1120" s="8">
        <f t="shared" si="427"/>
        <v>0.4465684019530205</v>
      </c>
      <c r="I1120" s="8">
        <f t="shared" si="428"/>
        <v>0</v>
      </c>
      <c r="J1120" s="2">
        <f t="shared" si="429"/>
        <v>0</v>
      </c>
      <c r="K1120" s="9">
        <f t="shared" si="430"/>
        <v>0</v>
      </c>
      <c r="L1120" s="10">
        <f t="shared" si="431"/>
        <v>0</v>
      </c>
      <c r="M1120" s="2">
        <f t="shared" si="432"/>
        <v>0</v>
      </c>
      <c r="N1120" s="16">
        <f t="shared" si="433"/>
        <v>1</v>
      </c>
      <c r="O1120" s="16">
        <f t="shared" si="434"/>
        <v>0</v>
      </c>
      <c r="P1120" s="6">
        <v>947</v>
      </c>
      <c r="Q1120" s="6"/>
      <c r="R1120" s="2" t="s">
        <v>57</v>
      </c>
      <c r="S1120" s="2">
        <v>-0.63785685102088097</v>
      </c>
      <c r="T1120" s="2">
        <v>1</v>
      </c>
      <c r="U1120" s="2">
        <v>1</v>
      </c>
      <c r="V1120" s="2">
        <v>-1.4781876526920701</v>
      </c>
      <c r="Y1120" s="2">
        <f t="shared" si="435"/>
        <v>1</v>
      </c>
      <c r="Z1120" s="2">
        <f t="shared" si="436"/>
        <v>0</v>
      </c>
      <c r="AH1120" s="2">
        <f t="shared" si="437"/>
        <v>1</v>
      </c>
      <c r="AI1120" s="2">
        <f t="shared" si="438"/>
        <v>0</v>
      </c>
      <c r="AQ1120" s="2">
        <f t="shared" si="439"/>
        <v>1</v>
      </c>
      <c r="AR1120" s="2">
        <f t="shared" si="440"/>
        <v>0</v>
      </c>
      <c r="AS1120" s="2" t="s">
        <v>60</v>
      </c>
      <c r="AT1120" s="2">
        <v>-0.25527995288515998</v>
      </c>
      <c r="AU1120" s="2">
        <v>1</v>
      </c>
      <c r="AV1120" s="2">
        <v>1</v>
      </c>
      <c r="AW1120" s="2">
        <v>-0.78352379901195202</v>
      </c>
      <c r="AZ1120" s="2">
        <f t="shared" si="441"/>
        <v>1</v>
      </c>
      <c r="BA1120" s="2">
        <f t="shared" si="442"/>
        <v>0</v>
      </c>
      <c r="BI1120" s="2">
        <f t="shared" si="443"/>
        <v>1</v>
      </c>
      <c r="BJ1120" s="2">
        <f t="shared" si="444"/>
        <v>0</v>
      </c>
    </row>
    <row r="1121" spans="1:62">
      <c r="A1121" s="2" t="str">
        <f t="shared" si="425"/>
        <v>VIMSS209353</v>
      </c>
      <c r="B1121" s="2" t="s">
        <v>2093</v>
      </c>
      <c r="C1121" s="2" t="s">
        <v>2094</v>
      </c>
      <c r="D1121" s="7">
        <f>IF(ISNA(VLOOKUP(B1121,[1]energy_list!A$1:A$222,1,FALSE)), 0, 1)</f>
        <v>0</v>
      </c>
      <c r="E1121" s="7">
        <f t="shared" si="445"/>
        <v>0</v>
      </c>
      <c r="F1121" s="7">
        <f t="shared" si="426"/>
        <v>0</v>
      </c>
      <c r="G1121" s="17">
        <f t="shared" si="446"/>
        <v>3.8738738738738739E-2</v>
      </c>
      <c r="H1121" s="8">
        <f t="shared" si="427"/>
        <v>0.488229960884768</v>
      </c>
      <c r="I1121" s="8">
        <f t="shared" si="428"/>
        <v>0</v>
      </c>
      <c r="J1121" s="2">
        <f t="shared" si="429"/>
        <v>0</v>
      </c>
      <c r="K1121" s="9">
        <f t="shared" si="430"/>
        <v>0</v>
      </c>
      <c r="L1121" s="10">
        <f t="shared" si="431"/>
        <v>0</v>
      </c>
      <c r="M1121" s="2">
        <f t="shared" si="432"/>
        <v>0</v>
      </c>
      <c r="N1121" s="16">
        <f t="shared" si="433"/>
        <v>1</v>
      </c>
      <c r="O1121" s="16">
        <f t="shared" si="434"/>
        <v>0</v>
      </c>
      <c r="P1121" s="6">
        <v>946</v>
      </c>
      <c r="Q1121" s="6"/>
      <c r="Y1121" s="2">
        <f t="shared" si="435"/>
        <v>1</v>
      </c>
      <c r="Z1121" s="2">
        <f t="shared" si="436"/>
        <v>0</v>
      </c>
      <c r="AH1121" s="2">
        <f t="shared" si="437"/>
        <v>1</v>
      </c>
      <c r="AI1121" s="2">
        <f t="shared" si="438"/>
        <v>0</v>
      </c>
      <c r="AQ1121" s="2">
        <f t="shared" si="439"/>
        <v>1</v>
      </c>
      <c r="AR1121" s="2">
        <f t="shared" si="440"/>
        <v>0</v>
      </c>
      <c r="AS1121" s="2" t="s">
        <v>60</v>
      </c>
      <c r="AT1121" s="2">
        <v>-0.488229960884768</v>
      </c>
      <c r="AU1121" s="2">
        <v>1</v>
      </c>
      <c r="AV1121" s="2">
        <v>1</v>
      </c>
      <c r="AW1121" s="2">
        <v>-1.01647380701156</v>
      </c>
      <c r="AZ1121" s="2">
        <f t="shared" si="441"/>
        <v>1</v>
      </c>
      <c r="BA1121" s="2">
        <f t="shared" si="442"/>
        <v>0</v>
      </c>
      <c r="BI1121" s="2">
        <f t="shared" si="443"/>
        <v>1</v>
      </c>
      <c r="BJ1121" s="2">
        <f t="shared" si="444"/>
        <v>0</v>
      </c>
    </row>
    <row r="1122" spans="1:62">
      <c r="A1122" s="2" t="str">
        <f t="shared" si="425"/>
        <v>VIMSS206850</v>
      </c>
      <c r="B1122" s="2" t="s">
        <v>2091</v>
      </c>
      <c r="C1122" s="2" t="s">
        <v>2092</v>
      </c>
      <c r="D1122" s="7">
        <f>IF(ISNA(VLOOKUP(B1122,[1]energy_list!A$1:A$222,1,FALSE)), 0, 1)</f>
        <v>0</v>
      </c>
      <c r="E1122" s="7">
        <f t="shared" si="445"/>
        <v>0</v>
      </c>
      <c r="F1122" s="7">
        <f t="shared" si="426"/>
        <v>0</v>
      </c>
      <c r="G1122" s="17">
        <f t="shared" si="446"/>
        <v>3.8697788697788699E-2</v>
      </c>
      <c r="H1122" s="8">
        <f t="shared" si="427"/>
        <v>0.49747258220459001</v>
      </c>
      <c r="I1122" s="8">
        <f t="shared" si="428"/>
        <v>0</v>
      </c>
      <c r="J1122" s="2">
        <f t="shared" si="429"/>
        <v>0</v>
      </c>
      <c r="K1122" s="9">
        <f t="shared" si="430"/>
        <v>0</v>
      </c>
      <c r="L1122" s="10">
        <f t="shared" si="431"/>
        <v>0</v>
      </c>
      <c r="M1122" s="2">
        <f t="shared" si="432"/>
        <v>0</v>
      </c>
      <c r="N1122" s="16">
        <f t="shared" si="433"/>
        <v>1</v>
      </c>
      <c r="O1122" s="16">
        <f t="shared" si="434"/>
        <v>0</v>
      </c>
      <c r="P1122" s="6">
        <v>945</v>
      </c>
      <c r="Q1122" s="6"/>
      <c r="Y1122" s="2">
        <f t="shared" si="435"/>
        <v>1</v>
      </c>
      <c r="Z1122" s="2">
        <f t="shared" si="436"/>
        <v>0</v>
      </c>
      <c r="AA1122" s="2" t="s">
        <v>58</v>
      </c>
      <c r="AB1122" s="2">
        <v>-0.49747258220459001</v>
      </c>
      <c r="AC1122" s="2">
        <v>1</v>
      </c>
      <c r="AD1122" s="2">
        <v>1</v>
      </c>
      <c r="AE1122" s="2">
        <v>-1.79256077598632</v>
      </c>
      <c r="AH1122" s="2">
        <f t="shared" si="437"/>
        <v>1</v>
      </c>
      <c r="AI1122" s="2">
        <f t="shared" si="438"/>
        <v>0</v>
      </c>
      <c r="AQ1122" s="2">
        <f t="shared" si="439"/>
        <v>1</v>
      </c>
      <c r="AR1122" s="2">
        <f t="shared" si="440"/>
        <v>0</v>
      </c>
      <c r="AZ1122" s="2">
        <f t="shared" si="441"/>
        <v>1</v>
      </c>
      <c r="BA1122" s="2">
        <f t="shared" si="442"/>
        <v>0</v>
      </c>
      <c r="BI1122" s="2">
        <f t="shared" si="443"/>
        <v>1</v>
      </c>
      <c r="BJ1122" s="2">
        <f t="shared" si="444"/>
        <v>0</v>
      </c>
    </row>
    <row r="1123" spans="1:62">
      <c r="A1123" s="2" t="str">
        <f t="shared" si="425"/>
        <v>VIMSS206876</v>
      </c>
      <c r="B1123" s="2" t="s">
        <v>2089</v>
      </c>
      <c r="C1123" s="2" t="s">
        <v>2090</v>
      </c>
      <c r="D1123" s="7">
        <f>IF(ISNA(VLOOKUP(B1123,[1]energy_list!A$1:A$222,1,FALSE)), 0, 1)</f>
        <v>1</v>
      </c>
      <c r="E1123" s="7">
        <f t="shared" si="445"/>
        <v>0</v>
      </c>
      <c r="F1123" s="7">
        <f t="shared" si="426"/>
        <v>0</v>
      </c>
      <c r="G1123" s="31">
        <f>IF((Q1123/(142)*0.0575&gt;N1123),1,0)</f>
        <v>0</v>
      </c>
      <c r="H1123" s="8">
        <f t="shared" si="427"/>
        <v>0.506434655331225</v>
      </c>
      <c r="I1123" s="8">
        <f t="shared" si="428"/>
        <v>0</v>
      </c>
      <c r="J1123" s="27">
        <f t="shared" si="429"/>
        <v>0</v>
      </c>
      <c r="K1123" s="9">
        <f t="shared" si="430"/>
        <v>0</v>
      </c>
      <c r="L1123" s="10">
        <f t="shared" si="431"/>
        <v>0</v>
      </c>
      <c r="M1123" s="7">
        <f t="shared" si="432"/>
        <v>0</v>
      </c>
      <c r="N1123" s="16">
        <f t="shared" si="433"/>
        <v>1</v>
      </c>
      <c r="O1123" s="16">
        <f t="shared" si="434"/>
        <v>0</v>
      </c>
      <c r="P1123" s="6">
        <v>944</v>
      </c>
      <c r="Q1123" s="6">
        <v>122</v>
      </c>
      <c r="R1123" s="2" t="s">
        <v>57</v>
      </c>
      <c r="S1123" s="2">
        <v>-0.84492620966005005</v>
      </c>
      <c r="T1123" s="2">
        <v>1</v>
      </c>
      <c r="U1123" s="2">
        <v>1</v>
      </c>
      <c r="V1123" s="2">
        <v>-1.68525701133124</v>
      </c>
      <c r="Y1123" s="2">
        <f t="shared" si="435"/>
        <v>1</v>
      </c>
      <c r="Z1123" s="2">
        <f t="shared" si="436"/>
        <v>0</v>
      </c>
      <c r="AH1123" s="2">
        <f t="shared" si="437"/>
        <v>1</v>
      </c>
      <c r="AI1123" s="2">
        <f t="shared" si="438"/>
        <v>0</v>
      </c>
      <c r="AJ1123" s="2" t="s">
        <v>59</v>
      </c>
      <c r="AK1123" s="2">
        <v>-0.16794310100240001</v>
      </c>
      <c r="AL1123" s="2">
        <v>1</v>
      </c>
      <c r="AM1123" s="2">
        <v>1</v>
      </c>
      <c r="AN1123" s="2">
        <v>-2.4035181017520801</v>
      </c>
      <c r="AQ1123" s="2">
        <f t="shared" si="439"/>
        <v>1</v>
      </c>
      <c r="AR1123" s="2">
        <f t="shared" si="440"/>
        <v>0</v>
      </c>
      <c r="AZ1123" s="2">
        <f t="shared" si="441"/>
        <v>1</v>
      </c>
      <c r="BA1123" s="2">
        <f t="shared" si="442"/>
        <v>0</v>
      </c>
      <c r="BI1123" s="2">
        <f t="shared" si="443"/>
        <v>1</v>
      </c>
      <c r="BJ1123" s="2">
        <f t="shared" si="444"/>
        <v>0</v>
      </c>
    </row>
    <row r="1124" spans="1:62">
      <c r="A1124" s="2" t="str">
        <f t="shared" si="425"/>
        <v>VIMSS207841</v>
      </c>
      <c r="B1124" s="2" t="s">
        <v>2087</v>
      </c>
      <c r="C1124" s="2" t="s">
        <v>2088</v>
      </c>
      <c r="D1124" s="7">
        <f>IF(ISNA(VLOOKUP(B1124,[1]energy_list!A$1:A$222,1,FALSE)), 0, 1)</f>
        <v>0</v>
      </c>
      <c r="E1124" s="7">
        <f t="shared" si="445"/>
        <v>0</v>
      </c>
      <c r="F1124" s="7">
        <f t="shared" si="426"/>
        <v>0</v>
      </c>
      <c r="G1124" s="17">
        <f>(P1124/(COUNT($P$2:$P$1222))*0.05)</f>
        <v>3.8615888615888619E-2</v>
      </c>
      <c r="H1124" s="8">
        <f t="shared" si="427"/>
        <v>0.50845777673968096</v>
      </c>
      <c r="I1124" s="8">
        <f t="shared" si="428"/>
        <v>0</v>
      </c>
      <c r="J1124" s="2">
        <f t="shared" si="429"/>
        <v>0</v>
      </c>
      <c r="K1124" s="9">
        <f t="shared" si="430"/>
        <v>0</v>
      </c>
      <c r="L1124" s="10">
        <f t="shared" si="431"/>
        <v>0</v>
      </c>
      <c r="M1124" s="2">
        <f t="shared" si="432"/>
        <v>0</v>
      </c>
      <c r="N1124" s="16">
        <f t="shared" si="433"/>
        <v>1</v>
      </c>
      <c r="O1124" s="16">
        <f t="shared" si="434"/>
        <v>0</v>
      </c>
      <c r="P1124" s="6">
        <v>943</v>
      </c>
      <c r="Q1124" s="6"/>
      <c r="R1124" s="2" t="s">
        <v>57</v>
      </c>
      <c r="S1124" s="2">
        <v>-0.50845777673968096</v>
      </c>
      <c r="T1124" s="2">
        <v>1</v>
      </c>
      <c r="U1124" s="2">
        <v>1</v>
      </c>
      <c r="V1124" s="2">
        <v>-1.34878857841087</v>
      </c>
      <c r="Y1124" s="2">
        <f t="shared" si="435"/>
        <v>1</v>
      </c>
      <c r="Z1124" s="2">
        <f t="shared" si="436"/>
        <v>0</v>
      </c>
      <c r="AH1124" s="2">
        <f t="shared" si="437"/>
        <v>1</v>
      </c>
      <c r="AI1124" s="2">
        <f t="shared" si="438"/>
        <v>0</v>
      </c>
      <c r="AQ1124" s="2">
        <f t="shared" si="439"/>
        <v>1</v>
      </c>
      <c r="AR1124" s="2">
        <f t="shared" si="440"/>
        <v>0</v>
      </c>
      <c r="AZ1124" s="2">
        <f t="shared" si="441"/>
        <v>1</v>
      </c>
      <c r="BA1124" s="2">
        <f t="shared" si="442"/>
        <v>0</v>
      </c>
      <c r="BI1124" s="2">
        <f t="shared" si="443"/>
        <v>1</v>
      </c>
      <c r="BJ1124" s="2">
        <f t="shared" si="444"/>
        <v>0</v>
      </c>
    </row>
    <row r="1125" spans="1:62">
      <c r="A1125" s="2" t="str">
        <f t="shared" si="425"/>
        <v>VIMSS207032</v>
      </c>
      <c r="B1125" s="2" t="s">
        <v>2085</v>
      </c>
      <c r="C1125" s="2" t="s">
        <v>2086</v>
      </c>
      <c r="D1125" s="7">
        <f>IF(ISNA(VLOOKUP(B1125,[1]energy_list!A$1:A$222,1,FALSE)), 0, 1)</f>
        <v>0</v>
      </c>
      <c r="E1125" s="7">
        <f t="shared" si="445"/>
        <v>0</v>
      </c>
      <c r="F1125" s="7">
        <f t="shared" si="426"/>
        <v>0</v>
      </c>
      <c r="G1125" s="17">
        <f>(P1125/(COUNT($P$2:$P$1222))*0.05)</f>
        <v>3.8574938574938579E-2</v>
      </c>
      <c r="H1125" s="8">
        <f t="shared" si="427"/>
        <v>0.50905828642575002</v>
      </c>
      <c r="I1125" s="8">
        <f t="shared" si="428"/>
        <v>0</v>
      </c>
      <c r="J1125" s="2">
        <f t="shared" si="429"/>
        <v>0</v>
      </c>
      <c r="K1125" s="9">
        <f t="shared" si="430"/>
        <v>0</v>
      </c>
      <c r="L1125" s="10">
        <f t="shared" si="431"/>
        <v>0</v>
      </c>
      <c r="M1125" s="2">
        <f t="shared" si="432"/>
        <v>0</v>
      </c>
      <c r="N1125" s="16">
        <f t="shared" si="433"/>
        <v>1</v>
      </c>
      <c r="O1125" s="16">
        <f t="shared" si="434"/>
        <v>0</v>
      </c>
      <c r="P1125" s="6">
        <v>942</v>
      </c>
      <c r="Q1125" s="6"/>
      <c r="R1125" s="2" t="s">
        <v>57</v>
      </c>
      <c r="S1125" s="2">
        <v>-0.50905828642575002</v>
      </c>
      <c r="T1125" s="2">
        <v>1</v>
      </c>
      <c r="U1125" s="2">
        <v>1</v>
      </c>
      <c r="V1125" s="2">
        <v>-1.3493890880969399</v>
      </c>
      <c r="Y1125" s="2">
        <f t="shared" si="435"/>
        <v>1</v>
      </c>
      <c r="Z1125" s="2">
        <f t="shared" si="436"/>
        <v>0</v>
      </c>
      <c r="AH1125" s="2">
        <f t="shared" si="437"/>
        <v>1</v>
      </c>
      <c r="AI1125" s="2">
        <f t="shared" si="438"/>
        <v>0</v>
      </c>
      <c r="AQ1125" s="2">
        <f t="shared" si="439"/>
        <v>1</v>
      </c>
      <c r="AR1125" s="2">
        <f t="shared" si="440"/>
        <v>0</v>
      </c>
      <c r="AZ1125" s="2">
        <f t="shared" si="441"/>
        <v>1</v>
      </c>
      <c r="BA1125" s="2">
        <f t="shared" si="442"/>
        <v>0</v>
      </c>
      <c r="BI1125" s="2">
        <f t="shared" si="443"/>
        <v>1</v>
      </c>
      <c r="BJ1125" s="2">
        <f t="shared" si="444"/>
        <v>0</v>
      </c>
    </row>
    <row r="1126" spans="1:62">
      <c r="A1126" s="2" t="str">
        <f t="shared" si="425"/>
        <v>VIMSS206806</v>
      </c>
      <c r="B1126" s="2" t="s">
        <v>2083</v>
      </c>
      <c r="C1126" s="2" t="s">
        <v>2084</v>
      </c>
      <c r="D1126" s="7">
        <f>IF(ISNA(VLOOKUP(B1126,[1]energy_list!A$1:A$222,1,FALSE)), 0, 1)</f>
        <v>0</v>
      </c>
      <c r="E1126" s="7">
        <f t="shared" si="445"/>
        <v>0</v>
      </c>
      <c r="F1126" s="7">
        <f t="shared" si="426"/>
        <v>0</v>
      </c>
      <c r="G1126" s="17">
        <f>(P1126/(COUNT($P$2:$P$1222))*0.05)</f>
        <v>3.8533988533988539E-2</v>
      </c>
      <c r="H1126" s="8">
        <f t="shared" si="427"/>
        <v>0.51099008730867701</v>
      </c>
      <c r="I1126" s="8">
        <f t="shared" si="428"/>
        <v>0</v>
      </c>
      <c r="J1126" s="2">
        <f t="shared" si="429"/>
        <v>0</v>
      </c>
      <c r="K1126" s="9">
        <f t="shared" si="430"/>
        <v>0</v>
      </c>
      <c r="L1126" s="10">
        <f t="shared" si="431"/>
        <v>0</v>
      </c>
      <c r="M1126" s="2">
        <f t="shared" si="432"/>
        <v>0</v>
      </c>
      <c r="N1126" s="16">
        <f t="shared" si="433"/>
        <v>1</v>
      </c>
      <c r="O1126" s="16">
        <f t="shared" si="434"/>
        <v>0</v>
      </c>
      <c r="P1126" s="6">
        <v>941</v>
      </c>
      <c r="Q1126" s="6"/>
      <c r="Y1126" s="2">
        <f t="shared" si="435"/>
        <v>1</v>
      </c>
      <c r="Z1126" s="2">
        <f t="shared" si="436"/>
        <v>0</v>
      </c>
      <c r="AH1126" s="2">
        <f t="shared" si="437"/>
        <v>1</v>
      </c>
      <c r="AI1126" s="2">
        <f t="shared" si="438"/>
        <v>0</v>
      </c>
      <c r="AQ1126" s="2">
        <f t="shared" si="439"/>
        <v>1</v>
      </c>
      <c r="AR1126" s="2">
        <f t="shared" si="440"/>
        <v>0</v>
      </c>
      <c r="AZ1126" s="2">
        <f t="shared" si="441"/>
        <v>1</v>
      </c>
      <c r="BA1126" s="2">
        <f t="shared" si="442"/>
        <v>0</v>
      </c>
      <c r="BB1126" s="2" t="s">
        <v>61</v>
      </c>
      <c r="BC1126" s="2">
        <v>-0.51099008730867701</v>
      </c>
      <c r="BD1126" s="2">
        <v>1</v>
      </c>
      <c r="BE1126" s="2">
        <v>1</v>
      </c>
      <c r="BF1126" s="2">
        <v>-1.9554318986004699E-2</v>
      </c>
      <c r="BI1126" s="2">
        <f t="shared" si="443"/>
        <v>1</v>
      </c>
      <c r="BJ1126" s="2">
        <f t="shared" si="444"/>
        <v>0</v>
      </c>
    </row>
    <row r="1127" spans="1:62">
      <c r="A1127" s="2" t="str">
        <f t="shared" si="425"/>
        <v>VIMSS209470</v>
      </c>
      <c r="B1127" s="2" t="s">
        <v>2081</v>
      </c>
      <c r="C1127" s="2" t="s">
        <v>2082</v>
      </c>
      <c r="D1127" s="7">
        <f>IF(ISNA(VLOOKUP(B1127,[1]energy_list!A$1:A$222,1,FALSE)), 0, 1)</f>
        <v>1</v>
      </c>
      <c r="E1127" s="7">
        <f t="shared" si="445"/>
        <v>0</v>
      </c>
      <c r="F1127" s="7">
        <f t="shared" si="426"/>
        <v>0</v>
      </c>
      <c r="G1127" s="31">
        <f>IF((Q1127/(142)*0.0575&gt;N1127),1,0)</f>
        <v>0</v>
      </c>
      <c r="H1127" s="8">
        <f t="shared" si="427"/>
        <v>0.51419645213173593</v>
      </c>
      <c r="I1127" s="8">
        <f t="shared" si="428"/>
        <v>0</v>
      </c>
      <c r="J1127" s="27">
        <f t="shared" si="429"/>
        <v>0</v>
      </c>
      <c r="K1127" s="9">
        <f t="shared" si="430"/>
        <v>0</v>
      </c>
      <c r="L1127" s="10">
        <f t="shared" si="431"/>
        <v>0</v>
      </c>
      <c r="M1127" s="7">
        <f t="shared" si="432"/>
        <v>0</v>
      </c>
      <c r="N1127" s="16">
        <f t="shared" si="433"/>
        <v>1</v>
      </c>
      <c r="O1127" s="16">
        <f t="shared" si="434"/>
        <v>0</v>
      </c>
      <c r="P1127" s="6">
        <v>940</v>
      </c>
      <c r="Q1127" s="6">
        <v>121</v>
      </c>
      <c r="Y1127" s="2">
        <f t="shared" si="435"/>
        <v>1</v>
      </c>
      <c r="Z1127" s="2">
        <f t="shared" si="436"/>
        <v>0</v>
      </c>
      <c r="AH1127" s="2">
        <f t="shared" si="437"/>
        <v>1</v>
      </c>
      <c r="AI1127" s="2">
        <f t="shared" si="438"/>
        <v>0</v>
      </c>
      <c r="AQ1127" s="2">
        <f t="shared" si="439"/>
        <v>1</v>
      </c>
      <c r="AR1127" s="2">
        <f t="shared" si="440"/>
        <v>0</v>
      </c>
      <c r="AS1127" s="2" t="s">
        <v>60</v>
      </c>
      <c r="AT1127" s="2">
        <v>-1.9250633641894499</v>
      </c>
      <c r="AU1127" s="2">
        <v>1</v>
      </c>
      <c r="AV1127" s="2">
        <v>1</v>
      </c>
      <c r="AW1127" s="2">
        <v>-2.4533072103162401</v>
      </c>
      <c r="AZ1127" s="2">
        <f t="shared" si="441"/>
        <v>1</v>
      </c>
      <c r="BA1127" s="2">
        <f t="shared" si="442"/>
        <v>0</v>
      </c>
      <c r="BB1127" s="2" t="s">
        <v>61</v>
      </c>
      <c r="BC1127" s="2">
        <v>0.89667045992597805</v>
      </c>
      <c r="BD1127" s="2">
        <v>1</v>
      </c>
      <c r="BE1127" s="2">
        <v>1</v>
      </c>
      <c r="BF1127" s="2">
        <v>1.38810622824865</v>
      </c>
      <c r="BI1127" s="2">
        <f t="shared" si="443"/>
        <v>1</v>
      </c>
      <c r="BJ1127" s="2">
        <f t="shared" si="444"/>
        <v>0</v>
      </c>
    </row>
    <row r="1128" spans="1:62">
      <c r="A1128" s="2" t="str">
        <f t="shared" si="425"/>
        <v>VIMSS209420</v>
      </c>
      <c r="B1128" s="2" t="s">
        <v>2079</v>
      </c>
      <c r="C1128" s="2" t="s">
        <v>2080</v>
      </c>
      <c r="D1128" s="7">
        <f>IF(ISNA(VLOOKUP(B1128,[1]energy_list!A$1:A$222,1,FALSE)), 0, 1)</f>
        <v>0</v>
      </c>
      <c r="E1128" s="7">
        <f t="shared" si="445"/>
        <v>0</v>
      </c>
      <c r="F1128" s="7">
        <f t="shared" si="426"/>
        <v>0</v>
      </c>
      <c r="G1128" s="17">
        <f t="shared" ref="G1128:G1143" si="447">(P1128/(COUNT($P$2:$P$1222))*0.05)</f>
        <v>3.8452088452088452E-2</v>
      </c>
      <c r="H1128" s="8">
        <f t="shared" si="427"/>
        <v>0.51580418285971996</v>
      </c>
      <c r="I1128" s="8">
        <f t="shared" si="428"/>
        <v>0</v>
      </c>
      <c r="J1128" s="2">
        <f t="shared" si="429"/>
        <v>0</v>
      </c>
      <c r="K1128" s="9">
        <f t="shared" si="430"/>
        <v>0</v>
      </c>
      <c r="L1128" s="10">
        <f t="shared" si="431"/>
        <v>0</v>
      </c>
      <c r="M1128" s="2">
        <f t="shared" si="432"/>
        <v>0</v>
      </c>
      <c r="N1128" s="16">
        <f t="shared" si="433"/>
        <v>1</v>
      </c>
      <c r="O1128" s="16">
        <f t="shared" si="434"/>
        <v>0</v>
      </c>
      <c r="P1128" s="6">
        <v>939</v>
      </c>
      <c r="Q1128" s="6"/>
      <c r="Y1128" s="2">
        <f t="shared" si="435"/>
        <v>1</v>
      </c>
      <c r="Z1128" s="2">
        <f t="shared" si="436"/>
        <v>0</v>
      </c>
      <c r="AH1128" s="2">
        <f t="shared" si="437"/>
        <v>1</v>
      </c>
      <c r="AI1128" s="2">
        <f t="shared" si="438"/>
        <v>0</v>
      </c>
      <c r="AJ1128" s="2" t="s">
        <v>59</v>
      </c>
      <c r="AK1128" s="2">
        <v>-0.51580418285971996</v>
      </c>
      <c r="AL1128" s="2">
        <v>1</v>
      </c>
      <c r="AM1128" s="2">
        <v>1</v>
      </c>
      <c r="AN1128" s="2">
        <v>-2.7513791836094001</v>
      </c>
      <c r="AQ1128" s="2">
        <f t="shared" si="439"/>
        <v>1</v>
      </c>
      <c r="AR1128" s="2">
        <f t="shared" si="440"/>
        <v>0</v>
      </c>
      <c r="AZ1128" s="2">
        <f t="shared" si="441"/>
        <v>1</v>
      </c>
      <c r="BA1128" s="2">
        <f t="shared" si="442"/>
        <v>0</v>
      </c>
      <c r="BI1128" s="2">
        <f t="shared" si="443"/>
        <v>1</v>
      </c>
      <c r="BJ1128" s="2">
        <f t="shared" si="444"/>
        <v>0</v>
      </c>
    </row>
    <row r="1129" spans="1:62">
      <c r="A1129" s="2" t="str">
        <f t="shared" si="425"/>
        <v>VIMSS206162</v>
      </c>
      <c r="B1129" s="2" t="s">
        <v>2077</v>
      </c>
      <c r="C1129" s="2" t="s">
        <v>2078</v>
      </c>
      <c r="D1129" s="7">
        <f>IF(ISNA(VLOOKUP(B1129,[1]energy_list!A$1:A$222,1,FALSE)), 0, 1)</f>
        <v>0</v>
      </c>
      <c r="E1129" s="7">
        <f t="shared" si="445"/>
        <v>0</v>
      </c>
      <c r="F1129" s="7">
        <f t="shared" si="426"/>
        <v>0</v>
      </c>
      <c r="G1129" s="17">
        <f t="shared" si="447"/>
        <v>3.8411138411138412E-2</v>
      </c>
      <c r="H1129" s="8">
        <f t="shared" si="427"/>
        <v>0.52525927128022099</v>
      </c>
      <c r="I1129" s="8">
        <f t="shared" si="428"/>
        <v>0</v>
      </c>
      <c r="J1129" s="2">
        <f t="shared" si="429"/>
        <v>0</v>
      </c>
      <c r="K1129" s="9">
        <f t="shared" si="430"/>
        <v>0</v>
      </c>
      <c r="L1129" s="10">
        <f t="shared" si="431"/>
        <v>0</v>
      </c>
      <c r="M1129" s="2">
        <f t="shared" si="432"/>
        <v>0</v>
      </c>
      <c r="N1129" s="16">
        <f t="shared" si="433"/>
        <v>1</v>
      </c>
      <c r="O1129" s="16">
        <f t="shared" si="434"/>
        <v>0</v>
      </c>
      <c r="P1129" s="6">
        <v>938</v>
      </c>
      <c r="Q1129" s="6"/>
      <c r="R1129" s="2" t="s">
        <v>57</v>
      </c>
      <c r="S1129" s="2">
        <v>-0.52525927128022099</v>
      </c>
      <c r="T1129" s="2">
        <v>1</v>
      </c>
      <c r="U1129" s="2">
        <v>1</v>
      </c>
      <c r="V1129" s="2">
        <v>-1.3655900729514101</v>
      </c>
      <c r="Y1129" s="2">
        <f t="shared" si="435"/>
        <v>1</v>
      </c>
      <c r="Z1129" s="2">
        <f t="shared" si="436"/>
        <v>0</v>
      </c>
      <c r="AH1129" s="2">
        <f t="shared" si="437"/>
        <v>1</v>
      </c>
      <c r="AI1129" s="2">
        <f t="shared" si="438"/>
        <v>0</v>
      </c>
      <c r="AQ1129" s="2">
        <f t="shared" si="439"/>
        <v>1</v>
      </c>
      <c r="AR1129" s="2">
        <f t="shared" si="440"/>
        <v>0</v>
      </c>
      <c r="AZ1129" s="2">
        <f t="shared" si="441"/>
        <v>1</v>
      </c>
      <c r="BA1129" s="2">
        <f t="shared" si="442"/>
        <v>0</v>
      </c>
      <c r="BI1129" s="2">
        <f t="shared" si="443"/>
        <v>1</v>
      </c>
      <c r="BJ1129" s="2">
        <f t="shared" si="444"/>
        <v>0</v>
      </c>
    </row>
    <row r="1130" spans="1:62">
      <c r="A1130" s="2" t="str">
        <f t="shared" si="425"/>
        <v>VIMSS209462</v>
      </c>
      <c r="B1130" s="2" t="s">
        <v>2075</v>
      </c>
      <c r="C1130" s="2" t="s">
        <v>2076</v>
      </c>
      <c r="D1130" s="7">
        <f>IF(ISNA(VLOOKUP(B1130,[1]energy_list!A$1:A$222,1,FALSE)), 0, 1)</f>
        <v>0</v>
      </c>
      <c r="E1130" s="7">
        <f t="shared" si="445"/>
        <v>0</v>
      </c>
      <c r="F1130" s="7">
        <f t="shared" si="426"/>
        <v>0</v>
      </c>
      <c r="G1130" s="17">
        <f t="shared" si="447"/>
        <v>3.8370188370188373E-2</v>
      </c>
      <c r="H1130" s="8">
        <f t="shared" si="427"/>
        <v>0.52646599215352796</v>
      </c>
      <c r="I1130" s="8">
        <f t="shared" si="428"/>
        <v>0</v>
      </c>
      <c r="J1130" s="2">
        <f t="shared" si="429"/>
        <v>0</v>
      </c>
      <c r="K1130" s="9">
        <f t="shared" si="430"/>
        <v>0</v>
      </c>
      <c r="L1130" s="10">
        <f t="shared" si="431"/>
        <v>0</v>
      </c>
      <c r="M1130" s="2">
        <f t="shared" si="432"/>
        <v>0</v>
      </c>
      <c r="N1130" s="16">
        <f t="shared" si="433"/>
        <v>1</v>
      </c>
      <c r="O1130" s="16">
        <f t="shared" si="434"/>
        <v>0</v>
      </c>
      <c r="P1130" s="6">
        <v>937</v>
      </c>
      <c r="Q1130" s="6"/>
      <c r="Y1130" s="2">
        <f t="shared" si="435"/>
        <v>1</v>
      </c>
      <c r="Z1130" s="2">
        <f t="shared" si="436"/>
        <v>0</v>
      </c>
      <c r="AH1130" s="2">
        <f t="shared" si="437"/>
        <v>1</v>
      </c>
      <c r="AI1130" s="2">
        <f t="shared" si="438"/>
        <v>0</v>
      </c>
      <c r="AQ1130" s="2">
        <f t="shared" si="439"/>
        <v>1</v>
      </c>
      <c r="AR1130" s="2">
        <f t="shared" si="440"/>
        <v>0</v>
      </c>
      <c r="AS1130" s="2" t="s">
        <v>60</v>
      </c>
      <c r="AT1130" s="2">
        <v>-0.52646599215352796</v>
      </c>
      <c r="AU1130" s="2">
        <v>1</v>
      </c>
      <c r="AV1130" s="2">
        <v>1</v>
      </c>
      <c r="AW1130" s="2">
        <v>-1.0547098382803199</v>
      </c>
      <c r="AZ1130" s="2">
        <f t="shared" si="441"/>
        <v>1</v>
      </c>
      <c r="BA1130" s="2">
        <f t="shared" si="442"/>
        <v>0</v>
      </c>
      <c r="BI1130" s="2">
        <f t="shared" si="443"/>
        <v>1</v>
      </c>
      <c r="BJ1130" s="2">
        <f t="shared" si="444"/>
        <v>0</v>
      </c>
    </row>
    <row r="1131" spans="1:62">
      <c r="A1131" s="2" t="str">
        <f t="shared" si="425"/>
        <v>VIMSS208586</v>
      </c>
      <c r="B1131" s="2" t="s">
        <v>2073</v>
      </c>
      <c r="C1131" s="2" t="s">
        <v>2074</v>
      </c>
      <c r="D1131" s="7">
        <f>IF(ISNA(VLOOKUP(B1131,[1]energy_list!A$1:A$222,1,FALSE)), 0, 1)</f>
        <v>0</v>
      </c>
      <c r="E1131" s="7">
        <f t="shared" si="445"/>
        <v>0</v>
      </c>
      <c r="F1131" s="7">
        <f t="shared" si="426"/>
        <v>0</v>
      </c>
      <c r="G1131" s="17">
        <f t="shared" si="447"/>
        <v>3.8329238329238333E-2</v>
      </c>
      <c r="H1131" s="8">
        <f t="shared" si="427"/>
        <v>0.52720914202517333</v>
      </c>
      <c r="I1131" s="8">
        <f t="shared" si="428"/>
        <v>0</v>
      </c>
      <c r="J1131" s="2">
        <f t="shared" si="429"/>
        <v>0</v>
      </c>
      <c r="K1131" s="9">
        <f t="shared" si="430"/>
        <v>0</v>
      </c>
      <c r="L1131" s="10">
        <f t="shared" si="431"/>
        <v>0</v>
      </c>
      <c r="M1131" s="2">
        <f t="shared" si="432"/>
        <v>0</v>
      </c>
      <c r="N1131" s="16">
        <f t="shared" si="433"/>
        <v>1</v>
      </c>
      <c r="O1131" s="16">
        <f t="shared" si="434"/>
        <v>0</v>
      </c>
      <c r="P1131" s="6">
        <v>936</v>
      </c>
      <c r="Q1131" s="6"/>
      <c r="R1131" s="2" t="s">
        <v>57</v>
      </c>
      <c r="S1131" s="2">
        <v>-1.1417448120934</v>
      </c>
      <c r="T1131" s="2">
        <v>1</v>
      </c>
      <c r="U1131" s="2">
        <v>1</v>
      </c>
      <c r="V1131" s="2">
        <v>-1.9820756137645901</v>
      </c>
      <c r="Y1131" s="2">
        <f t="shared" si="435"/>
        <v>1</v>
      </c>
      <c r="Z1131" s="2">
        <f t="shared" si="436"/>
        <v>0</v>
      </c>
      <c r="AA1131" s="2" t="s">
        <v>58</v>
      </c>
      <c r="AB1131" s="2">
        <v>-0.50571383415482996</v>
      </c>
      <c r="AC1131" s="2">
        <v>1</v>
      </c>
      <c r="AD1131" s="2">
        <v>1</v>
      </c>
      <c r="AE1131" s="2">
        <v>-1.80080202793656</v>
      </c>
      <c r="AH1131" s="2">
        <f t="shared" si="437"/>
        <v>1</v>
      </c>
      <c r="AI1131" s="2">
        <f t="shared" si="438"/>
        <v>0</v>
      </c>
      <c r="AJ1131" s="2" t="s">
        <v>59</v>
      </c>
      <c r="AK1131" s="2">
        <v>6.5831220172709995E-2</v>
      </c>
      <c r="AL1131" s="2">
        <v>1</v>
      </c>
      <c r="AM1131" s="2">
        <v>1</v>
      </c>
      <c r="AN1131" s="2">
        <v>-2.1697437805769701</v>
      </c>
      <c r="AQ1131" s="2">
        <f t="shared" si="439"/>
        <v>1</v>
      </c>
      <c r="AR1131" s="2">
        <f t="shared" si="440"/>
        <v>0</v>
      </c>
      <c r="AZ1131" s="2">
        <f t="shared" si="441"/>
        <v>1</v>
      </c>
      <c r="BA1131" s="2">
        <f t="shared" si="442"/>
        <v>0</v>
      </c>
      <c r="BI1131" s="2">
        <f t="shared" si="443"/>
        <v>1</v>
      </c>
      <c r="BJ1131" s="2">
        <f t="shared" si="444"/>
        <v>0</v>
      </c>
    </row>
    <row r="1132" spans="1:62">
      <c r="A1132" s="2" t="str">
        <f t="shared" si="425"/>
        <v>VIMSS207237</v>
      </c>
      <c r="B1132" s="2" t="s">
        <v>2071</v>
      </c>
      <c r="C1132" s="2" t="s">
        <v>2072</v>
      </c>
      <c r="D1132" s="7">
        <f>IF(ISNA(VLOOKUP(B1132,[1]energy_list!A$1:A$222,1,FALSE)), 0, 1)</f>
        <v>0</v>
      </c>
      <c r="E1132" s="7">
        <f t="shared" si="445"/>
        <v>0</v>
      </c>
      <c r="F1132" s="7">
        <f t="shared" si="426"/>
        <v>0</v>
      </c>
      <c r="G1132" s="17">
        <f t="shared" si="447"/>
        <v>3.8288288288288286E-2</v>
      </c>
      <c r="H1132" s="8">
        <f t="shared" si="427"/>
        <v>0.53063890607020003</v>
      </c>
      <c r="I1132" s="8">
        <f t="shared" si="428"/>
        <v>0</v>
      </c>
      <c r="J1132" s="2">
        <f t="shared" si="429"/>
        <v>0</v>
      </c>
      <c r="K1132" s="9">
        <f t="shared" si="430"/>
        <v>0</v>
      </c>
      <c r="L1132" s="10">
        <f t="shared" si="431"/>
        <v>0</v>
      </c>
      <c r="M1132" s="2">
        <f t="shared" si="432"/>
        <v>0</v>
      </c>
      <c r="N1132" s="16">
        <f t="shared" si="433"/>
        <v>1</v>
      </c>
      <c r="O1132" s="16">
        <f t="shared" si="434"/>
        <v>0</v>
      </c>
      <c r="P1132" s="6">
        <v>935</v>
      </c>
      <c r="Q1132" s="6"/>
      <c r="R1132" s="2" t="s">
        <v>57</v>
      </c>
      <c r="S1132" s="2">
        <v>-0.67446283651337002</v>
      </c>
      <c r="T1132" s="2">
        <v>1</v>
      </c>
      <c r="U1132" s="2">
        <v>1</v>
      </c>
      <c r="V1132" s="2">
        <v>-1.5147936381845599</v>
      </c>
      <c r="Y1132" s="2">
        <f t="shared" si="435"/>
        <v>1</v>
      </c>
      <c r="Z1132" s="2">
        <f t="shared" si="436"/>
        <v>0</v>
      </c>
      <c r="AH1132" s="2">
        <f t="shared" si="437"/>
        <v>1</v>
      </c>
      <c r="AI1132" s="2">
        <f t="shared" si="438"/>
        <v>0</v>
      </c>
      <c r="AJ1132" s="2" t="s">
        <v>59</v>
      </c>
      <c r="AK1132" s="2">
        <v>-0.38681497562702999</v>
      </c>
      <c r="AL1132" s="2">
        <v>1</v>
      </c>
      <c r="AM1132" s="2">
        <v>1</v>
      </c>
      <c r="AN1132" s="2">
        <v>-2.6223899763767098</v>
      </c>
      <c r="AQ1132" s="2">
        <f t="shared" si="439"/>
        <v>1</v>
      </c>
      <c r="AR1132" s="2">
        <f t="shared" si="440"/>
        <v>0</v>
      </c>
      <c r="AZ1132" s="2">
        <f t="shared" si="441"/>
        <v>1</v>
      </c>
      <c r="BA1132" s="2">
        <f t="shared" si="442"/>
        <v>0</v>
      </c>
      <c r="BI1132" s="2">
        <f t="shared" si="443"/>
        <v>1</v>
      </c>
      <c r="BJ1132" s="2">
        <f t="shared" si="444"/>
        <v>0</v>
      </c>
    </row>
    <row r="1133" spans="1:62">
      <c r="A1133" s="2" t="str">
        <f t="shared" si="425"/>
        <v>VIMSS206168</v>
      </c>
      <c r="B1133" s="2" t="s">
        <v>2069</v>
      </c>
      <c r="C1133" s="2" t="s">
        <v>2070</v>
      </c>
      <c r="D1133" s="7">
        <f>IF(ISNA(VLOOKUP(B1133,[1]energy_list!A$1:A$222,1,FALSE)), 0, 1)</f>
        <v>0</v>
      </c>
      <c r="E1133" s="7">
        <f t="shared" si="445"/>
        <v>0</v>
      </c>
      <c r="F1133" s="7">
        <f t="shared" si="426"/>
        <v>0</v>
      </c>
      <c r="G1133" s="17">
        <f t="shared" si="447"/>
        <v>3.8247338247338253E-2</v>
      </c>
      <c r="H1133" s="8">
        <f t="shared" si="427"/>
        <v>0.54714997528217002</v>
      </c>
      <c r="I1133" s="8">
        <f t="shared" si="428"/>
        <v>0</v>
      </c>
      <c r="J1133" s="2">
        <f t="shared" si="429"/>
        <v>0</v>
      </c>
      <c r="K1133" s="9">
        <f t="shared" si="430"/>
        <v>0</v>
      </c>
      <c r="L1133" s="10">
        <f t="shared" si="431"/>
        <v>0</v>
      </c>
      <c r="M1133" s="2">
        <f t="shared" si="432"/>
        <v>0</v>
      </c>
      <c r="N1133" s="16">
        <f t="shared" si="433"/>
        <v>1</v>
      </c>
      <c r="O1133" s="16">
        <f t="shared" si="434"/>
        <v>0</v>
      </c>
      <c r="P1133" s="6">
        <v>934</v>
      </c>
      <c r="Q1133" s="6"/>
      <c r="R1133" s="2" t="s">
        <v>57</v>
      </c>
      <c r="S1133" s="2">
        <v>-0.54714997528217002</v>
      </c>
      <c r="T1133" s="2">
        <v>1</v>
      </c>
      <c r="U1133" s="2">
        <v>1</v>
      </c>
      <c r="V1133" s="2">
        <v>-1.3874807769533599</v>
      </c>
      <c r="Y1133" s="2">
        <f t="shared" si="435"/>
        <v>1</v>
      </c>
      <c r="Z1133" s="2">
        <f t="shared" si="436"/>
        <v>0</v>
      </c>
      <c r="AH1133" s="2">
        <f t="shared" si="437"/>
        <v>1</v>
      </c>
      <c r="AI1133" s="2">
        <f t="shared" si="438"/>
        <v>0</v>
      </c>
      <c r="AQ1133" s="2">
        <f t="shared" si="439"/>
        <v>1</v>
      </c>
      <c r="AR1133" s="2">
        <f t="shared" si="440"/>
        <v>0</v>
      </c>
      <c r="AZ1133" s="2">
        <f t="shared" si="441"/>
        <v>1</v>
      </c>
      <c r="BA1133" s="2">
        <f t="shared" si="442"/>
        <v>0</v>
      </c>
      <c r="BI1133" s="2">
        <f t="shared" si="443"/>
        <v>1</v>
      </c>
      <c r="BJ1133" s="2">
        <f t="shared" si="444"/>
        <v>0</v>
      </c>
    </row>
    <row r="1134" spans="1:62">
      <c r="A1134" s="2" t="str">
        <f t="shared" si="425"/>
        <v>VIMSS208687</v>
      </c>
      <c r="B1134" s="2" t="s">
        <v>2067</v>
      </c>
      <c r="C1134" s="2" t="s">
        <v>2068</v>
      </c>
      <c r="D1134" s="7">
        <f>IF(ISNA(VLOOKUP(B1134,[1]energy_list!A$1:A$222,1,FALSE)), 0, 1)</f>
        <v>0</v>
      </c>
      <c r="E1134" s="7">
        <f t="shared" si="445"/>
        <v>0</v>
      </c>
      <c r="F1134" s="7">
        <f t="shared" si="426"/>
        <v>0</v>
      </c>
      <c r="G1134" s="17">
        <f t="shared" si="447"/>
        <v>3.8206388206388213E-2</v>
      </c>
      <c r="H1134" s="8">
        <f t="shared" si="427"/>
        <v>0.55346899100161495</v>
      </c>
      <c r="I1134" s="8">
        <f t="shared" si="428"/>
        <v>0</v>
      </c>
      <c r="J1134" s="2">
        <f t="shared" si="429"/>
        <v>0</v>
      </c>
      <c r="K1134" s="9">
        <f t="shared" si="430"/>
        <v>0</v>
      </c>
      <c r="L1134" s="10">
        <f t="shared" si="431"/>
        <v>0</v>
      </c>
      <c r="M1134" s="2">
        <f t="shared" si="432"/>
        <v>0</v>
      </c>
      <c r="N1134" s="16">
        <f t="shared" si="433"/>
        <v>1</v>
      </c>
      <c r="O1134" s="16">
        <f t="shared" si="434"/>
        <v>0</v>
      </c>
      <c r="P1134" s="6">
        <v>933</v>
      </c>
      <c r="Q1134" s="6"/>
      <c r="Y1134" s="2">
        <f t="shared" si="435"/>
        <v>1</v>
      </c>
      <c r="Z1134" s="2">
        <f t="shared" si="436"/>
        <v>0</v>
      </c>
      <c r="AH1134" s="2">
        <f t="shared" si="437"/>
        <v>1</v>
      </c>
      <c r="AI1134" s="2">
        <f t="shared" si="438"/>
        <v>0</v>
      </c>
      <c r="AJ1134" s="2" t="s">
        <v>59</v>
      </c>
      <c r="AK1134" s="2">
        <v>0.24950563746516999</v>
      </c>
      <c r="AL1134" s="2">
        <v>1</v>
      </c>
      <c r="AM1134" s="2">
        <v>1</v>
      </c>
      <c r="AN1134" s="2">
        <v>-1.9860693632845099</v>
      </c>
      <c r="AQ1134" s="2">
        <f t="shared" si="439"/>
        <v>1</v>
      </c>
      <c r="AR1134" s="2">
        <f t="shared" si="440"/>
        <v>0</v>
      </c>
      <c r="AS1134" s="2" t="s">
        <v>60</v>
      </c>
      <c r="AT1134" s="2">
        <v>-1.43670997765977</v>
      </c>
      <c r="AU1134" s="2">
        <v>1</v>
      </c>
      <c r="AV1134" s="2">
        <v>1</v>
      </c>
      <c r="AW1134" s="2">
        <v>-1.96495382378656</v>
      </c>
      <c r="AZ1134" s="2">
        <f t="shared" si="441"/>
        <v>1</v>
      </c>
      <c r="BA1134" s="2">
        <f t="shared" si="442"/>
        <v>0</v>
      </c>
      <c r="BB1134" s="2" t="s">
        <v>61</v>
      </c>
      <c r="BC1134" s="2">
        <v>-0.47320263281024499</v>
      </c>
      <c r="BD1134" s="2">
        <v>1</v>
      </c>
      <c r="BE1134" s="2">
        <v>1</v>
      </c>
      <c r="BF1134" s="2">
        <v>1.8233135512427199E-2</v>
      </c>
      <c r="BI1134" s="2">
        <f t="shared" si="443"/>
        <v>1</v>
      </c>
      <c r="BJ1134" s="2">
        <f t="shared" si="444"/>
        <v>0</v>
      </c>
    </row>
    <row r="1135" spans="1:62">
      <c r="A1135" s="2" t="str">
        <f t="shared" si="425"/>
        <v>VIMSS208053</v>
      </c>
      <c r="B1135" s="2" t="s">
        <v>2065</v>
      </c>
      <c r="C1135" s="2" t="s">
        <v>2066</v>
      </c>
      <c r="D1135" s="7">
        <f>IF(ISNA(VLOOKUP(B1135,[1]energy_list!A$1:A$222,1,FALSE)), 0, 1)</f>
        <v>0</v>
      </c>
      <c r="E1135" s="7">
        <f t="shared" si="445"/>
        <v>0</v>
      </c>
      <c r="F1135" s="7">
        <f t="shared" si="426"/>
        <v>0</v>
      </c>
      <c r="G1135" s="17">
        <f t="shared" si="447"/>
        <v>3.8165438165438166E-2</v>
      </c>
      <c r="H1135" s="8">
        <f t="shared" si="427"/>
        <v>0.55820500313809096</v>
      </c>
      <c r="I1135" s="8">
        <f t="shared" si="428"/>
        <v>0</v>
      </c>
      <c r="J1135" s="2">
        <f t="shared" si="429"/>
        <v>0</v>
      </c>
      <c r="K1135" s="9">
        <f t="shared" si="430"/>
        <v>0</v>
      </c>
      <c r="L1135" s="10">
        <f t="shared" si="431"/>
        <v>0</v>
      </c>
      <c r="M1135" s="2">
        <f t="shared" si="432"/>
        <v>0</v>
      </c>
      <c r="N1135" s="16">
        <f t="shared" si="433"/>
        <v>1</v>
      </c>
      <c r="O1135" s="16">
        <f t="shared" si="434"/>
        <v>0</v>
      </c>
      <c r="P1135" s="6">
        <v>932</v>
      </c>
      <c r="Q1135" s="6"/>
      <c r="R1135" s="2" t="s">
        <v>57</v>
      </c>
      <c r="S1135" s="2">
        <v>-0.55820500313809096</v>
      </c>
      <c r="T1135" s="2">
        <v>1</v>
      </c>
      <c r="U1135" s="2">
        <v>1</v>
      </c>
      <c r="V1135" s="2">
        <v>-1.39853580480928</v>
      </c>
      <c r="Y1135" s="2">
        <f t="shared" si="435"/>
        <v>1</v>
      </c>
      <c r="Z1135" s="2">
        <f t="shared" si="436"/>
        <v>0</v>
      </c>
      <c r="AH1135" s="2">
        <f t="shared" si="437"/>
        <v>1</v>
      </c>
      <c r="AI1135" s="2">
        <f t="shared" si="438"/>
        <v>0</v>
      </c>
      <c r="AQ1135" s="2">
        <f t="shared" si="439"/>
        <v>1</v>
      </c>
      <c r="AR1135" s="2">
        <f t="shared" si="440"/>
        <v>0</v>
      </c>
      <c r="AZ1135" s="2">
        <f t="shared" si="441"/>
        <v>1</v>
      </c>
      <c r="BA1135" s="2">
        <f t="shared" si="442"/>
        <v>0</v>
      </c>
      <c r="BI1135" s="2">
        <f t="shared" si="443"/>
        <v>1</v>
      </c>
      <c r="BJ1135" s="2">
        <f t="shared" si="444"/>
        <v>0</v>
      </c>
    </row>
    <row r="1136" spans="1:62">
      <c r="A1136" s="2" t="str">
        <f t="shared" si="425"/>
        <v>VIMSS208975</v>
      </c>
      <c r="B1136" s="2" t="s">
        <v>2063</v>
      </c>
      <c r="C1136" s="2" t="s">
        <v>2064</v>
      </c>
      <c r="D1136" s="7">
        <f>IF(ISNA(VLOOKUP(B1136,[1]energy_list!A$1:A$222,1,FALSE)), 0, 1)</f>
        <v>0</v>
      </c>
      <c r="E1136" s="7">
        <f t="shared" si="445"/>
        <v>0</v>
      </c>
      <c r="F1136" s="7">
        <f t="shared" si="426"/>
        <v>0</v>
      </c>
      <c r="G1136" s="17">
        <f t="shared" si="447"/>
        <v>3.8124488124488126E-2</v>
      </c>
      <c r="H1136" s="8">
        <f t="shared" si="427"/>
        <v>0.55928578874834001</v>
      </c>
      <c r="I1136" s="8">
        <f t="shared" si="428"/>
        <v>0</v>
      </c>
      <c r="J1136" s="2">
        <f t="shared" si="429"/>
        <v>0</v>
      </c>
      <c r="K1136" s="9">
        <f t="shared" si="430"/>
        <v>0</v>
      </c>
      <c r="L1136" s="10">
        <f t="shared" si="431"/>
        <v>0</v>
      </c>
      <c r="M1136" s="2">
        <f t="shared" si="432"/>
        <v>0</v>
      </c>
      <c r="N1136" s="16">
        <f t="shared" si="433"/>
        <v>1</v>
      </c>
      <c r="O1136" s="16">
        <f t="shared" si="434"/>
        <v>0</v>
      </c>
      <c r="P1136" s="6">
        <v>931</v>
      </c>
      <c r="Q1136" s="6"/>
      <c r="R1136" s="2" t="s">
        <v>57</v>
      </c>
      <c r="S1136" s="2">
        <v>-0.55928578874834001</v>
      </c>
      <c r="T1136" s="2">
        <v>1</v>
      </c>
      <c r="U1136" s="2">
        <v>1</v>
      </c>
      <c r="V1136" s="2">
        <v>-1.3996165904195299</v>
      </c>
      <c r="Y1136" s="2">
        <f t="shared" si="435"/>
        <v>1</v>
      </c>
      <c r="Z1136" s="2">
        <f t="shared" si="436"/>
        <v>0</v>
      </c>
      <c r="AH1136" s="2">
        <f t="shared" si="437"/>
        <v>1</v>
      </c>
      <c r="AI1136" s="2">
        <f t="shared" si="438"/>
        <v>0</v>
      </c>
      <c r="AQ1136" s="2">
        <f t="shared" si="439"/>
        <v>1</v>
      </c>
      <c r="AR1136" s="2">
        <f t="shared" si="440"/>
        <v>0</v>
      </c>
      <c r="AZ1136" s="2">
        <f t="shared" si="441"/>
        <v>1</v>
      </c>
      <c r="BA1136" s="2">
        <f t="shared" si="442"/>
        <v>0</v>
      </c>
      <c r="BI1136" s="2">
        <f t="shared" si="443"/>
        <v>1</v>
      </c>
      <c r="BJ1136" s="2">
        <f t="shared" si="444"/>
        <v>0</v>
      </c>
    </row>
    <row r="1137" spans="1:62">
      <c r="A1137" s="2" t="str">
        <f t="shared" si="425"/>
        <v>VIMSS206383</v>
      </c>
      <c r="B1137" s="2" t="s">
        <v>2061</v>
      </c>
      <c r="C1137" s="2" t="s">
        <v>2062</v>
      </c>
      <c r="D1137" s="7">
        <f>IF(ISNA(VLOOKUP(B1137,[1]energy_list!A$1:A$222,1,FALSE)), 0, 1)</f>
        <v>0</v>
      </c>
      <c r="E1137" s="7">
        <f t="shared" si="445"/>
        <v>0</v>
      </c>
      <c r="F1137" s="7">
        <f t="shared" si="426"/>
        <v>0</v>
      </c>
      <c r="G1137" s="17">
        <f t="shared" si="447"/>
        <v>3.8083538083538086E-2</v>
      </c>
      <c r="H1137" s="8">
        <f t="shared" si="427"/>
        <v>0.56408380722047102</v>
      </c>
      <c r="I1137" s="8">
        <f t="shared" si="428"/>
        <v>0</v>
      </c>
      <c r="J1137" s="2">
        <f t="shared" si="429"/>
        <v>0</v>
      </c>
      <c r="K1137" s="9">
        <f t="shared" si="430"/>
        <v>0</v>
      </c>
      <c r="L1137" s="10">
        <f t="shared" si="431"/>
        <v>0</v>
      </c>
      <c r="M1137" s="2">
        <f t="shared" si="432"/>
        <v>0</v>
      </c>
      <c r="N1137" s="16">
        <f t="shared" si="433"/>
        <v>1</v>
      </c>
      <c r="O1137" s="16">
        <f t="shared" si="434"/>
        <v>0</v>
      </c>
      <c r="P1137" s="6">
        <v>930</v>
      </c>
      <c r="Q1137" s="6"/>
      <c r="R1137" s="2" t="s">
        <v>57</v>
      </c>
      <c r="S1137" s="2">
        <v>-0.56408380722047102</v>
      </c>
      <c r="T1137" s="2">
        <v>1</v>
      </c>
      <c r="U1137" s="2">
        <v>1</v>
      </c>
      <c r="V1137" s="2">
        <v>-1.40441460889166</v>
      </c>
      <c r="Y1137" s="2">
        <f t="shared" si="435"/>
        <v>1</v>
      </c>
      <c r="Z1137" s="2">
        <f t="shared" si="436"/>
        <v>0</v>
      </c>
      <c r="AH1137" s="2">
        <f t="shared" si="437"/>
        <v>1</v>
      </c>
      <c r="AI1137" s="2">
        <f t="shared" si="438"/>
        <v>0</v>
      </c>
      <c r="AQ1137" s="2">
        <f t="shared" si="439"/>
        <v>1</v>
      </c>
      <c r="AR1137" s="2">
        <f t="shared" si="440"/>
        <v>0</v>
      </c>
      <c r="AZ1137" s="2">
        <f t="shared" si="441"/>
        <v>1</v>
      </c>
      <c r="BA1137" s="2">
        <f t="shared" si="442"/>
        <v>0</v>
      </c>
      <c r="BI1137" s="2">
        <f t="shared" si="443"/>
        <v>1</v>
      </c>
      <c r="BJ1137" s="2">
        <f t="shared" si="444"/>
        <v>0</v>
      </c>
    </row>
    <row r="1138" spans="1:62">
      <c r="A1138" s="2" t="str">
        <f t="shared" si="425"/>
        <v>VIMSS207082</v>
      </c>
      <c r="B1138" s="2" t="s">
        <v>2059</v>
      </c>
      <c r="C1138" s="2" t="s">
        <v>2060</v>
      </c>
      <c r="D1138" s="7">
        <f>IF(ISNA(VLOOKUP(B1138,[1]energy_list!A$1:A$222,1,FALSE)), 0, 1)</f>
        <v>0</v>
      </c>
      <c r="E1138" s="7">
        <f t="shared" si="445"/>
        <v>0</v>
      </c>
      <c r="F1138" s="7">
        <f t="shared" si="426"/>
        <v>0</v>
      </c>
      <c r="G1138" s="17">
        <f t="shared" si="447"/>
        <v>3.8042588042588046E-2</v>
      </c>
      <c r="H1138" s="8">
        <f t="shared" si="427"/>
        <v>0.56545155809755099</v>
      </c>
      <c r="I1138" s="8">
        <f t="shared" si="428"/>
        <v>0</v>
      </c>
      <c r="J1138" s="2">
        <f t="shared" si="429"/>
        <v>0</v>
      </c>
      <c r="K1138" s="9">
        <f t="shared" si="430"/>
        <v>0</v>
      </c>
      <c r="L1138" s="10">
        <f t="shared" si="431"/>
        <v>0</v>
      </c>
      <c r="M1138" s="2">
        <f t="shared" si="432"/>
        <v>0</v>
      </c>
      <c r="N1138" s="16">
        <f t="shared" si="433"/>
        <v>1</v>
      </c>
      <c r="O1138" s="16">
        <f t="shared" si="434"/>
        <v>0</v>
      </c>
      <c r="P1138" s="6">
        <v>929</v>
      </c>
      <c r="Q1138" s="6"/>
      <c r="Y1138" s="2">
        <f t="shared" si="435"/>
        <v>1</v>
      </c>
      <c r="Z1138" s="2">
        <f t="shared" si="436"/>
        <v>0</v>
      </c>
      <c r="AH1138" s="2">
        <f t="shared" si="437"/>
        <v>1</v>
      </c>
      <c r="AI1138" s="2">
        <f t="shared" si="438"/>
        <v>0</v>
      </c>
      <c r="AQ1138" s="2">
        <f t="shared" si="439"/>
        <v>1</v>
      </c>
      <c r="AR1138" s="2">
        <f t="shared" si="440"/>
        <v>0</v>
      </c>
      <c r="AZ1138" s="2">
        <f t="shared" si="441"/>
        <v>1</v>
      </c>
      <c r="BA1138" s="2">
        <f t="shared" si="442"/>
        <v>0</v>
      </c>
      <c r="BB1138" s="2" t="s">
        <v>61</v>
      </c>
      <c r="BC1138" s="2">
        <v>-0.56545155809755099</v>
      </c>
      <c r="BD1138" s="2">
        <v>1</v>
      </c>
      <c r="BE1138" s="2">
        <v>1</v>
      </c>
      <c r="BF1138" s="2">
        <v>-7.4015789774878493E-2</v>
      </c>
      <c r="BI1138" s="2">
        <f t="shared" si="443"/>
        <v>1</v>
      </c>
      <c r="BJ1138" s="2">
        <f t="shared" si="444"/>
        <v>0</v>
      </c>
    </row>
    <row r="1139" spans="1:62">
      <c r="A1139" s="2" t="str">
        <f t="shared" si="425"/>
        <v>VIMSS206472</v>
      </c>
      <c r="B1139" s="2" t="s">
        <v>2057</v>
      </c>
      <c r="C1139" s="2" t="s">
        <v>2058</v>
      </c>
      <c r="D1139" s="7">
        <f>IF(ISNA(VLOOKUP(B1139,[1]energy_list!A$1:A$222,1,FALSE)), 0, 1)</f>
        <v>0</v>
      </c>
      <c r="E1139" s="7">
        <f t="shared" si="445"/>
        <v>0</v>
      </c>
      <c r="F1139" s="7">
        <f t="shared" si="426"/>
        <v>0</v>
      </c>
      <c r="G1139" s="17">
        <f t="shared" si="447"/>
        <v>3.8001638001638E-2</v>
      </c>
      <c r="H1139" s="8">
        <f t="shared" si="427"/>
        <v>0.57765611913903048</v>
      </c>
      <c r="I1139" s="8">
        <f t="shared" si="428"/>
        <v>0</v>
      </c>
      <c r="J1139" s="2">
        <f t="shared" si="429"/>
        <v>0</v>
      </c>
      <c r="K1139" s="9">
        <f t="shared" si="430"/>
        <v>0</v>
      </c>
      <c r="L1139" s="10">
        <f t="shared" si="431"/>
        <v>0</v>
      </c>
      <c r="M1139" s="2">
        <f t="shared" si="432"/>
        <v>0</v>
      </c>
      <c r="N1139" s="16">
        <f t="shared" si="433"/>
        <v>1</v>
      </c>
      <c r="O1139" s="16">
        <f t="shared" si="434"/>
        <v>0</v>
      </c>
      <c r="P1139" s="6">
        <v>928</v>
      </c>
      <c r="Q1139" s="6"/>
      <c r="R1139" s="2" t="s">
        <v>57</v>
      </c>
      <c r="S1139" s="2">
        <v>-0.717718035721431</v>
      </c>
      <c r="T1139" s="2">
        <v>1</v>
      </c>
      <c r="U1139" s="2">
        <v>1</v>
      </c>
      <c r="V1139" s="2">
        <v>-1.55804883739262</v>
      </c>
      <c r="Y1139" s="2">
        <f t="shared" si="435"/>
        <v>1</v>
      </c>
      <c r="Z1139" s="2">
        <f t="shared" si="436"/>
        <v>0</v>
      </c>
      <c r="AA1139" s="2" t="s">
        <v>58</v>
      </c>
      <c r="AB1139" s="2">
        <v>-0.43759420255663001</v>
      </c>
      <c r="AC1139" s="2">
        <v>1</v>
      </c>
      <c r="AD1139" s="2">
        <v>1</v>
      </c>
      <c r="AE1139" s="2">
        <v>-1.73268239633836</v>
      </c>
      <c r="AH1139" s="2">
        <f t="shared" si="437"/>
        <v>1</v>
      </c>
      <c r="AI1139" s="2">
        <f t="shared" si="438"/>
        <v>0</v>
      </c>
      <c r="AQ1139" s="2">
        <f t="shared" si="439"/>
        <v>1</v>
      </c>
      <c r="AR1139" s="2">
        <f t="shared" si="440"/>
        <v>0</v>
      </c>
      <c r="AZ1139" s="2">
        <f t="shared" si="441"/>
        <v>1</v>
      </c>
      <c r="BA1139" s="2">
        <f t="shared" si="442"/>
        <v>0</v>
      </c>
      <c r="BI1139" s="2">
        <f t="shared" si="443"/>
        <v>1</v>
      </c>
      <c r="BJ1139" s="2">
        <f t="shared" si="444"/>
        <v>0</v>
      </c>
    </row>
    <row r="1140" spans="1:62">
      <c r="A1140" s="2" t="str">
        <f t="shared" si="425"/>
        <v>VIMSS206370</v>
      </c>
      <c r="B1140" s="2" t="s">
        <v>2055</v>
      </c>
      <c r="C1140" s="2" t="s">
        <v>2056</v>
      </c>
      <c r="D1140" s="7">
        <f>IF(ISNA(VLOOKUP(B1140,[1]energy_list!A$1:A$222,1,FALSE)), 0, 1)</f>
        <v>0</v>
      </c>
      <c r="E1140" s="7">
        <f t="shared" si="445"/>
        <v>0</v>
      </c>
      <c r="F1140" s="7">
        <f t="shared" si="426"/>
        <v>0</v>
      </c>
      <c r="G1140" s="17">
        <f t="shared" si="447"/>
        <v>3.7960687960687967E-2</v>
      </c>
      <c r="H1140" s="8">
        <f t="shared" si="427"/>
        <v>0.58363137799577092</v>
      </c>
      <c r="I1140" s="8">
        <f t="shared" si="428"/>
        <v>0</v>
      </c>
      <c r="J1140" s="2">
        <f t="shared" si="429"/>
        <v>0</v>
      </c>
      <c r="K1140" s="9">
        <f t="shared" si="430"/>
        <v>0</v>
      </c>
      <c r="L1140" s="10">
        <f t="shared" si="431"/>
        <v>0</v>
      </c>
      <c r="M1140" s="2">
        <f t="shared" si="432"/>
        <v>0</v>
      </c>
      <c r="N1140" s="16">
        <f t="shared" si="433"/>
        <v>1</v>
      </c>
      <c r="O1140" s="16">
        <f t="shared" si="434"/>
        <v>0</v>
      </c>
      <c r="P1140" s="6">
        <v>927</v>
      </c>
      <c r="Q1140" s="6"/>
      <c r="Y1140" s="2">
        <f t="shared" si="435"/>
        <v>1</v>
      </c>
      <c r="Z1140" s="2">
        <f t="shared" si="436"/>
        <v>0</v>
      </c>
      <c r="AH1140" s="2">
        <f t="shared" si="437"/>
        <v>1</v>
      </c>
      <c r="AI1140" s="2">
        <f t="shared" si="438"/>
        <v>0</v>
      </c>
      <c r="AQ1140" s="2">
        <f t="shared" si="439"/>
        <v>1</v>
      </c>
      <c r="AR1140" s="2">
        <f t="shared" si="440"/>
        <v>0</v>
      </c>
      <c r="AS1140" s="2" t="s">
        <v>60</v>
      </c>
      <c r="AT1140" s="2">
        <v>-1.5911071119200899</v>
      </c>
      <c r="AU1140" s="2">
        <v>1</v>
      </c>
      <c r="AV1140" s="2">
        <v>1</v>
      </c>
      <c r="AW1140" s="2">
        <v>-2.1193509580468799</v>
      </c>
      <c r="AZ1140" s="2">
        <f t="shared" si="441"/>
        <v>1</v>
      </c>
      <c r="BA1140" s="2">
        <f t="shared" si="442"/>
        <v>0</v>
      </c>
      <c r="BB1140" s="2" t="s">
        <v>61</v>
      </c>
      <c r="BC1140" s="2">
        <v>0.42384435592854802</v>
      </c>
      <c r="BD1140" s="2">
        <v>1</v>
      </c>
      <c r="BE1140" s="2">
        <v>1</v>
      </c>
      <c r="BF1140" s="2">
        <v>0.91528012425121996</v>
      </c>
      <c r="BI1140" s="2">
        <f t="shared" si="443"/>
        <v>1</v>
      </c>
      <c r="BJ1140" s="2">
        <f t="shared" si="444"/>
        <v>0</v>
      </c>
    </row>
    <row r="1141" spans="1:62">
      <c r="A1141" s="2" t="str">
        <f t="shared" si="425"/>
        <v>VIMSS207739</v>
      </c>
      <c r="B1141" s="2" t="s">
        <v>2053</v>
      </c>
      <c r="C1141" s="2" t="s">
        <v>2054</v>
      </c>
      <c r="D1141" s="7">
        <f>IF(ISNA(VLOOKUP(B1141,[1]energy_list!A$1:A$222,1,FALSE)), 0, 1)</f>
        <v>0</v>
      </c>
      <c r="E1141" s="7">
        <f t="shared" ref="E1141:E1172" si="448">IF(N1141&lt;0.05,1,0)</f>
        <v>0</v>
      </c>
      <c r="F1141" s="7">
        <f t="shared" si="426"/>
        <v>0</v>
      </c>
      <c r="G1141" s="17">
        <f t="shared" si="447"/>
        <v>3.791973791973792E-2</v>
      </c>
      <c r="H1141" s="8">
        <f t="shared" si="427"/>
        <v>0.58661827574761005</v>
      </c>
      <c r="I1141" s="8">
        <f t="shared" si="428"/>
        <v>0</v>
      </c>
      <c r="J1141" s="2">
        <f t="shared" si="429"/>
        <v>0</v>
      </c>
      <c r="K1141" s="9">
        <f t="shared" si="430"/>
        <v>0</v>
      </c>
      <c r="L1141" s="10">
        <f t="shared" si="431"/>
        <v>0</v>
      </c>
      <c r="M1141" s="2">
        <f t="shared" si="432"/>
        <v>0</v>
      </c>
      <c r="N1141" s="16">
        <f t="shared" si="433"/>
        <v>1</v>
      </c>
      <c r="O1141" s="16">
        <f t="shared" si="434"/>
        <v>0</v>
      </c>
      <c r="P1141" s="6">
        <v>926</v>
      </c>
      <c r="Q1141" s="6"/>
      <c r="Y1141" s="2">
        <f t="shared" si="435"/>
        <v>1</v>
      </c>
      <c r="Z1141" s="2">
        <f t="shared" si="436"/>
        <v>0</v>
      </c>
      <c r="AA1141" s="2" t="s">
        <v>58</v>
      </c>
      <c r="AB1141" s="2">
        <v>-0.58661827574761005</v>
      </c>
      <c r="AC1141" s="2">
        <v>1</v>
      </c>
      <c r="AD1141" s="2">
        <v>1</v>
      </c>
      <c r="AE1141" s="2">
        <v>-1.88170646952934</v>
      </c>
      <c r="AH1141" s="2">
        <f t="shared" si="437"/>
        <v>1</v>
      </c>
      <c r="AI1141" s="2">
        <f t="shared" si="438"/>
        <v>0</v>
      </c>
      <c r="AQ1141" s="2">
        <f t="shared" si="439"/>
        <v>1</v>
      </c>
      <c r="AR1141" s="2">
        <f t="shared" si="440"/>
        <v>0</v>
      </c>
      <c r="AZ1141" s="2">
        <f t="shared" si="441"/>
        <v>1</v>
      </c>
      <c r="BA1141" s="2">
        <f t="shared" si="442"/>
        <v>0</v>
      </c>
      <c r="BI1141" s="2">
        <f t="shared" si="443"/>
        <v>1</v>
      </c>
      <c r="BJ1141" s="2">
        <f t="shared" si="444"/>
        <v>0</v>
      </c>
    </row>
    <row r="1142" spans="1:62">
      <c r="A1142" s="2" t="str">
        <f t="shared" si="425"/>
        <v>VIMSS206490</v>
      </c>
      <c r="B1142" s="2" t="s">
        <v>2051</v>
      </c>
      <c r="C1142" s="2" t="s">
        <v>2052</v>
      </c>
      <c r="D1142" s="7">
        <f>IF(ISNA(VLOOKUP(B1142,[1]energy_list!A$1:A$222,1,FALSE)), 0, 1)</f>
        <v>0</v>
      </c>
      <c r="E1142" s="7">
        <f t="shared" si="448"/>
        <v>0</v>
      </c>
      <c r="F1142" s="7">
        <f t="shared" si="426"/>
        <v>0</v>
      </c>
      <c r="G1142" s="17">
        <f t="shared" si="447"/>
        <v>3.787878787878788E-2</v>
      </c>
      <c r="H1142" s="8">
        <f t="shared" si="427"/>
        <v>0.58743844246090404</v>
      </c>
      <c r="I1142" s="8">
        <f t="shared" si="428"/>
        <v>0</v>
      </c>
      <c r="J1142" s="2">
        <f t="shared" si="429"/>
        <v>0</v>
      </c>
      <c r="K1142" s="9">
        <f t="shared" si="430"/>
        <v>0</v>
      </c>
      <c r="L1142" s="10">
        <f t="shared" si="431"/>
        <v>0</v>
      </c>
      <c r="M1142" s="2">
        <f t="shared" si="432"/>
        <v>0</v>
      </c>
      <c r="N1142" s="16">
        <f t="shared" si="433"/>
        <v>1</v>
      </c>
      <c r="O1142" s="16">
        <f t="shared" si="434"/>
        <v>0</v>
      </c>
      <c r="P1142" s="6">
        <v>925</v>
      </c>
      <c r="Q1142" s="6"/>
      <c r="Y1142" s="2">
        <f t="shared" si="435"/>
        <v>1</v>
      </c>
      <c r="Z1142" s="2">
        <f t="shared" si="436"/>
        <v>0</v>
      </c>
      <c r="AH1142" s="2">
        <f t="shared" si="437"/>
        <v>1</v>
      </c>
      <c r="AI1142" s="2">
        <f t="shared" si="438"/>
        <v>0</v>
      </c>
      <c r="AJ1142" s="2" t="s">
        <v>59</v>
      </c>
      <c r="AK1142" s="2">
        <v>-0.47836159259693001</v>
      </c>
      <c r="AL1142" s="2">
        <v>1</v>
      </c>
      <c r="AM1142" s="2">
        <v>1</v>
      </c>
      <c r="AN1142" s="2">
        <v>-2.71393659334661</v>
      </c>
      <c r="AQ1142" s="2">
        <f t="shared" si="439"/>
        <v>1</v>
      </c>
      <c r="AR1142" s="2">
        <f t="shared" si="440"/>
        <v>0</v>
      </c>
      <c r="AS1142" s="2" t="s">
        <v>60</v>
      </c>
      <c r="AT1142" s="2">
        <v>-0.69651529232487797</v>
      </c>
      <c r="AU1142" s="2">
        <v>1</v>
      </c>
      <c r="AV1142" s="2">
        <v>1</v>
      </c>
      <c r="AW1142" s="2">
        <v>-1.2247591384516701</v>
      </c>
      <c r="AZ1142" s="2">
        <f t="shared" si="441"/>
        <v>1</v>
      </c>
      <c r="BA1142" s="2">
        <f t="shared" si="442"/>
        <v>0</v>
      </c>
      <c r="BI1142" s="2">
        <f t="shared" si="443"/>
        <v>1</v>
      </c>
      <c r="BJ1142" s="2">
        <f t="shared" si="444"/>
        <v>0</v>
      </c>
    </row>
    <row r="1143" spans="1:62">
      <c r="A1143" s="2" t="str">
        <f t="shared" si="425"/>
        <v>VIMSS207107</v>
      </c>
      <c r="B1143" s="2" t="s">
        <v>2049</v>
      </c>
      <c r="C1143" s="2" t="s">
        <v>2050</v>
      </c>
      <c r="D1143" s="7">
        <f>IF(ISNA(VLOOKUP(B1143,[1]energy_list!A$1:A$222,1,FALSE)), 0, 1)</f>
        <v>0</v>
      </c>
      <c r="E1143" s="7">
        <f t="shared" si="448"/>
        <v>0</v>
      </c>
      <c r="F1143" s="7">
        <f t="shared" si="426"/>
        <v>0</v>
      </c>
      <c r="G1143" s="17">
        <f t="shared" si="447"/>
        <v>3.783783783783784E-2</v>
      </c>
      <c r="H1143" s="8">
        <f t="shared" si="427"/>
        <v>0.58778100735581795</v>
      </c>
      <c r="I1143" s="8">
        <f t="shared" si="428"/>
        <v>0</v>
      </c>
      <c r="J1143" s="2">
        <f t="shared" si="429"/>
        <v>0</v>
      </c>
      <c r="K1143" s="9">
        <f t="shared" si="430"/>
        <v>0</v>
      </c>
      <c r="L1143" s="10">
        <f t="shared" si="431"/>
        <v>0</v>
      </c>
      <c r="M1143" s="2">
        <f t="shared" si="432"/>
        <v>0</v>
      </c>
      <c r="N1143" s="16">
        <f t="shared" si="433"/>
        <v>1</v>
      </c>
      <c r="O1143" s="16">
        <f t="shared" si="434"/>
        <v>0</v>
      </c>
      <c r="P1143" s="6">
        <v>924</v>
      </c>
      <c r="Q1143" s="6"/>
      <c r="Y1143" s="2">
        <f t="shared" si="435"/>
        <v>1</v>
      </c>
      <c r="Z1143" s="2">
        <f t="shared" si="436"/>
        <v>0</v>
      </c>
      <c r="AH1143" s="2">
        <f t="shared" si="437"/>
        <v>1</v>
      </c>
      <c r="AI1143" s="2">
        <f t="shared" si="438"/>
        <v>0</v>
      </c>
      <c r="AQ1143" s="2">
        <f t="shared" si="439"/>
        <v>1</v>
      </c>
      <c r="AR1143" s="2">
        <f t="shared" si="440"/>
        <v>0</v>
      </c>
      <c r="AS1143" s="2" t="s">
        <v>60</v>
      </c>
      <c r="AT1143" s="2">
        <v>-0.58778100735581795</v>
      </c>
      <c r="AU1143" s="2">
        <v>1</v>
      </c>
      <c r="AV1143" s="2">
        <v>1</v>
      </c>
      <c r="AW1143" s="2">
        <v>-1.11602485348261</v>
      </c>
      <c r="AZ1143" s="2">
        <f t="shared" si="441"/>
        <v>1</v>
      </c>
      <c r="BA1143" s="2">
        <f t="shared" si="442"/>
        <v>0</v>
      </c>
      <c r="BI1143" s="2">
        <f t="shared" si="443"/>
        <v>1</v>
      </c>
      <c r="BJ1143" s="2">
        <f t="shared" si="444"/>
        <v>0</v>
      </c>
    </row>
    <row r="1144" spans="1:62">
      <c r="A1144" s="2" t="str">
        <f t="shared" si="425"/>
        <v>VIMSS207388</v>
      </c>
      <c r="B1144" s="2" t="s">
        <v>2047</v>
      </c>
      <c r="C1144" s="2" t="s">
        <v>2048</v>
      </c>
      <c r="D1144" s="7">
        <f>IF(ISNA(VLOOKUP(B1144,[1]energy_list!A$1:A$222,1,FALSE)), 0, 1)</f>
        <v>1</v>
      </c>
      <c r="E1144" s="7">
        <f t="shared" si="448"/>
        <v>0</v>
      </c>
      <c r="F1144" s="7">
        <f t="shared" si="426"/>
        <v>0</v>
      </c>
      <c r="G1144" s="31">
        <f>IF((Q1144/(142)*0.0575&gt;N1144),1,0)</f>
        <v>0</v>
      </c>
      <c r="H1144" s="8">
        <f t="shared" si="427"/>
        <v>0.60956631804408001</v>
      </c>
      <c r="I1144" s="8">
        <f t="shared" si="428"/>
        <v>0</v>
      </c>
      <c r="J1144" s="27">
        <f t="shared" si="429"/>
        <v>0</v>
      </c>
      <c r="K1144" s="9">
        <f t="shared" si="430"/>
        <v>0</v>
      </c>
      <c r="L1144" s="10">
        <f t="shared" si="431"/>
        <v>0</v>
      </c>
      <c r="M1144" s="7">
        <f t="shared" si="432"/>
        <v>0</v>
      </c>
      <c r="N1144" s="16">
        <f t="shared" si="433"/>
        <v>1</v>
      </c>
      <c r="O1144" s="16">
        <f t="shared" si="434"/>
        <v>0</v>
      </c>
      <c r="P1144" s="6">
        <v>923</v>
      </c>
      <c r="Q1144" s="6">
        <v>120</v>
      </c>
      <c r="Y1144" s="2">
        <f t="shared" si="435"/>
        <v>1</v>
      </c>
      <c r="Z1144" s="2">
        <f t="shared" si="436"/>
        <v>0</v>
      </c>
      <c r="AH1144" s="2">
        <f t="shared" si="437"/>
        <v>1</v>
      </c>
      <c r="AI1144" s="2">
        <f t="shared" si="438"/>
        <v>0</v>
      </c>
      <c r="AJ1144" s="2" t="s">
        <v>59</v>
      </c>
      <c r="AK1144" s="2">
        <v>-0.60956631804408001</v>
      </c>
      <c r="AL1144" s="2">
        <v>1</v>
      </c>
      <c r="AM1144" s="2">
        <v>1</v>
      </c>
      <c r="AN1144" s="2">
        <v>-2.8451413187937602</v>
      </c>
      <c r="AQ1144" s="2">
        <f t="shared" si="439"/>
        <v>1</v>
      </c>
      <c r="AR1144" s="2">
        <f t="shared" si="440"/>
        <v>0</v>
      </c>
      <c r="AZ1144" s="2">
        <f t="shared" si="441"/>
        <v>1</v>
      </c>
      <c r="BA1144" s="2">
        <f t="shared" si="442"/>
        <v>0</v>
      </c>
      <c r="BI1144" s="2">
        <f t="shared" si="443"/>
        <v>1</v>
      </c>
      <c r="BJ1144" s="2">
        <f t="shared" si="444"/>
        <v>0</v>
      </c>
    </row>
    <row r="1145" spans="1:62">
      <c r="A1145" s="2" t="str">
        <f t="shared" si="425"/>
        <v>VIMSS208835</v>
      </c>
      <c r="B1145" s="2" t="s">
        <v>2045</v>
      </c>
      <c r="C1145" s="2" t="s">
        <v>2046</v>
      </c>
      <c r="D1145" s="7">
        <f>IF(ISNA(VLOOKUP(B1145,[1]energy_list!A$1:A$222,1,FALSE)), 0, 1)</f>
        <v>0</v>
      </c>
      <c r="E1145" s="7">
        <f t="shared" si="448"/>
        <v>0</v>
      </c>
      <c r="F1145" s="7">
        <f t="shared" si="426"/>
        <v>0</v>
      </c>
      <c r="G1145" s="17">
        <f t="shared" ref="G1145:G1176" si="449">(P1145/(COUNT($P$2:$P$1222))*0.05)</f>
        <v>3.775593775593776E-2</v>
      </c>
      <c r="H1145" s="8">
        <f t="shared" si="427"/>
        <v>0.61962261091363002</v>
      </c>
      <c r="I1145" s="8">
        <f t="shared" si="428"/>
        <v>0</v>
      </c>
      <c r="J1145" s="2">
        <f t="shared" si="429"/>
        <v>0</v>
      </c>
      <c r="K1145" s="9">
        <f t="shared" si="430"/>
        <v>0</v>
      </c>
      <c r="L1145" s="10">
        <f t="shared" si="431"/>
        <v>0</v>
      </c>
      <c r="M1145" s="2">
        <f t="shared" si="432"/>
        <v>0</v>
      </c>
      <c r="N1145" s="16">
        <f t="shared" si="433"/>
        <v>1</v>
      </c>
      <c r="O1145" s="16">
        <f t="shared" si="434"/>
        <v>0</v>
      </c>
      <c r="P1145" s="6">
        <v>922</v>
      </c>
      <c r="Q1145" s="6"/>
      <c r="R1145" s="2" t="s">
        <v>57</v>
      </c>
      <c r="S1145" s="2">
        <v>-0.61962261091363002</v>
      </c>
      <c r="T1145" s="2">
        <v>1</v>
      </c>
      <c r="U1145" s="2">
        <v>1</v>
      </c>
      <c r="V1145" s="2">
        <v>-1.4599534125848199</v>
      </c>
      <c r="Y1145" s="2">
        <f t="shared" si="435"/>
        <v>1</v>
      </c>
      <c r="Z1145" s="2">
        <f t="shared" si="436"/>
        <v>0</v>
      </c>
      <c r="AH1145" s="2">
        <f t="shared" si="437"/>
        <v>1</v>
      </c>
      <c r="AI1145" s="2">
        <f t="shared" si="438"/>
        <v>0</v>
      </c>
      <c r="AQ1145" s="2">
        <f t="shared" si="439"/>
        <v>1</v>
      </c>
      <c r="AR1145" s="2">
        <f t="shared" si="440"/>
        <v>0</v>
      </c>
      <c r="AZ1145" s="2">
        <f t="shared" si="441"/>
        <v>1</v>
      </c>
      <c r="BA1145" s="2">
        <f t="shared" si="442"/>
        <v>0</v>
      </c>
      <c r="BI1145" s="2">
        <f t="shared" si="443"/>
        <v>1</v>
      </c>
      <c r="BJ1145" s="2">
        <f t="shared" si="444"/>
        <v>0</v>
      </c>
    </row>
    <row r="1146" spans="1:62">
      <c r="A1146" s="2" t="str">
        <f t="shared" si="425"/>
        <v>VIMSS208118</v>
      </c>
      <c r="B1146" s="2" t="s">
        <v>2043</v>
      </c>
      <c r="C1146" s="2" t="s">
        <v>2044</v>
      </c>
      <c r="D1146" s="7">
        <f>IF(ISNA(VLOOKUP(B1146,[1]energy_list!A$1:A$222,1,FALSE)), 0, 1)</f>
        <v>0</v>
      </c>
      <c r="E1146" s="7">
        <f t="shared" si="448"/>
        <v>0</v>
      </c>
      <c r="F1146" s="7">
        <f t="shared" si="426"/>
        <v>0</v>
      </c>
      <c r="G1146" s="17">
        <f t="shared" si="449"/>
        <v>3.7714987714987713E-2</v>
      </c>
      <c r="H1146" s="8">
        <f t="shared" si="427"/>
        <v>0.62921168557767848</v>
      </c>
      <c r="I1146" s="8">
        <f t="shared" si="428"/>
        <v>0</v>
      </c>
      <c r="J1146" s="2">
        <f t="shared" si="429"/>
        <v>0</v>
      </c>
      <c r="K1146" s="9">
        <f t="shared" si="430"/>
        <v>0</v>
      </c>
      <c r="L1146" s="10">
        <f t="shared" si="431"/>
        <v>0</v>
      </c>
      <c r="M1146" s="2">
        <f t="shared" si="432"/>
        <v>0</v>
      </c>
      <c r="N1146" s="16">
        <f t="shared" si="433"/>
        <v>1</v>
      </c>
      <c r="O1146" s="16">
        <f t="shared" si="434"/>
        <v>0</v>
      </c>
      <c r="P1146" s="6">
        <v>921</v>
      </c>
      <c r="Q1146" s="6"/>
      <c r="R1146" s="2" t="s">
        <v>57</v>
      </c>
      <c r="S1146" s="2">
        <v>-1.5482388913306899</v>
      </c>
      <c r="T1146" s="2">
        <v>1</v>
      </c>
      <c r="U1146" s="2">
        <v>1</v>
      </c>
      <c r="V1146" s="2">
        <v>-2.3885696930018798</v>
      </c>
      <c r="Y1146" s="2">
        <f t="shared" si="435"/>
        <v>1</v>
      </c>
      <c r="Z1146" s="2">
        <f t="shared" si="436"/>
        <v>0</v>
      </c>
      <c r="AH1146" s="2">
        <f t="shared" si="437"/>
        <v>1</v>
      </c>
      <c r="AI1146" s="2">
        <f t="shared" si="438"/>
        <v>0</v>
      </c>
      <c r="AQ1146" s="2">
        <f t="shared" si="439"/>
        <v>1</v>
      </c>
      <c r="AR1146" s="2">
        <f t="shared" si="440"/>
        <v>0</v>
      </c>
      <c r="AS1146" s="2" t="s">
        <v>60</v>
      </c>
      <c r="AT1146" s="2">
        <v>0.28981552017533302</v>
      </c>
      <c r="AU1146" s="2">
        <v>1</v>
      </c>
      <c r="AV1146" s="2">
        <v>1</v>
      </c>
      <c r="AW1146" s="2">
        <v>-0.23842832595145899</v>
      </c>
      <c r="AZ1146" s="2">
        <f t="shared" si="441"/>
        <v>1</v>
      </c>
      <c r="BA1146" s="2">
        <f t="shared" si="442"/>
        <v>0</v>
      </c>
      <c r="BI1146" s="2">
        <f t="shared" si="443"/>
        <v>1</v>
      </c>
      <c r="BJ1146" s="2">
        <f t="shared" si="444"/>
        <v>0</v>
      </c>
    </row>
    <row r="1147" spans="1:62">
      <c r="A1147" s="2" t="str">
        <f t="shared" si="425"/>
        <v>VIMSS207843</v>
      </c>
      <c r="B1147" s="2" t="s">
        <v>2041</v>
      </c>
      <c r="C1147" s="2" t="s">
        <v>2042</v>
      </c>
      <c r="D1147" s="7">
        <f>IF(ISNA(VLOOKUP(B1147,[1]energy_list!A$1:A$222,1,FALSE)), 0, 1)</f>
        <v>0</v>
      </c>
      <c r="E1147" s="7">
        <f t="shared" si="448"/>
        <v>0</v>
      </c>
      <c r="F1147" s="7">
        <f t="shared" si="426"/>
        <v>0</v>
      </c>
      <c r="G1147" s="17">
        <f t="shared" si="449"/>
        <v>3.767403767403768E-2</v>
      </c>
      <c r="H1147" s="8">
        <f t="shared" si="427"/>
        <v>0.65399686890695485</v>
      </c>
      <c r="I1147" s="8">
        <f t="shared" si="428"/>
        <v>0</v>
      </c>
      <c r="J1147" s="2">
        <f t="shared" si="429"/>
        <v>0</v>
      </c>
      <c r="K1147" s="9">
        <f t="shared" si="430"/>
        <v>0</v>
      </c>
      <c r="L1147" s="10">
        <f t="shared" si="431"/>
        <v>0</v>
      </c>
      <c r="M1147" s="2">
        <f t="shared" si="432"/>
        <v>0</v>
      </c>
      <c r="N1147" s="16">
        <f t="shared" si="433"/>
        <v>1</v>
      </c>
      <c r="O1147" s="16">
        <f t="shared" si="434"/>
        <v>0</v>
      </c>
      <c r="P1147" s="6">
        <v>920</v>
      </c>
      <c r="Q1147" s="6"/>
      <c r="Y1147" s="2">
        <f t="shared" si="435"/>
        <v>1</v>
      </c>
      <c r="Z1147" s="2">
        <f t="shared" si="436"/>
        <v>0</v>
      </c>
      <c r="AA1147" s="2" t="s">
        <v>58</v>
      </c>
      <c r="AB1147" s="2">
        <v>-1.40328020610505</v>
      </c>
      <c r="AC1147" s="2">
        <v>1</v>
      </c>
      <c r="AD1147" s="2">
        <v>1</v>
      </c>
      <c r="AE1147" s="2">
        <v>-2.69836839988678</v>
      </c>
      <c r="AH1147" s="2">
        <f t="shared" si="437"/>
        <v>1</v>
      </c>
      <c r="AI1147" s="2">
        <f t="shared" si="438"/>
        <v>0</v>
      </c>
      <c r="AJ1147" s="2" t="s">
        <v>59</v>
      </c>
      <c r="AK1147" s="2">
        <v>9.5286468291140305E-2</v>
      </c>
      <c r="AL1147" s="2">
        <v>1</v>
      </c>
      <c r="AM1147" s="2">
        <v>1</v>
      </c>
      <c r="AN1147" s="2">
        <v>-2.1402885324585399</v>
      </c>
      <c r="AQ1147" s="2">
        <f t="shared" si="439"/>
        <v>1</v>
      </c>
      <c r="AR1147" s="2">
        <f t="shared" si="440"/>
        <v>0</v>
      </c>
      <c r="AZ1147" s="2">
        <f t="shared" si="441"/>
        <v>1</v>
      </c>
      <c r="BA1147" s="2">
        <f t="shared" si="442"/>
        <v>0</v>
      </c>
      <c r="BI1147" s="2">
        <f t="shared" si="443"/>
        <v>1</v>
      </c>
      <c r="BJ1147" s="2">
        <f t="shared" si="444"/>
        <v>0</v>
      </c>
    </row>
    <row r="1148" spans="1:62">
      <c r="A1148" s="2" t="str">
        <f t="shared" si="425"/>
        <v>VIMSS206732</v>
      </c>
      <c r="B1148" s="2" t="s">
        <v>2040</v>
      </c>
      <c r="C1148" s="2" t="s">
        <v>686</v>
      </c>
      <c r="D1148" s="7">
        <f>IF(ISNA(VLOOKUP(B1148,[1]energy_list!A$1:A$222,1,FALSE)), 0, 1)</f>
        <v>0</v>
      </c>
      <c r="E1148" s="7">
        <f t="shared" si="448"/>
        <v>0</v>
      </c>
      <c r="F1148" s="7">
        <f t="shared" si="426"/>
        <v>0</v>
      </c>
      <c r="G1148" s="17">
        <f t="shared" si="449"/>
        <v>3.7633087633087633E-2</v>
      </c>
      <c r="H1148" s="8">
        <f t="shared" si="427"/>
        <v>0.65573110443410798</v>
      </c>
      <c r="I1148" s="8">
        <f t="shared" si="428"/>
        <v>0</v>
      </c>
      <c r="J1148" s="2">
        <f t="shared" si="429"/>
        <v>0</v>
      </c>
      <c r="K1148" s="9">
        <f t="shared" si="430"/>
        <v>0</v>
      </c>
      <c r="L1148" s="10">
        <f t="shared" si="431"/>
        <v>0</v>
      </c>
      <c r="M1148" s="2">
        <f t="shared" si="432"/>
        <v>0</v>
      </c>
      <c r="N1148" s="16">
        <f t="shared" si="433"/>
        <v>1</v>
      </c>
      <c r="O1148" s="16">
        <f t="shared" si="434"/>
        <v>0</v>
      </c>
      <c r="P1148" s="6">
        <v>919</v>
      </c>
      <c r="Q1148" s="6"/>
      <c r="Y1148" s="2">
        <f t="shared" si="435"/>
        <v>1</v>
      </c>
      <c r="Z1148" s="2">
        <f t="shared" si="436"/>
        <v>0</v>
      </c>
      <c r="AH1148" s="2">
        <f t="shared" si="437"/>
        <v>1</v>
      </c>
      <c r="AI1148" s="2">
        <f t="shared" si="438"/>
        <v>0</v>
      </c>
      <c r="AQ1148" s="2">
        <f t="shared" si="439"/>
        <v>1</v>
      </c>
      <c r="AR1148" s="2">
        <f t="shared" si="440"/>
        <v>0</v>
      </c>
      <c r="AS1148" s="2" t="s">
        <v>60</v>
      </c>
      <c r="AT1148" s="2">
        <v>-0.65573110443410798</v>
      </c>
      <c r="AU1148" s="2">
        <v>1</v>
      </c>
      <c r="AV1148" s="2">
        <v>1</v>
      </c>
      <c r="AW1148" s="2">
        <v>-1.1839749505609001</v>
      </c>
      <c r="AZ1148" s="2">
        <f t="shared" si="441"/>
        <v>1</v>
      </c>
      <c r="BA1148" s="2">
        <f t="shared" si="442"/>
        <v>0</v>
      </c>
      <c r="BI1148" s="2">
        <f t="shared" si="443"/>
        <v>1</v>
      </c>
      <c r="BJ1148" s="2">
        <f t="shared" si="444"/>
        <v>0</v>
      </c>
    </row>
    <row r="1149" spans="1:62">
      <c r="A1149" s="2" t="str">
        <f t="shared" si="425"/>
        <v>VIMSS208278</v>
      </c>
      <c r="B1149" s="2" t="s">
        <v>2038</v>
      </c>
      <c r="C1149" s="2" t="s">
        <v>2039</v>
      </c>
      <c r="D1149" s="7">
        <f>IF(ISNA(VLOOKUP(B1149,[1]energy_list!A$1:A$222,1,FALSE)), 0, 1)</f>
        <v>0</v>
      </c>
      <c r="E1149" s="7">
        <f t="shared" si="448"/>
        <v>0</v>
      </c>
      <c r="F1149" s="7">
        <f t="shared" si="426"/>
        <v>0</v>
      </c>
      <c r="G1149" s="17">
        <f t="shared" si="449"/>
        <v>3.7592137592137594E-2</v>
      </c>
      <c r="H1149" s="8">
        <f t="shared" si="427"/>
        <v>0.65844432386453255</v>
      </c>
      <c r="I1149" s="8">
        <f t="shared" si="428"/>
        <v>0</v>
      </c>
      <c r="J1149" s="2">
        <f t="shared" si="429"/>
        <v>0</v>
      </c>
      <c r="K1149" s="9">
        <f t="shared" si="430"/>
        <v>0</v>
      </c>
      <c r="L1149" s="10">
        <f t="shared" si="431"/>
        <v>0</v>
      </c>
      <c r="M1149" s="2">
        <f t="shared" si="432"/>
        <v>0</v>
      </c>
      <c r="N1149" s="16">
        <f t="shared" si="433"/>
        <v>1</v>
      </c>
      <c r="O1149" s="16">
        <f t="shared" si="434"/>
        <v>0</v>
      </c>
      <c r="P1149" s="6">
        <v>918</v>
      </c>
      <c r="Q1149" s="6"/>
      <c r="R1149" s="2" t="s">
        <v>57</v>
      </c>
      <c r="S1149" s="2">
        <v>-0.44531148282136002</v>
      </c>
      <c r="T1149" s="2">
        <v>1</v>
      </c>
      <c r="U1149" s="2">
        <v>1</v>
      </c>
      <c r="V1149" s="2">
        <v>-1.2856422844925499</v>
      </c>
      <c r="Y1149" s="2">
        <f t="shared" si="435"/>
        <v>1</v>
      </c>
      <c r="Z1149" s="2">
        <f t="shared" si="436"/>
        <v>0</v>
      </c>
      <c r="AH1149" s="2">
        <f t="shared" si="437"/>
        <v>1</v>
      </c>
      <c r="AI1149" s="2">
        <f t="shared" si="438"/>
        <v>0</v>
      </c>
      <c r="AQ1149" s="2">
        <f t="shared" si="439"/>
        <v>1</v>
      </c>
      <c r="AR1149" s="2">
        <f t="shared" si="440"/>
        <v>0</v>
      </c>
      <c r="AZ1149" s="2">
        <f t="shared" si="441"/>
        <v>1</v>
      </c>
      <c r="BA1149" s="2">
        <f t="shared" si="442"/>
        <v>0</v>
      </c>
      <c r="BB1149" s="2" t="s">
        <v>61</v>
      </c>
      <c r="BC1149" s="2">
        <v>-0.87157716490770498</v>
      </c>
      <c r="BD1149" s="2">
        <v>1</v>
      </c>
      <c r="BE1149" s="2">
        <v>1</v>
      </c>
      <c r="BF1149" s="2">
        <v>-0.38014139658503299</v>
      </c>
      <c r="BI1149" s="2">
        <f t="shared" si="443"/>
        <v>1</v>
      </c>
      <c r="BJ1149" s="2">
        <f t="shared" si="444"/>
        <v>0</v>
      </c>
    </row>
    <row r="1150" spans="1:62">
      <c r="A1150" s="2" t="str">
        <f t="shared" si="425"/>
        <v>VIMSS207713</v>
      </c>
      <c r="B1150" s="2" t="s">
        <v>2036</v>
      </c>
      <c r="C1150" s="2" t="s">
        <v>2037</v>
      </c>
      <c r="D1150" s="7">
        <f>IF(ISNA(VLOOKUP(B1150,[1]energy_list!A$1:A$222,1,FALSE)), 0, 1)</f>
        <v>0</v>
      </c>
      <c r="E1150" s="7">
        <f t="shared" si="448"/>
        <v>0</v>
      </c>
      <c r="F1150" s="7">
        <f t="shared" si="426"/>
        <v>0</v>
      </c>
      <c r="G1150" s="17">
        <f t="shared" si="449"/>
        <v>3.7551187551187554E-2</v>
      </c>
      <c r="H1150" s="8">
        <f t="shared" si="427"/>
        <v>0.66880766144760651</v>
      </c>
      <c r="I1150" s="8">
        <f t="shared" si="428"/>
        <v>0</v>
      </c>
      <c r="J1150" s="2">
        <f t="shared" si="429"/>
        <v>0</v>
      </c>
      <c r="K1150" s="9">
        <f t="shared" si="430"/>
        <v>0</v>
      </c>
      <c r="L1150" s="10">
        <f t="shared" si="431"/>
        <v>0</v>
      </c>
      <c r="M1150" s="2">
        <f t="shared" si="432"/>
        <v>0</v>
      </c>
      <c r="N1150" s="16">
        <f t="shared" si="433"/>
        <v>1</v>
      </c>
      <c r="O1150" s="16">
        <f t="shared" si="434"/>
        <v>0</v>
      </c>
      <c r="P1150" s="6">
        <v>917</v>
      </c>
      <c r="Q1150" s="6"/>
      <c r="Y1150" s="2">
        <f t="shared" si="435"/>
        <v>1</v>
      </c>
      <c r="Z1150" s="2">
        <f t="shared" si="436"/>
        <v>0</v>
      </c>
      <c r="AH1150" s="2">
        <f t="shared" si="437"/>
        <v>1</v>
      </c>
      <c r="AI1150" s="2">
        <f t="shared" si="438"/>
        <v>0</v>
      </c>
      <c r="AQ1150" s="2">
        <f t="shared" si="439"/>
        <v>1</v>
      </c>
      <c r="AR1150" s="2">
        <f t="shared" si="440"/>
        <v>0</v>
      </c>
      <c r="AS1150" s="2" t="s">
        <v>60</v>
      </c>
      <c r="AT1150" s="2">
        <v>-1.52004590086304</v>
      </c>
      <c r="AU1150" s="2">
        <v>1</v>
      </c>
      <c r="AV1150" s="2">
        <v>1</v>
      </c>
      <c r="AW1150" s="2">
        <v>-2.04828974698983</v>
      </c>
      <c r="AZ1150" s="2">
        <f t="shared" si="441"/>
        <v>1</v>
      </c>
      <c r="BA1150" s="2">
        <f t="shared" si="442"/>
        <v>0</v>
      </c>
      <c r="BB1150" s="2" t="s">
        <v>61</v>
      </c>
      <c r="BC1150" s="2">
        <v>0.182430577967827</v>
      </c>
      <c r="BD1150" s="2">
        <v>1</v>
      </c>
      <c r="BE1150" s="2">
        <v>1</v>
      </c>
      <c r="BF1150" s="2">
        <v>0.67386634629049902</v>
      </c>
      <c r="BI1150" s="2">
        <f t="shared" si="443"/>
        <v>1</v>
      </c>
      <c r="BJ1150" s="2">
        <f t="shared" si="444"/>
        <v>0</v>
      </c>
    </row>
    <row r="1151" spans="1:62">
      <c r="A1151" s="2" t="str">
        <f t="shared" si="425"/>
        <v>VIMSS208516</v>
      </c>
      <c r="B1151" s="2" t="s">
        <v>2034</v>
      </c>
      <c r="C1151" s="2" t="s">
        <v>2035</v>
      </c>
      <c r="D1151" s="7">
        <f>IF(ISNA(VLOOKUP(B1151,[1]energy_list!A$1:A$222,1,FALSE)), 0, 1)</f>
        <v>0</v>
      </c>
      <c r="E1151" s="7">
        <f t="shared" si="448"/>
        <v>0</v>
      </c>
      <c r="F1151" s="7">
        <f t="shared" si="426"/>
        <v>0</v>
      </c>
      <c r="G1151" s="17">
        <f t="shared" si="449"/>
        <v>3.7510237510237514E-2</v>
      </c>
      <c r="H1151" s="8">
        <f t="shared" si="427"/>
        <v>0.66988618068180095</v>
      </c>
      <c r="I1151" s="8">
        <f t="shared" si="428"/>
        <v>0</v>
      </c>
      <c r="J1151" s="2">
        <f t="shared" si="429"/>
        <v>0</v>
      </c>
      <c r="K1151" s="9">
        <f t="shared" si="430"/>
        <v>0</v>
      </c>
      <c r="L1151" s="10">
        <f t="shared" si="431"/>
        <v>0</v>
      </c>
      <c r="M1151" s="2">
        <f t="shared" si="432"/>
        <v>0</v>
      </c>
      <c r="N1151" s="16">
        <f t="shared" si="433"/>
        <v>1</v>
      </c>
      <c r="O1151" s="16">
        <f t="shared" si="434"/>
        <v>0</v>
      </c>
      <c r="P1151" s="6">
        <v>916</v>
      </c>
      <c r="Q1151" s="6"/>
      <c r="R1151" s="2" t="s">
        <v>57</v>
      </c>
      <c r="S1151" s="2">
        <v>-0.66988618068180095</v>
      </c>
      <c r="T1151" s="2">
        <v>1</v>
      </c>
      <c r="U1151" s="2">
        <v>1</v>
      </c>
      <c r="V1151" s="2">
        <v>-1.5102169823529901</v>
      </c>
      <c r="Y1151" s="2">
        <f t="shared" si="435"/>
        <v>1</v>
      </c>
      <c r="Z1151" s="2">
        <f t="shared" si="436"/>
        <v>0</v>
      </c>
      <c r="AH1151" s="2">
        <f t="shared" si="437"/>
        <v>1</v>
      </c>
      <c r="AI1151" s="2">
        <f t="shared" si="438"/>
        <v>0</v>
      </c>
      <c r="AQ1151" s="2">
        <f t="shared" si="439"/>
        <v>1</v>
      </c>
      <c r="AR1151" s="2">
        <f t="shared" si="440"/>
        <v>0</v>
      </c>
      <c r="AZ1151" s="2">
        <f t="shared" si="441"/>
        <v>1</v>
      </c>
      <c r="BA1151" s="2">
        <f t="shared" si="442"/>
        <v>0</v>
      </c>
      <c r="BI1151" s="2">
        <f t="shared" si="443"/>
        <v>1</v>
      </c>
      <c r="BJ1151" s="2">
        <f t="shared" si="444"/>
        <v>0</v>
      </c>
    </row>
    <row r="1152" spans="1:62">
      <c r="A1152" s="2" t="str">
        <f t="shared" ref="A1152:A1215" si="450">B1152</f>
        <v>VIMSS206362</v>
      </c>
      <c r="B1152" s="2" t="s">
        <v>2032</v>
      </c>
      <c r="C1152" s="2" t="s">
        <v>2033</v>
      </c>
      <c r="D1152" s="7">
        <f>IF(ISNA(VLOOKUP(B1152,[1]energy_list!A$1:A$222,1,FALSE)), 0, 1)</f>
        <v>0</v>
      </c>
      <c r="E1152" s="7">
        <f t="shared" si="448"/>
        <v>0</v>
      </c>
      <c r="F1152" s="7">
        <f t="shared" si="426"/>
        <v>0</v>
      </c>
      <c r="G1152" s="17">
        <f t="shared" si="449"/>
        <v>3.7469287469287474E-2</v>
      </c>
      <c r="H1152" s="8">
        <f t="shared" si="427"/>
        <v>0.675937470959461</v>
      </c>
      <c r="I1152" s="8">
        <f t="shared" si="428"/>
        <v>0</v>
      </c>
      <c r="J1152" s="2">
        <f t="shared" si="429"/>
        <v>0</v>
      </c>
      <c r="K1152" s="9">
        <f t="shared" si="430"/>
        <v>0</v>
      </c>
      <c r="L1152" s="10">
        <f t="shared" si="431"/>
        <v>0</v>
      </c>
      <c r="M1152" s="2">
        <f t="shared" si="432"/>
        <v>0</v>
      </c>
      <c r="N1152" s="16">
        <f t="shared" si="433"/>
        <v>1</v>
      </c>
      <c r="O1152" s="16">
        <f t="shared" si="434"/>
        <v>0</v>
      </c>
      <c r="P1152" s="6">
        <v>915</v>
      </c>
      <c r="Q1152" s="6"/>
      <c r="R1152" s="2" t="s">
        <v>57</v>
      </c>
      <c r="S1152" s="2">
        <v>-0.675937470959461</v>
      </c>
      <c r="T1152" s="2">
        <v>1</v>
      </c>
      <c r="U1152" s="2">
        <v>1</v>
      </c>
      <c r="V1152" s="2">
        <v>-1.51626827263065</v>
      </c>
      <c r="Y1152" s="2">
        <f t="shared" si="435"/>
        <v>1</v>
      </c>
      <c r="Z1152" s="2">
        <f t="shared" si="436"/>
        <v>0</v>
      </c>
      <c r="AH1152" s="2">
        <f t="shared" si="437"/>
        <v>1</v>
      </c>
      <c r="AI1152" s="2">
        <f t="shared" si="438"/>
        <v>0</v>
      </c>
      <c r="AQ1152" s="2">
        <f t="shared" si="439"/>
        <v>1</v>
      </c>
      <c r="AR1152" s="2">
        <f t="shared" si="440"/>
        <v>0</v>
      </c>
      <c r="AZ1152" s="2">
        <f t="shared" si="441"/>
        <v>1</v>
      </c>
      <c r="BA1152" s="2">
        <f t="shared" si="442"/>
        <v>0</v>
      </c>
      <c r="BI1152" s="2">
        <f t="shared" si="443"/>
        <v>1</v>
      </c>
      <c r="BJ1152" s="2">
        <f t="shared" si="444"/>
        <v>0</v>
      </c>
    </row>
    <row r="1153" spans="1:62">
      <c r="A1153" s="2" t="str">
        <f t="shared" si="450"/>
        <v>VIMSS207541</v>
      </c>
      <c r="B1153" s="2" t="s">
        <v>2030</v>
      </c>
      <c r="C1153" s="2" t="s">
        <v>2031</v>
      </c>
      <c r="D1153" s="7">
        <f>IF(ISNA(VLOOKUP(B1153,[1]energy_list!A$1:A$222,1,FALSE)), 0, 1)</f>
        <v>0</v>
      </c>
      <c r="E1153" s="7">
        <f t="shared" si="448"/>
        <v>0</v>
      </c>
      <c r="F1153" s="7">
        <f t="shared" si="426"/>
        <v>0</v>
      </c>
      <c r="G1153" s="17">
        <f t="shared" si="449"/>
        <v>3.7428337428337427E-2</v>
      </c>
      <c r="H1153" s="8">
        <f t="shared" si="427"/>
        <v>0.67683259860141698</v>
      </c>
      <c r="I1153" s="8">
        <f t="shared" si="428"/>
        <v>0</v>
      </c>
      <c r="J1153" s="2">
        <f t="shared" si="429"/>
        <v>0</v>
      </c>
      <c r="K1153" s="9">
        <f t="shared" si="430"/>
        <v>0</v>
      </c>
      <c r="L1153" s="10">
        <f t="shared" si="431"/>
        <v>0</v>
      </c>
      <c r="M1153" s="2">
        <f t="shared" si="432"/>
        <v>0</v>
      </c>
      <c r="N1153" s="16">
        <f t="shared" si="433"/>
        <v>1</v>
      </c>
      <c r="O1153" s="16">
        <f t="shared" si="434"/>
        <v>0</v>
      </c>
      <c r="P1153" s="6">
        <v>914</v>
      </c>
      <c r="Q1153" s="6"/>
      <c r="Y1153" s="2">
        <f t="shared" si="435"/>
        <v>1</v>
      </c>
      <c r="Z1153" s="2">
        <f t="shared" si="436"/>
        <v>0</v>
      </c>
      <c r="AH1153" s="2">
        <f t="shared" si="437"/>
        <v>1</v>
      </c>
      <c r="AI1153" s="2">
        <f t="shared" si="438"/>
        <v>0</v>
      </c>
      <c r="AQ1153" s="2">
        <f t="shared" si="439"/>
        <v>1</v>
      </c>
      <c r="AR1153" s="2">
        <f t="shared" si="440"/>
        <v>0</v>
      </c>
      <c r="AS1153" s="2" t="s">
        <v>60</v>
      </c>
      <c r="AT1153" s="2">
        <v>1.1191372975575899E-2</v>
      </c>
      <c r="AU1153" s="2">
        <v>1</v>
      </c>
      <c r="AV1153" s="2">
        <v>1</v>
      </c>
      <c r="AW1153" s="2">
        <v>-0.51705247315121605</v>
      </c>
      <c r="AZ1153" s="2">
        <f t="shared" si="441"/>
        <v>1</v>
      </c>
      <c r="BA1153" s="2">
        <f t="shared" si="442"/>
        <v>0</v>
      </c>
      <c r="BB1153" s="2" t="s">
        <v>61</v>
      </c>
      <c r="BC1153" s="2">
        <v>-1.3648565701784099</v>
      </c>
      <c r="BD1153" s="2">
        <v>1</v>
      </c>
      <c r="BE1153" s="2">
        <v>1</v>
      </c>
      <c r="BF1153" s="2">
        <v>-0.87342080185573301</v>
      </c>
      <c r="BI1153" s="2">
        <f t="shared" si="443"/>
        <v>1</v>
      </c>
      <c r="BJ1153" s="2">
        <f t="shared" si="444"/>
        <v>0</v>
      </c>
    </row>
    <row r="1154" spans="1:62">
      <c r="A1154" s="2" t="str">
        <f t="shared" si="450"/>
        <v>VIMSS207409</v>
      </c>
      <c r="B1154" s="2" t="s">
        <v>2028</v>
      </c>
      <c r="C1154" s="2" t="s">
        <v>2029</v>
      </c>
      <c r="D1154" s="7">
        <f>IF(ISNA(VLOOKUP(B1154,[1]energy_list!A$1:A$222,1,FALSE)), 0, 1)</f>
        <v>0</v>
      </c>
      <c r="E1154" s="7">
        <f t="shared" si="448"/>
        <v>0</v>
      </c>
      <c r="F1154" s="7">
        <f t="shared" ref="F1154:F1222" si="451">IF((P1154/(COUNT($P$2:$P$1222))*0.0575&gt;N1154),1,0)</f>
        <v>0</v>
      </c>
      <c r="G1154" s="17">
        <f t="shared" si="449"/>
        <v>3.7387387387387387E-2</v>
      </c>
      <c r="H1154" s="8">
        <f t="shared" ref="H1154:H1222" si="452">-(T1154*S1154+AB1154*AC1154+AK1154*AL1154+AT1154*AU1154+BC1154*BD1154)/(AC1154+AL1154+AU1154+T1154+BD1154)</f>
        <v>0.67847479441492098</v>
      </c>
      <c r="I1154" s="8">
        <f t="shared" ref="I1154:I1222" si="453">(T1154*Z1154+AI1154*AC1154+AR1154*AL1154+BA1154*AU1154+BJ1154*BD1154)/(AC1154+AL1154+AU1154+T1154+BD1154)</f>
        <v>0</v>
      </c>
      <c r="J1154" s="2">
        <f t="shared" ref="J1154:J1217" si="454">IF(I1154&lt;&gt;0,ABS(H1154/I1154),0)</f>
        <v>0</v>
      </c>
      <c r="K1154" s="9">
        <f t="shared" ref="K1154:K1217" si="455">J1154/2</f>
        <v>0</v>
      </c>
      <c r="L1154" s="10">
        <f t="shared" ref="L1154:L1222" si="456">-2*(LN(Y1154)+LN(AH1154)+LN(AZ1154)+LN(BI1154)+LN(AQ1154))</f>
        <v>0</v>
      </c>
      <c r="M1154" s="2">
        <f t="shared" ref="M1154:M1222" si="457">COUNTIF(Y1154,"&lt;1")+COUNTIF(AH1154,"&lt;1")+COUNTIF(AZ1154,"&lt;1")+COUNTIF(BI1154,"&lt;1")+COUNTIF(AQ1154,"&lt;1")</f>
        <v>0</v>
      </c>
      <c r="N1154" s="16">
        <f t="shared" ref="N1154:N1217" si="458">IF(M1154&gt;0,_xlfn.CHISQ.DIST(L1154,2*M1154,FALSE),1)</f>
        <v>1</v>
      </c>
      <c r="O1154" s="16">
        <f t="shared" ref="O1154:O1217" si="459">-LOG10(N1154)</f>
        <v>0</v>
      </c>
      <c r="P1154" s="6">
        <v>913</v>
      </c>
      <c r="Q1154" s="6"/>
      <c r="R1154" s="2" t="s">
        <v>57</v>
      </c>
      <c r="S1154" s="2">
        <v>-0.67847479441492098</v>
      </c>
      <c r="T1154" s="2">
        <v>1</v>
      </c>
      <c r="U1154" s="2">
        <v>1</v>
      </c>
      <c r="V1154" s="2">
        <v>-1.51880559608611</v>
      </c>
      <c r="Y1154" s="2">
        <f t="shared" ref="Y1154:Y1217" si="460">IF(AND(ISNUMBER(T1154),T1154&gt;1),_xlfn.T.DIST.2T(ABS(S1154)/X1154,U1154),1)</f>
        <v>1</v>
      </c>
      <c r="Z1154" s="2">
        <f t="shared" ref="Z1154:Z1222" si="461">IF(T1154&gt;1,ABS(S1154)/X1154,0)</f>
        <v>0</v>
      </c>
      <c r="AH1154" s="2">
        <f t="shared" ref="AH1154:AH1217" si="462">IF(AND(ISNUMBER(AC1154),AC1154&gt;1),_xlfn.T.DIST.2T(ABS(AB1154)/AG1154,AD1154),1)</f>
        <v>1</v>
      </c>
      <c r="AI1154" s="2">
        <f t="shared" ref="AI1154:AI1222" si="463">IF(AC1154&gt;1,ABS(AB1154)/AG1154,0)</f>
        <v>0</v>
      </c>
      <c r="AQ1154" s="2">
        <f t="shared" ref="AQ1154:AQ1217" si="464">IF(AND(ISNUMBER(AL1154),AL1154&gt;1),_xlfn.T.DIST.2T(ABS(AK1154)/AP1154,AM1154),1)</f>
        <v>1</v>
      </c>
      <c r="AR1154" s="2">
        <f t="shared" ref="AR1154:AR1222" si="465">IF(AL1154&gt;1,ABS(AK1154)/AP1154,0)</f>
        <v>0</v>
      </c>
      <c r="AZ1154" s="2">
        <f t="shared" ref="AZ1154:AZ1217" si="466">IF(AND(ISNUMBER(AU1154),AU1154&gt;1),_xlfn.T.DIST.2T(ABS(AT1154)/AY1154,AV1154),1)</f>
        <v>1</v>
      </c>
      <c r="BA1154" s="2">
        <f t="shared" ref="BA1154:BA1222" si="467">IF(AU1154&gt;1,ABS(AT1154)/AY1154,0)</f>
        <v>0</v>
      </c>
      <c r="BI1154" s="2">
        <f t="shared" ref="BI1154:BI1217" si="468">IF(AND(ISNUMBER(BD1154),BD1154&gt;1),_xlfn.T.DIST.2T(ABS(BC1154)/BH1154,BE1154),1)</f>
        <v>1</v>
      </c>
      <c r="BJ1154" s="2">
        <f t="shared" ref="BJ1154:BJ1222" si="469">IF(BD1154&gt;1,ABS(BC1154)/BH1154,0)</f>
        <v>0</v>
      </c>
    </row>
    <row r="1155" spans="1:62">
      <c r="A1155" s="2" t="str">
        <f t="shared" si="450"/>
        <v>VIMSS207274</v>
      </c>
      <c r="B1155" s="2" t="s">
        <v>2026</v>
      </c>
      <c r="C1155" s="2" t="s">
        <v>2027</v>
      </c>
      <c r="D1155" s="7">
        <f>IF(ISNA(VLOOKUP(B1155,[1]energy_list!A$1:A$222,1,FALSE)), 0, 1)</f>
        <v>0</v>
      </c>
      <c r="E1155" s="7">
        <f t="shared" si="448"/>
        <v>0</v>
      </c>
      <c r="F1155" s="7">
        <f t="shared" si="451"/>
        <v>0</v>
      </c>
      <c r="G1155" s="17">
        <f t="shared" si="449"/>
        <v>3.7346437346437347E-2</v>
      </c>
      <c r="H1155" s="8">
        <f t="shared" si="452"/>
        <v>0.68043677566826999</v>
      </c>
      <c r="I1155" s="8">
        <f t="shared" si="453"/>
        <v>0</v>
      </c>
      <c r="J1155" s="2">
        <f t="shared" si="454"/>
        <v>0</v>
      </c>
      <c r="K1155" s="9">
        <f t="shared" si="455"/>
        <v>0</v>
      </c>
      <c r="L1155" s="10">
        <f t="shared" si="456"/>
        <v>0</v>
      </c>
      <c r="M1155" s="2">
        <f t="shared" si="457"/>
        <v>0</v>
      </c>
      <c r="N1155" s="16">
        <f t="shared" si="458"/>
        <v>1</v>
      </c>
      <c r="O1155" s="16">
        <f t="shared" si="459"/>
        <v>0</v>
      </c>
      <c r="P1155" s="6">
        <v>912</v>
      </c>
      <c r="Q1155" s="6"/>
      <c r="Y1155" s="2">
        <f t="shared" si="460"/>
        <v>1</v>
      </c>
      <c r="Z1155" s="2">
        <f t="shared" si="461"/>
        <v>0</v>
      </c>
      <c r="AH1155" s="2">
        <f t="shared" si="462"/>
        <v>1</v>
      </c>
      <c r="AI1155" s="2">
        <f t="shared" si="463"/>
        <v>0</v>
      </c>
      <c r="AQ1155" s="2">
        <f t="shared" si="464"/>
        <v>1</v>
      </c>
      <c r="AR1155" s="2">
        <f t="shared" si="465"/>
        <v>0</v>
      </c>
      <c r="AS1155" s="2" t="s">
        <v>60</v>
      </c>
      <c r="AT1155" s="2">
        <v>-3.15740646949877</v>
      </c>
      <c r="AU1155" s="2">
        <v>1</v>
      </c>
      <c r="AV1155" s="2">
        <v>1</v>
      </c>
      <c r="AW1155" s="2">
        <v>-3.6856503156255598</v>
      </c>
      <c r="AZ1155" s="2">
        <f t="shared" si="466"/>
        <v>1</v>
      </c>
      <c r="BA1155" s="2">
        <f t="shared" si="467"/>
        <v>0</v>
      </c>
      <c r="BB1155" s="2" t="s">
        <v>61</v>
      </c>
      <c r="BC1155" s="2">
        <v>1.79653291816223</v>
      </c>
      <c r="BD1155" s="2">
        <v>1</v>
      </c>
      <c r="BE1155" s="2">
        <v>1</v>
      </c>
      <c r="BF1155" s="2">
        <v>2.2879686864848998</v>
      </c>
      <c r="BI1155" s="2">
        <f t="shared" si="468"/>
        <v>1</v>
      </c>
      <c r="BJ1155" s="2">
        <f t="shared" si="469"/>
        <v>0</v>
      </c>
    </row>
    <row r="1156" spans="1:62">
      <c r="A1156" s="2" t="str">
        <f t="shared" si="450"/>
        <v>VIMSS206808</v>
      </c>
      <c r="B1156" s="2" t="s">
        <v>2024</v>
      </c>
      <c r="C1156" s="2" t="s">
        <v>2025</v>
      </c>
      <c r="D1156" s="7">
        <f>IF(ISNA(VLOOKUP(B1156,[1]energy_list!A$1:A$222,1,FALSE)), 0, 1)</f>
        <v>0</v>
      </c>
      <c r="E1156" s="7">
        <f t="shared" si="448"/>
        <v>0</v>
      </c>
      <c r="F1156" s="7">
        <f t="shared" si="451"/>
        <v>0</v>
      </c>
      <c r="G1156" s="17">
        <f t="shared" si="449"/>
        <v>3.7305487305487307E-2</v>
      </c>
      <c r="H1156" s="8">
        <f t="shared" si="452"/>
        <v>0.68269617919712999</v>
      </c>
      <c r="I1156" s="8">
        <f t="shared" si="453"/>
        <v>0</v>
      </c>
      <c r="J1156" s="2">
        <f t="shared" si="454"/>
        <v>0</v>
      </c>
      <c r="K1156" s="9">
        <f t="shared" si="455"/>
        <v>0</v>
      </c>
      <c r="L1156" s="10">
        <f t="shared" si="456"/>
        <v>0</v>
      </c>
      <c r="M1156" s="2">
        <f t="shared" si="457"/>
        <v>0</v>
      </c>
      <c r="N1156" s="16">
        <f t="shared" si="458"/>
        <v>1</v>
      </c>
      <c r="O1156" s="16">
        <f t="shared" si="459"/>
        <v>0</v>
      </c>
      <c r="P1156" s="6">
        <v>911</v>
      </c>
      <c r="Q1156" s="6"/>
      <c r="R1156" s="2" t="s">
        <v>57</v>
      </c>
      <c r="S1156" s="2">
        <v>-0.68269617919712999</v>
      </c>
      <c r="T1156" s="2">
        <v>1</v>
      </c>
      <c r="U1156" s="2">
        <v>1</v>
      </c>
      <c r="V1156" s="2">
        <v>-1.5230269808683199</v>
      </c>
      <c r="Y1156" s="2">
        <f t="shared" si="460"/>
        <v>1</v>
      </c>
      <c r="Z1156" s="2">
        <f t="shared" si="461"/>
        <v>0</v>
      </c>
      <c r="AH1156" s="2">
        <f t="shared" si="462"/>
        <v>1</v>
      </c>
      <c r="AI1156" s="2">
        <f t="shared" si="463"/>
        <v>0</v>
      </c>
      <c r="AQ1156" s="2">
        <f t="shared" si="464"/>
        <v>1</v>
      </c>
      <c r="AR1156" s="2">
        <f t="shared" si="465"/>
        <v>0</v>
      </c>
      <c r="AZ1156" s="2">
        <f t="shared" si="466"/>
        <v>1</v>
      </c>
      <c r="BA1156" s="2">
        <f t="shared" si="467"/>
        <v>0</v>
      </c>
      <c r="BI1156" s="2">
        <f t="shared" si="468"/>
        <v>1</v>
      </c>
      <c r="BJ1156" s="2">
        <f t="shared" si="469"/>
        <v>0</v>
      </c>
    </row>
    <row r="1157" spans="1:62">
      <c r="A1157" s="2" t="str">
        <f t="shared" si="450"/>
        <v>VIMSS209108</v>
      </c>
      <c r="B1157" s="2" t="s">
        <v>2022</v>
      </c>
      <c r="C1157" s="2" t="s">
        <v>2023</v>
      </c>
      <c r="D1157" s="7">
        <f>IF(ISNA(VLOOKUP(B1157,[1]energy_list!A$1:A$222,1,FALSE)), 0, 1)</f>
        <v>0</v>
      </c>
      <c r="E1157" s="7">
        <f t="shared" si="448"/>
        <v>0</v>
      </c>
      <c r="F1157" s="7">
        <f t="shared" si="451"/>
        <v>0</v>
      </c>
      <c r="G1157" s="17">
        <f t="shared" si="449"/>
        <v>3.7264537264537261E-2</v>
      </c>
      <c r="H1157" s="8">
        <f t="shared" si="452"/>
        <v>0.68791862881959098</v>
      </c>
      <c r="I1157" s="8">
        <f t="shared" si="453"/>
        <v>0</v>
      </c>
      <c r="J1157" s="2">
        <f t="shared" si="454"/>
        <v>0</v>
      </c>
      <c r="K1157" s="9">
        <f t="shared" si="455"/>
        <v>0</v>
      </c>
      <c r="L1157" s="10">
        <f t="shared" si="456"/>
        <v>0</v>
      </c>
      <c r="M1157" s="2">
        <f t="shared" si="457"/>
        <v>0</v>
      </c>
      <c r="N1157" s="16">
        <f t="shared" si="458"/>
        <v>1</v>
      </c>
      <c r="O1157" s="16">
        <f t="shared" si="459"/>
        <v>0</v>
      </c>
      <c r="P1157" s="6">
        <v>910</v>
      </c>
      <c r="Q1157" s="6"/>
      <c r="R1157" s="2" t="s">
        <v>57</v>
      </c>
      <c r="S1157" s="2">
        <v>-0.68791862881959098</v>
      </c>
      <c r="T1157" s="2">
        <v>1</v>
      </c>
      <c r="U1157" s="2">
        <v>1</v>
      </c>
      <c r="V1157" s="2">
        <v>-1.5282494304907801</v>
      </c>
      <c r="Y1157" s="2">
        <f t="shared" si="460"/>
        <v>1</v>
      </c>
      <c r="Z1157" s="2">
        <f t="shared" si="461"/>
        <v>0</v>
      </c>
      <c r="AH1157" s="2">
        <f t="shared" si="462"/>
        <v>1</v>
      </c>
      <c r="AI1157" s="2">
        <f t="shared" si="463"/>
        <v>0</v>
      </c>
      <c r="AQ1157" s="2">
        <f t="shared" si="464"/>
        <v>1</v>
      </c>
      <c r="AR1157" s="2">
        <f t="shared" si="465"/>
        <v>0</v>
      </c>
      <c r="AZ1157" s="2">
        <f t="shared" si="466"/>
        <v>1</v>
      </c>
      <c r="BA1157" s="2">
        <f t="shared" si="467"/>
        <v>0</v>
      </c>
      <c r="BI1157" s="2">
        <f t="shared" si="468"/>
        <v>1</v>
      </c>
      <c r="BJ1157" s="2">
        <f t="shared" si="469"/>
        <v>0</v>
      </c>
    </row>
    <row r="1158" spans="1:62">
      <c r="A1158" s="2" t="str">
        <f t="shared" si="450"/>
        <v>VIMSS206691</v>
      </c>
      <c r="B1158" s="2" t="s">
        <v>2020</v>
      </c>
      <c r="C1158" s="2" t="s">
        <v>2021</v>
      </c>
      <c r="D1158" s="7">
        <f>IF(ISNA(VLOOKUP(B1158,[1]energy_list!A$1:A$222,1,FALSE)), 0, 1)</f>
        <v>0</v>
      </c>
      <c r="E1158" s="7">
        <f t="shared" si="448"/>
        <v>0</v>
      </c>
      <c r="F1158" s="7">
        <f t="shared" si="451"/>
        <v>0</v>
      </c>
      <c r="G1158" s="17">
        <f t="shared" si="449"/>
        <v>3.7223587223587228E-2</v>
      </c>
      <c r="H1158" s="8">
        <f t="shared" si="452"/>
        <v>0.68988370063584004</v>
      </c>
      <c r="I1158" s="8">
        <f t="shared" si="453"/>
        <v>0</v>
      </c>
      <c r="J1158" s="2">
        <f t="shared" si="454"/>
        <v>0</v>
      </c>
      <c r="K1158" s="9">
        <f t="shared" si="455"/>
        <v>0</v>
      </c>
      <c r="L1158" s="10">
        <f t="shared" si="456"/>
        <v>0</v>
      </c>
      <c r="M1158" s="2">
        <f t="shared" si="457"/>
        <v>0</v>
      </c>
      <c r="N1158" s="16">
        <f t="shared" si="458"/>
        <v>1</v>
      </c>
      <c r="O1158" s="16">
        <f t="shared" si="459"/>
        <v>0</v>
      </c>
      <c r="P1158" s="6">
        <v>909</v>
      </c>
      <c r="Q1158" s="6"/>
      <c r="R1158" s="2" t="s">
        <v>57</v>
      </c>
      <c r="S1158" s="2">
        <v>-0.68988370063584004</v>
      </c>
      <c r="T1158" s="2">
        <v>1</v>
      </c>
      <c r="U1158" s="2">
        <v>1</v>
      </c>
      <c r="V1158" s="2">
        <v>-1.5302145023070299</v>
      </c>
      <c r="Y1158" s="2">
        <f t="shared" si="460"/>
        <v>1</v>
      </c>
      <c r="Z1158" s="2">
        <f t="shared" si="461"/>
        <v>0</v>
      </c>
      <c r="AH1158" s="2">
        <f t="shared" si="462"/>
        <v>1</v>
      </c>
      <c r="AI1158" s="2">
        <f t="shared" si="463"/>
        <v>0</v>
      </c>
      <c r="AQ1158" s="2">
        <f t="shared" si="464"/>
        <v>1</v>
      </c>
      <c r="AR1158" s="2">
        <f t="shared" si="465"/>
        <v>0</v>
      </c>
      <c r="AZ1158" s="2">
        <f t="shared" si="466"/>
        <v>1</v>
      </c>
      <c r="BA1158" s="2">
        <f t="shared" si="467"/>
        <v>0</v>
      </c>
      <c r="BI1158" s="2">
        <f t="shared" si="468"/>
        <v>1</v>
      </c>
      <c r="BJ1158" s="2">
        <f t="shared" si="469"/>
        <v>0</v>
      </c>
    </row>
    <row r="1159" spans="1:62">
      <c r="A1159" s="2" t="str">
        <f t="shared" si="450"/>
        <v>VIMSS206658</v>
      </c>
      <c r="B1159" s="2" t="s">
        <v>2018</v>
      </c>
      <c r="C1159" s="2" t="s">
        <v>2019</v>
      </c>
      <c r="D1159" s="7">
        <f>IF(ISNA(VLOOKUP(B1159,[1]energy_list!A$1:A$222,1,FALSE)), 0, 1)</f>
        <v>0</v>
      </c>
      <c r="E1159" s="7">
        <f t="shared" si="448"/>
        <v>0</v>
      </c>
      <c r="F1159" s="7">
        <f t="shared" si="451"/>
        <v>0</v>
      </c>
      <c r="G1159" s="17">
        <f t="shared" si="449"/>
        <v>3.7182637182637188E-2</v>
      </c>
      <c r="H1159" s="8">
        <f t="shared" si="452"/>
        <v>0.69789884919341705</v>
      </c>
      <c r="I1159" s="8">
        <f t="shared" si="453"/>
        <v>0</v>
      </c>
      <c r="J1159" s="2">
        <f t="shared" si="454"/>
        <v>0</v>
      </c>
      <c r="K1159" s="9">
        <f t="shared" si="455"/>
        <v>0</v>
      </c>
      <c r="L1159" s="10">
        <f t="shared" si="456"/>
        <v>0</v>
      </c>
      <c r="M1159" s="2">
        <f t="shared" si="457"/>
        <v>0</v>
      </c>
      <c r="N1159" s="16">
        <f t="shared" si="458"/>
        <v>1</v>
      </c>
      <c r="O1159" s="16">
        <f t="shared" si="459"/>
        <v>0</v>
      </c>
      <c r="P1159" s="6">
        <v>908</v>
      </c>
      <c r="Q1159" s="6"/>
      <c r="Y1159" s="2">
        <f t="shared" si="460"/>
        <v>1</v>
      </c>
      <c r="Z1159" s="2">
        <f t="shared" si="461"/>
        <v>0</v>
      </c>
      <c r="AH1159" s="2">
        <f t="shared" si="462"/>
        <v>1</v>
      </c>
      <c r="AI1159" s="2">
        <f t="shared" si="463"/>
        <v>0</v>
      </c>
      <c r="AQ1159" s="2">
        <f t="shared" si="464"/>
        <v>1</v>
      </c>
      <c r="AR1159" s="2">
        <f t="shared" si="465"/>
        <v>0</v>
      </c>
      <c r="AZ1159" s="2">
        <f t="shared" si="466"/>
        <v>1</v>
      </c>
      <c r="BA1159" s="2">
        <f t="shared" si="467"/>
        <v>0</v>
      </c>
      <c r="BB1159" s="2" t="s">
        <v>61</v>
      </c>
      <c r="BC1159" s="2">
        <v>-0.69789884919341705</v>
      </c>
      <c r="BD1159" s="2">
        <v>1</v>
      </c>
      <c r="BE1159" s="2">
        <v>1</v>
      </c>
      <c r="BF1159" s="2">
        <v>-0.206463080870745</v>
      </c>
      <c r="BI1159" s="2">
        <f t="shared" si="468"/>
        <v>1</v>
      </c>
      <c r="BJ1159" s="2">
        <f t="shared" si="469"/>
        <v>0</v>
      </c>
    </row>
    <row r="1160" spans="1:62">
      <c r="A1160" s="2" t="str">
        <f t="shared" si="450"/>
        <v>VIMSS207372</v>
      </c>
      <c r="B1160" s="2" t="s">
        <v>2016</v>
      </c>
      <c r="C1160" s="2" t="s">
        <v>2017</v>
      </c>
      <c r="D1160" s="7">
        <f>IF(ISNA(VLOOKUP(B1160,[1]energy_list!A$1:A$222,1,FALSE)), 0, 1)</f>
        <v>0</v>
      </c>
      <c r="E1160" s="7">
        <f t="shared" si="448"/>
        <v>0</v>
      </c>
      <c r="F1160" s="7">
        <f t="shared" si="451"/>
        <v>0</v>
      </c>
      <c r="G1160" s="17">
        <f t="shared" si="449"/>
        <v>3.7141687141687141E-2</v>
      </c>
      <c r="H1160" s="8">
        <f t="shared" si="452"/>
        <v>0.70886634949283267</v>
      </c>
      <c r="I1160" s="8">
        <f t="shared" si="453"/>
        <v>0</v>
      </c>
      <c r="J1160" s="2">
        <f t="shared" si="454"/>
        <v>0</v>
      </c>
      <c r="K1160" s="9">
        <f t="shared" si="455"/>
        <v>0</v>
      </c>
      <c r="L1160" s="10">
        <f t="shared" si="456"/>
        <v>0</v>
      </c>
      <c r="M1160" s="2">
        <f t="shared" si="457"/>
        <v>0</v>
      </c>
      <c r="N1160" s="16">
        <f t="shared" si="458"/>
        <v>1</v>
      </c>
      <c r="O1160" s="16">
        <f t="shared" si="459"/>
        <v>0</v>
      </c>
      <c r="P1160" s="6">
        <v>907</v>
      </c>
      <c r="Q1160" s="6"/>
      <c r="R1160" s="2" t="s">
        <v>57</v>
      </c>
      <c r="S1160" s="2">
        <v>0.52371338293335101</v>
      </c>
      <c r="T1160" s="2">
        <v>1</v>
      </c>
      <c r="U1160" s="2">
        <v>1</v>
      </c>
      <c r="V1160" s="2">
        <v>-0.316617418737838</v>
      </c>
      <c r="Y1160" s="2">
        <f t="shared" si="460"/>
        <v>1</v>
      </c>
      <c r="Z1160" s="2">
        <f t="shared" si="461"/>
        <v>0</v>
      </c>
      <c r="AH1160" s="2">
        <f t="shared" si="462"/>
        <v>1</v>
      </c>
      <c r="AI1160" s="2">
        <f t="shared" si="463"/>
        <v>0</v>
      </c>
      <c r="AJ1160" s="2" t="s">
        <v>59</v>
      </c>
      <c r="AK1160" s="2">
        <v>-1.274920155447</v>
      </c>
      <c r="AL1160" s="2">
        <v>1</v>
      </c>
      <c r="AM1160" s="2">
        <v>1</v>
      </c>
      <c r="AN1160" s="2">
        <v>-3.5104951561966802</v>
      </c>
      <c r="AQ1160" s="2">
        <f t="shared" si="464"/>
        <v>1</v>
      </c>
      <c r="AR1160" s="2">
        <f t="shared" si="465"/>
        <v>0</v>
      </c>
      <c r="AS1160" s="2" t="s">
        <v>60</v>
      </c>
      <c r="AT1160" s="2">
        <v>-2.9430074212606701</v>
      </c>
      <c r="AU1160" s="2">
        <v>1</v>
      </c>
      <c r="AV1160" s="2">
        <v>1</v>
      </c>
      <c r="AW1160" s="2">
        <v>-3.4712512673874598</v>
      </c>
      <c r="AZ1160" s="2">
        <f t="shared" si="466"/>
        <v>1</v>
      </c>
      <c r="BA1160" s="2">
        <f t="shared" si="467"/>
        <v>0</v>
      </c>
      <c r="BB1160" s="2" t="s">
        <v>61</v>
      </c>
      <c r="BC1160" s="2">
        <v>0.85874879580298802</v>
      </c>
      <c r="BD1160" s="2">
        <v>1</v>
      </c>
      <c r="BE1160" s="2">
        <v>1</v>
      </c>
      <c r="BF1160" s="2">
        <v>1.35018456412566</v>
      </c>
      <c r="BI1160" s="2">
        <f t="shared" si="468"/>
        <v>1</v>
      </c>
      <c r="BJ1160" s="2">
        <f t="shared" si="469"/>
        <v>0</v>
      </c>
    </row>
    <row r="1161" spans="1:62">
      <c r="A1161" s="2" t="str">
        <f t="shared" si="450"/>
        <v>VIMSS207346</v>
      </c>
      <c r="B1161" s="2" t="s">
        <v>2014</v>
      </c>
      <c r="C1161" s="2" t="s">
        <v>2015</v>
      </c>
      <c r="D1161" s="7">
        <f>IF(ISNA(VLOOKUP(B1161,[1]energy_list!A$1:A$222,1,FALSE)), 0, 1)</f>
        <v>0</v>
      </c>
      <c r="E1161" s="7">
        <f t="shared" si="448"/>
        <v>0</v>
      </c>
      <c r="F1161" s="7">
        <f t="shared" si="451"/>
        <v>0</v>
      </c>
      <c r="G1161" s="17">
        <f t="shared" si="449"/>
        <v>3.7100737100737101E-2</v>
      </c>
      <c r="H1161" s="8">
        <f t="shared" si="452"/>
        <v>0.71916460809705496</v>
      </c>
      <c r="I1161" s="8">
        <f t="shared" si="453"/>
        <v>0</v>
      </c>
      <c r="J1161" s="2">
        <f t="shared" si="454"/>
        <v>0</v>
      </c>
      <c r="K1161" s="9">
        <f t="shared" si="455"/>
        <v>0</v>
      </c>
      <c r="L1161" s="10">
        <f t="shared" si="456"/>
        <v>0</v>
      </c>
      <c r="M1161" s="2">
        <f t="shared" si="457"/>
        <v>0</v>
      </c>
      <c r="N1161" s="16">
        <f t="shared" si="458"/>
        <v>1</v>
      </c>
      <c r="O1161" s="16">
        <f t="shared" si="459"/>
        <v>0</v>
      </c>
      <c r="P1161" s="6">
        <v>906</v>
      </c>
      <c r="Q1161" s="6"/>
      <c r="Y1161" s="2">
        <f t="shared" si="460"/>
        <v>1</v>
      </c>
      <c r="Z1161" s="2">
        <f t="shared" si="461"/>
        <v>0</v>
      </c>
      <c r="AH1161" s="2">
        <f t="shared" si="462"/>
        <v>1</v>
      </c>
      <c r="AI1161" s="2">
        <f t="shared" si="463"/>
        <v>0</v>
      </c>
      <c r="AQ1161" s="2">
        <f t="shared" si="464"/>
        <v>1</v>
      </c>
      <c r="AR1161" s="2">
        <f t="shared" si="465"/>
        <v>0</v>
      </c>
      <c r="AZ1161" s="2">
        <f t="shared" si="466"/>
        <v>1</v>
      </c>
      <c r="BA1161" s="2">
        <f t="shared" si="467"/>
        <v>0</v>
      </c>
      <c r="BB1161" s="2" t="s">
        <v>61</v>
      </c>
      <c r="BC1161" s="2">
        <v>-0.71916460809705496</v>
      </c>
      <c r="BD1161" s="2">
        <v>1</v>
      </c>
      <c r="BE1161" s="2">
        <v>1</v>
      </c>
      <c r="BF1161" s="2">
        <v>-0.22772883977438299</v>
      </c>
      <c r="BI1161" s="2">
        <f t="shared" si="468"/>
        <v>1</v>
      </c>
      <c r="BJ1161" s="2">
        <f t="shared" si="469"/>
        <v>0</v>
      </c>
    </row>
    <row r="1162" spans="1:62">
      <c r="A1162" s="2" t="str">
        <f t="shared" si="450"/>
        <v>VIMSS206833</v>
      </c>
      <c r="B1162" s="2" t="s">
        <v>2012</v>
      </c>
      <c r="C1162" s="2" t="s">
        <v>2013</v>
      </c>
      <c r="D1162" s="7">
        <f>IF(ISNA(VLOOKUP(B1162,[1]energy_list!A$1:A$222,1,FALSE)), 0, 1)</f>
        <v>0</v>
      </c>
      <c r="E1162" s="7">
        <f t="shared" si="448"/>
        <v>0</v>
      </c>
      <c r="F1162" s="7">
        <f t="shared" si="451"/>
        <v>0</v>
      </c>
      <c r="G1162" s="17">
        <f t="shared" si="449"/>
        <v>3.7059787059787061E-2</v>
      </c>
      <c r="H1162" s="8">
        <f t="shared" si="452"/>
        <v>0.72320178977508098</v>
      </c>
      <c r="I1162" s="8">
        <f t="shared" si="453"/>
        <v>0</v>
      </c>
      <c r="J1162" s="2">
        <f t="shared" si="454"/>
        <v>0</v>
      </c>
      <c r="K1162" s="9">
        <f t="shared" si="455"/>
        <v>0</v>
      </c>
      <c r="L1162" s="10">
        <f t="shared" si="456"/>
        <v>0</v>
      </c>
      <c r="M1162" s="2">
        <f t="shared" si="457"/>
        <v>0</v>
      </c>
      <c r="N1162" s="16">
        <f t="shared" si="458"/>
        <v>1</v>
      </c>
      <c r="O1162" s="16">
        <f t="shared" si="459"/>
        <v>0</v>
      </c>
      <c r="P1162" s="6">
        <v>905</v>
      </c>
      <c r="Q1162" s="6"/>
      <c r="R1162" s="2" t="s">
        <v>57</v>
      </c>
      <c r="S1162" s="2">
        <v>-0.72320178977508098</v>
      </c>
      <c r="T1162" s="2">
        <v>1</v>
      </c>
      <c r="U1162" s="2">
        <v>1</v>
      </c>
      <c r="V1162" s="2">
        <v>-1.5635325914462701</v>
      </c>
      <c r="Y1162" s="2">
        <f t="shared" si="460"/>
        <v>1</v>
      </c>
      <c r="Z1162" s="2">
        <f t="shared" si="461"/>
        <v>0</v>
      </c>
      <c r="AH1162" s="2">
        <f t="shared" si="462"/>
        <v>1</v>
      </c>
      <c r="AI1162" s="2">
        <f t="shared" si="463"/>
        <v>0</v>
      </c>
      <c r="AQ1162" s="2">
        <f t="shared" si="464"/>
        <v>1</v>
      </c>
      <c r="AR1162" s="2">
        <f t="shared" si="465"/>
        <v>0</v>
      </c>
      <c r="AZ1162" s="2">
        <f t="shared" si="466"/>
        <v>1</v>
      </c>
      <c r="BA1162" s="2">
        <f t="shared" si="467"/>
        <v>0</v>
      </c>
      <c r="BI1162" s="2">
        <f t="shared" si="468"/>
        <v>1</v>
      </c>
      <c r="BJ1162" s="2">
        <f t="shared" si="469"/>
        <v>0</v>
      </c>
    </row>
    <row r="1163" spans="1:62">
      <c r="A1163" s="2" t="str">
        <f t="shared" si="450"/>
        <v>VIMSS207347</v>
      </c>
      <c r="B1163" s="2" t="s">
        <v>2010</v>
      </c>
      <c r="C1163" s="2" t="s">
        <v>2011</v>
      </c>
      <c r="D1163" s="7">
        <f>IF(ISNA(VLOOKUP(B1163,[1]energy_list!A$1:A$222,1,FALSE)), 0, 1)</f>
        <v>0</v>
      </c>
      <c r="E1163" s="7">
        <f t="shared" si="448"/>
        <v>0</v>
      </c>
      <c r="F1163" s="7">
        <f t="shared" si="451"/>
        <v>0</v>
      </c>
      <c r="G1163" s="17">
        <f t="shared" si="449"/>
        <v>3.7018837018837021E-2</v>
      </c>
      <c r="H1163" s="8">
        <f t="shared" si="452"/>
        <v>0.72575490639777096</v>
      </c>
      <c r="I1163" s="8">
        <f t="shared" si="453"/>
        <v>0</v>
      </c>
      <c r="J1163" s="2">
        <f t="shared" si="454"/>
        <v>0</v>
      </c>
      <c r="K1163" s="9">
        <f t="shared" si="455"/>
        <v>0</v>
      </c>
      <c r="L1163" s="10">
        <f t="shared" si="456"/>
        <v>0</v>
      </c>
      <c r="M1163" s="2">
        <f t="shared" si="457"/>
        <v>0</v>
      </c>
      <c r="N1163" s="16">
        <f t="shared" si="458"/>
        <v>1</v>
      </c>
      <c r="O1163" s="16">
        <f t="shared" si="459"/>
        <v>0</v>
      </c>
      <c r="P1163" s="6">
        <v>904</v>
      </c>
      <c r="Q1163" s="6"/>
      <c r="R1163" s="2" t="s">
        <v>57</v>
      </c>
      <c r="S1163" s="2">
        <v>-0.72575490639777096</v>
      </c>
      <c r="T1163" s="2">
        <v>1</v>
      </c>
      <c r="U1163" s="2">
        <v>1</v>
      </c>
      <c r="V1163" s="2">
        <v>-1.5660857080689601</v>
      </c>
      <c r="Y1163" s="2">
        <f t="shared" si="460"/>
        <v>1</v>
      </c>
      <c r="Z1163" s="2">
        <f t="shared" si="461"/>
        <v>0</v>
      </c>
      <c r="AH1163" s="2">
        <f t="shared" si="462"/>
        <v>1</v>
      </c>
      <c r="AI1163" s="2">
        <f t="shared" si="463"/>
        <v>0</v>
      </c>
      <c r="AQ1163" s="2">
        <f t="shared" si="464"/>
        <v>1</v>
      </c>
      <c r="AR1163" s="2">
        <f t="shared" si="465"/>
        <v>0</v>
      </c>
      <c r="AZ1163" s="2">
        <f t="shared" si="466"/>
        <v>1</v>
      </c>
      <c r="BA1163" s="2">
        <f t="shared" si="467"/>
        <v>0</v>
      </c>
      <c r="BI1163" s="2">
        <f t="shared" si="468"/>
        <v>1</v>
      </c>
      <c r="BJ1163" s="2">
        <f t="shared" si="469"/>
        <v>0</v>
      </c>
    </row>
    <row r="1164" spans="1:62">
      <c r="A1164" s="2" t="str">
        <f t="shared" si="450"/>
        <v>VIMSS208271</v>
      </c>
      <c r="B1164" s="2" t="s">
        <v>2008</v>
      </c>
      <c r="C1164" s="2" t="s">
        <v>2009</v>
      </c>
      <c r="D1164" s="7">
        <f>IF(ISNA(VLOOKUP(B1164,[1]energy_list!A$1:A$222,1,FALSE)), 0, 1)</f>
        <v>0</v>
      </c>
      <c r="E1164" s="7">
        <f t="shared" si="448"/>
        <v>0</v>
      </c>
      <c r="F1164" s="7">
        <f t="shared" si="451"/>
        <v>0</v>
      </c>
      <c r="G1164" s="17">
        <f t="shared" si="449"/>
        <v>3.6977886977886974E-2</v>
      </c>
      <c r="H1164" s="8">
        <f t="shared" si="452"/>
        <v>0.73313801847624049</v>
      </c>
      <c r="I1164" s="8">
        <f t="shared" si="453"/>
        <v>0</v>
      </c>
      <c r="J1164" s="2">
        <f t="shared" si="454"/>
        <v>0</v>
      </c>
      <c r="K1164" s="9">
        <f t="shared" si="455"/>
        <v>0</v>
      </c>
      <c r="L1164" s="10">
        <f t="shared" si="456"/>
        <v>0</v>
      </c>
      <c r="M1164" s="2">
        <f t="shared" si="457"/>
        <v>0</v>
      </c>
      <c r="N1164" s="16">
        <f t="shared" si="458"/>
        <v>1</v>
      </c>
      <c r="O1164" s="16">
        <f t="shared" si="459"/>
        <v>0</v>
      </c>
      <c r="P1164" s="6">
        <v>903</v>
      </c>
      <c r="Q1164" s="6"/>
      <c r="R1164" s="2" t="s">
        <v>57</v>
      </c>
      <c r="S1164" s="2">
        <v>-0.27600716274512099</v>
      </c>
      <c r="T1164" s="2">
        <v>1</v>
      </c>
      <c r="U1164" s="2">
        <v>1</v>
      </c>
      <c r="V1164" s="2">
        <v>-1.1163379644163101</v>
      </c>
      <c r="Y1164" s="2">
        <f t="shared" si="460"/>
        <v>1</v>
      </c>
      <c r="Z1164" s="2">
        <f t="shared" si="461"/>
        <v>0</v>
      </c>
      <c r="AH1164" s="2">
        <f t="shared" si="462"/>
        <v>1</v>
      </c>
      <c r="AI1164" s="2">
        <f t="shared" si="463"/>
        <v>0</v>
      </c>
      <c r="AQ1164" s="2">
        <f t="shared" si="464"/>
        <v>1</v>
      </c>
      <c r="AR1164" s="2">
        <f t="shared" si="465"/>
        <v>0</v>
      </c>
      <c r="AS1164" s="2" t="s">
        <v>60</v>
      </c>
      <c r="AT1164" s="2">
        <v>-1.1902688742073599</v>
      </c>
      <c r="AU1164" s="2">
        <v>1</v>
      </c>
      <c r="AV1164" s="2">
        <v>1</v>
      </c>
      <c r="AW1164" s="2">
        <v>-1.7185127203341499</v>
      </c>
      <c r="AZ1164" s="2">
        <f t="shared" si="466"/>
        <v>1</v>
      </c>
      <c r="BA1164" s="2">
        <f t="shared" si="467"/>
        <v>0</v>
      </c>
      <c r="BI1164" s="2">
        <f t="shared" si="468"/>
        <v>1</v>
      </c>
      <c r="BJ1164" s="2">
        <f t="shared" si="469"/>
        <v>0</v>
      </c>
    </row>
    <row r="1165" spans="1:62">
      <c r="A1165" s="2" t="str">
        <f t="shared" si="450"/>
        <v>VIMSS208862</v>
      </c>
      <c r="B1165" s="2" t="s">
        <v>2006</v>
      </c>
      <c r="C1165" s="2" t="s">
        <v>2007</v>
      </c>
      <c r="D1165" s="7">
        <f>IF(ISNA(VLOOKUP(B1165,[1]energy_list!A$1:A$222,1,FALSE)), 0, 1)</f>
        <v>0</v>
      </c>
      <c r="E1165" s="7">
        <f t="shared" si="448"/>
        <v>0</v>
      </c>
      <c r="F1165" s="7">
        <f t="shared" si="451"/>
        <v>0</v>
      </c>
      <c r="G1165" s="17">
        <f t="shared" si="449"/>
        <v>3.6936936936936941E-2</v>
      </c>
      <c r="H1165" s="8">
        <f t="shared" si="452"/>
        <v>0.74039083429805796</v>
      </c>
      <c r="I1165" s="8">
        <f t="shared" si="453"/>
        <v>0</v>
      </c>
      <c r="J1165" s="2">
        <f t="shared" si="454"/>
        <v>0</v>
      </c>
      <c r="K1165" s="9">
        <f t="shared" si="455"/>
        <v>0</v>
      </c>
      <c r="L1165" s="10">
        <f t="shared" si="456"/>
        <v>0</v>
      </c>
      <c r="M1165" s="2">
        <f t="shared" si="457"/>
        <v>0</v>
      </c>
      <c r="N1165" s="16">
        <f t="shared" si="458"/>
        <v>1</v>
      </c>
      <c r="O1165" s="16">
        <f t="shared" si="459"/>
        <v>0</v>
      </c>
      <c r="P1165" s="6">
        <v>902</v>
      </c>
      <c r="Q1165" s="6"/>
      <c r="Y1165" s="2">
        <f t="shared" si="460"/>
        <v>1</v>
      </c>
      <c r="Z1165" s="2">
        <f t="shared" si="461"/>
        <v>0</v>
      </c>
      <c r="AH1165" s="2">
        <f t="shared" si="462"/>
        <v>1</v>
      </c>
      <c r="AI1165" s="2">
        <f t="shared" si="463"/>
        <v>0</v>
      </c>
      <c r="AQ1165" s="2">
        <f t="shared" si="464"/>
        <v>1</v>
      </c>
      <c r="AR1165" s="2">
        <f t="shared" si="465"/>
        <v>0</v>
      </c>
      <c r="AS1165" s="2" t="s">
        <v>60</v>
      </c>
      <c r="AT1165" s="2">
        <v>-0.74039083429805796</v>
      </c>
      <c r="AU1165" s="2">
        <v>1</v>
      </c>
      <c r="AV1165" s="2">
        <v>1</v>
      </c>
      <c r="AW1165" s="2">
        <v>-1.2686346804248501</v>
      </c>
      <c r="AZ1165" s="2">
        <f t="shared" si="466"/>
        <v>1</v>
      </c>
      <c r="BA1165" s="2">
        <f t="shared" si="467"/>
        <v>0</v>
      </c>
      <c r="BI1165" s="2">
        <f t="shared" si="468"/>
        <v>1</v>
      </c>
      <c r="BJ1165" s="2">
        <f t="shared" si="469"/>
        <v>0</v>
      </c>
    </row>
    <row r="1166" spans="1:62">
      <c r="A1166" s="2" t="str">
        <f t="shared" si="450"/>
        <v>VIMSS207419</v>
      </c>
      <c r="B1166" s="2" t="s">
        <v>2004</v>
      </c>
      <c r="C1166" s="2" t="s">
        <v>2005</v>
      </c>
      <c r="D1166" s="7">
        <f>IF(ISNA(VLOOKUP(B1166,[1]energy_list!A$1:A$222,1,FALSE)), 0, 1)</f>
        <v>0</v>
      </c>
      <c r="E1166" s="7">
        <f t="shared" si="448"/>
        <v>0</v>
      </c>
      <c r="F1166" s="7">
        <f t="shared" si="451"/>
        <v>0</v>
      </c>
      <c r="G1166" s="17">
        <f t="shared" si="449"/>
        <v>3.6895986895986901E-2</v>
      </c>
      <c r="H1166" s="8">
        <f t="shared" si="452"/>
        <v>0.75603670968676018</v>
      </c>
      <c r="I1166" s="8">
        <f t="shared" si="453"/>
        <v>0</v>
      </c>
      <c r="J1166" s="2">
        <f t="shared" si="454"/>
        <v>0</v>
      </c>
      <c r="K1166" s="9">
        <f t="shared" si="455"/>
        <v>0</v>
      </c>
      <c r="L1166" s="10">
        <f t="shared" si="456"/>
        <v>0</v>
      </c>
      <c r="M1166" s="2">
        <f t="shared" si="457"/>
        <v>0</v>
      </c>
      <c r="N1166" s="16">
        <f t="shared" si="458"/>
        <v>1</v>
      </c>
      <c r="O1166" s="16">
        <f t="shared" si="459"/>
        <v>0</v>
      </c>
      <c r="P1166" s="6">
        <v>901</v>
      </c>
      <c r="Q1166" s="6"/>
      <c r="R1166" s="2" t="s">
        <v>57</v>
      </c>
      <c r="S1166" s="2">
        <v>-1.29509496236154</v>
      </c>
      <c r="T1166" s="2">
        <v>1</v>
      </c>
      <c r="U1166" s="2">
        <v>1</v>
      </c>
      <c r="V1166" s="2">
        <v>-2.1354257640327301</v>
      </c>
      <c r="Y1166" s="2">
        <f t="shared" si="460"/>
        <v>1</v>
      </c>
      <c r="Z1166" s="2">
        <f t="shared" si="461"/>
        <v>0</v>
      </c>
      <c r="AH1166" s="2">
        <f t="shared" si="462"/>
        <v>1</v>
      </c>
      <c r="AI1166" s="2">
        <f t="shared" si="463"/>
        <v>0</v>
      </c>
      <c r="AJ1166" s="2" t="s">
        <v>59</v>
      </c>
      <c r="AK1166" s="2">
        <v>-0.23467874090721999</v>
      </c>
      <c r="AL1166" s="2">
        <v>1</v>
      </c>
      <c r="AM1166" s="2">
        <v>1</v>
      </c>
      <c r="AN1166" s="2">
        <v>-2.4702537416568999</v>
      </c>
      <c r="AQ1166" s="2">
        <f t="shared" si="464"/>
        <v>1</v>
      </c>
      <c r="AR1166" s="2">
        <f t="shared" si="465"/>
        <v>0</v>
      </c>
      <c r="AS1166" s="2" t="s">
        <v>60</v>
      </c>
      <c r="AT1166" s="2">
        <v>-0.439218677927321</v>
      </c>
      <c r="AU1166" s="2">
        <v>1</v>
      </c>
      <c r="AV1166" s="2">
        <v>1</v>
      </c>
      <c r="AW1166" s="2">
        <v>-0.96746252405411304</v>
      </c>
      <c r="AZ1166" s="2">
        <f t="shared" si="466"/>
        <v>1</v>
      </c>
      <c r="BA1166" s="2">
        <f t="shared" si="467"/>
        <v>0</v>
      </c>
      <c r="BB1166" s="2" t="s">
        <v>61</v>
      </c>
      <c r="BC1166" s="2">
        <v>-1.0551544575509599</v>
      </c>
      <c r="BD1166" s="2">
        <v>1</v>
      </c>
      <c r="BE1166" s="2">
        <v>1</v>
      </c>
      <c r="BF1166" s="2">
        <v>-0.56371868922828805</v>
      </c>
      <c r="BI1166" s="2">
        <f t="shared" si="468"/>
        <v>1</v>
      </c>
      <c r="BJ1166" s="2">
        <f t="shared" si="469"/>
        <v>0</v>
      </c>
    </row>
    <row r="1167" spans="1:62">
      <c r="A1167" s="2" t="str">
        <f t="shared" si="450"/>
        <v>VIMSS207723</v>
      </c>
      <c r="B1167" s="2" t="s">
        <v>2002</v>
      </c>
      <c r="C1167" s="2" t="s">
        <v>2003</v>
      </c>
      <c r="D1167" s="7">
        <f>IF(ISNA(VLOOKUP(B1167,[1]energy_list!A$1:A$222,1,FALSE)), 0, 1)</f>
        <v>0</v>
      </c>
      <c r="E1167" s="7">
        <f t="shared" si="448"/>
        <v>0</v>
      </c>
      <c r="F1167" s="7">
        <f t="shared" si="451"/>
        <v>0</v>
      </c>
      <c r="G1167" s="17">
        <f t="shared" si="449"/>
        <v>3.6855036855036855E-2</v>
      </c>
      <c r="H1167" s="8">
        <f t="shared" si="452"/>
        <v>0.77270428839957095</v>
      </c>
      <c r="I1167" s="8">
        <f t="shared" si="453"/>
        <v>0</v>
      </c>
      <c r="J1167" s="2">
        <f t="shared" si="454"/>
        <v>0</v>
      </c>
      <c r="K1167" s="9">
        <f t="shared" si="455"/>
        <v>0</v>
      </c>
      <c r="L1167" s="10">
        <f t="shared" si="456"/>
        <v>0</v>
      </c>
      <c r="M1167" s="2">
        <f t="shared" si="457"/>
        <v>0</v>
      </c>
      <c r="N1167" s="16">
        <f t="shared" si="458"/>
        <v>1</v>
      </c>
      <c r="O1167" s="16">
        <f t="shared" si="459"/>
        <v>0</v>
      </c>
      <c r="P1167" s="6">
        <v>900</v>
      </c>
      <c r="Q1167" s="6"/>
      <c r="R1167" s="2" t="s">
        <v>57</v>
      </c>
      <c r="S1167" s="2">
        <v>-0.77270428839957095</v>
      </c>
      <c r="T1167" s="2">
        <v>1</v>
      </c>
      <c r="U1167" s="2">
        <v>1</v>
      </c>
      <c r="V1167" s="2">
        <v>-1.61303509007076</v>
      </c>
      <c r="Y1167" s="2">
        <f t="shared" si="460"/>
        <v>1</v>
      </c>
      <c r="Z1167" s="2">
        <f t="shared" si="461"/>
        <v>0</v>
      </c>
      <c r="AH1167" s="2">
        <f t="shared" si="462"/>
        <v>1</v>
      </c>
      <c r="AI1167" s="2">
        <f t="shared" si="463"/>
        <v>0</v>
      </c>
      <c r="AQ1167" s="2">
        <f t="shared" si="464"/>
        <v>1</v>
      </c>
      <c r="AR1167" s="2">
        <f t="shared" si="465"/>
        <v>0</v>
      </c>
      <c r="AZ1167" s="2">
        <f t="shared" si="466"/>
        <v>1</v>
      </c>
      <c r="BA1167" s="2">
        <f t="shared" si="467"/>
        <v>0</v>
      </c>
      <c r="BI1167" s="2">
        <f t="shared" si="468"/>
        <v>1</v>
      </c>
      <c r="BJ1167" s="2">
        <f t="shared" si="469"/>
        <v>0</v>
      </c>
    </row>
    <row r="1168" spans="1:62">
      <c r="A1168" s="2" t="str">
        <f t="shared" si="450"/>
        <v>VIMSS207364</v>
      </c>
      <c r="B1168" s="2" t="s">
        <v>2000</v>
      </c>
      <c r="C1168" s="2" t="s">
        <v>2001</v>
      </c>
      <c r="D1168" s="7">
        <f>IF(ISNA(VLOOKUP(B1168,[1]energy_list!A$1:A$222,1,FALSE)), 0, 1)</f>
        <v>0</v>
      </c>
      <c r="E1168" s="7">
        <f t="shared" si="448"/>
        <v>0</v>
      </c>
      <c r="F1168" s="7">
        <f t="shared" si="451"/>
        <v>0</v>
      </c>
      <c r="G1168" s="17">
        <f t="shared" si="449"/>
        <v>3.6814086814086815E-2</v>
      </c>
      <c r="H1168" s="8">
        <f t="shared" si="452"/>
        <v>0.78512622143236022</v>
      </c>
      <c r="I1168" s="8">
        <f t="shared" si="453"/>
        <v>0</v>
      </c>
      <c r="J1168" s="2">
        <f t="shared" si="454"/>
        <v>0</v>
      </c>
      <c r="K1168" s="9">
        <f t="shared" si="455"/>
        <v>0</v>
      </c>
      <c r="L1168" s="10">
        <f t="shared" si="456"/>
        <v>0</v>
      </c>
      <c r="M1168" s="2">
        <f t="shared" si="457"/>
        <v>0</v>
      </c>
      <c r="N1168" s="16">
        <f t="shared" si="458"/>
        <v>1</v>
      </c>
      <c r="O1168" s="16">
        <f t="shared" si="459"/>
        <v>0</v>
      </c>
      <c r="P1168" s="6">
        <v>899</v>
      </c>
      <c r="Q1168" s="6"/>
      <c r="Y1168" s="2">
        <f t="shared" si="460"/>
        <v>1</v>
      </c>
      <c r="Z1168" s="2">
        <f t="shared" si="461"/>
        <v>0</v>
      </c>
      <c r="AH1168" s="2">
        <f t="shared" si="462"/>
        <v>1</v>
      </c>
      <c r="AI1168" s="2">
        <f t="shared" si="463"/>
        <v>0</v>
      </c>
      <c r="AQ1168" s="2">
        <f t="shared" si="464"/>
        <v>1</v>
      </c>
      <c r="AR1168" s="2">
        <f t="shared" si="465"/>
        <v>0</v>
      </c>
      <c r="AS1168" s="2" t="s">
        <v>60</v>
      </c>
      <c r="AT1168" s="2">
        <v>-4.0645976035625804</v>
      </c>
      <c r="AU1168" s="2">
        <v>1</v>
      </c>
      <c r="AV1168" s="2">
        <v>1</v>
      </c>
      <c r="AW1168" s="2">
        <v>-4.5928414496893701</v>
      </c>
      <c r="AZ1168" s="2">
        <f t="shared" si="466"/>
        <v>1</v>
      </c>
      <c r="BA1168" s="2">
        <f t="shared" si="467"/>
        <v>0</v>
      </c>
      <c r="BB1168" s="2" t="s">
        <v>61</v>
      </c>
      <c r="BC1168" s="2">
        <v>2.4943451606978599</v>
      </c>
      <c r="BD1168" s="2">
        <v>1</v>
      </c>
      <c r="BE1168" s="2">
        <v>1</v>
      </c>
      <c r="BF1168" s="2">
        <v>2.9857809290205299</v>
      </c>
      <c r="BI1168" s="2">
        <f t="shared" si="468"/>
        <v>1</v>
      </c>
      <c r="BJ1168" s="2">
        <f t="shared" si="469"/>
        <v>0</v>
      </c>
    </row>
    <row r="1169" spans="1:62">
      <c r="A1169" s="2" t="str">
        <f t="shared" si="450"/>
        <v>VIMSS208012</v>
      </c>
      <c r="B1169" s="2" t="s">
        <v>1998</v>
      </c>
      <c r="C1169" s="2" t="s">
        <v>1999</v>
      </c>
      <c r="D1169" s="7">
        <f>IF(ISNA(VLOOKUP(B1169,[1]energy_list!A$1:A$222,1,FALSE)), 0, 1)</f>
        <v>0</v>
      </c>
      <c r="E1169" s="7">
        <f t="shared" si="448"/>
        <v>0</v>
      </c>
      <c r="F1169" s="7">
        <f t="shared" si="451"/>
        <v>0</v>
      </c>
      <c r="G1169" s="17">
        <f t="shared" si="449"/>
        <v>3.6773136773136775E-2</v>
      </c>
      <c r="H1169" s="8">
        <f t="shared" si="452"/>
        <v>0.79279430165338804</v>
      </c>
      <c r="I1169" s="8">
        <f t="shared" si="453"/>
        <v>0</v>
      </c>
      <c r="J1169" s="2">
        <f t="shared" si="454"/>
        <v>0</v>
      </c>
      <c r="K1169" s="9">
        <f t="shared" si="455"/>
        <v>0</v>
      </c>
      <c r="L1169" s="10">
        <f t="shared" si="456"/>
        <v>0</v>
      </c>
      <c r="M1169" s="2">
        <f t="shared" si="457"/>
        <v>0</v>
      </c>
      <c r="N1169" s="16">
        <f t="shared" si="458"/>
        <v>1</v>
      </c>
      <c r="O1169" s="16">
        <f t="shared" si="459"/>
        <v>0</v>
      </c>
      <c r="P1169" s="6">
        <v>898</v>
      </c>
      <c r="Q1169" s="6"/>
      <c r="Y1169" s="2">
        <f t="shared" si="460"/>
        <v>1</v>
      </c>
      <c r="Z1169" s="2">
        <f t="shared" si="461"/>
        <v>0</v>
      </c>
      <c r="AH1169" s="2">
        <f t="shared" si="462"/>
        <v>1</v>
      </c>
      <c r="AI1169" s="2">
        <f t="shared" si="463"/>
        <v>0</v>
      </c>
      <c r="AQ1169" s="2">
        <f t="shared" si="464"/>
        <v>1</v>
      </c>
      <c r="AR1169" s="2">
        <f t="shared" si="465"/>
        <v>0</v>
      </c>
      <c r="AZ1169" s="2">
        <f t="shared" si="466"/>
        <v>1</v>
      </c>
      <c r="BA1169" s="2">
        <f t="shared" si="467"/>
        <v>0</v>
      </c>
      <c r="BB1169" s="2" t="s">
        <v>61</v>
      </c>
      <c r="BC1169" s="2">
        <v>-0.79279430165338804</v>
      </c>
      <c r="BD1169" s="2">
        <v>1</v>
      </c>
      <c r="BE1169" s="2">
        <v>1</v>
      </c>
      <c r="BF1169" s="2">
        <v>-0.30135853333071599</v>
      </c>
      <c r="BI1169" s="2">
        <f t="shared" si="468"/>
        <v>1</v>
      </c>
      <c r="BJ1169" s="2">
        <f t="shared" si="469"/>
        <v>0</v>
      </c>
    </row>
    <row r="1170" spans="1:62">
      <c r="A1170" s="2" t="str">
        <f t="shared" si="450"/>
        <v>VIMSS209049</v>
      </c>
      <c r="B1170" s="2" t="s">
        <v>1996</v>
      </c>
      <c r="C1170" s="2" t="s">
        <v>1997</v>
      </c>
      <c r="D1170" s="7">
        <f>IF(ISNA(VLOOKUP(B1170,[1]energy_list!A$1:A$222,1,FALSE)), 0, 1)</f>
        <v>0</v>
      </c>
      <c r="E1170" s="7">
        <f t="shared" si="448"/>
        <v>0</v>
      </c>
      <c r="F1170" s="7">
        <f t="shared" si="451"/>
        <v>0</v>
      </c>
      <c r="G1170" s="17">
        <f t="shared" si="449"/>
        <v>3.6732186732186735E-2</v>
      </c>
      <c r="H1170" s="8">
        <f t="shared" si="452"/>
        <v>0.80179774396284098</v>
      </c>
      <c r="I1170" s="8">
        <f t="shared" si="453"/>
        <v>0</v>
      </c>
      <c r="J1170" s="2">
        <f t="shared" si="454"/>
        <v>0</v>
      </c>
      <c r="K1170" s="9">
        <f t="shared" si="455"/>
        <v>0</v>
      </c>
      <c r="L1170" s="10">
        <f t="shared" si="456"/>
        <v>0</v>
      </c>
      <c r="M1170" s="2">
        <f t="shared" si="457"/>
        <v>0</v>
      </c>
      <c r="N1170" s="16">
        <f t="shared" si="458"/>
        <v>1</v>
      </c>
      <c r="O1170" s="16">
        <f t="shared" si="459"/>
        <v>0</v>
      </c>
      <c r="P1170" s="6">
        <v>897</v>
      </c>
      <c r="Q1170" s="6"/>
      <c r="R1170" s="2" t="s">
        <v>57</v>
      </c>
      <c r="S1170" s="2">
        <v>-0.80179774396284098</v>
      </c>
      <c r="T1170" s="2">
        <v>1</v>
      </c>
      <c r="U1170" s="2">
        <v>1</v>
      </c>
      <c r="V1170" s="2">
        <v>-1.64212854563403</v>
      </c>
      <c r="Y1170" s="2">
        <f t="shared" si="460"/>
        <v>1</v>
      </c>
      <c r="Z1170" s="2">
        <f t="shared" si="461"/>
        <v>0</v>
      </c>
      <c r="AH1170" s="2">
        <f t="shared" si="462"/>
        <v>1</v>
      </c>
      <c r="AI1170" s="2">
        <f t="shared" si="463"/>
        <v>0</v>
      </c>
      <c r="AQ1170" s="2">
        <f t="shared" si="464"/>
        <v>1</v>
      </c>
      <c r="AR1170" s="2">
        <f t="shared" si="465"/>
        <v>0</v>
      </c>
      <c r="AZ1170" s="2">
        <f t="shared" si="466"/>
        <v>1</v>
      </c>
      <c r="BA1170" s="2">
        <f t="shared" si="467"/>
        <v>0</v>
      </c>
      <c r="BI1170" s="2">
        <f t="shared" si="468"/>
        <v>1</v>
      </c>
      <c r="BJ1170" s="2">
        <f t="shared" si="469"/>
        <v>0</v>
      </c>
    </row>
    <row r="1171" spans="1:62">
      <c r="A1171" s="2" t="str">
        <f t="shared" si="450"/>
        <v>VIMSS209516</v>
      </c>
      <c r="B1171" s="2" t="s">
        <v>1994</v>
      </c>
      <c r="C1171" s="2" t="s">
        <v>1995</v>
      </c>
      <c r="D1171" s="7">
        <f>IF(ISNA(VLOOKUP(B1171,[1]energy_list!A$1:A$222,1,FALSE)), 0, 1)</f>
        <v>0</v>
      </c>
      <c r="E1171" s="7">
        <f t="shared" si="448"/>
        <v>0</v>
      </c>
      <c r="F1171" s="7">
        <f t="shared" si="451"/>
        <v>0</v>
      </c>
      <c r="G1171" s="17">
        <f t="shared" si="449"/>
        <v>3.6691236691236688E-2</v>
      </c>
      <c r="H1171" s="8">
        <f t="shared" si="452"/>
        <v>0.80421869856647099</v>
      </c>
      <c r="I1171" s="8">
        <f t="shared" si="453"/>
        <v>0</v>
      </c>
      <c r="J1171" s="2">
        <f t="shared" si="454"/>
        <v>0</v>
      </c>
      <c r="K1171" s="9">
        <f t="shared" si="455"/>
        <v>0</v>
      </c>
      <c r="L1171" s="10">
        <f t="shared" si="456"/>
        <v>0</v>
      </c>
      <c r="M1171" s="2">
        <f t="shared" si="457"/>
        <v>0</v>
      </c>
      <c r="N1171" s="16">
        <f t="shared" si="458"/>
        <v>1</v>
      </c>
      <c r="O1171" s="16">
        <f t="shared" si="459"/>
        <v>0</v>
      </c>
      <c r="P1171" s="6">
        <v>896</v>
      </c>
      <c r="Q1171" s="6"/>
      <c r="R1171" s="2" t="s">
        <v>57</v>
      </c>
      <c r="S1171" s="2">
        <v>-0.80421869856647099</v>
      </c>
      <c r="T1171" s="2">
        <v>1</v>
      </c>
      <c r="U1171" s="2">
        <v>1</v>
      </c>
      <c r="V1171" s="2">
        <v>-1.64454950023766</v>
      </c>
      <c r="Y1171" s="2">
        <f t="shared" si="460"/>
        <v>1</v>
      </c>
      <c r="Z1171" s="2">
        <f t="shared" si="461"/>
        <v>0</v>
      </c>
      <c r="AH1171" s="2">
        <f t="shared" si="462"/>
        <v>1</v>
      </c>
      <c r="AI1171" s="2">
        <f t="shared" si="463"/>
        <v>0</v>
      </c>
      <c r="AQ1171" s="2">
        <f t="shared" si="464"/>
        <v>1</v>
      </c>
      <c r="AR1171" s="2">
        <f t="shared" si="465"/>
        <v>0</v>
      </c>
      <c r="AZ1171" s="2">
        <f t="shared" si="466"/>
        <v>1</v>
      </c>
      <c r="BA1171" s="2">
        <f t="shared" si="467"/>
        <v>0</v>
      </c>
      <c r="BI1171" s="2">
        <f t="shared" si="468"/>
        <v>1</v>
      </c>
      <c r="BJ1171" s="2">
        <f t="shared" si="469"/>
        <v>0</v>
      </c>
    </row>
    <row r="1172" spans="1:62">
      <c r="A1172" s="2" t="str">
        <f t="shared" si="450"/>
        <v>VIMSS207987</v>
      </c>
      <c r="B1172" s="2" t="s">
        <v>1992</v>
      </c>
      <c r="C1172" s="2" t="s">
        <v>1993</v>
      </c>
      <c r="D1172" s="7">
        <f>IF(ISNA(VLOOKUP(B1172,[1]energy_list!A$1:A$222,1,FALSE)), 0, 1)</f>
        <v>0</v>
      </c>
      <c r="E1172" s="7">
        <f t="shared" si="448"/>
        <v>0</v>
      </c>
      <c r="F1172" s="7">
        <f t="shared" si="451"/>
        <v>0</v>
      </c>
      <c r="G1172" s="17">
        <f t="shared" si="449"/>
        <v>3.6650286650286655E-2</v>
      </c>
      <c r="H1172" s="8">
        <f t="shared" si="452"/>
        <v>0.80738882093183995</v>
      </c>
      <c r="I1172" s="8">
        <f t="shared" si="453"/>
        <v>0</v>
      </c>
      <c r="J1172" s="2">
        <f t="shared" si="454"/>
        <v>0</v>
      </c>
      <c r="K1172" s="9">
        <f t="shared" si="455"/>
        <v>0</v>
      </c>
      <c r="L1172" s="10">
        <f t="shared" si="456"/>
        <v>0</v>
      </c>
      <c r="M1172" s="2">
        <f t="shared" si="457"/>
        <v>0</v>
      </c>
      <c r="N1172" s="16">
        <f t="shared" si="458"/>
        <v>1</v>
      </c>
      <c r="O1172" s="16">
        <f t="shared" si="459"/>
        <v>0</v>
      </c>
      <c r="P1172" s="6">
        <v>895</v>
      </c>
      <c r="Q1172" s="6"/>
      <c r="Y1172" s="2">
        <f t="shared" si="460"/>
        <v>1</v>
      </c>
      <c r="Z1172" s="2">
        <f t="shared" si="461"/>
        <v>0</v>
      </c>
      <c r="AH1172" s="2">
        <f t="shared" si="462"/>
        <v>1</v>
      </c>
      <c r="AI1172" s="2">
        <f t="shared" si="463"/>
        <v>0</v>
      </c>
      <c r="AJ1172" s="2" t="s">
        <v>59</v>
      </c>
      <c r="AK1172" s="2">
        <v>-0.80738882093183995</v>
      </c>
      <c r="AL1172" s="2">
        <v>1</v>
      </c>
      <c r="AM1172" s="2">
        <v>1</v>
      </c>
      <c r="AN1172" s="2">
        <v>-3.04296382168152</v>
      </c>
      <c r="AQ1172" s="2">
        <f t="shared" si="464"/>
        <v>1</v>
      </c>
      <c r="AR1172" s="2">
        <f t="shared" si="465"/>
        <v>0</v>
      </c>
      <c r="AZ1172" s="2">
        <f t="shared" si="466"/>
        <v>1</v>
      </c>
      <c r="BA1172" s="2">
        <f t="shared" si="467"/>
        <v>0</v>
      </c>
      <c r="BI1172" s="2">
        <f t="shared" si="468"/>
        <v>1</v>
      </c>
      <c r="BJ1172" s="2">
        <f t="shared" si="469"/>
        <v>0</v>
      </c>
    </row>
    <row r="1173" spans="1:62">
      <c r="A1173" s="2" t="str">
        <f t="shared" si="450"/>
        <v>VIMSS206790</v>
      </c>
      <c r="B1173" s="2" t="s">
        <v>1990</v>
      </c>
      <c r="C1173" s="2" t="s">
        <v>1991</v>
      </c>
      <c r="D1173" s="7">
        <f>IF(ISNA(VLOOKUP(B1173,[1]energy_list!A$1:A$222,1,FALSE)), 0, 1)</f>
        <v>0</v>
      </c>
      <c r="E1173" s="7">
        <f t="shared" ref="E1173:E1204" si="470">IF(N1173&lt;0.05,1,0)</f>
        <v>0</v>
      </c>
      <c r="F1173" s="7">
        <f t="shared" si="451"/>
        <v>0</v>
      </c>
      <c r="G1173" s="17">
        <f t="shared" si="449"/>
        <v>3.6609336609336608E-2</v>
      </c>
      <c r="H1173" s="8">
        <f t="shared" si="452"/>
        <v>0.82545933659109494</v>
      </c>
      <c r="I1173" s="8">
        <f t="shared" si="453"/>
        <v>0</v>
      </c>
      <c r="J1173" s="2">
        <f t="shared" si="454"/>
        <v>0</v>
      </c>
      <c r="K1173" s="9">
        <f t="shared" si="455"/>
        <v>0</v>
      </c>
      <c r="L1173" s="10">
        <f t="shared" si="456"/>
        <v>0</v>
      </c>
      <c r="M1173" s="2">
        <f t="shared" si="457"/>
        <v>0</v>
      </c>
      <c r="N1173" s="16">
        <f t="shared" si="458"/>
        <v>1</v>
      </c>
      <c r="O1173" s="16">
        <f t="shared" si="459"/>
        <v>0</v>
      </c>
      <c r="P1173" s="6">
        <v>894</v>
      </c>
      <c r="Q1173" s="6"/>
      <c r="R1173" s="2" t="s">
        <v>57</v>
      </c>
      <c r="S1173" s="2">
        <v>-1.4798357228310099</v>
      </c>
      <c r="T1173" s="2">
        <v>1</v>
      </c>
      <c r="U1173" s="2">
        <v>1</v>
      </c>
      <c r="V1173" s="2">
        <v>-2.3201665245021998</v>
      </c>
      <c r="Y1173" s="2">
        <f t="shared" si="460"/>
        <v>1</v>
      </c>
      <c r="Z1173" s="2">
        <f t="shared" si="461"/>
        <v>0</v>
      </c>
      <c r="AH1173" s="2">
        <f t="shared" si="462"/>
        <v>1</v>
      </c>
      <c r="AI1173" s="2">
        <f t="shared" si="463"/>
        <v>0</v>
      </c>
      <c r="AJ1173" s="2" t="s">
        <v>59</v>
      </c>
      <c r="AK1173" s="2">
        <v>-0.17108295035118001</v>
      </c>
      <c r="AL1173" s="2">
        <v>1</v>
      </c>
      <c r="AM1173" s="2">
        <v>1</v>
      </c>
      <c r="AN1173" s="2">
        <v>-2.4066579511008599</v>
      </c>
      <c r="AQ1173" s="2">
        <f t="shared" si="464"/>
        <v>1</v>
      </c>
      <c r="AR1173" s="2">
        <f t="shared" si="465"/>
        <v>0</v>
      </c>
      <c r="AZ1173" s="2">
        <f t="shared" si="466"/>
        <v>1</v>
      </c>
      <c r="BA1173" s="2">
        <f t="shared" si="467"/>
        <v>0</v>
      </c>
      <c r="BI1173" s="2">
        <f t="shared" si="468"/>
        <v>1</v>
      </c>
      <c r="BJ1173" s="2">
        <f t="shared" si="469"/>
        <v>0</v>
      </c>
    </row>
    <row r="1174" spans="1:62">
      <c r="A1174" s="2" t="str">
        <f t="shared" si="450"/>
        <v>VIMSS206991</v>
      </c>
      <c r="B1174" s="2" t="s">
        <v>1988</v>
      </c>
      <c r="C1174" s="2" t="s">
        <v>1989</v>
      </c>
      <c r="D1174" s="7">
        <f>IF(ISNA(VLOOKUP(B1174,[1]energy_list!A$1:A$222,1,FALSE)), 0, 1)</f>
        <v>0</v>
      </c>
      <c r="E1174" s="7">
        <f t="shared" si="470"/>
        <v>0</v>
      </c>
      <c r="F1174" s="7">
        <f t="shared" si="451"/>
        <v>0</v>
      </c>
      <c r="G1174" s="17">
        <f t="shared" si="449"/>
        <v>3.6568386568386568E-2</v>
      </c>
      <c r="H1174" s="8">
        <f t="shared" si="452"/>
        <v>0.82821274305470405</v>
      </c>
      <c r="I1174" s="8">
        <f t="shared" si="453"/>
        <v>0</v>
      </c>
      <c r="J1174" s="2">
        <f t="shared" si="454"/>
        <v>0</v>
      </c>
      <c r="K1174" s="9">
        <f t="shared" si="455"/>
        <v>0</v>
      </c>
      <c r="L1174" s="10">
        <f t="shared" si="456"/>
        <v>0</v>
      </c>
      <c r="M1174" s="2">
        <f t="shared" si="457"/>
        <v>0</v>
      </c>
      <c r="N1174" s="16">
        <f t="shared" si="458"/>
        <v>1</v>
      </c>
      <c r="O1174" s="16">
        <f t="shared" si="459"/>
        <v>0</v>
      </c>
      <c r="P1174" s="6">
        <v>893</v>
      </c>
      <c r="Q1174" s="6"/>
      <c r="Y1174" s="2">
        <f t="shared" si="460"/>
        <v>1</v>
      </c>
      <c r="Z1174" s="2">
        <f t="shared" si="461"/>
        <v>0</v>
      </c>
      <c r="AH1174" s="2">
        <f t="shared" si="462"/>
        <v>1</v>
      </c>
      <c r="AI1174" s="2">
        <f t="shared" si="463"/>
        <v>0</v>
      </c>
      <c r="AQ1174" s="2">
        <f t="shared" si="464"/>
        <v>1</v>
      </c>
      <c r="AR1174" s="2">
        <f t="shared" si="465"/>
        <v>0</v>
      </c>
      <c r="AZ1174" s="2">
        <f t="shared" si="466"/>
        <v>1</v>
      </c>
      <c r="BA1174" s="2">
        <f t="shared" si="467"/>
        <v>0</v>
      </c>
      <c r="BB1174" s="2" t="s">
        <v>61</v>
      </c>
      <c r="BC1174" s="2">
        <v>-0.82821274305470405</v>
      </c>
      <c r="BD1174" s="2">
        <v>1</v>
      </c>
      <c r="BE1174" s="2">
        <v>1</v>
      </c>
      <c r="BF1174" s="2">
        <v>-0.336776974732032</v>
      </c>
      <c r="BI1174" s="2">
        <f t="shared" si="468"/>
        <v>1</v>
      </c>
      <c r="BJ1174" s="2">
        <f t="shared" si="469"/>
        <v>0</v>
      </c>
    </row>
    <row r="1175" spans="1:62">
      <c r="A1175" s="2" t="str">
        <f t="shared" si="450"/>
        <v>VIMSS207711</v>
      </c>
      <c r="B1175" s="2" t="s">
        <v>1986</v>
      </c>
      <c r="C1175" s="2" t="s">
        <v>1987</v>
      </c>
      <c r="D1175" s="7">
        <f>IF(ISNA(VLOOKUP(B1175,[1]energy_list!A$1:A$222,1,FALSE)), 0, 1)</f>
        <v>0</v>
      </c>
      <c r="E1175" s="7">
        <f t="shared" si="470"/>
        <v>0</v>
      </c>
      <c r="F1175" s="7">
        <f t="shared" si="451"/>
        <v>0</v>
      </c>
      <c r="G1175" s="17">
        <f t="shared" si="449"/>
        <v>3.6527436527436528E-2</v>
      </c>
      <c r="H1175" s="8">
        <f t="shared" si="452"/>
        <v>0.84494218110509001</v>
      </c>
      <c r="I1175" s="8">
        <f t="shared" si="453"/>
        <v>0</v>
      </c>
      <c r="J1175" s="2">
        <f t="shared" si="454"/>
        <v>0</v>
      </c>
      <c r="K1175" s="9">
        <f t="shared" si="455"/>
        <v>0</v>
      </c>
      <c r="L1175" s="10">
        <f t="shared" si="456"/>
        <v>0</v>
      </c>
      <c r="M1175" s="2">
        <f t="shared" si="457"/>
        <v>0</v>
      </c>
      <c r="N1175" s="16">
        <f t="shared" si="458"/>
        <v>1</v>
      </c>
      <c r="O1175" s="16">
        <f t="shared" si="459"/>
        <v>0</v>
      </c>
      <c r="P1175" s="6">
        <v>892</v>
      </c>
      <c r="Q1175" s="6"/>
      <c r="Y1175" s="2">
        <f t="shared" si="460"/>
        <v>1</v>
      </c>
      <c r="Z1175" s="2">
        <f t="shared" si="461"/>
        <v>0</v>
      </c>
      <c r="AA1175" s="2" t="s">
        <v>58</v>
      </c>
      <c r="AB1175" s="2">
        <v>-0.84494218110509001</v>
      </c>
      <c r="AC1175" s="2">
        <v>1</v>
      </c>
      <c r="AD1175" s="2">
        <v>1</v>
      </c>
      <c r="AE1175" s="2">
        <v>-2.1400303748868201</v>
      </c>
      <c r="AH1175" s="2">
        <f t="shared" si="462"/>
        <v>1</v>
      </c>
      <c r="AI1175" s="2">
        <f t="shared" si="463"/>
        <v>0</v>
      </c>
      <c r="AQ1175" s="2">
        <f t="shared" si="464"/>
        <v>1</v>
      </c>
      <c r="AR1175" s="2">
        <f t="shared" si="465"/>
        <v>0</v>
      </c>
      <c r="AZ1175" s="2">
        <f t="shared" si="466"/>
        <v>1</v>
      </c>
      <c r="BA1175" s="2">
        <f t="shared" si="467"/>
        <v>0</v>
      </c>
      <c r="BI1175" s="2">
        <f t="shared" si="468"/>
        <v>1</v>
      </c>
      <c r="BJ1175" s="2">
        <f t="shared" si="469"/>
        <v>0</v>
      </c>
    </row>
    <row r="1176" spans="1:62">
      <c r="A1176" s="2" t="str">
        <f t="shared" si="450"/>
        <v>VIMSS209273</v>
      </c>
      <c r="B1176" s="2" t="s">
        <v>1984</v>
      </c>
      <c r="C1176" s="2" t="s">
        <v>1985</v>
      </c>
      <c r="D1176" s="7">
        <f>IF(ISNA(VLOOKUP(B1176,[1]energy_list!A$1:A$222,1,FALSE)), 0, 1)</f>
        <v>0</v>
      </c>
      <c r="E1176" s="7">
        <f t="shared" si="470"/>
        <v>0</v>
      </c>
      <c r="F1176" s="7">
        <f t="shared" si="451"/>
        <v>0</v>
      </c>
      <c r="G1176" s="17">
        <f t="shared" si="449"/>
        <v>3.6486486486486489E-2</v>
      </c>
      <c r="H1176" s="8">
        <f t="shared" si="452"/>
        <v>0.86398453968605293</v>
      </c>
      <c r="I1176" s="8">
        <f t="shared" si="453"/>
        <v>0</v>
      </c>
      <c r="J1176" s="2">
        <f t="shared" si="454"/>
        <v>0</v>
      </c>
      <c r="K1176" s="9">
        <f t="shared" si="455"/>
        <v>0</v>
      </c>
      <c r="L1176" s="10">
        <f t="shared" si="456"/>
        <v>0</v>
      </c>
      <c r="M1176" s="2">
        <f t="shared" si="457"/>
        <v>0</v>
      </c>
      <c r="N1176" s="16">
        <f t="shared" si="458"/>
        <v>1</v>
      </c>
      <c r="O1176" s="16">
        <f t="shared" si="459"/>
        <v>0</v>
      </c>
      <c r="P1176" s="6">
        <v>891</v>
      </c>
      <c r="Q1176" s="6"/>
      <c r="R1176" s="2" t="s">
        <v>57</v>
      </c>
      <c r="S1176" s="2">
        <v>-0.86115788868696097</v>
      </c>
      <c r="T1176" s="2">
        <v>1</v>
      </c>
      <c r="U1176" s="2">
        <v>1</v>
      </c>
      <c r="V1176" s="2">
        <v>-1.7014886903581501</v>
      </c>
      <c r="Y1176" s="2">
        <f t="shared" si="460"/>
        <v>1</v>
      </c>
      <c r="Z1176" s="2">
        <f t="shared" si="461"/>
        <v>0</v>
      </c>
      <c r="AH1176" s="2">
        <f t="shared" si="462"/>
        <v>1</v>
      </c>
      <c r="AI1176" s="2">
        <f t="shared" si="463"/>
        <v>0</v>
      </c>
      <c r="AQ1176" s="2">
        <f t="shared" si="464"/>
        <v>1</v>
      </c>
      <c r="AR1176" s="2">
        <f t="shared" si="465"/>
        <v>0</v>
      </c>
      <c r="AS1176" s="2" t="s">
        <v>60</v>
      </c>
      <c r="AT1176" s="2">
        <v>-1.15395283519273</v>
      </c>
      <c r="AU1176" s="2">
        <v>1</v>
      </c>
      <c r="AV1176" s="2">
        <v>1</v>
      </c>
      <c r="AW1176" s="2">
        <v>-1.6821966813195199</v>
      </c>
      <c r="AZ1176" s="2">
        <f t="shared" si="466"/>
        <v>1</v>
      </c>
      <c r="BA1176" s="2">
        <f t="shared" si="467"/>
        <v>0</v>
      </c>
      <c r="BB1176" s="2" t="s">
        <v>61</v>
      </c>
      <c r="BC1176" s="2">
        <v>-0.57684289517846798</v>
      </c>
      <c r="BD1176" s="2">
        <v>1</v>
      </c>
      <c r="BE1176" s="2">
        <v>1</v>
      </c>
      <c r="BF1176" s="2">
        <v>-8.5407126855796198E-2</v>
      </c>
      <c r="BI1176" s="2">
        <f t="shared" si="468"/>
        <v>1</v>
      </c>
      <c r="BJ1176" s="2">
        <f t="shared" si="469"/>
        <v>0</v>
      </c>
    </row>
    <row r="1177" spans="1:62">
      <c r="A1177" s="2" t="str">
        <f t="shared" si="450"/>
        <v>VIMSS207838</v>
      </c>
      <c r="B1177" s="2" t="s">
        <v>1982</v>
      </c>
      <c r="C1177" s="2" t="s">
        <v>1983</v>
      </c>
      <c r="D1177" s="7">
        <f>IF(ISNA(VLOOKUP(B1177,[1]energy_list!A$1:A$222,1,FALSE)), 0, 1)</f>
        <v>0</v>
      </c>
      <c r="E1177" s="7">
        <f t="shared" si="470"/>
        <v>0</v>
      </c>
      <c r="F1177" s="7">
        <f t="shared" si="451"/>
        <v>0</v>
      </c>
      <c r="G1177" s="17">
        <f t="shared" ref="G1177:G1208" si="471">(P1177/(COUNT($P$2:$P$1222))*0.05)</f>
        <v>3.6445536445536449E-2</v>
      </c>
      <c r="H1177" s="8">
        <f t="shared" si="452"/>
        <v>0.86810579445389902</v>
      </c>
      <c r="I1177" s="8">
        <f t="shared" si="453"/>
        <v>0</v>
      </c>
      <c r="J1177" s="2">
        <f t="shared" si="454"/>
        <v>0</v>
      </c>
      <c r="K1177" s="9">
        <f t="shared" si="455"/>
        <v>0</v>
      </c>
      <c r="L1177" s="10">
        <f t="shared" si="456"/>
        <v>0</v>
      </c>
      <c r="M1177" s="2">
        <f t="shared" si="457"/>
        <v>0</v>
      </c>
      <c r="N1177" s="16">
        <f t="shared" si="458"/>
        <v>1</v>
      </c>
      <c r="O1177" s="16">
        <f t="shared" si="459"/>
        <v>0</v>
      </c>
      <c r="P1177" s="6">
        <v>890</v>
      </c>
      <c r="Q1177" s="6"/>
      <c r="Y1177" s="2">
        <f t="shared" si="460"/>
        <v>1</v>
      </c>
      <c r="Z1177" s="2">
        <f t="shared" si="461"/>
        <v>0</v>
      </c>
      <c r="AH1177" s="2">
        <f t="shared" si="462"/>
        <v>1</v>
      </c>
      <c r="AI1177" s="2">
        <f t="shared" si="463"/>
        <v>0</v>
      </c>
      <c r="AQ1177" s="2">
        <f t="shared" si="464"/>
        <v>1</v>
      </c>
      <c r="AR1177" s="2">
        <f t="shared" si="465"/>
        <v>0</v>
      </c>
      <c r="AZ1177" s="2">
        <f t="shared" si="466"/>
        <v>1</v>
      </c>
      <c r="BA1177" s="2">
        <f t="shared" si="467"/>
        <v>0</v>
      </c>
      <c r="BB1177" s="2" t="s">
        <v>61</v>
      </c>
      <c r="BC1177" s="2">
        <v>-0.86810579445389902</v>
      </c>
      <c r="BD1177" s="2">
        <v>1</v>
      </c>
      <c r="BE1177" s="2">
        <v>1</v>
      </c>
      <c r="BF1177" s="2">
        <v>-0.37667002613122702</v>
      </c>
      <c r="BI1177" s="2">
        <f t="shared" si="468"/>
        <v>1</v>
      </c>
      <c r="BJ1177" s="2">
        <f t="shared" si="469"/>
        <v>0</v>
      </c>
    </row>
    <row r="1178" spans="1:62">
      <c r="A1178" s="2" t="str">
        <f t="shared" si="450"/>
        <v>VIMSS209067</v>
      </c>
      <c r="B1178" s="2" t="s">
        <v>1980</v>
      </c>
      <c r="C1178" s="2" t="s">
        <v>1981</v>
      </c>
      <c r="D1178" s="7">
        <f>IF(ISNA(VLOOKUP(B1178,[1]energy_list!A$1:A$222,1,FALSE)), 0, 1)</f>
        <v>0</v>
      </c>
      <c r="E1178" s="7">
        <f t="shared" si="470"/>
        <v>0</v>
      </c>
      <c r="F1178" s="7">
        <f t="shared" si="451"/>
        <v>0</v>
      </c>
      <c r="G1178" s="17">
        <f t="shared" si="471"/>
        <v>3.6404586404586402E-2</v>
      </c>
      <c r="H1178" s="8">
        <f t="shared" si="452"/>
        <v>0.869006400837395</v>
      </c>
      <c r="I1178" s="8">
        <f t="shared" si="453"/>
        <v>0</v>
      </c>
      <c r="J1178" s="2">
        <f t="shared" si="454"/>
        <v>0</v>
      </c>
      <c r="K1178" s="9">
        <f t="shared" si="455"/>
        <v>0</v>
      </c>
      <c r="L1178" s="10">
        <f t="shared" si="456"/>
        <v>0</v>
      </c>
      <c r="M1178" s="2">
        <f t="shared" si="457"/>
        <v>0</v>
      </c>
      <c r="N1178" s="16">
        <f t="shared" si="458"/>
        <v>1</v>
      </c>
      <c r="O1178" s="16">
        <f t="shared" si="459"/>
        <v>0</v>
      </c>
      <c r="P1178" s="6">
        <v>889</v>
      </c>
      <c r="Q1178" s="6"/>
      <c r="R1178" s="2" t="s">
        <v>57</v>
      </c>
      <c r="S1178" s="2">
        <v>-0.88095461573067002</v>
      </c>
      <c r="T1178" s="2">
        <v>1</v>
      </c>
      <c r="U1178" s="2">
        <v>1</v>
      </c>
      <c r="V1178" s="2">
        <v>-1.7212854174018599</v>
      </c>
      <c r="Y1178" s="2">
        <f t="shared" si="460"/>
        <v>1</v>
      </c>
      <c r="Z1178" s="2">
        <f t="shared" si="461"/>
        <v>0</v>
      </c>
      <c r="AA1178" s="2" t="s">
        <v>58</v>
      </c>
      <c r="AB1178" s="2">
        <v>-0.85705818594411998</v>
      </c>
      <c r="AC1178" s="2">
        <v>1</v>
      </c>
      <c r="AD1178" s="2">
        <v>1</v>
      </c>
      <c r="AE1178" s="2">
        <v>-2.15214637972585</v>
      </c>
      <c r="AH1178" s="2">
        <f t="shared" si="462"/>
        <v>1</v>
      </c>
      <c r="AI1178" s="2">
        <f t="shared" si="463"/>
        <v>0</v>
      </c>
      <c r="AQ1178" s="2">
        <f t="shared" si="464"/>
        <v>1</v>
      </c>
      <c r="AR1178" s="2">
        <f t="shared" si="465"/>
        <v>0</v>
      </c>
      <c r="AZ1178" s="2">
        <f t="shared" si="466"/>
        <v>1</v>
      </c>
      <c r="BA1178" s="2">
        <f t="shared" si="467"/>
        <v>0</v>
      </c>
      <c r="BI1178" s="2">
        <f t="shared" si="468"/>
        <v>1</v>
      </c>
      <c r="BJ1178" s="2">
        <f t="shared" si="469"/>
        <v>0</v>
      </c>
    </row>
    <row r="1179" spans="1:62">
      <c r="A1179" s="2" t="str">
        <f t="shared" si="450"/>
        <v>VIMSS206340</v>
      </c>
      <c r="B1179" s="2" t="s">
        <v>1978</v>
      </c>
      <c r="C1179" s="2" t="s">
        <v>1979</v>
      </c>
      <c r="D1179" s="7">
        <f>IF(ISNA(VLOOKUP(B1179,[1]energy_list!A$1:A$222,1,FALSE)), 0, 1)</f>
        <v>0</v>
      </c>
      <c r="E1179" s="7">
        <f t="shared" si="470"/>
        <v>0</v>
      </c>
      <c r="F1179" s="7">
        <f t="shared" si="451"/>
        <v>0</v>
      </c>
      <c r="G1179" s="17">
        <f t="shared" si="471"/>
        <v>3.6363636363636369E-2</v>
      </c>
      <c r="H1179" s="8">
        <f t="shared" si="452"/>
        <v>0.87915884135375266</v>
      </c>
      <c r="I1179" s="8">
        <f t="shared" si="453"/>
        <v>0</v>
      </c>
      <c r="J1179" s="2">
        <f t="shared" si="454"/>
        <v>0</v>
      </c>
      <c r="K1179" s="9">
        <f t="shared" si="455"/>
        <v>0</v>
      </c>
      <c r="L1179" s="10">
        <f t="shared" si="456"/>
        <v>0</v>
      </c>
      <c r="M1179" s="2">
        <f t="shared" si="457"/>
        <v>0</v>
      </c>
      <c r="N1179" s="16">
        <f t="shared" si="458"/>
        <v>1</v>
      </c>
      <c r="O1179" s="16">
        <f t="shared" si="459"/>
        <v>0</v>
      </c>
      <c r="P1179" s="6">
        <v>888</v>
      </c>
      <c r="Q1179" s="6"/>
      <c r="Y1179" s="2">
        <f t="shared" si="460"/>
        <v>1</v>
      </c>
      <c r="Z1179" s="2">
        <f t="shared" si="461"/>
        <v>0</v>
      </c>
      <c r="AA1179" s="2" t="s">
        <v>58</v>
      </c>
      <c r="AB1179" s="2">
        <v>-0.82962938474034997</v>
      </c>
      <c r="AC1179" s="2">
        <v>1</v>
      </c>
      <c r="AD1179" s="2">
        <v>1</v>
      </c>
      <c r="AE1179" s="2">
        <v>-2.12471757852208</v>
      </c>
      <c r="AH1179" s="2">
        <f t="shared" si="462"/>
        <v>1</v>
      </c>
      <c r="AI1179" s="2">
        <f t="shared" si="463"/>
        <v>0</v>
      </c>
      <c r="AQ1179" s="2">
        <f t="shared" si="464"/>
        <v>1</v>
      </c>
      <c r="AR1179" s="2">
        <f t="shared" si="465"/>
        <v>0</v>
      </c>
      <c r="AS1179" s="2" t="s">
        <v>60</v>
      </c>
      <c r="AT1179" s="2">
        <v>-0.60112121533378804</v>
      </c>
      <c r="AU1179" s="2">
        <v>1</v>
      </c>
      <c r="AV1179" s="2">
        <v>1</v>
      </c>
      <c r="AW1179" s="2">
        <v>-1.1293650614605799</v>
      </c>
      <c r="AZ1179" s="2">
        <f t="shared" si="466"/>
        <v>1</v>
      </c>
      <c r="BA1179" s="2">
        <f t="shared" si="467"/>
        <v>0</v>
      </c>
      <c r="BB1179" s="2" t="s">
        <v>61</v>
      </c>
      <c r="BC1179" s="2">
        <v>-1.20672592398712</v>
      </c>
      <c r="BD1179" s="2">
        <v>1</v>
      </c>
      <c r="BE1179" s="2">
        <v>1</v>
      </c>
      <c r="BF1179" s="2">
        <v>-0.71529015566445198</v>
      </c>
      <c r="BI1179" s="2">
        <f t="shared" si="468"/>
        <v>1</v>
      </c>
      <c r="BJ1179" s="2">
        <f t="shared" si="469"/>
        <v>0</v>
      </c>
    </row>
    <row r="1180" spans="1:62">
      <c r="A1180" s="2" t="str">
        <f t="shared" si="450"/>
        <v>VIMSS208186</v>
      </c>
      <c r="B1180" s="2" t="s">
        <v>1976</v>
      </c>
      <c r="C1180" s="2" t="s">
        <v>1977</v>
      </c>
      <c r="D1180" s="7">
        <f>IF(ISNA(VLOOKUP(B1180,[1]energy_list!A$1:A$222,1,FALSE)), 0, 1)</f>
        <v>0</v>
      </c>
      <c r="E1180" s="7">
        <f t="shared" si="470"/>
        <v>0</v>
      </c>
      <c r="F1180" s="7">
        <f t="shared" si="451"/>
        <v>0</v>
      </c>
      <c r="G1180" s="17">
        <f t="shared" si="471"/>
        <v>3.6322686322686322E-2</v>
      </c>
      <c r="H1180" s="8">
        <f t="shared" si="452"/>
        <v>0.88399445315558411</v>
      </c>
      <c r="I1180" s="8">
        <f t="shared" si="453"/>
        <v>0</v>
      </c>
      <c r="J1180" s="2">
        <f t="shared" si="454"/>
        <v>0</v>
      </c>
      <c r="K1180" s="9">
        <f t="shared" si="455"/>
        <v>0</v>
      </c>
      <c r="L1180" s="10">
        <f t="shared" si="456"/>
        <v>0</v>
      </c>
      <c r="M1180" s="2">
        <f t="shared" si="457"/>
        <v>0</v>
      </c>
      <c r="N1180" s="16">
        <f t="shared" si="458"/>
        <v>1</v>
      </c>
      <c r="O1180" s="16">
        <f t="shared" si="459"/>
        <v>0</v>
      </c>
      <c r="P1180" s="6">
        <v>887</v>
      </c>
      <c r="Q1180" s="6"/>
      <c r="Y1180" s="2">
        <f t="shared" si="460"/>
        <v>1</v>
      </c>
      <c r="Z1180" s="2">
        <f t="shared" si="461"/>
        <v>0</v>
      </c>
      <c r="AA1180" s="2" t="s">
        <v>58</v>
      </c>
      <c r="AB1180" s="2">
        <v>-1.1022384084786501</v>
      </c>
      <c r="AC1180" s="2">
        <v>1</v>
      </c>
      <c r="AD1180" s="2">
        <v>1</v>
      </c>
      <c r="AE1180" s="2">
        <v>-2.3973266022603799</v>
      </c>
      <c r="AH1180" s="2">
        <f t="shared" si="462"/>
        <v>1</v>
      </c>
      <c r="AI1180" s="2">
        <f t="shared" si="463"/>
        <v>0</v>
      </c>
      <c r="AQ1180" s="2">
        <f t="shared" si="464"/>
        <v>1</v>
      </c>
      <c r="AR1180" s="2">
        <f t="shared" si="465"/>
        <v>0</v>
      </c>
      <c r="AS1180" s="2" t="s">
        <v>60</v>
      </c>
      <c r="AT1180" s="2">
        <v>-0.66575049783251805</v>
      </c>
      <c r="AU1180" s="2">
        <v>1</v>
      </c>
      <c r="AV1180" s="2">
        <v>1</v>
      </c>
      <c r="AW1180" s="2">
        <v>-1.1939943439593099</v>
      </c>
      <c r="AZ1180" s="2">
        <f t="shared" si="466"/>
        <v>1</v>
      </c>
      <c r="BA1180" s="2">
        <f t="shared" si="467"/>
        <v>0</v>
      </c>
      <c r="BI1180" s="2">
        <f t="shared" si="468"/>
        <v>1</v>
      </c>
      <c r="BJ1180" s="2">
        <f t="shared" si="469"/>
        <v>0</v>
      </c>
    </row>
    <row r="1181" spans="1:62">
      <c r="A1181" s="2" t="str">
        <f t="shared" si="450"/>
        <v>VIMSS208003</v>
      </c>
      <c r="B1181" s="2" t="s">
        <v>1974</v>
      </c>
      <c r="C1181" s="2" t="s">
        <v>1975</v>
      </c>
      <c r="D1181" s="7">
        <f>IF(ISNA(VLOOKUP(B1181,[1]energy_list!A$1:A$222,1,FALSE)), 0, 1)</f>
        <v>0</v>
      </c>
      <c r="E1181" s="7">
        <f t="shared" si="470"/>
        <v>0</v>
      </c>
      <c r="F1181" s="7">
        <f t="shared" si="451"/>
        <v>0</v>
      </c>
      <c r="G1181" s="17">
        <f t="shared" si="471"/>
        <v>3.6281736281736282E-2</v>
      </c>
      <c r="H1181" s="8">
        <f t="shared" si="452"/>
        <v>0.88552621680995802</v>
      </c>
      <c r="I1181" s="8">
        <f t="shared" si="453"/>
        <v>0</v>
      </c>
      <c r="J1181" s="2">
        <f t="shared" si="454"/>
        <v>0</v>
      </c>
      <c r="K1181" s="9">
        <f t="shared" si="455"/>
        <v>0</v>
      </c>
      <c r="L1181" s="10">
        <f t="shared" si="456"/>
        <v>0</v>
      </c>
      <c r="M1181" s="2">
        <f t="shared" si="457"/>
        <v>0</v>
      </c>
      <c r="N1181" s="16">
        <f t="shared" si="458"/>
        <v>1</v>
      </c>
      <c r="O1181" s="16">
        <f t="shared" si="459"/>
        <v>0</v>
      </c>
      <c r="P1181" s="6">
        <v>886</v>
      </c>
      <c r="Q1181" s="6"/>
      <c r="R1181" s="2" t="s">
        <v>57</v>
      </c>
      <c r="S1181" s="2">
        <v>-0.87107079062272097</v>
      </c>
      <c r="T1181" s="2">
        <v>1</v>
      </c>
      <c r="U1181" s="2">
        <v>1</v>
      </c>
      <c r="V1181" s="2">
        <v>-1.7114015922939101</v>
      </c>
      <c r="Y1181" s="2">
        <f t="shared" si="460"/>
        <v>1</v>
      </c>
      <c r="Z1181" s="2">
        <f t="shared" si="461"/>
        <v>0</v>
      </c>
      <c r="AA1181" s="2" t="s">
        <v>58</v>
      </c>
      <c r="AB1181" s="2">
        <v>-1.7823470095157901</v>
      </c>
      <c r="AC1181" s="2">
        <v>1</v>
      </c>
      <c r="AD1181" s="2">
        <v>1</v>
      </c>
      <c r="AE1181" s="2">
        <v>-3.0774352032975201</v>
      </c>
      <c r="AH1181" s="2">
        <f t="shared" si="462"/>
        <v>1</v>
      </c>
      <c r="AI1181" s="2">
        <f t="shared" si="463"/>
        <v>0</v>
      </c>
      <c r="AJ1181" s="2" t="s">
        <v>59</v>
      </c>
      <c r="AK1181" s="2">
        <v>-0.97518166730574996</v>
      </c>
      <c r="AL1181" s="2">
        <v>1</v>
      </c>
      <c r="AM1181" s="2">
        <v>1</v>
      </c>
      <c r="AN1181" s="2">
        <v>-3.21075666805543</v>
      </c>
      <c r="AQ1181" s="2">
        <f t="shared" si="464"/>
        <v>1</v>
      </c>
      <c r="AR1181" s="2">
        <f t="shared" si="465"/>
        <v>0</v>
      </c>
      <c r="AS1181" s="2" t="s">
        <v>60</v>
      </c>
      <c r="AT1181" s="2">
        <v>8.6494600204429006E-2</v>
      </c>
      <c r="AU1181" s="2">
        <v>1</v>
      </c>
      <c r="AV1181" s="2">
        <v>1</v>
      </c>
      <c r="AW1181" s="2">
        <v>-0.44174924592236298</v>
      </c>
      <c r="AZ1181" s="2">
        <f t="shared" si="466"/>
        <v>1</v>
      </c>
      <c r="BA1181" s="2">
        <f t="shared" si="467"/>
        <v>0</v>
      </c>
      <c r="BI1181" s="2">
        <f t="shared" si="468"/>
        <v>1</v>
      </c>
      <c r="BJ1181" s="2">
        <f t="shared" si="469"/>
        <v>0</v>
      </c>
    </row>
    <row r="1182" spans="1:62">
      <c r="A1182" s="2" t="str">
        <f t="shared" si="450"/>
        <v>VIMSS206849</v>
      </c>
      <c r="B1182" s="2" t="s">
        <v>1972</v>
      </c>
      <c r="C1182" s="2" t="s">
        <v>1973</v>
      </c>
      <c r="D1182" s="7">
        <f>IF(ISNA(VLOOKUP(B1182,[1]energy_list!A$1:A$222,1,FALSE)), 0, 1)</f>
        <v>0</v>
      </c>
      <c r="E1182" s="7">
        <f t="shared" si="470"/>
        <v>0</v>
      </c>
      <c r="F1182" s="7">
        <f t="shared" si="451"/>
        <v>0</v>
      </c>
      <c r="G1182" s="17">
        <f t="shared" si="471"/>
        <v>3.6240786240786242E-2</v>
      </c>
      <c r="H1182" s="8">
        <f t="shared" si="452"/>
        <v>0.92239492229319098</v>
      </c>
      <c r="I1182" s="8">
        <f t="shared" si="453"/>
        <v>0</v>
      </c>
      <c r="J1182" s="2">
        <f t="shared" si="454"/>
        <v>0</v>
      </c>
      <c r="K1182" s="9">
        <f t="shared" si="455"/>
        <v>0</v>
      </c>
      <c r="L1182" s="10">
        <f t="shared" si="456"/>
        <v>0</v>
      </c>
      <c r="M1182" s="2">
        <f t="shared" si="457"/>
        <v>0</v>
      </c>
      <c r="N1182" s="16">
        <f t="shared" si="458"/>
        <v>1</v>
      </c>
      <c r="O1182" s="16">
        <f t="shared" si="459"/>
        <v>0</v>
      </c>
      <c r="P1182" s="6">
        <v>885</v>
      </c>
      <c r="Q1182" s="6"/>
      <c r="R1182" s="2" t="s">
        <v>57</v>
      </c>
      <c r="S1182" s="2">
        <v>-0.92239492229319098</v>
      </c>
      <c r="T1182" s="2">
        <v>1</v>
      </c>
      <c r="U1182" s="2">
        <v>1</v>
      </c>
      <c r="V1182" s="2">
        <v>-1.7627257239643801</v>
      </c>
      <c r="Y1182" s="2">
        <f t="shared" si="460"/>
        <v>1</v>
      </c>
      <c r="Z1182" s="2">
        <f t="shared" si="461"/>
        <v>0</v>
      </c>
      <c r="AH1182" s="2">
        <f t="shared" si="462"/>
        <v>1</v>
      </c>
      <c r="AI1182" s="2">
        <f t="shared" si="463"/>
        <v>0</v>
      </c>
      <c r="AQ1182" s="2">
        <f t="shared" si="464"/>
        <v>1</v>
      </c>
      <c r="AR1182" s="2">
        <f t="shared" si="465"/>
        <v>0</v>
      </c>
      <c r="AZ1182" s="2">
        <f t="shared" si="466"/>
        <v>1</v>
      </c>
      <c r="BA1182" s="2">
        <f t="shared" si="467"/>
        <v>0</v>
      </c>
      <c r="BI1182" s="2">
        <f t="shared" si="468"/>
        <v>1</v>
      </c>
      <c r="BJ1182" s="2">
        <f t="shared" si="469"/>
        <v>0</v>
      </c>
    </row>
    <row r="1183" spans="1:62">
      <c r="A1183" s="2" t="str">
        <f t="shared" si="450"/>
        <v>VIMSS209430</v>
      </c>
      <c r="B1183" s="2" t="s">
        <v>1970</v>
      </c>
      <c r="C1183" s="2" t="s">
        <v>1971</v>
      </c>
      <c r="D1183" s="7">
        <f>IF(ISNA(VLOOKUP(B1183,[1]energy_list!A$1:A$222,1,FALSE)), 0, 1)</f>
        <v>0</v>
      </c>
      <c r="E1183" s="7">
        <f t="shared" si="470"/>
        <v>0</v>
      </c>
      <c r="F1183" s="7">
        <f t="shared" si="451"/>
        <v>0</v>
      </c>
      <c r="G1183" s="17">
        <f t="shared" si="471"/>
        <v>3.6199836199836202E-2</v>
      </c>
      <c r="H1183" s="8">
        <f t="shared" si="452"/>
        <v>0.95140556811698795</v>
      </c>
      <c r="I1183" s="8">
        <f t="shared" si="453"/>
        <v>0</v>
      </c>
      <c r="J1183" s="2">
        <f t="shared" si="454"/>
        <v>0</v>
      </c>
      <c r="K1183" s="9">
        <f t="shared" si="455"/>
        <v>0</v>
      </c>
      <c r="L1183" s="10">
        <f t="shared" si="456"/>
        <v>0</v>
      </c>
      <c r="M1183" s="2">
        <f t="shared" si="457"/>
        <v>0</v>
      </c>
      <c r="N1183" s="16">
        <f t="shared" si="458"/>
        <v>1</v>
      </c>
      <c r="O1183" s="16">
        <f t="shared" si="459"/>
        <v>0</v>
      </c>
      <c r="P1183" s="6">
        <v>884</v>
      </c>
      <c r="Q1183" s="6"/>
      <c r="Y1183" s="2">
        <f t="shared" si="460"/>
        <v>1</v>
      </c>
      <c r="Z1183" s="2">
        <f t="shared" si="461"/>
        <v>0</v>
      </c>
      <c r="AH1183" s="2">
        <f t="shared" si="462"/>
        <v>1</v>
      </c>
      <c r="AI1183" s="2">
        <f t="shared" si="463"/>
        <v>0</v>
      </c>
      <c r="AQ1183" s="2">
        <f t="shared" si="464"/>
        <v>1</v>
      </c>
      <c r="AR1183" s="2">
        <f t="shared" si="465"/>
        <v>0</v>
      </c>
      <c r="AS1183" s="2" t="s">
        <v>60</v>
      </c>
      <c r="AT1183" s="2">
        <v>-0.95140556811698795</v>
      </c>
      <c r="AU1183" s="2">
        <v>1</v>
      </c>
      <c r="AV1183" s="2">
        <v>1</v>
      </c>
      <c r="AW1183" s="2">
        <v>-1.4796494142437799</v>
      </c>
      <c r="AZ1183" s="2">
        <f t="shared" si="466"/>
        <v>1</v>
      </c>
      <c r="BA1183" s="2">
        <f t="shared" si="467"/>
        <v>0</v>
      </c>
      <c r="BI1183" s="2">
        <f t="shared" si="468"/>
        <v>1</v>
      </c>
      <c r="BJ1183" s="2">
        <f t="shared" si="469"/>
        <v>0</v>
      </c>
    </row>
    <row r="1184" spans="1:62">
      <c r="A1184" s="2" t="str">
        <f t="shared" si="450"/>
        <v>VIMSS207694</v>
      </c>
      <c r="B1184" s="2" t="s">
        <v>1968</v>
      </c>
      <c r="C1184" s="2" t="s">
        <v>1969</v>
      </c>
      <c r="D1184" s="7">
        <f>IF(ISNA(VLOOKUP(B1184,[1]energy_list!A$1:A$222,1,FALSE)), 0, 1)</f>
        <v>0</v>
      </c>
      <c r="E1184" s="7">
        <f t="shared" si="470"/>
        <v>0</v>
      </c>
      <c r="F1184" s="7">
        <f t="shared" si="451"/>
        <v>0</v>
      </c>
      <c r="G1184" s="17">
        <f t="shared" si="471"/>
        <v>3.6158886158886162E-2</v>
      </c>
      <c r="H1184" s="8">
        <f t="shared" si="452"/>
        <v>0.95850587287314093</v>
      </c>
      <c r="I1184" s="8">
        <f t="shared" si="453"/>
        <v>0</v>
      </c>
      <c r="J1184" s="2">
        <f t="shared" si="454"/>
        <v>0</v>
      </c>
      <c r="K1184" s="9">
        <f t="shared" si="455"/>
        <v>0</v>
      </c>
      <c r="L1184" s="10">
        <f t="shared" si="456"/>
        <v>0</v>
      </c>
      <c r="M1184" s="2">
        <f t="shared" si="457"/>
        <v>0</v>
      </c>
      <c r="N1184" s="16">
        <f t="shared" si="458"/>
        <v>1</v>
      </c>
      <c r="O1184" s="16">
        <f t="shared" si="459"/>
        <v>0</v>
      </c>
      <c r="P1184" s="6">
        <v>883</v>
      </c>
      <c r="Q1184" s="6"/>
      <c r="R1184" s="2" t="s">
        <v>57</v>
      </c>
      <c r="S1184" s="2">
        <v>0.14626685380815799</v>
      </c>
      <c r="T1184" s="2">
        <v>1</v>
      </c>
      <c r="U1184" s="2">
        <v>1</v>
      </c>
      <c r="V1184" s="2">
        <v>-0.69406394786303105</v>
      </c>
      <c r="Y1184" s="2">
        <f t="shared" si="460"/>
        <v>1</v>
      </c>
      <c r="Z1184" s="2">
        <f t="shared" si="461"/>
        <v>0</v>
      </c>
      <c r="AH1184" s="2">
        <f t="shared" si="462"/>
        <v>1</v>
      </c>
      <c r="AI1184" s="2">
        <f t="shared" si="463"/>
        <v>0</v>
      </c>
      <c r="AJ1184" s="2" t="s">
        <v>59</v>
      </c>
      <c r="AK1184" s="2">
        <v>-2.0632785995544398</v>
      </c>
      <c r="AL1184" s="2">
        <v>1</v>
      </c>
      <c r="AM1184" s="2">
        <v>1</v>
      </c>
      <c r="AN1184" s="2">
        <v>-4.2988536003041196</v>
      </c>
      <c r="AQ1184" s="2">
        <f t="shared" si="464"/>
        <v>1</v>
      </c>
      <c r="AR1184" s="2">
        <f t="shared" si="465"/>
        <v>0</v>
      </c>
      <c r="AZ1184" s="2">
        <f t="shared" si="466"/>
        <v>1</v>
      </c>
      <c r="BA1184" s="2">
        <f t="shared" si="467"/>
        <v>0</v>
      </c>
      <c r="BI1184" s="2">
        <f t="shared" si="468"/>
        <v>1</v>
      </c>
      <c r="BJ1184" s="2">
        <f t="shared" si="469"/>
        <v>0</v>
      </c>
    </row>
    <row r="1185" spans="1:62">
      <c r="A1185" s="2" t="str">
        <f t="shared" si="450"/>
        <v>VIMSS209115</v>
      </c>
      <c r="B1185" s="2" t="s">
        <v>1966</v>
      </c>
      <c r="C1185" s="2" t="s">
        <v>1967</v>
      </c>
      <c r="D1185" s="7">
        <f>IF(ISNA(VLOOKUP(B1185,[1]energy_list!A$1:A$222,1,FALSE)), 0, 1)</f>
        <v>0</v>
      </c>
      <c r="E1185" s="7">
        <f t="shared" si="470"/>
        <v>0</v>
      </c>
      <c r="F1185" s="7">
        <f t="shared" si="451"/>
        <v>0</v>
      </c>
      <c r="G1185" s="17">
        <f t="shared" si="471"/>
        <v>3.6117936117936116E-2</v>
      </c>
      <c r="H1185" s="8">
        <f t="shared" si="452"/>
        <v>0.96781094573659099</v>
      </c>
      <c r="I1185" s="8">
        <f t="shared" si="453"/>
        <v>0</v>
      </c>
      <c r="J1185" s="2">
        <f t="shared" si="454"/>
        <v>0</v>
      </c>
      <c r="K1185" s="9">
        <f t="shared" si="455"/>
        <v>0</v>
      </c>
      <c r="L1185" s="10">
        <f t="shared" si="456"/>
        <v>0</v>
      </c>
      <c r="M1185" s="2">
        <f t="shared" si="457"/>
        <v>0</v>
      </c>
      <c r="N1185" s="16">
        <f t="shared" si="458"/>
        <v>1</v>
      </c>
      <c r="O1185" s="16">
        <f t="shared" si="459"/>
        <v>0</v>
      </c>
      <c r="P1185" s="6">
        <v>882</v>
      </c>
      <c r="Q1185" s="6"/>
      <c r="R1185" s="2" t="s">
        <v>57</v>
      </c>
      <c r="S1185" s="2">
        <v>-0.96781094573659099</v>
      </c>
      <c r="T1185" s="2">
        <v>1</v>
      </c>
      <c r="U1185" s="2">
        <v>1</v>
      </c>
      <c r="V1185" s="2">
        <v>-1.8081417474077801</v>
      </c>
      <c r="Y1185" s="2">
        <f t="shared" si="460"/>
        <v>1</v>
      </c>
      <c r="Z1185" s="2">
        <f t="shared" si="461"/>
        <v>0</v>
      </c>
      <c r="AH1185" s="2">
        <f t="shared" si="462"/>
        <v>1</v>
      </c>
      <c r="AI1185" s="2">
        <f t="shared" si="463"/>
        <v>0</v>
      </c>
      <c r="AQ1185" s="2">
        <f t="shared" si="464"/>
        <v>1</v>
      </c>
      <c r="AR1185" s="2">
        <f t="shared" si="465"/>
        <v>0</v>
      </c>
      <c r="AZ1185" s="2">
        <f t="shared" si="466"/>
        <v>1</v>
      </c>
      <c r="BA1185" s="2">
        <f t="shared" si="467"/>
        <v>0</v>
      </c>
      <c r="BI1185" s="2">
        <f t="shared" si="468"/>
        <v>1</v>
      </c>
      <c r="BJ1185" s="2">
        <f t="shared" si="469"/>
        <v>0</v>
      </c>
    </row>
    <row r="1186" spans="1:62">
      <c r="A1186" s="2" t="str">
        <f t="shared" si="450"/>
        <v>VIMSS206463</v>
      </c>
      <c r="B1186" s="2" t="s">
        <v>1964</v>
      </c>
      <c r="C1186" s="2" t="s">
        <v>1965</v>
      </c>
      <c r="D1186" s="7">
        <f>IF(ISNA(VLOOKUP(B1186,[1]energy_list!A$1:A$222,1,FALSE)), 0, 1)</f>
        <v>0</v>
      </c>
      <c r="E1186" s="7">
        <f t="shared" si="470"/>
        <v>0</v>
      </c>
      <c r="F1186" s="7">
        <f t="shared" si="451"/>
        <v>0</v>
      </c>
      <c r="G1186" s="17">
        <f t="shared" si="471"/>
        <v>3.6076986076986083E-2</v>
      </c>
      <c r="H1186" s="8">
        <f t="shared" si="452"/>
        <v>0.97743584517992099</v>
      </c>
      <c r="I1186" s="8">
        <f t="shared" si="453"/>
        <v>0</v>
      </c>
      <c r="J1186" s="2">
        <f t="shared" si="454"/>
        <v>0</v>
      </c>
      <c r="K1186" s="9">
        <f t="shared" si="455"/>
        <v>0</v>
      </c>
      <c r="L1186" s="10">
        <f t="shared" si="456"/>
        <v>0</v>
      </c>
      <c r="M1186" s="2">
        <f t="shared" si="457"/>
        <v>0</v>
      </c>
      <c r="N1186" s="16">
        <f t="shared" si="458"/>
        <v>1</v>
      </c>
      <c r="O1186" s="16">
        <f t="shared" si="459"/>
        <v>0</v>
      </c>
      <c r="P1186" s="6">
        <v>881</v>
      </c>
      <c r="Q1186" s="6"/>
      <c r="R1186" s="2" t="s">
        <v>57</v>
      </c>
      <c r="S1186" s="2">
        <v>-0.97743584517992099</v>
      </c>
      <c r="T1186" s="2">
        <v>1</v>
      </c>
      <c r="U1186" s="2">
        <v>1</v>
      </c>
      <c r="V1186" s="2">
        <v>-1.81776664685111</v>
      </c>
      <c r="Y1186" s="2">
        <f t="shared" si="460"/>
        <v>1</v>
      </c>
      <c r="Z1186" s="2">
        <f t="shared" si="461"/>
        <v>0</v>
      </c>
      <c r="AH1186" s="2">
        <f t="shared" si="462"/>
        <v>1</v>
      </c>
      <c r="AI1186" s="2">
        <f t="shared" si="463"/>
        <v>0</v>
      </c>
      <c r="AQ1186" s="2">
        <f t="shared" si="464"/>
        <v>1</v>
      </c>
      <c r="AR1186" s="2">
        <f t="shared" si="465"/>
        <v>0</v>
      </c>
      <c r="AZ1186" s="2">
        <f t="shared" si="466"/>
        <v>1</v>
      </c>
      <c r="BA1186" s="2">
        <f t="shared" si="467"/>
        <v>0</v>
      </c>
      <c r="BI1186" s="2">
        <f t="shared" si="468"/>
        <v>1</v>
      </c>
      <c r="BJ1186" s="2">
        <f t="shared" si="469"/>
        <v>0</v>
      </c>
    </row>
    <row r="1187" spans="1:62">
      <c r="A1187" s="2" t="str">
        <f t="shared" si="450"/>
        <v>VIMSS206323</v>
      </c>
      <c r="B1187" s="2" t="s">
        <v>1962</v>
      </c>
      <c r="C1187" s="2" t="s">
        <v>1963</v>
      </c>
      <c r="D1187" s="7">
        <f>IF(ISNA(VLOOKUP(B1187,[1]energy_list!A$1:A$222,1,FALSE)), 0, 1)</f>
        <v>0</v>
      </c>
      <c r="E1187" s="7">
        <f t="shared" si="470"/>
        <v>0</v>
      </c>
      <c r="F1187" s="7">
        <f t="shared" si="451"/>
        <v>0</v>
      </c>
      <c r="G1187" s="17">
        <f t="shared" si="471"/>
        <v>3.6036036036036036E-2</v>
      </c>
      <c r="H1187" s="8">
        <f t="shared" si="452"/>
        <v>0.98098621037931799</v>
      </c>
      <c r="I1187" s="8">
        <f t="shared" si="453"/>
        <v>0</v>
      </c>
      <c r="J1187" s="2">
        <f t="shared" si="454"/>
        <v>0</v>
      </c>
      <c r="K1187" s="9">
        <f t="shared" si="455"/>
        <v>0</v>
      </c>
      <c r="L1187" s="10">
        <f t="shared" si="456"/>
        <v>0</v>
      </c>
      <c r="M1187" s="2">
        <f t="shared" si="457"/>
        <v>0</v>
      </c>
      <c r="N1187" s="16">
        <f t="shared" si="458"/>
        <v>1</v>
      </c>
      <c r="O1187" s="16">
        <f t="shared" si="459"/>
        <v>0</v>
      </c>
      <c r="P1187" s="6">
        <v>880</v>
      </c>
      <c r="Q1187" s="6"/>
      <c r="Y1187" s="2">
        <f t="shared" si="460"/>
        <v>1</v>
      </c>
      <c r="Z1187" s="2">
        <f t="shared" si="461"/>
        <v>0</v>
      </c>
      <c r="AH1187" s="2">
        <f t="shared" si="462"/>
        <v>1</v>
      </c>
      <c r="AI1187" s="2">
        <f t="shared" si="463"/>
        <v>0</v>
      </c>
      <c r="AQ1187" s="2">
        <f t="shared" si="464"/>
        <v>1</v>
      </c>
      <c r="AR1187" s="2">
        <f t="shared" si="465"/>
        <v>0</v>
      </c>
      <c r="AS1187" s="2" t="s">
        <v>60</v>
      </c>
      <c r="AT1187" s="2">
        <v>-0.98098621037931799</v>
      </c>
      <c r="AU1187" s="2">
        <v>1</v>
      </c>
      <c r="AV1187" s="2">
        <v>1</v>
      </c>
      <c r="AW1187" s="2">
        <v>-1.5092300565061101</v>
      </c>
      <c r="AZ1187" s="2">
        <f t="shared" si="466"/>
        <v>1</v>
      </c>
      <c r="BA1187" s="2">
        <f t="shared" si="467"/>
        <v>0</v>
      </c>
      <c r="BI1187" s="2">
        <f t="shared" si="468"/>
        <v>1</v>
      </c>
      <c r="BJ1187" s="2">
        <f t="shared" si="469"/>
        <v>0</v>
      </c>
    </row>
    <row r="1188" spans="1:62">
      <c r="A1188" s="2" t="str">
        <f t="shared" si="450"/>
        <v>VIMSS207530</v>
      </c>
      <c r="B1188" s="2" t="s">
        <v>1960</v>
      </c>
      <c r="C1188" s="2" t="s">
        <v>1961</v>
      </c>
      <c r="D1188" s="7">
        <f>IF(ISNA(VLOOKUP(B1188,[1]energy_list!A$1:A$222,1,FALSE)), 0, 1)</f>
        <v>0</v>
      </c>
      <c r="E1188" s="7">
        <f t="shared" si="470"/>
        <v>0</v>
      </c>
      <c r="F1188" s="7">
        <f t="shared" si="451"/>
        <v>0</v>
      </c>
      <c r="G1188" s="17">
        <f t="shared" si="471"/>
        <v>3.5995085995085996E-2</v>
      </c>
      <c r="H1188" s="8">
        <f t="shared" si="452"/>
        <v>0.99524693069015002</v>
      </c>
      <c r="I1188" s="8">
        <f t="shared" si="453"/>
        <v>0</v>
      </c>
      <c r="J1188" s="2">
        <f t="shared" si="454"/>
        <v>0</v>
      </c>
      <c r="K1188" s="9">
        <f t="shared" si="455"/>
        <v>0</v>
      </c>
      <c r="L1188" s="10">
        <f t="shared" si="456"/>
        <v>0</v>
      </c>
      <c r="M1188" s="2">
        <f t="shared" si="457"/>
        <v>0</v>
      </c>
      <c r="N1188" s="16">
        <f t="shared" si="458"/>
        <v>1</v>
      </c>
      <c r="O1188" s="16">
        <f t="shared" si="459"/>
        <v>0</v>
      </c>
      <c r="P1188" s="6">
        <v>879</v>
      </c>
      <c r="Q1188" s="6"/>
      <c r="Y1188" s="2">
        <f t="shared" si="460"/>
        <v>1</v>
      </c>
      <c r="Z1188" s="2">
        <f t="shared" si="461"/>
        <v>0</v>
      </c>
      <c r="AH1188" s="2">
        <f t="shared" si="462"/>
        <v>1</v>
      </c>
      <c r="AI1188" s="2">
        <f t="shared" si="463"/>
        <v>0</v>
      </c>
      <c r="AJ1188" s="2" t="s">
        <v>59</v>
      </c>
      <c r="AK1188" s="2">
        <v>-0.99524693069015002</v>
      </c>
      <c r="AL1188" s="2">
        <v>1</v>
      </c>
      <c r="AM1188" s="2">
        <v>1</v>
      </c>
      <c r="AN1188" s="2">
        <v>-3.2308219314398299</v>
      </c>
      <c r="AQ1188" s="2">
        <f t="shared" si="464"/>
        <v>1</v>
      </c>
      <c r="AR1188" s="2">
        <f t="shared" si="465"/>
        <v>0</v>
      </c>
      <c r="AZ1188" s="2">
        <f t="shared" si="466"/>
        <v>1</v>
      </c>
      <c r="BA1188" s="2">
        <f t="shared" si="467"/>
        <v>0</v>
      </c>
      <c r="BI1188" s="2">
        <f t="shared" si="468"/>
        <v>1</v>
      </c>
      <c r="BJ1188" s="2">
        <f t="shared" si="469"/>
        <v>0</v>
      </c>
    </row>
    <row r="1189" spans="1:62">
      <c r="A1189" s="2" t="str">
        <f t="shared" si="450"/>
        <v>VIMSS208802</v>
      </c>
      <c r="B1189" s="2" t="s">
        <v>1959</v>
      </c>
      <c r="C1189" s="2" t="s">
        <v>1090</v>
      </c>
      <c r="D1189" s="7">
        <f>IF(ISNA(VLOOKUP(B1189,[1]energy_list!A$1:A$222,1,FALSE)), 0, 1)</f>
        <v>0</v>
      </c>
      <c r="E1189" s="7">
        <f t="shared" si="470"/>
        <v>0</v>
      </c>
      <c r="F1189" s="7">
        <f t="shared" si="451"/>
        <v>0</v>
      </c>
      <c r="G1189" s="17">
        <f t="shared" si="471"/>
        <v>3.5954135954135956E-2</v>
      </c>
      <c r="H1189" s="8">
        <f t="shared" si="452"/>
        <v>0.99914344917460995</v>
      </c>
      <c r="I1189" s="8">
        <f t="shared" si="453"/>
        <v>0</v>
      </c>
      <c r="J1189" s="2">
        <f t="shared" si="454"/>
        <v>0</v>
      </c>
      <c r="K1189" s="9">
        <f t="shared" si="455"/>
        <v>0</v>
      </c>
      <c r="L1189" s="10">
        <f t="shared" si="456"/>
        <v>0</v>
      </c>
      <c r="M1189" s="2">
        <f t="shared" si="457"/>
        <v>0</v>
      </c>
      <c r="N1189" s="16">
        <f t="shared" si="458"/>
        <v>1</v>
      </c>
      <c r="O1189" s="16">
        <f t="shared" si="459"/>
        <v>0</v>
      </c>
      <c r="P1189" s="6">
        <v>878</v>
      </c>
      <c r="Q1189" s="6"/>
      <c r="Y1189" s="2">
        <f t="shared" si="460"/>
        <v>1</v>
      </c>
      <c r="Z1189" s="2">
        <f t="shared" si="461"/>
        <v>0</v>
      </c>
      <c r="AH1189" s="2">
        <f t="shared" si="462"/>
        <v>1</v>
      </c>
      <c r="AI1189" s="2">
        <f t="shared" si="463"/>
        <v>0</v>
      </c>
      <c r="AJ1189" s="2" t="s">
        <v>59</v>
      </c>
      <c r="AK1189" s="2">
        <v>-0.99914344917460995</v>
      </c>
      <c r="AL1189" s="2">
        <v>1</v>
      </c>
      <c r="AM1189" s="2">
        <v>1</v>
      </c>
      <c r="AN1189" s="2">
        <v>-3.2347184499242898</v>
      </c>
      <c r="AQ1189" s="2">
        <f t="shared" si="464"/>
        <v>1</v>
      </c>
      <c r="AR1189" s="2">
        <f t="shared" si="465"/>
        <v>0</v>
      </c>
      <c r="AZ1189" s="2">
        <f t="shared" si="466"/>
        <v>1</v>
      </c>
      <c r="BA1189" s="2">
        <f t="shared" si="467"/>
        <v>0</v>
      </c>
      <c r="BI1189" s="2">
        <f t="shared" si="468"/>
        <v>1</v>
      </c>
      <c r="BJ1189" s="2">
        <f t="shared" si="469"/>
        <v>0</v>
      </c>
    </row>
    <row r="1190" spans="1:62">
      <c r="A1190" s="2" t="str">
        <f t="shared" si="450"/>
        <v>VIMSS207233</v>
      </c>
      <c r="B1190" s="2" t="s">
        <v>1957</v>
      </c>
      <c r="C1190" s="2" t="s">
        <v>1958</v>
      </c>
      <c r="D1190" s="7">
        <f>IF(ISNA(VLOOKUP(B1190,[1]energy_list!A$1:A$222,1,FALSE)), 0, 1)</f>
        <v>0</v>
      </c>
      <c r="E1190" s="7">
        <f t="shared" si="470"/>
        <v>0</v>
      </c>
      <c r="F1190" s="7">
        <f t="shared" si="451"/>
        <v>0</v>
      </c>
      <c r="G1190" s="17">
        <f t="shared" si="471"/>
        <v>3.5913185913185916E-2</v>
      </c>
      <c r="H1190" s="8">
        <f t="shared" si="452"/>
        <v>1.0400678518998501</v>
      </c>
      <c r="I1190" s="8">
        <f t="shared" si="453"/>
        <v>0</v>
      </c>
      <c r="J1190" s="2">
        <f t="shared" si="454"/>
        <v>0</v>
      </c>
      <c r="K1190" s="9">
        <f t="shared" si="455"/>
        <v>0</v>
      </c>
      <c r="L1190" s="10">
        <f t="shared" si="456"/>
        <v>0</v>
      </c>
      <c r="M1190" s="2">
        <f t="shared" si="457"/>
        <v>0</v>
      </c>
      <c r="N1190" s="16">
        <f t="shared" si="458"/>
        <v>1</v>
      </c>
      <c r="O1190" s="16">
        <f t="shared" si="459"/>
        <v>0</v>
      </c>
      <c r="P1190" s="6">
        <v>877</v>
      </c>
      <c r="Q1190" s="6"/>
      <c r="R1190" s="2" t="s">
        <v>57</v>
      </c>
      <c r="S1190" s="2">
        <v>-1.0400678518998501</v>
      </c>
      <c r="T1190" s="2">
        <v>1</v>
      </c>
      <c r="U1190" s="2">
        <v>1</v>
      </c>
      <c r="V1190" s="2">
        <v>-1.88039865357104</v>
      </c>
      <c r="Y1190" s="2">
        <f t="shared" si="460"/>
        <v>1</v>
      </c>
      <c r="Z1190" s="2">
        <f t="shared" si="461"/>
        <v>0</v>
      </c>
      <c r="AH1190" s="2">
        <f t="shared" si="462"/>
        <v>1</v>
      </c>
      <c r="AI1190" s="2">
        <f t="shared" si="463"/>
        <v>0</v>
      </c>
      <c r="AQ1190" s="2">
        <f t="shared" si="464"/>
        <v>1</v>
      </c>
      <c r="AR1190" s="2">
        <f t="shared" si="465"/>
        <v>0</v>
      </c>
      <c r="AZ1190" s="2">
        <f t="shared" si="466"/>
        <v>1</v>
      </c>
      <c r="BA1190" s="2">
        <f t="shared" si="467"/>
        <v>0</v>
      </c>
      <c r="BI1190" s="2">
        <f t="shared" si="468"/>
        <v>1</v>
      </c>
      <c r="BJ1190" s="2">
        <f t="shared" si="469"/>
        <v>0</v>
      </c>
    </row>
    <row r="1191" spans="1:62">
      <c r="A1191" s="2" t="str">
        <f t="shared" si="450"/>
        <v>VIMSS207370</v>
      </c>
      <c r="B1191" s="2" t="s">
        <v>1955</v>
      </c>
      <c r="C1191" s="2" t="s">
        <v>1956</v>
      </c>
      <c r="D1191" s="7">
        <f>IF(ISNA(VLOOKUP(B1191,[1]energy_list!A$1:A$222,1,FALSE)), 0, 1)</f>
        <v>0</v>
      </c>
      <c r="E1191" s="7">
        <f t="shared" si="470"/>
        <v>0</v>
      </c>
      <c r="F1191" s="7">
        <f t="shared" si="451"/>
        <v>0</v>
      </c>
      <c r="G1191" s="17">
        <f t="shared" si="471"/>
        <v>3.5872235872235876E-2</v>
      </c>
      <c r="H1191" s="8">
        <f t="shared" si="452"/>
        <v>1.0432527245224956</v>
      </c>
      <c r="I1191" s="8">
        <f t="shared" si="453"/>
        <v>0</v>
      </c>
      <c r="J1191" s="2">
        <f t="shared" si="454"/>
        <v>0</v>
      </c>
      <c r="K1191" s="9">
        <f t="shared" si="455"/>
        <v>0</v>
      </c>
      <c r="L1191" s="10">
        <f t="shared" si="456"/>
        <v>0</v>
      </c>
      <c r="M1191" s="2">
        <f t="shared" si="457"/>
        <v>0</v>
      </c>
      <c r="N1191" s="16">
        <f t="shared" si="458"/>
        <v>1</v>
      </c>
      <c r="O1191" s="16">
        <f t="shared" si="459"/>
        <v>0</v>
      </c>
      <c r="P1191" s="6">
        <v>876</v>
      </c>
      <c r="Q1191" s="6"/>
      <c r="R1191" s="2" t="s">
        <v>57</v>
      </c>
      <c r="S1191" s="2">
        <v>-0.94608358410610105</v>
      </c>
      <c r="T1191" s="2">
        <v>1</v>
      </c>
      <c r="U1191" s="2">
        <v>1</v>
      </c>
      <c r="V1191" s="2">
        <v>-1.7864143857772901</v>
      </c>
      <c r="Y1191" s="2">
        <f t="shared" si="460"/>
        <v>1</v>
      </c>
      <c r="Z1191" s="2">
        <f t="shared" si="461"/>
        <v>0</v>
      </c>
      <c r="AH1191" s="2">
        <f t="shared" si="462"/>
        <v>1</v>
      </c>
      <c r="AI1191" s="2">
        <f t="shared" si="463"/>
        <v>0</v>
      </c>
      <c r="AJ1191" s="2" t="s">
        <v>59</v>
      </c>
      <c r="AK1191" s="2">
        <v>-1.14042186493889</v>
      </c>
      <c r="AL1191" s="2">
        <v>1</v>
      </c>
      <c r="AM1191" s="2">
        <v>1</v>
      </c>
      <c r="AN1191" s="2">
        <v>-3.3759968656885699</v>
      </c>
      <c r="AQ1191" s="2">
        <f t="shared" si="464"/>
        <v>1</v>
      </c>
      <c r="AR1191" s="2">
        <f t="shared" si="465"/>
        <v>0</v>
      </c>
      <c r="AZ1191" s="2">
        <f t="shared" si="466"/>
        <v>1</v>
      </c>
      <c r="BA1191" s="2">
        <f t="shared" si="467"/>
        <v>0</v>
      </c>
      <c r="BI1191" s="2">
        <f t="shared" si="468"/>
        <v>1</v>
      </c>
      <c r="BJ1191" s="2">
        <f t="shared" si="469"/>
        <v>0</v>
      </c>
    </row>
    <row r="1192" spans="1:62">
      <c r="A1192" s="2" t="str">
        <f t="shared" si="450"/>
        <v>VIMSS207450</v>
      </c>
      <c r="B1192" s="2" t="s">
        <v>1953</v>
      </c>
      <c r="C1192" s="2" t="s">
        <v>1954</v>
      </c>
      <c r="D1192" s="7">
        <f>IF(ISNA(VLOOKUP(B1192,[1]energy_list!A$1:A$222,1,FALSE)), 0, 1)</f>
        <v>0</v>
      </c>
      <c r="E1192" s="7">
        <f t="shared" si="470"/>
        <v>0</v>
      </c>
      <c r="F1192" s="7">
        <f t="shared" si="451"/>
        <v>0</v>
      </c>
      <c r="G1192" s="17">
        <f t="shared" si="471"/>
        <v>3.5831285831285829E-2</v>
      </c>
      <c r="H1192" s="8">
        <f t="shared" si="452"/>
        <v>1.0458648862150934</v>
      </c>
      <c r="I1192" s="8">
        <f t="shared" si="453"/>
        <v>0</v>
      </c>
      <c r="J1192" s="2">
        <f t="shared" si="454"/>
        <v>0</v>
      </c>
      <c r="K1192" s="9">
        <f t="shared" si="455"/>
        <v>0</v>
      </c>
      <c r="L1192" s="10">
        <f t="shared" si="456"/>
        <v>0</v>
      </c>
      <c r="M1192" s="2">
        <f t="shared" si="457"/>
        <v>0</v>
      </c>
      <c r="N1192" s="16">
        <f t="shared" si="458"/>
        <v>1</v>
      </c>
      <c r="O1192" s="16">
        <f t="shared" si="459"/>
        <v>0</v>
      </c>
      <c r="P1192" s="6">
        <v>875</v>
      </c>
      <c r="Q1192" s="6"/>
      <c r="Y1192" s="2">
        <f t="shared" si="460"/>
        <v>1</v>
      </c>
      <c r="Z1192" s="2">
        <f t="shared" si="461"/>
        <v>0</v>
      </c>
      <c r="AA1192" s="2" t="s">
        <v>58</v>
      </c>
      <c r="AB1192" s="2">
        <v>-1.9587619386213</v>
      </c>
      <c r="AC1192" s="2">
        <v>1</v>
      </c>
      <c r="AD1192" s="2">
        <v>1</v>
      </c>
      <c r="AE1192" s="2">
        <v>-3.2538501324030298</v>
      </c>
      <c r="AH1192" s="2">
        <f t="shared" si="462"/>
        <v>1</v>
      </c>
      <c r="AI1192" s="2">
        <f t="shared" si="463"/>
        <v>0</v>
      </c>
      <c r="AQ1192" s="2">
        <f t="shared" si="464"/>
        <v>1</v>
      </c>
      <c r="AR1192" s="2">
        <f t="shared" si="465"/>
        <v>0</v>
      </c>
      <c r="AS1192" s="2" t="s">
        <v>60</v>
      </c>
      <c r="AT1192" s="2">
        <v>-0.13296783380888699</v>
      </c>
      <c r="AU1192" s="2">
        <v>1</v>
      </c>
      <c r="AV1192" s="2">
        <v>1</v>
      </c>
      <c r="AW1192" s="2">
        <v>-0.66121167993567898</v>
      </c>
      <c r="AZ1192" s="2">
        <f t="shared" si="466"/>
        <v>1</v>
      </c>
      <c r="BA1192" s="2">
        <f t="shared" si="467"/>
        <v>0</v>
      </c>
      <c r="BI1192" s="2">
        <f t="shared" si="468"/>
        <v>1</v>
      </c>
      <c r="BJ1192" s="2">
        <f t="shared" si="469"/>
        <v>0</v>
      </c>
    </row>
    <row r="1193" spans="1:62">
      <c r="A1193" s="2" t="str">
        <f t="shared" si="450"/>
        <v>VIMSS207616</v>
      </c>
      <c r="B1193" s="2" t="s">
        <v>1951</v>
      </c>
      <c r="C1193" s="2" t="s">
        <v>1952</v>
      </c>
      <c r="D1193" s="7">
        <f>IF(ISNA(VLOOKUP(B1193,[1]energy_list!A$1:A$222,1,FALSE)), 0, 1)</f>
        <v>0</v>
      </c>
      <c r="E1193" s="7">
        <f t="shared" si="470"/>
        <v>0</v>
      </c>
      <c r="F1193" s="7">
        <f t="shared" si="451"/>
        <v>0</v>
      </c>
      <c r="G1193" s="17">
        <f t="shared" si="471"/>
        <v>3.5790335790335796E-2</v>
      </c>
      <c r="H1193" s="8">
        <f t="shared" si="452"/>
        <v>1.062060833952575</v>
      </c>
      <c r="I1193" s="8">
        <f t="shared" si="453"/>
        <v>0</v>
      </c>
      <c r="J1193" s="2">
        <f t="shared" si="454"/>
        <v>0</v>
      </c>
      <c r="K1193" s="9">
        <f t="shared" si="455"/>
        <v>0</v>
      </c>
      <c r="L1193" s="10">
        <f t="shared" si="456"/>
        <v>0</v>
      </c>
      <c r="M1193" s="2">
        <f t="shared" si="457"/>
        <v>0</v>
      </c>
      <c r="N1193" s="16">
        <f t="shared" si="458"/>
        <v>1</v>
      </c>
      <c r="O1193" s="16">
        <f t="shared" si="459"/>
        <v>0</v>
      </c>
      <c r="P1193" s="6">
        <v>874</v>
      </c>
      <c r="Q1193" s="6"/>
      <c r="R1193" s="2" t="s">
        <v>57</v>
      </c>
      <c r="S1193" s="2">
        <v>-0.83587264759808</v>
      </c>
      <c r="T1193" s="2">
        <v>1</v>
      </c>
      <c r="U1193" s="2">
        <v>1</v>
      </c>
      <c r="V1193" s="2">
        <v>-1.6762034492692699</v>
      </c>
      <c r="Y1193" s="2">
        <f t="shared" si="460"/>
        <v>1</v>
      </c>
      <c r="Z1193" s="2">
        <f t="shared" si="461"/>
        <v>0</v>
      </c>
      <c r="AA1193" s="2" t="s">
        <v>58</v>
      </c>
      <c r="AB1193" s="2">
        <v>-1.28824902030707</v>
      </c>
      <c r="AC1193" s="2">
        <v>1</v>
      </c>
      <c r="AD1193" s="2">
        <v>1</v>
      </c>
      <c r="AE1193" s="2">
        <v>-2.5833372140887998</v>
      </c>
      <c r="AH1193" s="2">
        <f t="shared" si="462"/>
        <v>1</v>
      </c>
      <c r="AI1193" s="2">
        <f t="shared" si="463"/>
        <v>0</v>
      </c>
      <c r="AQ1193" s="2">
        <f t="shared" si="464"/>
        <v>1</v>
      </c>
      <c r="AR1193" s="2">
        <f t="shared" si="465"/>
        <v>0</v>
      </c>
      <c r="AZ1193" s="2">
        <f t="shared" si="466"/>
        <v>1</v>
      </c>
      <c r="BA1193" s="2">
        <f t="shared" si="467"/>
        <v>0</v>
      </c>
      <c r="BI1193" s="2">
        <f t="shared" si="468"/>
        <v>1</v>
      </c>
      <c r="BJ1193" s="2">
        <f t="shared" si="469"/>
        <v>0</v>
      </c>
    </row>
    <row r="1194" spans="1:62">
      <c r="A1194" s="2" t="str">
        <f t="shared" si="450"/>
        <v>VIMSS206257</v>
      </c>
      <c r="B1194" s="2" t="s">
        <v>1949</v>
      </c>
      <c r="C1194" s="2" t="s">
        <v>1950</v>
      </c>
      <c r="D1194" s="7">
        <f>IF(ISNA(VLOOKUP(B1194,[1]energy_list!A$1:A$222,1,FALSE)), 0, 1)</f>
        <v>0</v>
      </c>
      <c r="E1194" s="7">
        <f t="shared" si="470"/>
        <v>0</v>
      </c>
      <c r="F1194" s="7">
        <f t="shared" si="451"/>
        <v>0</v>
      </c>
      <c r="G1194" s="17">
        <f t="shared" si="471"/>
        <v>3.5749385749385749E-2</v>
      </c>
      <c r="H1194" s="8">
        <f t="shared" si="452"/>
        <v>1.0730267060537351</v>
      </c>
      <c r="I1194" s="8">
        <f t="shared" si="453"/>
        <v>0</v>
      </c>
      <c r="J1194" s="2">
        <f t="shared" si="454"/>
        <v>0</v>
      </c>
      <c r="K1194" s="9">
        <f t="shared" si="455"/>
        <v>0</v>
      </c>
      <c r="L1194" s="10">
        <f t="shared" si="456"/>
        <v>0</v>
      </c>
      <c r="M1194" s="2">
        <f t="shared" si="457"/>
        <v>0</v>
      </c>
      <c r="N1194" s="16">
        <f t="shared" si="458"/>
        <v>1</v>
      </c>
      <c r="O1194" s="16">
        <f t="shared" si="459"/>
        <v>0</v>
      </c>
      <c r="P1194" s="6">
        <v>873</v>
      </c>
      <c r="Q1194" s="6"/>
      <c r="R1194" s="2" t="s">
        <v>57</v>
      </c>
      <c r="S1194" s="2">
        <v>-0.89817764330324001</v>
      </c>
      <c r="T1194" s="2">
        <v>1</v>
      </c>
      <c r="U1194" s="2">
        <v>1</v>
      </c>
      <c r="V1194" s="2">
        <v>-1.7385084449744299</v>
      </c>
      <c r="Y1194" s="2">
        <f t="shared" si="460"/>
        <v>1</v>
      </c>
      <c r="Z1194" s="2">
        <f t="shared" si="461"/>
        <v>0</v>
      </c>
      <c r="AH1194" s="2">
        <f t="shared" si="462"/>
        <v>1</v>
      </c>
      <c r="AI1194" s="2">
        <f t="shared" si="463"/>
        <v>0</v>
      </c>
      <c r="AQ1194" s="2">
        <f t="shared" si="464"/>
        <v>1</v>
      </c>
      <c r="AR1194" s="2">
        <f t="shared" si="465"/>
        <v>0</v>
      </c>
      <c r="AS1194" s="2" t="s">
        <v>60</v>
      </c>
      <c r="AT1194" s="2">
        <v>-1.2478757688042299</v>
      </c>
      <c r="AU1194" s="2">
        <v>1</v>
      </c>
      <c r="AV1194" s="2">
        <v>1</v>
      </c>
      <c r="AW1194" s="2">
        <v>-1.7761196149310201</v>
      </c>
      <c r="AZ1194" s="2">
        <f t="shared" si="466"/>
        <v>1</v>
      </c>
      <c r="BA1194" s="2">
        <f t="shared" si="467"/>
        <v>0</v>
      </c>
      <c r="BI1194" s="2">
        <f t="shared" si="468"/>
        <v>1</v>
      </c>
      <c r="BJ1194" s="2">
        <f t="shared" si="469"/>
        <v>0</v>
      </c>
    </row>
    <row r="1195" spans="1:62">
      <c r="A1195" s="2" t="str">
        <f t="shared" si="450"/>
        <v>VIMSS207613</v>
      </c>
      <c r="B1195" s="2" t="s">
        <v>1947</v>
      </c>
      <c r="C1195" s="2" t="s">
        <v>1948</v>
      </c>
      <c r="D1195" s="7">
        <f>IF(ISNA(VLOOKUP(B1195,[1]energy_list!A$1:A$222,1,FALSE)), 0, 1)</f>
        <v>0</v>
      </c>
      <c r="E1195" s="7">
        <f t="shared" si="470"/>
        <v>0</v>
      </c>
      <c r="F1195" s="7">
        <f t="shared" si="451"/>
        <v>0</v>
      </c>
      <c r="G1195" s="17">
        <f t="shared" si="471"/>
        <v>3.570843570843571E-2</v>
      </c>
      <c r="H1195" s="8">
        <f t="shared" si="452"/>
        <v>1.11558593451796</v>
      </c>
      <c r="I1195" s="8">
        <f t="shared" si="453"/>
        <v>0</v>
      </c>
      <c r="J1195" s="2">
        <f t="shared" si="454"/>
        <v>0</v>
      </c>
      <c r="K1195" s="9">
        <f t="shared" si="455"/>
        <v>0</v>
      </c>
      <c r="L1195" s="10">
        <f t="shared" si="456"/>
        <v>0</v>
      </c>
      <c r="M1195" s="2">
        <f t="shared" si="457"/>
        <v>0</v>
      </c>
      <c r="N1195" s="16">
        <f t="shared" si="458"/>
        <v>1</v>
      </c>
      <c r="O1195" s="16">
        <f t="shared" si="459"/>
        <v>0</v>
      </c>
      <c r="P1195" s="6">
        <v>872</v>
      </c>
      <c r="Q1195" s="6"/>
      <c r="Y1195" s="2">
        <f t="shared" si="460"/>
        <v>1</v>
      </c>
      <c r="Z1195" s="2">
        <f t="shared" si="461"/>
        <v>0</v>
      </c>
      <c r="AH1195" s="2">
        <f t="shared" si="462"/>
        <v>1</v>
      </c>
      <c r="AI1195" s="2">
        <f t="shared" si="463"/>
        <v>0</v>
      </c>
      <c r="AQ1195" s="2">
        <f t="shared" si="464"/>
        <v>1</v>
      </c>
      <c r="AR1195" s="2">
        <f t="shared" si="465"/>
        <v>0</v>
      </c>
      <c r="AZ1195" s="2">
        <f t="shared" si="466"/>
        <v>1</v>
      </c>
      <c r="BA1195" s="2">
        <f t="shared" si="467"/>
        <v>0</v>
      </c>
      <c r="BB1195" s="2" t="s">
        <v>61</v>
      </c>
      <c r="BC1195" s="2">
        <v>-1.11558593451796</v>
      </c>
      <c r="BD1195" s="2">
        <v>1</v>
      </c>
      <c r="BE1195" s="2">
        <v>1</v>
      </c>
      <c r="BF1195" s="2">
        <v>-0.62415016619528996</v>
      </c>
      <c r="BI1195" s="2">
        <f t="shared" si="468"/>
        <v>1</v>
      </c>
      <c r="BJ1195" s="2">
        <f t="shared" si="469"/>
        <v>0</v>
      </c>
    </row>
    <row r="1196" spans="1:62">
      <c r="A1196" s="2" t="str">
        <f t="shared" si="450"/>
        <v>VIMSS206065</v>
      </c>
      <c r="B1196" s="2" t="s">
        <v>1945</v>
      </c>
      <c r="C1196" s="2" t="s">
        <v>1946</v>
      </c>
      <c r="D1196" s="7">
        <f>IF(ISNA(VLOOKUP(B1196,[1]energy_list!A$1:A$222,1,FALSE)), 0, 1)</f>
        <v>0</v>
      </c>
      <c r="E1196" s="7">
        <f t="shared" si="470"/>
        <v>0</v>
      </c>
      <c r="F1196" s="7">
        <f t="shared" si="451"/>
        <v>0</v>
      </c>
      <c r="G1196" s="17">
        <f t="shared" si="471"/>
        <v>3.566748566748567E-2</v>
      </c>
      <c r="H1196" s="8">
        <f t="shared" si="452"/>
        <v>1.14626625388486</v>
      </c>
      <c r="I1196" s="8">
        <f t="shared" si="453"/>
        <v>0</v>
      </c>
      <c r="J1196" s="2">
        <f t="shared" si="454"/>
        <v>0</v>
      </c>
      <c r="K1196" s="9">
        <f t="shared" si="455"/>
        <v>0</v>
      </c>
      <c r="L1196" s="10">
        <f t="shared" si="456"/>
        <v>0</v>
      </c>
      <c r="M1196" s="2">
        <f t="shared" si="457"/>
        <v>0</v>
      </c>
      <c r="N1196" s="16">
        <f t="shared" si="458"/>
        <v>1</v>
      </c>
      <c r="O1196" s="16">
        <f t="shared" si="459"/>
        <v>0</v>
      </c>
      <c r="P1196" s="6">
        <v>871</v>
      </c>
      <c r="Q1196" s="6"/>
      <c r="R1196" s="2" t="s">
        <v>57</v>
      </c>
      <c r="S1196" s="2">
        <v>-1.14626625388486</v>
      </c>
      <c r="T1196" s="2">
        <v>1</v>
      </c>
      <c r="U1196" s="2">
        <v>1</v>
      </c>
      <c r="V1196" s="2">
        <v>-1.9865970555560499</v>
      </c>
      <c r="Y1196" s="2">
        <f t="shared" si="460"/>
        <v>1</v>
      </c>
      <c r="Z1196" s="2">
        <f t="shared" si="461"/>
        <v>0</v>
      </c>
      <c r="AH1196" s="2">
        <f t="shared" si="462"/>
        <v>1</v>
      </c>
      <c r="AI1196" s="2">
        <f t="shared" si="463"/>
        <v>0</v>
      </c>
      <c r="AQ1196" s="2">
        <f t="shared" si="464"/>
        <v>1</v>
      </c>
      <c r="AR1196" s="2">
        <f t="shared" si="465"/>
        <v>0</v>
      </c>
      <c r="AZ1196" s="2">
        <f t="shared" si="466"/>
        <v>1</v>
      </c>
      <c r="BA1196" s="2">
        <f t="shared" si="467"/>
        <v>0</v>
      </c>
      <c r="BI1196" s="2">
        <f t="shared" si="468"/>
        <v>1</v>
      </c>
      <c r="BJ1196" s="2">
        <f t="shared" si="469"/>
        <v>0</v>
      </c>
    </row>
    <row r="1197" spans="1:62">
      <c r="A1197" s="2" t="str">
        <f t="shared" si="450"/>
        <v>VIMSS208432</v>
      </c>
      <c r="B1197" s="2" t="s">
        <v>1943</v>
      </c>
      <c r="C1197" s="2" t="s">
        <v>1944</v>
      </c>
      <c r="D1197" s="7">
        <f>IF(ISNA(VLOOKUP(B1197,[1]energy_list!A$1:A$222,1,FALSE)), 0, 1)</f>
        <v>0</v>
      </c>
      <c r="E1197" s="7">
        <f t="shared" si="470"/>
        <v>0</v>
      </c>
      <c r="F1197" s="7">
        <f t="shared" si="451"/>
        <v>0</v>
      </c>
      <c r="G1197" s="17">
        <f t="shared" si="471"/>
        <v>3.562653562653563E-2</v>
      </c>
      <c r="H1197" s="8">
        <f t="shared" si="452"/>
        <v>1.1734710408021978</v>
      </c>
      <c r="I1197" s="8">
        <f t="shared" si="453"/>
        <v>0</v>
      </c>
      <c r="J1197" s="2">
        <f t="shared" si="454"/>
        <v>0</v>
      </c>
      <c r="K1197" s="9">
        <f t="shared" si="455"/>
        <v>0</v>
      </c>
      <c r="L1197" s="10">
        <f t="shared" si="456"/>
        <v>0</v>
      </c>
      <c r="M1197" s="2">
        <f t="shared" si="457"/>
        <v>0</v>
      </c>
      <c r="N1197" s="16">
        <f t="shared" si="458"/>
        <v>1</v>
      </c>
      <c r="O1197" s="16">
        <f t="shared" si="459"/>
        <v>0</v>
      </c>
      <c r="P1197" s="6">
        <v>870</v>
      </c>
      <c r="Q1197" s="6"/>
      <c r="R1197" s="2" t="s">
        <v>57</v>
      </c>
      <c r="S1197" s="2">
        <v>-0.22786395415191099</v>
      </c>
      <c r="T1197" s="2">
        <v>1</v>
      </c>
      <c r="U1197" s="2">
        <v>1</v>
      </c>
      <c r="V1197" s="2">
        <v>-1.0681947558231</v>
      </c>
      <c r="Y1197" s="2">
        <f t="shared" si="460"/>
        <v>1</v>
      </c>
      <c r="Z1197" s="2">
        <f t="shared" si="461"/>
        <v>0</v>
      </c>
      <c r="AH1197" s="2">
        <f t="shared" si="462"/>
        <v>1</v>
      </c>
      <c r="AI1197" s="2">
        <f t="shared" si="463"/>
        <v>0</v>
      </c>
      <c r="AJ1197" s="2" t="s">
        <v>59</v>
      </c>
      <c r="AK1197" s="2">
        <v>-2.38536340081995</v>
      </c>
      <c r="AL1197" s="2">
        <v>1</v>
      </c>
      <c r="AM1197" s="2">
        <v>1</v>
      </c>
      <c r="AN1197" s="2">
        <v>-4.6209384015696298</v>
      </c>
      <c r="AQ1197" s="2">
        <f t="shared" si="464"/>
        <v>1</v>
      </c>
      <c r="AR1197" s="2">
        <f t="shared" si="465"/>
        <v>0</v>
      </c>
      <c r="AS1197" s="2" t="s">
        <v>60</v>
      </c>
      <c r="AT1197" s="2">
        <v>-3.34132519054985</v>
      </c>
      <c r="AU1197" s="2">
        <v>1</v>
      </c>
      <c r="AV1197" s="2">
        <v>1</v>
      </c>
      <c r="AW1197" s="2">
        <v>-3.8695690366766402</v>
      </c>
      <c r="AZ1197" s="2">
        <f t="shared" si="466"/>
        <v>1</v>
      </c>
      <c r="BA1197" s="2">
        <f t="shared" si="467"/>
        <v>0</v>
      </c>
      <c r="BB1197" s="2" t="s">
        <v>61</v>
      </c>
      <c r="BC1197" s="2">
        <v>1.2606683823129201</v>
      </c>
      <c r="BD1197" s="2">
        <v>1</v>
      </c>
      <c r="BE1197" s="2">
        <v>1</v>
      </c>
      <c r="BF1197" s="2">
        <v>1.7521041506355901</v>
      </c>
      <c r="BI1197" s="2">
        <f t="shared" si="468"/>
        <v>1</v>
      </c>
      <c r="BJ1197" s="2">
        <f t="shared" si="469"/>
        <v>0</v>
      </c>
    </row>
    <row r="1198" spans="1:62">
      <c r="A1198" s="2" t="str">
        <f t="shared" si="450"/>
        <v>VIMSS206798</v>
      </c>
      <c r="B1198" s="2" t="s">
        <v>1941</v>
      </c>
      <c r="C1198" s="2" t="s">
        <v>1942</v>
      </c>
      <c r="D1198" s="7">
        <f>IF(ISNA(VLOOKUP(B1198,[1]energy_list!A$1:A$222,1,FALSE)), 0, 1)</f>
        <v>0</v>
      </c>
      <c r="E1198" s="7">
        <f t="shared" si="470"/>
        <v>0</v>
      </c>
      <c r="F1198" s="7">
        <f t="shared" si="451"/>
        <v>0</v>
      </c>
      <c r="G1198" s="17">
        <f t="shared" si="471"/>
        <v>3.5585585585585583E-2</v>
      </c>
      <c r="H1198" s="8">
        <f t="shared" si="452"/>
        <v>1.2250202915242201</v>
      </c>
      <c r="I1198" s="8">
        <f t="shared" si="453"/>
        <v>0</v>
      </c>
      <c r="J1198" s="2">
        <f t="shared" si="454"/>
        <v>0</v>
      </c>
      <c r="K1198" s="9">
        <f t="shared" si="455"/>
        <v>0</v>
      </c>
      <c r="L1198" s="10">
        <f t="shared" si="456"/>
        <v>0</v>
      </c>
      <c r="M1198" s="2">
        <f t="shared" si="457"/>
        <v>0</v>
      </c>
      <c r="N1198" s="16">
        <f t="shared" si="458"/>
        <v>1</v>
      </c>
      <c r="O1198" s="16">
        <f t="shared" si="459"/>
        <v>0</v>
      </c>
      <c r="P1198" s="6">
        <v>869</v>
      </c>
      <c r="Q1198" s="6"/>
      <c r="Y1198" s="2">
        <f t="shared" si="460"/>
        <v>1</v>
      </c>
      <c r="Z1198" s="2">
        <f t="shared" si="461"/>
        <v>0</v>
      </c>
      <c r="AH1198" s="2">
        <f t="shared" si="462"/>
        <v>1</v>
      </c>
      <c r="AI1198" s="2">
        <f t="shared" si="463"/>
        <v>0</v>
      </c>
      <c r="AQ1198" s="2">
        <f t="shared" si="464"/>
        <v>1</v>
      </c>
      <c r="AR1198" s="2">
        <f t="shared" si="465"/>
        <v>0</v>
      </c>
      <c r="AS1198" s="2" t="s">
        <v>60</v>
      </c>
      <c r="AT1198" s="2">
        <v>-1.2250202915242201</v>
      </c>
      <c r="AU1198" s="2">
        <v>1</v>
      </c>
      <c r="AV1198" s="2">
        <v>1</v>
      </c>
      <c r="AW1198" s="2">
        <v>-1.7532641376510101</v>
      </c>
      <c r="AZ1198" s="2">
        <f t="shared" si="466"/>
        <v>1</v>
      </c>
      <c r="BA1198" s="2">
        <f t="shared" si="467"/>
        <v>0</v>
      </c>
      <c r="BI1198" s="2">
        <f t="shared" si="468"/>
        <v>1</v>
      </c>
      <c r="BJ1198" s="2">
        <f t="shared" si="469"/>
        <v>0</v>
      </c>
    </row>
    <row r="1199" spans="1:62">
      <c r="A1199" s="2" t="str">
        <f t="shared" si="450"/>
        <v>VIMSS206906</v>
      </c>
      <c r="B1199" s="2" t="s">
        <v>1939</v>
      </c>
      <c r="C1199" s="2" t="s">
        <v>1940</v>
      </c>
      <c r="D1199" s="7">
        <f>IF(ISNA(VLOOKUP(B1199,[1]energy_list!A$1:A$222,1,FALSE)), 0, 1)</f>
        <v>0</v>
      </c>
      <c r="E1199" s="7">
        <f t="shared" si="470"/>
        <v>0</v>
      </c>
      <c r="F1199" s="7">
        <f t="shared" si="451"/>
        <v>0</v>
      </c>
      <c r="G1199" s="17">
        <f t="shared" si="471"/>
        <v>3.5544635544635543E-2</v>
      </c>
      <c r="H1199" s="8">
        <f t="shared" si="452"/>
        <v>1.2384187041399299</v>
      </c>
      <c r="I1199" s="8">
        <f t="shared" si="453"/>
        <v>0</v>
      </c>
      <c r="J1199" s="2">
        <f t="shared" si="454"/>
        <v>0</v>
      </c>
      <c r="K1199" s="9">
        <f t="shared" si="455"/>
        <v>0</v>
      </c>
      <c r="L1199" s="10">
        <f t="shared" si="456"/>
        <v>0</v>
      </c>
      <c r="M1199" s="2">
        <f t="shared" si="457"/>
        <v>0</v>
      </c>
      <c r="N1199" s="16">
        <f t="shared" si="458"/>
        <v>1</v>
      </c>
      <c r="O1199" s="16">
        <f t="shared" si="459"/>
        <v>0</v>
      </c>
      <c r="P1199" s="6">
        <v>868</v>
      </c>
      <c r="Q1199" s="6"/>
      <c r="Y1199" s="2">
        <f t="shared" si="460"/>
        <v>1</v>
      </c>
      <c r="Z1199" s="2">
        <f t="shared" si="461"/>
        <v>0</v>
      </c>
      <c r="AH1199" s="2">
        <f t="shared" si="462"/>
        <v>1</v>
      </c>
      <c r="AI1199" s="2">
        <f t="shared" si="463"/>
        <v>0</v>
      </c>
      <c r="AJ1199" s="2" t="s">
        <v>59</v>
      </c>
      <c r="AK1199" s="2">
        <v>-1.2384187041399299</v>
      </c>
      <c r="AL1199" s="2">
        <v>1</v>
      </c>
      <c r="AM1199" s="2">
        <v>1</v>
      </c>
      <c r="AN1199" s="2">
        <v>-3.4739937048896099</v>
      </c>
      <c r="AQ1199" s="2">
        <f t="shared" si="464"/>
        <v>1</v>
      </c>
      <c r="AR1199" s="2">
        <f t="shared" si="465"/>
        <v>0</v>
      </c>
      <c r="AZ1199" s="2">
        <f t="shared" si="466"/>
        <v>1</v>
      </c>
      <c r="BA1199" s="2">
        <f t="shared" si="467"/>
        <v>0</v>
      </c>
      <c r="BI1199" s="2">
        <f t="shared" si="468"/>
        <v>1</v>
      </c>
      <c r="BJ1199" s="2">
        <f t="shared" si="469"/>
        <v>0</v>
      </c>
    </row>
    <row r="1200" spans="1:62">
      <c r="A1200" s="2" t="str">
        <f t="shared" si="450"/>
        <v>VIMSS208721</v>
      </c>
      <c r="B1200" s="2" t="s">
        <v>1937</v>
      </c>
      <c r="C1200" s="2" t="s">
        <v>1938</v>
      </c>
      <c r="D1200" s="7">
        <f>IF(ISNA(VLOOKUP(B1200,[1]energy_list!A$1:A$222,1,FALSE)), 0, 1)</f>
        <v>0</v>
      </c>
      <c r="E1200" s="7">
        <f t="shared" si="470"/>
        <v>0</v>
      </c>
      <c r="F1200" s="7">
        <f t="shared" si="451"/>
        <v>0</v>
      </c>
      <c r="G1200" s="17">
        <f t="shared" si="471"/>
        <v>3.550368550368551E-2</v>
      </c>
      <c r="H1200" s="8">
        <f t="shared" si="452"/>
        <v>1.24829571345327</v>
      </c>
      <c r="I1200" s="8">
        <f t="shared" si="453"/>
        <v>0</v>
      </c>
      <c r="J1200" s="2">
        <f t="shared" si="454"/>
        <v>0</v>
      </c>
      <c r="K1200" s="9">
        <f t="shared" si="455"/>
        <v>0</v>
      </c>
      <c r="L1200" s="10">
        <f t="shared" si="456"/>
        <v>0</v>
      </c>
      <c r="M1200" s="2">
        <f t="shared" si="457"/>
        <v>0</v>
      </c>
      <c r="N1200" s="16">
        <f t="shared" si="458"/>
        <v>1</v>
      </c>
      <c r="O1200" s="16">
        <f t="shared" si="459"/>
        <v>0</v>
      </c>
      <c r="P1200" s="6">
        <v>867</v>
      </c>
      <c r="Q1200" s="6"/>
      <c r="R1200" s="2" t="s">
        <v>57</v>
      </c>
      <c r="S1200" s="2">
        <v>-1.24829571345327</v>
      </c>
      <c r="T1200" s="2">
        <v>1</v>
      </c>
      <c r="U1200" s="2">
        <v>1</v>
      </c>
      <c r="V1200" s="2">
        <v>-2.0886265151244601</v>
      </c>
      <c r="Y1200" s="2">
        <f t="shared" si="460"/>
        <v>1</v>
      </c>
      <c r="Z1200" s="2">
        <f t="shared" si="461"/>
        <v>0</v>
      </c>
      <c r="AH1200" s="2">
        <f t="shared" si="462"/>
        <v>1</v>
      </c>
      <c r="AI1200" s="2">
        <f t="shared" si="463"/>
        <v>0</v>
      </c>
      <c r="AQ1200" s="2">
        <f t="shared" si="464"/>
        <v>1</v>
      </c>
      <c r="AR1200" s="2">
        <f t="shared" si="465"/>
        <v>0</v>
      </c>
      <c r="AZ1200" s="2">
        <f t="shared" si="466"/>
        <v>1</v>
      </c>
      <c r="BA1200" s="2">
        <f t="shared" si="467"/>
        <v>0</v>
      </c>
      <c r="BI1200" s="2">
        <f t="shared" si="468"/>
        <v>1</v>
      </c>
      <c r="BJ1200" s="2">
        <f t="shared" si="469"/>
        <v>0</v>
      </c>
    </row>
    <row r="1201" spans="1:62">
      <c r="A1201" s="2" t="str">
        <f t="shared" si="450"/>
        <v>VIMSS206514</v>
      </c>
      <c r="B1201" s="2" t="s">
        <v>1935</v>
      </c>
      <c r="C1201" s="2" t="s">
        <v>1936</v>
      </c>
      <c r="D1201" s="7">
        <f>IF(ISNA(VLOOKUP(B1201,[1]energy_list!A$1:A$222,1,FALSE)), 0, 1)</f>
        <v>0</v>
      </c>
      <c r="E1201" s="7">
        <f t="shared" si="470"/>
        <v>0</v>
      </c>
      <c r="F1201" s="7">
        <f t="shared" si="451"/>
        <v>0</v>
      </c>
      <c r="G1201" s="17">
        <f t="shared" si="471"/>
        <v>3.5462735462735463E-2</v>
      </c>
      <c r="H1201" s="8">
        <f t="shared" si="452"/>
        <v>1.2528245812155601</v>
      </c>
      <c r="I1201" s="8">
        <f t="shared" si="453"/>
        <v>0</v>
      </c>
      <c r="J1201" s="2">
        <f t="shared" si="454"/>
        <v>0</v>
      </c>
      <c r="K1201" s="9">
        <f t="shared" si="455"/>
        <v>0</v>
      </c>
      <c r="L1201" s="10">
        <f t="shared" si="456"/>
        <v>0</v>
      </c>
      <c r="M1201" s="2">
        <f t="shared" si="457"/>
        <v>0</v>
      </c>
      <c r="N1201" s="16">
        <f t="shared" si="458"/>
        <v>1</v>
      </c>
      <c r="O1201" s="16">
        <f t="shared" si="459"/>
        <v>0</v>
      </c>
      <c r="P1201" s="6">
        <v>866</v>
      </c>
      <c r="Q1201" s="6"/>
      <c r="R1201" s="2" t="s">
        <v>57</v>
      </c>
      <c r="S1201" s="2">
        <v>-1.2528245812155601</v>
      </c>
      <c r="T1201" s="2">
        <v>1</v>
      </c>
      <c r="U1201" s="2">
        <v>1</v>
      </c>
      <c r="V1201" s="2">
        <v>-2.0931553828867502</v>
      </c>
      <c r="Y1201" s="2">
        <f t="shared" si="460"/>
        <v>1</v>
      </c>
      <c r="Z1201" s="2">
        <f t="shared" si="461"/>
        <v>0</v>
      </c>
      <c r="AH1201" s="2">
        <f t="shared" si="462"/>
        <v>1</v>
      </c>
      <c r="AI1201" s="2">
        <f t="shared" si="463"/>
        <v>0</v>
      </c>
      <c r="AQ1201" s="2">
        <f t="shared" si="464"/>
        <v>1</v>
      </c>
      <c r="AR1201" s="2">
        <f t="shared" si="465"/>
        <v>0</v>
      </c>
      <c r="AZ1201" s="2">
        <f t="shared" si="466"/>
        <v>1</v>
      </c>
      <c r="BA1201" s="2">
        <f t="shared" si="467"/>
        <v>0</v>
      </c>
      <c r="BI1201" s="2">
        <f t="shared" si="468"/>
        <v>1</v>
      </c>
      <c r="BJ1201" s="2">
        <f t="shared" si="469"/>
        <v>0</v>
      </c>
    </row>
    <row r="1202" spans="1:62">
      <c r="A1202" s="2" t="str">
        <f t="shared" si="450"/>
        <v>VIMSS209294</v>
      </c>
      <c r="B1202" s="2" t="s">
        <v>1933</v>
      </c>
      <c r="C1202" s="2" t="s">
        <v>1934</v>
      </c>
      <c r="D1202" s="7">
        <f>IF(ISNA(VLOOKUP(B1202,[1]energy_list!A$1:A$222,1,FALSE)), 0, 1)</f>
        <v>0</v>
      </c>
      <c r="E1202" s="7">
        <f t="shared" si="470"/>
        <v>0</v>
      </c>
      <c r="F1202" s="7">
        <f t="shared" si="451"/>
        <v>0</v>
      </c>
      <c r="G1202" s="17">
        <f t="shared" si="471"/>
        <v>3.5421785421785423E-2</v>
      </c>
      <c r="H1202" s="8">
        <f t="shared" si="452"/>
        <v>1.2629296191854951</v>
      </c>
      <c r="I1202" s="8">
        <f t="shared" si="453"/>
        <v>0</v>
      </c>
      <c r="J1202" s="2">
        <f t="shared" si="454"/>
        <v>0</v>
      </c>
      <c r="K1202" s="9">
        <f t="shared" si="455"/>
        <v>0</v>
      </c>
      <c r="L1202" s="10">
        <f t="shared" si="456"/>
        <v>0</v>
      </c>
      <c r="M1202" s="2">
        <f t="shared" si="457"/>
        <v>0</v>
      </c>
      <c r="N1202" s="16">
        <f t="shared" si="458"/>
        <v>1</v>
      </c>
      <c r="O1202" s="16">
        <f t="shared" si="459"/>
        <v>0</v>
      </c>
      <c r="P1202" s="6">
        <v>865</v>
      </c>
      <c r="Q1202" s="6"/>
      <c r="R1202" s="2" t="s">
        <v>57</v>
      </c>
      <c r="S1202" s="2">
        <v>-1.22606951912213</v>
      </c>
      <c r="T1202" s="2">
        <v>1</v>
      </c>
      <c r="U1202" s="2">
        <v>1</v>
      </c>
      <c r="V1202" s="2">
        <v>-2.0664003207933201</v>
      </c>
      <c r="Y1202" s="2">
        <f t="shared" si="460"/>
        <v>1</v>
      </c>
      <c r="Z1202" s="2">
        <f t="shared" si="461"/>
        <v>0</v>
      </c>
      <c r="AH1202" s="2">
        <f t="shared" si="462"/>
        <v>1</v>
      </c>
      <c r="AI1202" s="2">
        <f t="shared" si="463"/>
        <v>0</v>
      </c>
      <c r="AQ1202" s="2">
        <f t="shared" si="464"/>
        <v>1</v>
      </c>
      <c r="AR1202" s="2">
        <f t="shared" si="465"/>
        <v>0</v>
      </c>
      <c r="AZ1202" s="2">
        <f t="shared" si="466"/>
        <v>1</v>
      </c>
      <c r="BA1202" s="2">
        <f t="shared" si="467"/>
        <v>0</v>
      </c>
      <c r="BB1202" s="2" t="s">
        <v>61</v>
      </c>
      <c r="BC1202" s="2">
        <v>-1.2997897192488601</v>
      </c>
      <c r="BD1202" s="2">
        <v>1</v>
      </c>
      <c r="BE1202" s="2">
        <v>1</v>
      </c>
      <c r="BF1202" s="2">
        <v>-0.808353950926187</v>
      </c>
      <c r="BI1202" s="2">
        <f t="shared" si="468"/>
        <v>1</v>
      </c>
      <c r="BJ1202" s="2">
        <f t="shared" si="469"/>
        <v>0</v>
      </c>
    </row>
    <row r="1203" spans="1:62">
      <c r="A1203" s="2" t="str">
        <f t="shared" si="450"/>
        <v>VIMSS408300</v>
      </c>
      <c r="B1203" s="2" t="s">
        <v>1931</v>
      </c>
      <c r="C1203" s="2" t="s">
        <v>1932</v>
      </c>
      <c r="D1203" s="7">
        <f>IF(ISNA(VLOOKUP(B1203,[1]energy_list!A$1:A$222,1,FALSE)), 0, 1)</f>
        <v>0</v>
      </c>
      <c r="E1203" s="7">
        <f t="shared" si="470"/>
        <v>0</v>
      </c>
      <c r="F1203" s="7">
        <f t="shared" si="451"/>
        <v>0</v>
      </c>
      <c r="G1203" s="17">
        <f t="shared" si="471"/>
        <v>3.5380835380835383E-2</v>
      </c>
      <c r="H1203" s="8">
        <f t="shared" si="452"/>
        <v>1.30586874759771</v>
      </c>
      <c r="I1203" s="8">
        <f t="shared" si="453"/>
        <v>0</v>
      </c>
      <c r="J1203" s="2">
        <f t="shared" si="454"/>
        <v>0</v>
      </c>
      <c r="K1203" s="9">
        <f t="shared" si="455"/>
        <v>0</v>
      </c>
      <c r="L1203" s="10">
        <f t="shared" si="456"/>
        <v>0</v>
      </c>
      <c r="M1203" s="2">
        <f t="shared" si="457"/>
        <v>0</v>
      </c>
      <c r="N1203" s="16">
        <f t="shared" si="458"/>
        <v>1</v>
      </c>
      <c r="O1203" s="16">
        <f t="shared" si="459"/>
        <v>0</v>
      </c>
      <c r="P1203" s="6">
        <v>864</v>
      </c>
      <c r="Q1203" s="6"/>
      <c r="R1203" s="2" t="s">
        <v>57</v>
      </c>
      <c r="S1203" s="2">
        <v>-1.30586874759771</v>
      </c>
      <c r="T1203" s="2">
        <v>1</v>
      </c>
      <c r="U1203" s="2">
        <v>1</v>
      </c>
      <c r="V1203" s="2">
        <v>-2.1461995492688999</v>
      </c>
      <c r="Y1203" s="2">
        <f t="shared" si="460"/>
        <v>1</v>
      </c>
      <c r="Z1203" s="2">
        <f t="shared" si="461"/>
        <v>0</v>
      </c>
      <c r="AH1203" s="2">
        <f t="shared" si="462"/>
        <v>1</v>
      </c>
      <c r="AI1203" s="2">
        <f t="shared" si="463"/>
        <v>0</v>
      </c>
      <c r="AQ1203" s="2">
        <f t="shared" si="464"/>
        <v>1</v>
      </c>
      <c r="AR1203" s="2">
        <f t="shared" si="465"/>
        <v>0</v>
      </c>
      <c r="AZ1203" s="2">
        <f t="shared" si="466"/>
        <v>1</v>
      </c>
      <c r="BA1203" s="2">
        <f t="shared" si="467"/>
        <v>0</v>
      </c>
      <c r="BI1203" s="2">
        <f t="shared" si="468"/>
        <v>1</v>
      </c>
      <c r="BJ1203" s="2">
        <f t="shared" si="469"/>
        <v>0</v>
      </c>
    </row>
    <row r="1204" spans="1:62">
      <c r="A1204" s="2" t="str">
        <f t="shared" si="450"/>
        <v>VIMSS206231</v>
      </c>
      <c r="B1204" s="2" t="s">
        <v>1929</v>
      </c>
      <c r="C1204" s="2" t="s">
        <v>1930</v>
      </c>
      <c r="D1204" s="7">
        <f>IF(ISNA(VLOOKUP(B1204,[1]energy_list!A$1:A$222,1,FALSE)), 0, 1)</f>
        <v>0</v>
      </c>
      <c r="E1204" s="7">
        <f t="shared" si="470"/>
        <v>0</v>
      </c>
      <c r="F1204" s="7">
        <f t="shared" si="451"/>
        <v>0</v>
      </c>
      <c r="G1204" s="17">
        <f t="shared" si="471"/>
        <v>3.5339885339885344E-2</v>
      </c>
      <c r="H1204" s="8">
        <f t="shared" si="452"/>
        <v>1.3219682711489</v>
      </c>
      <c r="I1204" s="8">
        <f t="shared" si="453"/>
        <v>0</v>
      </c>
      <c r="J1204" s="2">
        <f t="shared" si="454"/>
        <v>0</v>
      </c>
      <c r="K1204" s="9">
        <f t="shared" si="455"/>
        <v>0</v>
      </c>
      <c r="L1204" s="10">
        <f t="shared" si="456"/>
        <v>0</v>
      </c>
      <c r="M1204" s="2">
        <f t="shared" si="457"/>
        <v>0</v>
      </c>
      <c r="N1204" s="16">
        <f t="shared" si="458"/>
        <v>1</v>
      </c>
      <c r="O1204" s="16">
        <f t="shared" si="459"/>
        <v>0</v>
      </c>
      <c r="P1204" s="6">
        <v>863</v>
      </c>
      <c r="Q1204" s="6"/>
      <c r="Y1204" s="2">
        <f t="shared" si="460"/>
        <v>1</v>
      </c>
      <c r="Z1204" s="2">
        <f t="shared" si="461"/>
        <v>0</v>
      </c>
      <c r="AH1204" s="2">
        <f t="shared" si="462"/>
        <v>1</v>
      </c>
      <c r="AI1204" s="2">
        <f t="shared" si="463"/>
        <v>0</v>
      </c>
      <c r="AJ1204" s="2" t="s">
        <v>59</v>
      </c>
      <c r="AK1204" s="2">
        <v>-1.3219682711489</v>
      </c>
      <c r="AL1204" s="2">
        <v>1</v>
      </c>
      <c r="AM1204" s="2">
        <v>1</v>
      </c>
      <c r="AN1204" s="2">
        <v>-3.55754327189858</v>
      </c>
      <c r="AQ1204" s="2">
        <f t="shared" si="464"/>
        <v>1</v>
      </c>
      <c r="AR1204" s="2">
        <f t="shared" si="465"/>
        <v>0</v>
      </c>
      <c r="AZ1204" s="2">
        <f t="shared" si="466"/>
        <v>1</v>
      </c>
      <c r="BA1204" s="2">
        <f t="shared" si="467"/>
        <v>0</v>
      </c>
      <c r="BI1204" s="2">
        <f t="shared" si="468"/>
        <v>1</v>
      </c>
      <c r="BJ1204" s="2">
        <f t="shared" si="469"/>
        <v>0</v>
      </c>
    </row>
    <row r="1205" spans="1:62">
      <c r="A1205" s="2" t="str">
        <f t="shared" si="450"/>
        <v>VIMSS208127</v>
      </c>
      <c r="B1205" s="2" t="s">
        <v>1927</v>
      </c>
      <c r="C1205" s="2" t="s">
        <v>1928</v>
      </c>
      <c r="D1205" s="7">
        <f>IF(ISNA(VLOOKUP(B1205,[1]energy_list!A$1:A$222,1,FALSE)), 0, 1)</f>
        <v>0</v>
      </c>
      <c r="E1205" s="7">
        <f t="shared" ref="E1205:E1222" si="472">IF(N1205&lt;0.05,1,0)</f>
        <v>0</v>
      </c>
      <c r="F1205" s="7">
        <f t="shared" si="451"/>
        <v>0</v>
      </c>
      <c r="G1205" s="17">
        <f t="shared" si="471"/>
        <v>3.5298935298935297E-2</v>
      </c>
      <c r="H1205" s="8">
        <f t="shared" si="452"/>
        <v>1.33607395458144</v>
      </c>
      <c r="I1205" s="8">
        <f t="shared" si="453"/>
        <v>0</v>
      </c>
      <c r="J1205" s="2">
        <f t="shared" si="454"/>
        <v>0</v>
      </c>
      <c r="K1205" s="9">
        <f t="shared" si="455"/>
        <v>0</v>
      </c>
      <c r="L1205" s="10">
        <f t="shared" si="456"/>
        <v>0</v>
      </c>
      <c r="M1205" s="2">
        <f t="shared" si="457"/>
        <v>0</v>
      </c>
      <c r="N1205" s="16">
        <f t="shared" si="458"/>
        <v>1</v>
      </c>
      <c r="O1205" s="16">
        <f t="shared" si="459"/>
        <v>0</v>
      </c>
      <c r="P1205" s="6">
        <v>862</v>
      </c>
      <c r="Q1205" s="6"/>
      <c r="R1205" s="2" t="s">
        <v>57</v>
      </c>
      <c r="S1205" s="2">
        <v>-1.5181459340280301</v>
      </c>
      <c r="T1205" s="2">
        <v>1</v>
      </c>
      <c r="U1205" s="2">
        <v>1</v>
      </c>
      <c r="V1205" s="2">
        <v>-2.3584767356992198</v>
      </c>
      <c r="Y1205" s="2">
        <f t="shared" si="460"/>
        <v>1</v>
      </c>
      <c r="Z1205" s="2">
        <f t="shared" si="461"/>
        <v>0</v>
      </c>
      <c r="AH1205" s="2">
        <f t="shared" si="462"/>
        <v>1</v>
      </c>
      <c r="AI1205" s="2">
        <f t="shared" si="463"/>
        <v>0</v>
      </c>
      <c r="AQ1205" s="2">
        <f t="shared" si="464"/>
        <v>1</v>
      </c>
      <c r="AR1205" s="2">
        <f t="shared" si="465"/>
        <v>0</v>
      </c>
      <c r="AZ1205" s="2">
        <f t="shared" si="466"/>
        <v>1</v>
      </c>
      <c r="BA1205" s="2">
        <f t="shared" si="467"/>
        <v>0</v>
      </c>
      <c r="BB1205" s="2" t="s">
        <v>61</v>
      </c>
      <c r="BC1205" s="2">
        <v>-1.15400197513485</v>
      </c>
      <c r="BD1205" s="2">
        <v>1</v>
      </c>
      <c r="BE1205" s="2">
        <v>1</v>
      </c>
      <c r="BF1205" s="2">
        <v>-0.66256620681218004</v>
      </c>
      <c r="BI1205" s="2">
        <f t="shared" si="468"/>
        <v>1</v>
      </c>
      <c r="BJ1205" s="2">
        <f t="shared" si="469"/>
        <v>0</v>
      </c>
    </row>
    <row r="1206" spans="1:62">
      <c r="A1206" s="2" t="str">
        <f t="shared" si="450"/>
        <v>VIMSS206404</v>
      </c>
      <c r="B1206" s="2" t="s">
        <v>1925</v>
      </c>
      <c r="C1206" s="2" t="s">
        <v>1926</v>
      </c>
      <c r="D1206" s="7">
        <f>IF(ISNA(VLOOKUP(B1206,[1]energy_list!A$1:A$222,1,FALSE)), 0, 1)</f>
        <v>0</v>
      </c>
      <c r="E1206" s="7">
        <f t="shared" si="472"/>
        <v>0</v>
      </c>
      <c r="F1206" s="7">
        <f t="shared" si="451"/>
        <v>0</v>
      </c>
      <c r="G1206" s="17">
        <f t="shared" si="471"/>
        <v>3.5257985257985257E-2</v>
      </c>
      <c r="H1206" s="8">
        <f t="shared" si="452"/>
        <v>1.35963502010121</v>
      </c>
      <c r="I1206" s="8">
        <f t="shared" si="453"/>
        <v>0</v>
      </c>
      <c r="J1206" s="2">
        <f t="shared" si="454"/>
        <v>0</v>
      </c>
      <c r="K1206" s="9">
        <f t="shared" si="455"/>
        <v>0</v>
      </c>
      <c r="L1206" s="10">
        <f t="shared" si="456"/>
        <v>0</v>
      </c>
      <c r="M1206" s="2">
        <f t="shared" si="457"/>
        <v>0</v>
      </c>
      <c r="N1206" s="16">
        <f t="shared" si="458"/>
        <v>1</v>
      </c>
      <c r="O1206" s="16">
        <f t="shared" si="459"/>
        <v>0</v>
      </c>
      <c r="P1206" s="6">
        <v>861</v>
      </c>
      <c r="Q1206" s="6"/>
      <c r="Y1206" s="2">
        <f t="shared" si="460"/>
        <v>1</v>
      </c>
      <c r="Z1206" s="2">
        <f t="shared" si="461"/>
        <v>0</v>
      </c>
      <c r="AH1206" s="2">
        <f t="shared" si="462"/>
        <v>1</v>
      </c>
      <c r="AI1206" s="2">
        <f t="shared" si="463"/>
        <v>0</v>
      </c>
      <c r="AQ1206" s="2">
        <f t="shared" si="464"/>
        <v>1</v>
      </c>
      <c r="AR1206" s="2">
        <f t="shared" si="465"/>
        <v>0</v>
      </c>
      <c r="AS1206" s="2" t="s">
        <v>60</v>
      </c>
      <c r="AT1206" s="2">
        <v>-1.35963502010121</v>
      </c>
      <c r="AU1206" s="2">
        <v>1</v>
      </c>
      <c r="AV1206" s="2">
        <v>1</v>
      </c>
      <c r="AW1206" s="2">
        <v>-1.8878788662279999</v>
      </c>
      <c r="AZ1206" s="2">
        <f t="shared" si="466"/>
        <v>1</v>
      </c>
      <c r="BA1206" s="2">
        <f t="shared" si="467"/>
        <v>0</v>
      </c>
      <c r="BI1206" s="2">
        <f t="shared" si="468"/>
        <v>1</v>
      </c>
      <c r="BJ1206" s="2">
        <f t="shared" si="469"/>
        <v>0</v>
      </c>
    </row>
    <row r="1207" spans="1:62">
      <c r="A1207" s="2" t="str">
        <f t="shared" si="450"/>
        <v>VIMSS208010</v>
      </c>
      <c r="B1207" s="2" t="s">
        <v>1923</v>
      </c>
      <c r="C1207" s="2" t="s">
        <v>1924</v>
      </c>
      <c r="D1207" s="7">
        <f>IF(ISNA(VLOOKUP(B1207,[1]energy_list!A$1:A$222,1,FALSE)), 0, 1)</f>
        <v>0</v>
      </c>
      <c r="E1207" s="7">
        <f t="shared" si="472"/>
        <v>0</v>
      </c>
      <c r="F1207" s="7">
        <f t="shared" si="451"/>
        <v>0</v>
      </c>
      <c r="G1207" s="17">
        <f t="shared" si="471"/>
        <v>3.5217035217035224E-2</v>
      </c>
      <c r="H1207" s="8">
        <f t="shared" si="452"/>
        <v>1.3660768137502699</v>
      </c>
      <c r="I1207" s="8">
        <f t="shared" si="453"/>
        <v>0</v>
      </c>
      <c r="J1207" s="2">
        <f t="shared" si="454"/>
        <v>0</v>
      </c>
      <c r="K1207" s="9">
        <f t="shared" si="455"/>
        <v>0</v>
      </c>
      <c r="L1207" s="10">
        <f t="shared" si="456"/>
        <v>0</v>
      </c>
      <c r="M1207" s="2">
        <f t="shared" si="457"/>
        <v>0</v>
      </c>
      <c r="N1207" s="16">
        <f t="shared" si="458"/>
        <v>1</v>
      </c>
      <c r="O1207" s="16">
        <f t="shared" si="459"/>
        <v>0</v>
      </c>
      <c r="P1207" s="6">
        <v>860</v>
      </c>
      <c r="Q1207" s="6"/>
      <c r="R1207" s="2" t="s">
        <v>57</v>
      </c>
      <c r="S1207" s="2">
        <v>-0.70465165158650001</v>
      </c>
      <c r="T1207" s="2">
        <v>1</v>
      </c>
      <c r="U1207" s="2">
        <v>1</v>
      </c>
      <c r="V1207" s="2">
        <v>-1.5449824532576899</v>
      </c>
      <c r="Y1207" s="2">
        <f t="shared" si="460"/>
        <v>1</v>
      </c>
      <c r="Z1207" s="2">
        <f t="shared" si="461"/>
        <v>0</v>
      </c>
      <c r="AH1207" s="2">
        <f t="shared" si="462"/>
        <v>1</v>
      </c>
      <c r="AI1207" s="2">
        <f t="shared" si="463"/>
        <v>0</v>
      </c>
      <c r="AQ1207" s="2">
        <f t="shared" si="464"/>
        <v>1</v>
      </c>
      <c r="AR1207" s="2">
        <f t="shared" si="465"/>
        <v>0</v>
      </c>
      <c r="AS1207" s="2" t="s">
        <v>60</v>
      </c>
      <c r="AT1207" s="2">
        <v>-2.0275019759140398</v>
      </c>
      <c r="AU1207" s="2">
        <v>1</v>
      </c>
      <c r="AV1207" s="2">
        <v>1</v>
      </c>
      <c r="AW1207" s="2">
        <v>-2.55574582204083</v>
      </c>
      <c r="AZ1207" s="2">
        <f t="shared" si="466"/>
        <v>1</v>
      </c>
      <c r="BA1207" s="2">
        <f t="shared" si="467"/>
        <v>0</v>
      </c>
      <c r="BI1207" s="2">
        <f t="shared" si="468"/>
        <v>1</v>
      </c>
      <c r="BJ1207" s="2">
        <f t="shared" si="469"/>
        <v>0</v>
      </c>
    </row>
    <row r="1208" spans="1:62">
      <c r="A1208" s="2" t="str">
        <f t="shared" si="450"/>
        <v>VIMSS207125</v>
      </c>
      <c r="B1208" s="2" t="s">
        <v>1921</v>
      </c>
      <c r="C1208" s="2" t="s">
        <v>1922</v>
      </c>
      <c r="D1208" s="7">
        <f>IF(ISNA(VLOOKUP(B1208,[1]energy_list!A$1:A$222,1,FALSE)), 0, 1)</f>
        <v>0</v>
      </c>
      <c r="E1208" s="7">
        <f t="shared" si="472"/>
        <v>0</v>
      </c>
      <c r="F1208" s="7">
        <f t="shared" si="451"/>
        <v>0</v>
      </c>
      <c r="G1208" s="17">
        <f t="shared" si="471"/>
        <v>3.5176085176085177E-2</v>
      </c>
      <c r="H1208" s="8">
        <f t="shared" si="452"/>
        <v>1.4406133717995404</v>
      </c>
      <c r="I1208" s="8">
        <f t="shared" si="453"/>
        <v>0</v>
      </c>
      <c r="J1208" s="2">
        <f t="shared" si="454"/>
        <v>0</v>
      </c>
      <c r="K1208" s="9">
        <f t="shared" si="455"/>
        <v>0</v>
      </c>
      <c r="L1208" s="10">
        <f t="shared" si="456"/>
        <v>0</v>
      </c>
      <c r="M1208" s="2">
        <f t="shared" si="457"/>
        <v>0</v>
      </c>
      <c r="N1208" s="16">
        <f t="shared" si="458"/>
        <v>1</v>
      </c>
      <c r="O1208" s="16">
        <f t="shared" si="459"/>
        <v>0</v>
      </c>
      <c r="P1208" s="6">
        <v>859</v>
      </c>
      <c r="Q1208" s="6"/>
      <c r="R1208" s="2" t="s">
        <v>57</v>
      </c>
      <c r="S1208" s="2">
        <v>-0.757985633792571</v>
      </c>
      <c r="T1208" s="2">
        <v>1</v>
      </c>
      <c r="U1208" s="2">
        <v>1</v>
      </c>
      <c r="V1208" s="2">
        <v>-1.59831643546376</v>
      </c>
      <c r="Y1208" s="2">
        <f t="shared" si="460"/>
        <v>1</v>
      </c>
      <c r="Z1208" s="2">
        <f t="shared" si="461"/>
        <v>0</v>
      </c>
      <c r="AH1208" s="2">
        <f t="shared" si="462"/>
        <v>1</v>
      </c>
      <c r="AI1208" s="2">
        <f t="shared" si="463"/>
        <v>0</v>
      </c>
      <c r="AQ1208" s="2">
        <f t="shared" si="464"/>
        <v>1</v>
      </c>
      <c r="AR1208" s="2">
        <f t="shared" si="465"/>
        <v>0</v>
      </c>
      <c r="AZ1208" s="2">
        <f t="shared" si="466"/>
        <v>1</v>
      </c>
      <c r="BA1208" s="2">
        <f t="shared" si="467"/>
        <v>0</v>
      </c>
      <c r="BB1208" s="2" t="s">
        <v>61</v>
      </c>
      <c r="BC1208" s="2">
        <v>-2.1232411098065098</v>
      </c>
      <c r="BD1208" s="2">
        <v>1</v>
      </c>
      <c r="BE1208" s="2">
        <v>1</v>
      </c>
      <c r="BF1208" s="2">
        <v>-1.63180534148384</v>
      </c>
      <c r="BI1208" s="2">
        <f t="shared" si="468"/>
        <v>1</v>
      </c>
      <c r="BJ1208" s="2">
        <f t="shared" si="469"/>
        <v>0</v>
      </c>
    </row>
    <row r="1209" spans="1:62">
      <c r="A1209" s="2" t="str">
        <f t="shared" si="450"/>
        <v>VIMSS207515</v>
      </c>
      <c r="B1209" s="2" t="s">
        <v>1919</v>
      </c>
      <c r="C1209" s="2" t="s">
        <v>1920</v>
      </c>
      <c r="D1209" s="7">
        <f>IF(ISNA(VLOOKUP(B1209,[1]energy_list!A$1:A$222,1,FALSE)), 0, 1)</f>
        <v>0</v>
      </c>
      <c r="E1209" s="7">
        <f t="shared" si="472"/>
        <v>0</v>
      </c>
      <c r="F1209" s="7">
        <f t="shared" si="451"/>
        <v>0</v>
      </c>
      <c r="G1209" s="17">
        <f t="shared" ref="G1209:G1215" si="473">(P1209/(COUNT($P$2:$P$1222))*0.05)</f>
        <v>3.5135135135135137E-2</v>
      </c>
      <c r="H1209" s="8">
        <f t="shared" si="452"/>
        <v>1.55531959869464</v>
      </c>
      <c r="I1209" s="8">
        <f t="shared" si="453"/>
        <v>0</v>
      </c>
      <c r="J1209" s="2">
        <f t="shared" si="454"/>
        <v>0</v>
      </c>
      <c r="K1209" s="9">
        <f t="shared" si="455"/>
        <v>0</v>
      </c>
      <c r="L1209" s="10">
        <f t="shared" si="456"/>
        <v>0</v>
      </c>
      <c r="M1209" s="2">
        <f t="shared" si="457"/>
        <v>0</v>
      </c>
      <c r="N1209" s="16">
        <f t="shared" si="458"/>
        <v>1</v>
      </c>
      <c r="O1209" s="16">
        <f t="shared" si="459"/>
        <v>0</v>
      </c>
      <c r="P1209" s="6">
        <v>858</v>
      </c>
      <c r="Q1209" s="6"/>
      <c r="Y1209" s="2">
        <f t="shared" si="460"/>
        <v>1</v>
      </c>
      <c r="Z1209" s="2">
        <f t="shared" si="461"/>
        <v>0</v>
      </c>
      <c r="AH1209" s="2">
        <f t="shared" si="462"/>
        <v>1</v>
      </c>
      <c r="AI1209" s="2">
        <f t="shared" si="463"/>
        <v>0</v>
      </c>
      <c r="AQ1209" s="2">
        <f t="shared" si="464"/>
        <v>1</v>
      </c>
      <c r="AR1209" s="2">
        <f t="shared" si="465"/>
        <v>0</v>
      </c>
      <c r="AZ1209" s="2">
        <f t="shared" si="466"/>
        <v>1</v>
      </c>
      <c r="BA1209" s="2">
        <f t="shared" si="467"/>
        <v>0</v>
      </c>
      <c r="BB1209" s="2" t="s">
        <v>61</v>
      </c>
      <c r="BC1209" s="2">
        <v>-1.55531959869464</v>
      </c>
      <c r="BD1209" s="2">
        <v>1</v>
      </c>
      <c r="BE1209" s="2">
        <v>1</v>
      </c>
      <c r="BF1209" s="2">
        <v>-1.06388383037197</v>
      </c>
      <c r="BI1209" s="2">
        <f t="shared" si="468"/>
        <v>1</v>
      </c>
      <c r="BJ1209" s="2">
        <f t="shared" si="469"/>
        <v>0</v>
      </c>
    </row>
    <row r="1210" spans="1:62">
      <c r="A1210" s="2" t="str">
        <f t="shared" si="450"/>
        <v>VIMSS206282</v>
      </c>
      <c r="B1210" s="2" t="s">
        <v>1917</v>
      </c>
      <c r="C1210" s="2" t="s">
        <v>1918</v>
      </c>
      <c r="D1210" s="7">
        <f>IF(ISNA(VLOOKUP(B1210,[1]energy_list!A$1:A$222,1,FALSE)), 0, 1)</f>
        <v>0</v>
      </c>
      <c r="E1210" s="7">
        <f t="shared" si="472"/>
        <v>0</v>
      </c>
      <c r="F1210" s="7">
        <f t="shared" si="451"/>
        <v>0</v>
      </c>
      <c r="G1210" s="17">
        <f t="shared" si="473"/>
        <v>3.5094185094185097E-2</v>
      </c>
      <c r="H1210" s="8">
        <f t="shared" si="452"/>
        <v>1.5571294883342801</v>
      </c>
      <c r="I1210" s="8">
        <f t="shared" si="453"/>
        <v>0</v>
      </c>
      <c r="J1210" s="2">
        <f t="shared" si="454"/>
        <v>0</v>
      </c>
      <c r="K1210" s="9">
        <f t="shared" si="455"/>
        <v>0</v>
      </c>
      <c r="L1210" s="10">
        <f t="shared" si="456"/>
        <v>0</v>
      </c>
      <c r="M1210" s="2">
        <f t="shared" si="457"/>
        <v>0</v>
      </c>
      <c r="N1210" s="16">
        <f t="shared" si="458"/>
        <v>1</v>
      </c>
      <c r="O1210" s="16">
        <f t="shared" si="459"/>
        <v>0</v>
      </c>
      <c r="P1210" s="6">
        <v>857</v>
      </c>
      <c r="Q1210" s="6"/>
      <c r="Y1210" s="2">
        <f t="shared" si="460"/>
        <v>1</v>
      </c>
      <c r="Z1210" s="2">
        <f t="shared" si="461"/>
        <v>0</v>
      </c>
      <c r="AH1210" s="2">
        <f t="shared" si="462"/>
        <v>1</v>
      </c>
      <c r="AI1210" s="2">
        <f t="shared" si="463"/>
        <v>0</v>
      </c>
      <c r="AJ1210" s="2" t="s">
        <v>59</v>
      </c>
      <c r="AK1210" s="2">
        <v>-1.5571294883342801</v>
      </c>
      <c r="AL1210" s="2">
        <v>1</v>
      </c>
      <c r="AM1210" s="2">
        <v>1</v>
      </c>
      <c r="AN1210" s="2">
        <v>-3.7927044890839601</v>
      </c>
      <c r="AQ1210" s="2">
        <f t="shared" si="464"/>
        <v>1</v>
      </c>
      <c r="AR1210" s="2">
        <f t="shared" si="465"/>
        <v>0</v>
      </c>
      <c r="AZ1210" s="2">
        <f t="shared" si="466"/>
        <v>1</v>
      </c>
      <c r="BA1210" s="2">
        <f t="shared" si="467"/>
        <v>0</v>
      </c>
      <c r="BI1210" s="2">
        <f t="shared" si="468"/>
        <v>1</v>
      </c>
      <c r="BJ1210" s="2">
        <f t="shared" si="469"/>
        <v>0</v>
      </c>
    </row>
    <row r="1211" spans="1:62">
      <c r="A1211" s="2" t="str">
        <f t="shared" si="450"/>
        <v>VIMSS209058</v>
      </c>
      <c r="B1211" s="2" t="s">
        <v>1915</v>
      </c>
      <c r="C1211" s="2" t="s">
        <v>1916</v>
      </c>
      <c r="D1211" s="7">
        <f>IF(ISNA(VLOOKUP(B1211,[1]energy_list!A$1:A$222,1,FALSE)), 0, 1)</f>
        <v>0</v>
      </c>
      <c r="E1211" s="7">
        <f t="shared" si="472"/>
        <v>0</v>
      </c>
      <c r="F1211" s="7">
        <f t="shared" si="451"/>
        <v>0</v>
      </c>
      <c r="G1211" s="17">
        <f t="shared" si="473"/>
        <v>3.5053235053235057E-2</v>
      </c>
      <c r="H1211" s="8">
        <f t="shared" si="452"/>
        <v>1.6272882035607099</v>
      </c>
      <c r="I1211" s="8">
        <f t="shared" si="453"/>
        <v>0</v>
      </c>
      <c r="J1211" s="2">
        <f t="shared" si="454"/>
        <v>0</v>
      </c>
      <c r="K1211" s="9">
        <f t="shared" si="455"/>
        <v>0</v>
      </c>
      <c r="L1211" s="10">
        <f t="shared" si="456"/>
        <v>0</v>
      </c>
      <c r="M1211" s="2">
        <f t="shared" si="457"/>
        <v>0</v>
      </c>
      <c r="N1211" s="16">
        <f t="shared" si="458"/>
        <v>1</v>
      </c>
      <c r="O1211" s="16">
        <f t="shared" si="459"/>
        <v>0</v>
      </c>
      <c r="P1211" s="6">
        <v>856</v>
      </c>
      <c r="Q1211" s="6"/>
      <c r="Y1211" s="2">
        <f t="shared" si="460"/>
        <v>1</v>
      </c>
      <c r="Z1211" s="2">
        <f t="shared" si="461"/>
        <v>0</v>
      </c>
      <c r="AH1211" s="2">
        <f t="shared" si="462"/>
        <v>1</v>
      </c>
      <c r="AI1211" s="2">
        <f t="shared" si="463"/>
        <v>0</v>
      </c>
      <c r="AQ1211" s="2">
        <f t="shared" si="464"/>
        <v>1</v>
      </c>
      <c r="AR1211" s="2">
        <f t="shared" si="465"/>
        <v>0</v>
      </c>
      <c r="AS1211" s="2" t="s">
        <v>60</v>
      </c>
      <c r="AT1211" s="2">
        <v>-1.6272882035607099</v>
      </c>
      <c r="AU1211" s="2">
        <v>1</v>
      </c>
      <c r="AV1211" s="2">
        <v>1</v>
      </c>
      <c r="AW1211" s="2">
        <v>-2.1555320496874999</v>
      </c>
      <c r="AZ1211" s="2">
        <f t="shared" si="466"/>
        <v>1</v>
      </c>
      <c r="BA1211" s="2">
        <f t="shared" si="467"/>
        <v>0</v>
      </c>
      <c r="BI1211" s="2">
        <f t="shared" si="468"/>
        <v>1</v>
      </c>
      <c r="BJ1211" s="2">
        <f t="shared" si="469"/>
        <v>0</v>
      </c>
    </row>
    <row r="1212" spans="1:62">
      <c r="A1212" s="2" t="str">
        <f t="shared" si="450"/>
        <v>VIMSS208736</v>
      </c>
      <c r="B1212" s="2" t="s">
        <v>1913</v>
      </c>
      <c r="C1212" s="2" t="s">
        <v>1914</v>
      </c>
      <c r="D1212" s="7">
        <f>IF(ISNA(VLOOKUP(B1212,[1]energy_list!A$1:A$222,1,FALSE)), 0, 1)</f>
        <v>0</v>
      </c>
      <c r="E1212" s="7">
        <f t="shared" si="472"/>
        <v>0</v>
      </c>
      <c r="F1212" s="7">
        <f t="shared" si="451"/>
        <v>0</v>
      </c>
      <c r="G1212" s="17">
        <f t="shared" si="473"/>
        <v>3.501228501228501E-2</v>
      </c>
      <c r="H1212" s="8">
        <f t="shared" si="452"/>
        <v>1.64050452857276</v>
      </c>
      <c r="I1212" s="8">
        <f t="shared" si="453"/>
        <v>0</v>
      </c>
      <c r="J1212" s="2">
        <f t="shared" si="454"/>
        <v>0</v>
      </c>
      <c r="K1212" s="9">
        <f t="shared" si="455"/>
        <v>0</v>
      </c>
      <c r="L1212" s="10">
        <f t="shared" si="456"/>
        <v>0</v>
      </c>
      <c r="M1212" s="2">
        <f t="shared" si="457"/>
        <v>0</v>
      </c>
      <c r="N1212" s="16">
        <f t="shared" si="458"/>
        <v>1</v>
      </c>
      <c r="O1212" s="16">
        <f t="shared" si="459"/>
        <v>0</v>
      </c>
      <c r="P1212" s="6">
        <v>855</v>
      </c>
      <c r="Q1212" s="6"/>
      <c r="Y1212" s="2">
        <f t="shared" si="460"/>
        <v>1</v>
      </c>
      <c r="Z1212" s="2">
        <f t="shared" si="461"/>
        <v>0</v>
      </c>
      <c r="AH1212" s="2">
        <f t="shared" si="462"/>
        <v>1</v>
      </c>
      <c r="AI1212" s="2">
        <f t="shared" si="463"/>
        <v>0</v>
      </c>
      <c r="AQ1212" s="2">
        <f t="shared" si="464"/>
        <v>1</v>
      </c>
      <c r="AR1212" s="2">
        <f t="shared" si="465"/>
        <v>0</v>
      </c>
      <c r="AS1212" s="2" t="s">
        <v>60</v>
      </c>
      <c r="AT1212" s="2">
        <v>-1.64050452857276</v>
      </c>
      <c r="AU1212" s="2">
        <v>1</v>
      </c>
      <c r="AV1212" s="2">
        <v>1</v>
      </c>
      <c r="AW1212" s="2">
        <v>-2.16874837469955</v>
      </c>
      <c r="AZ1212" s="2">
        <f t="shared" si="466"/>
        <v>1</v>
      </c>
      <c r="BA1212" s="2">
        <f t="shared" si="467"/>
        <v>0</v>
      </c>
      <c r="BI1212" s="2">
        <f t="shared" si="468"/>
        <v>1</v>
      </c>
      <c r="BJ1212" s="2">
        <f t="shared" si="469"/>
        <v>0</v>
      </c>
    </row>
    <row r="1213" spans="1:62">
      <c r="A1213" s="2" t="str">
        <f t="shared" si="450"/>
        <v>VIMSS206754</v>
      </c>
      <c r="B1213" s="2" t="s">
        <v>1911</v>
      </c>
      <c r="C1213" s="2" t="s">
        <v>1912</v>
      </c>
      <c r="D1213" s="7">
        <f>IF(ISNA(VLOOKUP(B1213,[1]energy_list!A$1:A$222,1,FALSE)), 0, 1)</f>
        <v>0</v>
      </c>
      <c r="E1213" s="7">
        <f t="shared" si="472"/>
        <v>0</v>
      </c>
      <c r="F1213" s="7">
        <f t="shared" si="451"/>
        <v>0</v>
      </c>
      <c r="G1213" s="17">
        <f t="shared" si="473"/>
        <v>3.4971334971334971E-2</v>
      </c>
      <c r="H1213" s="8">
        <f t="shared" si="452"/>
        <v>1.644623384639595</v>
      </c>
      <c r="I1213" s="8">
        <f t="shared" si="453"/>
        <v>0</v>
      </c>
      <c r="J1213" s="2">
        <f t="shared" si="454"/>
        <v>0</v>
      </c>
      <c r="K1213" s="9">
        <f t="shared" si="455"/>
        <v>0</v>
      </c>
      <c r="L1213" s="10">
        <f t="shared" si="456"/>
        <v>0</v>
      </c>
      <c r="M1213" s="2">
        <f t="shared" si="457"/>
        <v>0</v>
      </c>
      <c r="N1213" s="16">
        <f t="shared" si="458"/>
        <v>1</v>
      </c>
      <c r="O1213" s="16">
        <f t="shared" si="459"/>
        <v>0</v>
      </c>
      <c r="P1213" s="6">
        <v>854</v>
      </c>
      <c r="Q1213" s="6"/>
      <c r="Y1213" s="2">
        <f t="shared" si="460"/>
        <v>1</v>
      </c>
      <c r="Z1213" s="2">
        <f t="shared" si="461"/>
        <v>0</v>
      </c>
      <c r="AH1213" s="2">
        <f t="shared" si="462"/>
        <v>1</v>
      </c>
      <c r="AI1213" s="2">
        <f t="shared" si="463"/>
        <v>0</v>
      </c>
      <c r="AJ1213" s="2" t="s">
        <v>59</v>
      </c>
      <c r="AK1213" s="2">
        <v>-2.28668533820766</v>
      </c>
      <c r="AL1213" s="2">
        <v>1</v>
      </c>
      <c r="AM1213" s="2">
        <v>1</v>
      </c>
      <c r="AN1213" s="2">
        <v>-4.5222603389573397</v>
      </c>
      <c r="AQ1213" s="2">
        <f t="shared" si="464"/>
        <v>1</v>
      </c>
      <c r="AR1213" s="2">
        <f t="shared" si="465"/>
        <v>0</v>
      </c>
      <c r="AZ1213" s="2">
        <f t="shared" si="466"/>
        <v>1</v>
      </c>
      <c r="BA1213" s="2">
        <f t="shared" si="467"/>
        <v>0</v>
      </c>
      <c r="BB1213" s="2" t="s">
        <v>61</v>
      </c>
      <c r="BC1213" s="2">
        <v>-1.0025614310715301</v>
      </c>
      <c r="BD1213" s="2">
        <v>1</v>
      </c>
      <c r="BE1213" s="2">
        <v>1</v>
      </c>
      <c r="BF1213" s="2">
        <v>-0.51112566274885696</v>
      </c>
      <c r="BI1213" s="2">
        <f t="shared" si="468"/>
        <v>1</v>
      </c>
      <c r="BJ1213" s="2">
        <f t="shared" si="469"/>
        <v>0</v>
      </c>
    </row>
    <row r="1214" spans="1:62">
      <c r="A1214" s="2" t="str">
        <f t="shared" si="450"/>
        <v>VIMSS209076</v>
      </c>
      <c r="B1214" s="2" t="s">
        <v>1909</v>
      </c>
      <c r="C1214" s="2" t="s">
        <v>1910</v>
      </c>
      <c r="D1214" s="7">
        <f>IF(ISNA(VLOOKUP(B1214,[1]energy_list!A$1:A$222,1,FALSE)), 0, 1)</f>
        <v>0</v>
      </c>
      <c r="E1214" s="7">
        <f t="shared" si="472"/>
        <v>0</v>
      </c>
      <c r="F1214" s="7">
        <f t="shared" si="451"/>
        <v>0</v>
      </c>
      <c r="G1214" s="17">
        <f t="shared" si="473"/>
        <v>3.4930384930384931E-2</v>
      </c>
      <c r="H1214" s="8">
        <f t="shared" si="452"/>
        <v>1.6666745270752199</v>
      </c>
      <c r="I1214" s="8">
        <f t="shared" si="453"/>
        <v>0</v>
      </c>
      <c r="J1214" s="2">
        <f t="shared" si="454"/>
        <v>0</v>
      </c>
      <c r="K1214" s="9">
        <f t="shared" si="455"/>
        <v>0</v>
      </c>
      <c r="L1214" s="10">
        <f t="shared" si="456"/>
        <v>0</v>
      </c>
      <c r="M1214" s="2">
        <f t="shared" si="457"/>
        <v>0</v>
      </c>
      <c r="N1214" s="16">
        <f t="shared" si="458"/>
        <v>1</v>
      </c>
      <c r="O1214" s="16">
        <f t="shared" si="459"/>
        <v>0</v>
      </c>
      <c r="P1214" s="6">
        <v>853</v>
      </c>
      <c r="Q1214" s="6"/>
      <c r="R1214" s="2" t="s">
        <v>57</v>
      </c>
      <c r="S1214" s="2">
        <v>-1.6666745270752199</v>
      </c>
      <c r="T1214" s="2">
        <v>1</v>
      </c>
      <c r="U1214" s="2">
        <v>1</v>
      </c>
      <c r="V1214" s="2">
        <v>-2.50700532874641</v>
      </c>
      <c r="Y1214" s="2">
        <f t="shared" si="460"/>
        <v>1</v>
      </c>
      <c r="Z1214" s="2">
        <f t="shared" si="461"/>
        <v>0</v>
      </c>
      <c r="AH1214" s="2">
        <f t="shared" si="462"/>
        <v>1</v>
      </c>
      <c r="AI1214" s="2">
        <f t="shared" si="463"/>
        <v>0</v>
      </c>
      <c r="AQ1214" s="2">
        <f t="shared" si="464"/>
        <v>1</v>
      </c>
      <c r="AR1214" s="2">
        <f t="shared" si="465"/>
        <v>0</v>
      </c>
      <c r="AZ1214" s="2">
        <f t="shared" si="466"/>
        <v>1</v>
      </c>
      <c r="BA1214" s="2">
        <f t="shared" si="467"/>
        <v>0</v>
      </c>
      <c r="BI1214" s="2">
        <f t="shared" si="468"/>
        <v>1</v>
      </c>
      <c r="BJ1214" s="2">
        <f t="shared" si="469"/>
        <v>0</v>
      </c>
    </row>
    <row r="1215" spans="1:62">
      <c r="A1215" s="2" t="str">
        <f t="shared" si="450"/>
        <v>VIMSS208694</v>
      </c>
      <c r="B1215" s="2" t="s">
        <v>1907</v>
      </c>
      <c r="C1215" s="2" t="s">
        <v>1908</v>
      </c>
      <c r="D1215" s="7">
        <f>IF(ISNA(VLOOKUP(B1215,[1]energy_list!A$1:A$222,1,FALSE)), 0, 1)</f>
        <v>0</v>
      </c>
      <c r="E1215" s="7">
        <f t="shared" si="472"/>
        <v>0</v>
      </c>
      <c r="F1215" s="7">
        <f t="shared" si="451"/>
        <v>0</v>
      </c>
      <c r="G1215" s="17">
        <f t="shared" si="473"/>
        <v>3.4889434889434891E-2</v>
      </c>
      <c r="H1215" s="8">
        <f t="shared" si="452"/>
        <v>1.67401367639109</v>
      </c>
      <c r="I1215" s="8">
        <f t="shared" si="453"/>
        <v>0</v>
      </c>
      <c r="J1215" s="2">
        <f t="shared" si="454"/>
        <v>0</v>
      </c>
      <c r="K1215" s="9">
        <f t="shared" si="455"/>
        <v>0</v>
      </c>
      <c r="L1215" s="10">
        <f t="shared" si="456"/>
        <v>0</v>
      </c>
      <c r="M1215" s="2">
        <f t="shared" si="457"/>
        <v>0</v>
      </c>
      <c r="N1215" s="16">
        <f t="shared" si="458"/>
        <v>1</v>
      </c>
      <c r="O1215" s="16">
        <f t="shared" si="459"/>
        <v>0</v>
      </c>
      <c r="P1215" s="6">
        <v>852</v>
      </c>
      <c r="Q1215" s="6"/>
      <c r="R1215" s="2" t="s">
        <v>57</v>
      </c>
      <c r="S1215" s="2">
        <v>-1.67401367639109</v>
      </c>
      <c r="T1215" s="2">
        <v>1</v>
      </c>
      <c r="U1215" s="2">
        <v>1</v>
      </c>
      <c r="V1215" s="2">
        <v>-2.5143444780622799</v>
      </c>
      <c r="Y1215" s="2">
        <f t="shared" si="460"/>
        <v>1</v>
      </c>
      <c r="Z1215" s="2">
        <f t="shared" si="461"/>
        <v>0</v>
      </c>
      <c r="AH1215" s="2">
        <f t="shared" si="462"/>
        <v>1</v>
      </c>
      <c r="AI1215" s="2">
        <f t="shared" si="463"/>
        <v>0</v>
      </c>
      <c r="AQ1215" s="2">
        <f t="shared" si="464"/>
        <v>1</v>
      </c>
      <c r="AR1215" s="2">
        <f t="shared" si="465"/>
        <v>0</v>
      </c>
      <c r="AZ1215" s="2">
        <f t="shared" si="466"/>
        <v>1</v>
      </c>
      <c r="BA1215" s="2">
        <f t="shared" si="467"/>
        <v>0</v>
      </c>
      <c r="BI1215" s="2">
        <f t="shared" si="468"/>
        <v>1</v>
      </c>
      <c r="BJ1215" s="2">
        <f t="shared" si="469"/>
        <v>0</v>
      </c>
    </row>
    <row r="1216" spans="1:62">
      <c r="A1216" s="2" t="str">
        <f t="shared" ref="A1216:A1279" si="474">B1216</f>
        <v>VIMSS207410</v>
      </c>
      <c r="B1216" s="2" t="s">
        <v>1905</v>
      </c>
      <c r="C1216" s="2" t="s">
        <v>1906</v>
      </c>
      <c r="D1216" s="7">
        <f>IF(ISNA(VLOOKUP(B1216,[1]energy_list!A$1:A$222,1,FALSE)), 0, 1)</f>
        <v>1</v>
      </c>
      <c r="E1216" s="7">
        <f t="shared" si="472"/>
        <v>0</v>
      </c>
      <c r="F1216" s="7">
        <f t="shared" si="451"/>
        <v>0</v>
      </c>
      <c r="G1216" s="31">
        <f>IF((Q1216/(142)*0.0575&gt;N1216),1,0)</f>
        <v>0</v>
      </c>
      <c r="H1216" s="8">
        <f t="shared" si="452"/>
        <v>1.8383676937889799</v>
      </c>
      <c r="I1216" s="8">
        <f t="shared" si="453"/>
        <v>0</v>
      </c>
      <c r="J1216" s="27">
        <f t="shared" si="454"/>
        <v>0</v>
      </c>
      <c r="K1216" s="9">
        <f t="shared" si="455"/>
        <v>0</v>
      </c>
      <c r="L1216" s="10">
        <f t="shared" si="456"/>
        <v>0</v>
      </c>
      <c r="M1216" s="7">
        <f t="shared" si="457"/>
        <v>0</v>
      </c>
      <c r="N1216" s="16">
        <f t="shared" si="458"/>
        <v>1</v>
      </c>
      <c r="O1216" s="16">
        <f t="shared" si="459"/>
        <v>0</v>
      </c>
      <c r="P1216" s="6">
        <v>851</v>
      </c>
      <c r="Q1216" s="6">
        <v>119</v>
      </c>
      <c r="Y1216" s="2">
        <f t="shared" si="460"/>
        <v>1</v>
      </c>
      <c r="Z1216" s="2">
        <f t="shared" si="461"/>
        <v>0</v>
      </c>
      <c r="AH1216" s="2">
        <f t="shared" si="462"/>
        <v>1</v>
      </c>
      <c r="AI1216" s="2">
        <f t="shared" si="463"/>
        <v>0</v>
      </c>
      <c r="AQ1216" s="2">
        <f t="shared" si="464"/>
        <v>1</v>
      </c>
      <c r="AR1216" s="2">
        <f t="shared" si="465"/>
        <v>0</v>
      </c>
      <c r="AS1216" s="2" t="s">
        <v>60</v>
      </c>
      <c r="AT1216" s="2">
        <v>-1.8383676937889799</v>
      </c>
      <c r="AU1216" s="2">
        <v>1</v>
      </c>
      <c r="AV1216" s="2">
        <v>1</v>
      </c>
      <c r="AW1216" s="2">
        <v>-2.3666115399157701</v>
      </c>
      <c r="AZ1216" s="2">
        <f t="shared" si="466"/>
        <v>1</v>
      </c>
      <c r="BA1216" s="2">
        <f t="shared" si="467"/>
        <v>0</v>
      </c>
      <c r="BI1216" s="2">
        <f t="shared" si="468"/>
        <v>1</v>
      </c>
      <c r="BJ1216" s="2">
        <f t="shared" si="469"/>
        <v>0</v>
      </c>
    </row>
    <row r="1217" spans="1:62">
      <c r="A1217" s="2" t="str">
        <f t="shared" si="474"/>
        <v>VIMSS206519</v>
      </c>
      <c r="B1217" s="2" t="s">
        <v>1903</v>
      </c>
      <c r="C1217" s="2" t="s">
        <v>1904</v>
      </c>
      <c r="D1217" s="7">
        <f>IF(ISNA(VLOOKUP(B1217,[1]energy_list!A$1:A$222,1,FALSE)), 0, 1)</f>
        <v>0</v>
      </c>
      <c r="E1217" s="7">
        <f t="shared" si="472"/>
        <v>0</v>
      </c>
      <c r="F1217" s="7">
        <f t="shared" si="451"/>
        <v>0</v>
      </c>
      <c r="G1217" s="17">
        <f>(P1217/(COUNT($P$2:$P$1222))*0.05)</f>
        <v>3.4807534807534811E-2</v>
      </c>
      <c r="H1217" s="8">
        <f t="shared" si="452"/>
        <v>1.8558392783863</v>
      </c>
      <c r="I1217" s="8">
        <f t="shared" si="453"/>
        <v>0</v>
      </c>
      <c r="J1217" s="2">
        <f t="shared" si="454"/>
        <v>0</v>
      </c>
      <c r="K1217" s="9">
        <f t="shared" si="455"/>
        <v>0</v>
      </c>
      <c r="L1217" s="10">
        <f t="shared" si="456"/>
        <v>0</v>
      </c>
      <c r="M1217" s="2">
        <f t="shared" si="457"/>
        <v>0</v>
      </c>
      <c r="N1217" s="16">
        <f t="shared" si="458"/>
        <v>1</v>
      </c>
      <c r="O1217" s="16">
        <f t="shared" si="459"/>
        <v>0</v>
      </c>
      <c r="P1217" s="6">
        <v>850</v>
      </c>
      <c r="Q1217" s="6"/>
      <c r="Y1217" s="2">
        <f t="shared" si="460"/>
        <v>1</v>
      </c>
      <c r="Z1217" s="2">
        <f t="shared" si="461"/>
        <v>0</v>
      </c>
      <c r="AA1217" s="2" t="s">
        <v>58</v>
      </c>
      <c r="AB1217" s="2">
        <v>-1.8558392783863</v>
      </c>
      <c r="AC1217" s="2">
        <v>1</v>
      </c>
      <c r="AD1217" s="2">
        <v>1</v>
      </c>
      <c r="AE1217" s="2">
        <v>-3.1509274721680298</v>
      </c>
      <c r="AH1217" s="2">
        <f t="shared" si="462"/>
        <v>1</v>
      </c>
      <c r="AI1217" s="2">
        <f t="shared" si="463"/>
        <v>0</v>
      </c>
      <c r="AQ1217" s="2">
        <f t="shared" si="464"/>
        <v>1</v>
      </c>
      <c r="AR1217" s="2">
        <f t="shared" si="465"/>
        <v>0</v>
      </c>
      <c r="AZ1217" s="2">
        <f t="shared" si="466"/>
        <v>1</v>
      </c>
      <c r="BA1217" s="2">
        <f t="shared" si="467"/>
        <v>0</v>
      </c>
      <c r="BI1217" s="2">
        <f t="shared" si="468"/>
        <v>1</v>
      </c>
      <c r="BJ1217" s="2">
        <f t="shared" si="469"/>
        <v>0</v>
      </c>
    </row>
    <row r="1218" spans="1:62">
      <c r="A1218" s="2" t="str">
        <f t="shared" si="474"/>
        <v>VIMSS207319</v>
      </c>
      <c r="B1218" s="2" t="s">
        <v>1901</v>
      </c>
      <c r="C1218" s="2" t="s">
        <v>1902</v>
      </c>
      <c r="D1218" s="7">
        <f>IF(ISNA(VLOOKUP(B1218,[1]energy_list!A$1:A$222,1,FALSE)), 0, 1)</f>
        <v>0</v>
      </c>
      <c r="E1218" s="7">
        <f t="shared" si="472"/>
        <v>0</v>
      </c>
      <c r="F1218" s="7">
        <f t="shared" si="451"/>
        <v>0</v>
      </c>
      <c r="G1218" s="17">
        <f>(P1218/(COUNT($P$2:$P$1222))*0.05)</f>
        <v>3.4766584766584771E-2</v>
      </c>
      <c r="H1218" s="8">
        <f t="shared" si="452"/>
        <v>1.9673122633968601</v>
      </c>
      <c r="I1218" s="8">
        <f t="shared" si="453"/>
        <v>0</v>
      </c>
      <c r="J1218" s="2">
        <f t="shared" ref="J1218:J1281" si="475">IF(I1218&lt;&gt;0,ABS(H1218/I1218),0)</f>
        <v>0</v>
      </c>
      <c r="K1218" s="9">
        <f t="shared" ref="K1218:K1281" si="476">J1218/2</f>
        <v>0</v>
      </c>
      <c r="L1218" s="10">
        <f t="shared" si="456"/>
        <v>0</v>
      </c>
      <c r="M1218" s="2">
        <f t="shared" si="457"/>
        <v>0</v>
      </c>
      <c r="N1218" s="16">
        <f t="shared" ref="N1218:N1281" si="477">IF(M1218&gt;0,_xlfn.CHISQ.DIST(L1218,2*M1218,FALSE),1)</f>
        <v>1</v>
      </c>
      <c r="O1218" s="16">
        <f t="shared" ref="O1218:O1281" si="478">-LOG10(N1218)</f>
        <v>0</v>
      </c>
      <c r="P1218" s="6">
        <v>849</v>
      </c>
      <c r="Q1218" s="6"/>
      <c r="R1218" s="2" t="s">
        <v>57</v>
      </c>
      <c r="S1218" s="2">
        <v>-1.9673122633968601</v>
      </c>
      <c r="T1218" s="2">
        <v>1</v>
      </c>
      <c r="U1218" s="2">
        <v>1</v>
      </c>
      <c r="V1218" s="2">
        <v>-2.8076430650680502</v>
      </c>
      <c r="Y1218" s="2">
        <f t="shared" ref="Y1218:Y1281" si="479">IF(AND(ISNUMBER(T1218),T1218&gt;1),_xlfn.T.DIST.2T(ABS(S1218)/X1218,U1218),1)</f>
        <v>1</v>
      </c>
      <c r="Z1218" s="2">
        <f t="shared" si="461"/>
        <v>0</v>
      </c>
      <c r="AH1218" s="2">
        <f t="shared" ref="AH1218:AH1281" si="480">IF(AND(ISNUMBER(AC1218),AC1218&gt;1),_xlfn.T.DIST.2T(ABS(AB1218)/AG1218,AD1218),1)</f>
        <v>1</v>
      </c>
      <c r="AI1218" s="2">
        <f t="shared" si="463"/>
        <v>0</v>
      </c>
      <c r="AQ1218" s="2">
        <f t="shared" ref="AQ1218:AQ1281" si="481">IF(AND(ISNUMBER(AL1218),AL1218&gt;1),_xlfn.T.DIST.2T(ABS(AK1218)/AP1218,AM1218),1)</f>
        <v>1</v>
      </c>
      <c r="AR1218" s="2">
        <f t="shared" si="465"/>
        <v>0</v>
      </c>
      <c r="AZ1218" s="2">
        <f t="shared" ref="AZ1218:AZ1281" si="482">IF(AND(ISNUMBER(AU1218),AU1218&gt;1),_xlfn.T.DIST.2T(ABS(AT1218)/AY1218,AV1218),1)</f>
        <v>1</v>
      </c>
      <c r="BA1218" s="2">
        <f t="shared" si="467"/>
        <v>0</v>
      </c>
      <c r="BI1218" s="2">
        <f t="shared" ref="BI1218:BI1281" si="483">IF(AND(ISNUMBER(BD1218),BD1218&gt;1),_xlfn.T.DIST.2T(ABS(BC1218)/BH1218,BE1218),1)</f>
        <v>1</v>
      </c>
      <c r="BJ1218" s="2">
        <f t="shared" si="469"/>
        <v>0</v>
      </c>
    </row>
    <row r="1219" spans="1:62">
      <c r="A1219" s="2" t="str">
        <f t="shared" si="474"/>
        <v>VIMSS207610</v>
      </c>
      <c r="B1219" s="2" t="s">
        <v>1899</v>
      </c>
      <c r="C1219" s="2" t="s">
        <v>1900</v>
      </c>
      <c r="D1219" s="7">
        <f>IF(ISNA(VLOOKUP(B1219,[1]energy_list!A$1:A$222,1,FALSE)), 0, 1)</f>
        <v>0</v>
      </c>
      <c r="E1219" s="7">
        <f t="shared" si="472"/>
        <v>0</v>
      </c>
      <c r="F1219" s="7">
        <f t="shared" si="451"/>
        <v>0</v>
      </c>
      <c r="G1219" s="17">
        <f>(P1219/(COUNT($P$2:$P$1222))*0.05)</f>
        <v>3.4725634725634724E-2</v>
      </c>
      <c r="H1219" s="8">
        <f t="shared" si="452"/>
        <v>2.1603364685256601</v>
      </c>
      <c r="I1219" s="8">
        <f t="shared" si="453"/>
        <v>0</v>
      </c>
      <c r="J1219" s="2">
        <f t="shared" si="475"/>
        <v>0</v>
      </c>
      <c r="K1219" s="9">
        <f t="shared" si="476"/>
        <v>0</v>
      </c>
      <c r="L1219" s="10">
        <f t="shared" si="456"/>
        <v>0</v>
      </c>
      <c r="M1219" s="2">
        <f t="shared" si="457"/>
        <v>0</v>
      </c>
      <c r="N1219" s="16">
        <f t="shared" si="477"/>
        <v>1</v>
      </c>
      <c r="O1219" s="16">
        <f t="shared" si="478"/>
        <v>0</v>
      </c>
      <c r="P1219" s="6">
        <v>848</v>
      </c>
      <c r="Q1219" s="6"/>
      <c r="Y1219" s="2">
        <f t="shared" si="479"/>
        <v>1</v>
      </c>
      <c r="Z1219" s="2">
        <f t="shared" si="461"/>
        <v>0</v>
      </c>
      <c r="AH1219" s="2">
        <f t="shared" si="480"/>
        <v>1</v>
      </c>
      <c r="AI1219" s="2">
        <f t="shared" si="463"/>
        <v>0</v>
      </c>
      <c r="AJ1219" s="2" t="s">
        <v>59</v>
      </c>
      <c r="AK1219" s="2">
        <v>-2.1603364685256601</v>
      </c>
      <c r="AL1219" s="2">
        <v>1</v>
      </c>
      <c r="AM1219" s="2">
        <v>1</v>
      </c>
      <c r="AN1219" s="2">
        <v>-4.3959114692753403</v>
      </c>
      <c r="AQ1219" s="2">
        <f t="shared" si="481"/>
        <v>1</v>
      </c>
      <c r="AR1219" s="2">
        <f t="shared" si="465"/>
        <v>0</v>
      </c>
      <c r="AZ1219" s="2">
        <f t="shared" si="482"/>
        <v>1</v>
      </c>
      <c r="BA1219" s="2">
        <f t="shared" si="467"/>
        <v>0</v>
      </c>
      <c r="BI1219" s="2">
        <f t="shared" si="483"/>
        <v>1</v>
      </c>
      <c r="BJ1219" s="2">
        <f t="shared" si="469"/>
        <v>0</v>
      </c>
    </row>
    <row r="1220" spans="1:62">
      <c r="A1220" s="2" t="str">
        <f t="shared" si="474"/>
        <v>VIMSS208144</v>
      </c>
      <c r="B1220" s="2" t="s">
        <v>1897</v>
      </c>
      <c r="C1220" s="2" t="s">
        <v>1898</v>
      </c>
      <c r="D1220" s="7">
        <f>IF(ISNA(VLOOKUP(B1220,[1]energy_list!A$1:A$222,1,FALSE)), 0, 1)</f>
        <v>1</v>
      </c>
      <c r="E1220" s="7">
        <f t="shared" si="472"/>
        <v>0</v>
      </c>
      <c r="F1220" s="7">
        <f t="shared" si="451"/>
        <v>0</v>
      </c>
      <c r="G1220" s="31">
        <f>IF((Q1220/(142)*0.0575&gt;N1220),1,0)</f>
        <v>0</v>
      </c>
      <c r="H1220" s="8">
        <f t="shared" si="452"/>
        <v>2.6560052064423201</v>
      </c>
      <c r="I1220" s="8">
        <f t="shared" si="453"/>
        <v>0</v>
      </c>
      <c r="J1220" s="27">
        <f t="shared" si="475"/>
        <v>0</v>
      </c>
      <c r="K1220" s="9">
        <f t="shared" si="476"/>
        <v>0</v>
      </c>
      <c r="L1220" s="10">
        <f t="shared" si="456"/>
        <v>0</v>
      </c>
      <c r="M1220" s="7">
        <f t="shared" si="457"/>
        <v>0</v>
      </c>
      <c r="N1220" s="16">
        <f t="shared" si="477"/>
        <v>1</v>
      </c>
      <c r="O1220" s="16">
        <f t="shared" si="478"/>
        <v>0</v>
      </c>
      <c r="P1220" s="6">
        <v>847</v>
      </c>
      <c r="Q1220" s="6">
        <v>118</v>
      </c>
      <c r="Y1220" s="2">
        <f t="shared" si="479"/>
        <v>1</v>
      </c>
      <c r="Z1220" s="2">
        <f t="shared" si="461"/>
        <v>0</v>
      </c>
      <c r="AH1220" s="2">
        <f t="shared" si="480"/>
        <v>1</v>
      </c>
      <c r="AI1220" s="2">
        <f t="shared" si="463"/>
        <v>0</v>
      </c>
      <c r="AQ1220" s="2">
        <f t="shared" si="481"/>
        <v>1</v>
      </c>
      <c r="AR1220" s="2">
        <f t="shared" si="465"/>
        <v>0</v>
      </c>
      <c r="AS1220" s="2" t="s">
        <v>60</v>
      </c>
      <c r="AT1220" s="2">
        <v>-2.6560052064423201</v>
      </c>
      <c r="AU1220" s="2">
        <v>1</v>
      </c>
      <c r="AV1220" s="2">
        <v>1</v>
      </c>
      <c r="AW1220" s="2">
        <v>-3.1842490525691098</v>
      </c>
      <c r="AZ1220" s="2">
        <f t="shared" si="482"/>
        <v>1</v>
      </c>
      <c r="BA1220" s="2">
        <f t="shared" si="467"/>
        <v>0</v>
      </c>
      <c r="BI1220" s="2">
        <f t="shared" si="483"/>
        <v>1</v>
      </c>
      <c r="BJ1220" s="2">
        <f t="shared" si="469"/>
        <v>0</v>
      </c>
    </row>
    <row r="1221" spans="1:62">
      <c r="A1221" s="2" t="str">
        <f t="shared" si="474"/>
        <v>VIMSS206538</v>
      </c>
      <c r="B1221" s="2" t="s">
        <v>1895</v>
      </c>
      <c r="C1221" s="2" t="s">
        <v>1896</v>
      </c>
      <c r="D1221" s="7">
        <f>IF(ISNA(VLOOKUP(B1221,[1]energy_list!A$1:A$222,1,FALSE)), 0, 1)</f>
        <v>0</v>
      </c>
      <c r="E1221" s="7">
        <f t="shared" si="472"/>
        <v>0</v>
      </c>
      <c r="F1221" s="7">
        <f t="shared" si="451"/>
        <v>0</v>
      </c>
      <c r="G1221" s="17">
        <f>(P1221/(COUNT($P$2:$P$1222))*0.05)</f>
        <v>3.4643734643734644E-2</v>
      </c>
      <c r="H1221" s="8">
        <f t="shared" si="452"/>
        <v>2.67446001783197</v>
      </c>
      <c r="I1221" s="8">
        <f t="shared" si="453"/>
        <v>0</v>
      </c>
      <c r="J1221" s="2">
        <f t="shared" si="475"/>
        <v>0</v>
      </c>
      <c r="K1221" s="9">
        <f t="shared" si="476"/>
        <v>0</v>
      </c>
      <c r="L1221" s="10">
        <f t="shared" si="456"/>
        <v>0</v>
      </c>
      <c r="M1221" s="2">
        <f t="shared" si="457"/>
        <v>0</v>
      </c>
      <c r="N1221" s="16">
        <f t="shared" si="477"/>
        <v>1</v>
      </c>
      <c r="O1221" s="16">
        <f t="shared" si="478"/>
        <v>0</v>
      </c>
      <c r="P1221" s="6">
        <v>846</v>
      </c>
      <c r="Q1221" s="6"/>
      <c r="Y1221" s="2">
        <f t="shared" si="479"/>
        <v>1</v>
      </c>
      <c r="Z1221" s="2">
        <f t="shared" si="461"/>
        <v>0</v>
      </c>
      <c r="AH1221" s="2">
        <f t="shared" si="480"/>
        <v>1</v>
      </c>
      <c r="AI1221" s="2">
        <f t="shared" si="463"/>
        <v>0</v>
      </c>
      <c r="AQ1221" s="2">
        <f t="shared" si="481"/>
        <v>1</v>
      </c>
      <c r="AR1221" s="2">
        <f t="shared" si="465"/>
        <v>0</v>
      </c>
      <c r="AS1221" s="2" t="s">
        <v>60</v>
      </c>
      <c r="AT1221" s="2">
        <v>-2.4106775888274998</v>
      </c>
      <c r="AU1221" s="2">
        <v>1</v>
      </c>
      <c r="AV1221" s="2">
        <v>1</v>
      </c>
      <c r="AW1221" s="2">
        <v>-2.93892143495429</v>
      </c>
      <c r="AZ1221" s="2">
        <f t="shared" si="482"/>
        <v>1</v>
      </c>
      <c r="BA1221" s="2">
        <f t="shared" si="467"/>
        <v>0</v>
      </c>
      <c r="BB1221" s="2" t="s">
        <v>61</v>
      </c>
      <c r="BC1221" s="2">
        <v>-2.9382424468364401</v>
      </c>
      <c r="BD1221" s="2">
        <v>1</v>
      </c>
      <c r="BE1221" s="2">
        <v>1</v>
      </c>
      <c r="BF1221" s="2">
        <v>-2.4468066785137701</v>
      </c>
      <c r="BI1221" s="2">
        <f t="shared" si="483"/>
        <v>1</v>
      </c>
      <c r="BJ1221" s="2">
        <f t="shared" si="469"/>
        <v>0</v>
      </c>
    </row>
    <row r="1222" spans="1:62">
      <c r="A1222" s="2" t="str">
        <f t="shared" si="474"/>
        <v>VIMSS206292</v>
      </c>
      <c r="B1222" s="2" t="s">
        <v>1893</v>
      </c>
      <c r="C1222" s="2" t="s">
        <v>1894</v>
      </c>
      <c r="D1222" s="7">
        <f>IF(ISNA(VLOOKUP(B1222,[1]energy_list!A$1:A$222,1,FALSE)), 0, 1)</f>
        <v>0</v>
      </c>
      <c r="E1222" s="7">
        <f t="shared" si="472"/>
        <v>0</v>
      </c>
      <c r="F1222" s="7">
        <f t="shared" si="451"/>
        <v>0</v>
      </c>
      <c r="G1222" s="17">
        <f>(P1222/(COUNT($P$2:$P$1222))*0.05)</f>
        <v>3.4602784602784604E-2</v>
      </c>
      <c r="H1222" s="8">
        <f t="shared" si="452"/>
        <v>3.6927533556241499</v>
      </c>
      <c r="I1222" s="8">
        <f t="shared" si="453"/>
        <v>0</v>
      </c>
      <c r="J1222" s="2">
        <f t="shared" si="475"/>
        <v>0</v>
      </c>
      <c r="K1222" s="9">
        <f t="shared" si="476"/>
        <v>0</v>
      </c>
      <c r="L1222" s="10">
        <f t="shared" si="456"/>
        <v>0</v>
      </c>
      <c r="M1222" s="2">
        <f t="shared" si="457"/>
        <v>0</v>
      </c>
      <c r="N1222" s="16">
        <f t="shared" si="477"/>
        <v>1</v>
      </c>
      <c r="O1222" s="16">
        <f t="shared" si="478"/>
        <v>0</v>
      </c>
      <c r="P1222" s="6">
        <v>845</v>
      </c>
      <c r="Q1222" s="6"/>
      <c r="Y1222" s="2">
        <f t="shared" si="479"/>
        <v>1</v>
      </c>
      <c r="Z1222" s="2">
        <f t="shared" si="461"/>
        <v>0</v>
      </c>
      <c r="AH1222" s="2">
        <f t="shared" si="480"/>
        <v>1</v>
      </c>
      <c r="AI1222" s="2">
        <f t="shared" si="463"/>
        <v>0</v>
      </c>
      <c r="AQ1222" s="2">
        <f t="shared" si="481"/>
        <v>1</v>
      </c>
      <c r="AR1222" s="2">
        <f t="shared" si="465"/>
        <v>0</v>
      </c>
      <c r="AZ1222" s="2">
        <f t="shared" si="482"/>
        <v>1</v>
      </c>
      <c r="BA1222" s="2">
        <f t="shared" si="467"/>
        <v>0</v>
      </c>
      <c r="BB1222" s="2" t="s">
        <v>61</v>
      </c>
      <c r="BC1222" s="2">
        <v>-3.6927533556241499</v>
      </c>
      <c r="BD1222" s="2">
        <v>1</v>
      </c>
      <c r="BE1222" s="2">
        <v>1</v>
      </c>
      <c r="BF1222" s="2">
        <v>-3.2013175873014799</v>
      </c>
      <c r="BI1222" s="2">
        <f t="shared" si="483"/>
        <v>1</v>
      </c>
      <c r="BJ1222" s="2">
        <f t="shared" si="469"/>
        <v>0</v>
      </c>
    </row>
    <row r="1223" spans="1:62">
      <c r="F1223" s="6"/>
      <c r="P1223" s="6"/>
      <c r="Q1223" s="6"/>
    </row>
    <row r="1224" spans="1:62">
      <c r="D1224" s="6"/>
      <c r="E1224" s="6"/>
      <c r="F1224" s="6"/>
      <c r="P1224" s="6"/>
      <c r="Q1224" s="6"/>
    </row>
    <row r="1225" spans="1:62">
      <c r="F1225" s="6"/>
      <c r="L1225" s="2"/>
      <c r="M1225" s="7"/>
      <c r="P1225" s="6"/>
      <c r="Q1225" s="6"/>
    </row>
    <row r="1226" spans="1:62">
      <c r="D1226" s="2"/>
      <c r="E1226" s="2"/>
      <c r="F1226" s="6"/>
      <c r="L1226" s="32"/>
      <c r="M1226" s="7"/>
      <c r="P1226" s="6"/>
      <c r="Q1226" s="6"/>
    </row>
    <row r="1227" spans="1:62">
      <c r="D1227" s="2"/>
      <c r="E1227" s="2"/>
      <c r="F1227" s="6"/>
      <c r="L1227" s="32"/>
      <c r="M1227" s="7"/>
      <c r="P1227" s="6"/>
      <c r="Q1227" s="6"/>
    </row>
    <row r="1228" spans="1:62">
      <c r="D1228" s="2"/>
      <c r="E1228" s="2"/>
      <c r="F1228" s="6"/>
      <c r="L1228" s="32"/>
      <c r="M1228" s="7"/>
      <c r="P1228" s="6"/>
      <c r="Q1228" s="6"/>
    </row>
    <row r="1229" spans="1:62">
      <c r="F1229" s="6"/>
      <c r="L1229" s="32"/>
      <c r="M1229" s="7"/>
      <c r="P1229" s="6"/>
      <c r="Q1229" s="6"/>
    </row>
    <row r="1230" spans="1:62">
      <c r="F1230" s="6"/>
      <c r="L1230" s="32"/>
      <c r="M1230" s="7"/>
      <c r="P1230" s="6"/>
      <c r="Q1230" s="6"/>
    </row>
    <row r="1231" spans="1:62">
      <c r="F1231" s="6"/>
      <c r="P1231" s="6"/>
      <c r="Q1231" s="6"/>
    </row>
    <row r="1232" spans="1:62">
      <c r="F1232" s="6"/>
      <c r="P1232" s="6"/>
      <c r="Q1232" s="6"/>
    </row>
    <row r="1233" spans="6:17">
      <c r="F1233" s="6"/>
      <c r="P1233" s="6"/>
      <c r="Q1233" s="6"/>
    </row>
    <row r="1234" spans="6:17">
      <c r="F1234" s="6"/>
      <c r="P1234" s="6"/>
      <c r="Q1234" s="6"/>
    </row>
    <row r="1235" spans="6:17">
      <c r="F1235" s="6"/>
      <c r="P1235" s="6"/>
      <c r="Q1235" s="6"/>
    </row>
    <row r="1236" spans="6:17">
      <c r="F1236" s="6"/>
      <c r="P1236" s="6"/>
      <c r="Q1236" s="6"/>
    </row>
    <row r="1237" spans="6:17">
      <c r="F1237" s="6"/>
      <c r="P1237" s="6"/>
      <c r="Q1237" s="6"/>
    </row>
    <row r="1238" spans="6:17">
      <c r="F1238" s="6"/>
      <c r="P1238" s="6"/>
      <c r="Q1238" s="6"/>
    </row>
    <row r="1239" spans="6:17">
      <c r="F1239" s="6"/>
      <c r="P1239" s="6"/>
      <c r="Q1239" s="6"/>
    </row>
    <row r="1240" spans="6:17">
      <c r="F1240" s="6"/>
      <c r="P1240" s="6"/>
      <c r="Q1240" s="6"/>
    </row>
    <row r="1241" spans="6:17">
      <c r="F1241" s="6"/>
      <c r="P1241" s="6"/>
      <c r="Q1241" s="6"/>
    </row>
    <row r="1242" spans="6:17">
      <c r="F1242" s="6"/>
      <c r="P1242" s="6"/>
      <c r="Q1242" s="6"/>
    </row>
    <row r="1243" spans="6:17">
      <c r="F1243" s="6"/>
      <c r="P1243" s="6"/>
      <c r="Q1243" s="6"/>
    </row>
    <row r="1244" spans="6:17">
      <c r="F1244" s="6"/>
      <c r="P1244" s="6"/>
      <c r="Q1244" s="6"/>
    </row>
  </sheetData>
  <autoFilter ref="A1:BJ1222" xr:uid="{00000000-0009-0000-0000-000002000000}">
    <sortState ref="A2:BJ1222">
      <sortCondition descending="1" ref="M1:M1222"/>
    </sortState>
  </autoFilter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wt07_proteome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2018-11-17T12:06:48Z</dcterms:created>
  <dcterms:modified xsi:type="dcterms:W3CDTF">2018-11-25T17:30:59Z</dcterms:modified>
</cp:coreProperties>
</file>