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yphennbc\Desktop\Brichieri-Colombi_etal_Ecological Applications_Standardizing the evaluation of community-based conservation success\"/>
    </mc:Choice>
  </mc:AlternateContent>
  <bookViews>
    <workbookView xWindow="0" yWindow="0" windowWidth="25035" windowHeight="9150"/>
  </bookViews>
  <sheets>
    <sheet name="Sheet1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1" i="1" l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AB6" i="1"/>
  <c r="AB5" i="1" s="1"/>
  <c r="AA6" i="1"/>
  <c r="Z6" i="1"/>
  <c r="Y6" i="1"/>
  <c r="Y5" i="1" s="1"/>
  <c r="X6" i="1"/>
  <c r="X5" i="1" s="1"/>
  <c r="W6" i="1"/>
  <c r="V6" i="1"/>
  <c r="U6" i="1"/>
  <c r="U5" i="1" s="1"/>
  <c r="T6" i="1"/>
  <c r="T5" i="1" s="1"/>
  <c r="S6" i="1"/>
  <c r="R6" i="1"/>
  <c r="Q6" i="1"/>
  <c r="Q5" i="1" s="1"/>
  <c r="P6" i="1"/>
  <c r="P5" i="1" s="1"/>
  <c r="O6" i="1"/>
  <c r="N6" i="1"/>
  <c r="M6" i="1"/>
  <c r="M5" i="1" s="1"/>
  <c r="L6" i="1"/>
  <c r="L5" i="1" s="1"/>
  <c r="K6" i="1"/>
  <c r="J6" i="1"/>
  <c r="I6" i="1"/>
  <c r="I5" i="1" s="1"/>
  <c r="H6" i="1"/>
  <c r="H5" i="1" s="1"/>
  <c r="G6" i="1"/>
  <c r="F6" i="1"/>
  <c r="E6" i="1"/>
  <c r="E5" i="1" s="1"/>
  <c r="D6" i="1"/>
  <c r="D5" i="1" s="1"/>
  <c r="C6" i="1"/>
  <c r="AA5" i="1"/>
  <c r="Z5" i="1"/>
  <c r="W5" i="1"/>
  <c r="V5" i="1"/>
  <c r="S5" i="1"/>
  <c r="R5" i="1"/>
  <c r="O5" i="1"/>
  <c r="N5" i="1"/>
  <c r="K5" i="1"/>
  <c r="J5" i="1"/>
  <c r="G5" i="1"/>
  <c r="F5" i="1"/>
  <c r="C5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AB3" i="1"/>
  <c r="AA3" i="1"/>
  <c r="Z3" i="1"/>
  <c r="X3" i="1"/>
  <c r="W3" i="1"/>
  <c r="V3" i="1"/>
  <c r="T3" i="1"/>
  <c r="S3" i="1"/>
  <c r="R3" i="1"/>
  <c r="P3" i="1"/>
  <c r="O3" i="1"/>
  <c r="N3" i="1"/>
  <c r="M3" i="1"/>
  <c r="L3" i="1"/>
  <c r="K3" i="1"/>
  <c r="J3" i="1"/>
  <c r="H3" i="1"/>
  <c r="G3" i="1"/>
  <c r="F3" i="1"/>
  <c r="D3" i="1"/>
  <c r="C3" i="1"/>
  <c r="E3" i="1" l="1"/>
  <c r="I3" i="1"/>
  <c r="Q3" i="1"/>
  <c r="U3" i="1"/>
  <c r="Y3" i="1"/>
</calcChain>
</file>

<file path=xl/sharedStrings.xml><?xml version="1.0" encoding="utf-8"?>
<sst xmlns="http://schemas.openxmlformats.org/spreadsheetml/2006/main" count="60" uniqueCount="38">
  <si>
    <t>Total Developments by Type per Period (Undated developments divided between the 3 periods)</t>
  </si>
  <si>
    <t>Banks</t>
  </si>
  <si>
    <t>Bars</t>
  </si>
  <si>
    <t>Boreholes</t>
  </si>
  <si>
    <t>Dam or Dugout</t>
  </si>
  <si>
    <t>Electricity Access (25 to 100%)</t>
  </si>
  <si>
    <t>Filling Station</t>
  </si>
  <si>
    <t>Fishery</t>
  </si>
  <si>
    <t>Government Office</t>
  </si>
  <si>
    <t>Hand-dug Wells</t>
  </si>
  <si>
    <t>Internet Access Centre</t>
  </si>
  <si>
    <t>Medical Facility</t>
  </si>
  <si>
    <t>Place of Worship</t>
  </si>
  <si>
    <t>Police Station</t>
  </si>
  <si>
    <t>Post Office</t>
  </si>
  <si>
    <t>Public Toilets</t>
  </si>
  <si>
    <t>Restaurant</t>
  </si>
  <si>
    <t>Roads</t>
  </si>
  <si>
    <t>Schools</t>
  </si>
  <si>
    <t>School Meal Program</t>
  </si>
  <si>
    <t>Shea Butter Factory</t>
  </si>
  <si>
    <t>Shea Market</t>
  </si>
  <si>
    <t>Solar</t>
  </si>
  <si>
    <t>Telecoms Towers</t>
  </si>
  <si>
    <t>Tourist Lodges</t>
  </si>
  <si>
    <t>Wastewater Canal</t>
  </si>
  <si>
    <t>Water Access Point (Piped)</t>
  </si>
  <si>
    <t>Pre-1999</t>
  </si>
  <si>
    <t>1999-2007</t>
  </si>
  <si>
    <t>2008-2016</t>
  </si>
  <si>
    <t>Undated/3 periods</t>
  </si>
  <si>
    <t>Developments by Type and Community Size per Period (Undated developments divided between the 3 periods)</t>
  </si>
  <si>
    <t>in.small</t>
  </si>
  <si>
    <t>in.large</t>
  </si>
  <si>
    <t>buffer.small</t>
  </si>
  <si>
    <t>buffer.large</t>
  </si>
  <si>
    <t>out.small</t>
  </si>
  <si>
    <t>out.large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</si>
</sst>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1" fillId="2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0" fillId="0" borderId="1" xfId="0" applyBorder="1" applyAlignment="1"/>
    <xf numFmtId="2" fontId="0" fillId="0" borderId="1" xfId="0" applyNumberFormat="1" applyBorder="1"/>
    <xf numFmtId="2" fontId="0" fillId="0" borderId="2" xfId="0" applyNumberFormat="1" applyBorder="1"/>
    <xf numFmtId="0" fontId="0" fillId="0" borderId="3" xfId="0" applyBorder="1" applyAlignment="1"/>
    <xf numFmtId="0" fontId="0" fillId="3" borderId="4" xfId="0" applyFill="1" applyBorder="1" applyAlignment="1">
      <alignment wrapText="1"/>
    </xf>
    <xf numFmtId="0" fontId="0" fillId="3" borderId="1" xfId="0" applyFill="1" applyBorder="1" applyAlignment="1">
      <alignment wrapText="1"/>
    </xf>
    <xf numFmtId="2" fontId="0" fillId="3" borderId="1" xfId="0" applyNumberFormat="1" applyFill="1" applyBorder="1"/>
    <xf numFmtId="2" fontId="0" fillId="3" borderId="2" xfId="0" applyNumberFormat="1" applyFill="1" applyBorder="1"/>
    <xf numFmtId="0" fontId="1" fillId="2" borderId="0" xfId="0" applyFont="1" applyFill="1" applyAlignment="1"/>
    <xf numFmtId="0" fontId="0" fillId="0" borderId="5" xfId="0" applyBorder="1"/>
    <xf numFmtId="0" fontId="0" fillId="0" borderId="6" xfId="0" applyBorder="1"/>
    <xf numFmtId="2" fontId="0" fillId="0" borderId="6" xfId="0" applyNumberFormat="1" applyFill="1" applyBorder="1"/>
    <xf numFmtId="2" fontId="0" fillId="0" borderId="7" xfId="0" applyNumberFormat="1" applyFill="1" applyBorder="1"/>
    <xf numFmtId="0" fontId="0" fillId="0" borderId="8" xfId="0" applyBorder="1"/>
    <xf numFmtId="2" fontId="0" fillId="0" borderId="0" xfId="0" applyNumberFormat="1" applyBorder="1"/>
    <xf numFmtId="2" fontId="0" fillId="0" borderId="0" xfId="0" applyNumberFormat="1" applyFill="1" applyBorder="1"/>
    <xf numFmtId="2" fontId="0" fillId="0" borderId="9" xfId="0" applyNumberFormat="1" applyBorder="1"/>
    <xf numFmtId="0" fontId="0" fillId="0" borderId="4" xfId="0" applyBorder="1"/>
    <xf numFmtId="0" fontId="0" fillId="0" borderId="3" xfId="0" applyBorder="1"/>
    <xf numFmtId="2" fontId="0" fillId="0" borderId="3" xfId="0" applyNumberFormat="1" applyBorder="1"/>
    <xf numFmtId="2" fontId="0" fillId="0" borderId="10" xfId="0" applyNumberFormat="1" applyBorder="1"/>
    <xf numFmtId="2" fontId="0" fillId="0" borderId="3" xfId="0" applyNumberFormat="1" applyFill="1" applyBorder="1"/>
    <xf numFmtId="0" fontId="0" fillId="3" borderId="5" xfId="0" applyFill="1" applyBorder="1" applyAlignment="1">
      <alignment horizontal="left" wrapText="1"/>
    </xf>
    <xf numFmtId="0" fontId="0" fillId="3" borderId="6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8" xfId="0" applyFill="1" applyBorder="1" applyAlignment="1">
      <alignment horizontal="left" wrapText="1"/>
    </xf>
    <xf numFmtId="0" fontId="0" fillId="3" borderId="0" xfId="0" applyFill="1" applyBorder="1"/>
    <xf numFmtId="2" fontId="0" fillId="3" borderId="0" xfId="0" applyNumberFormat="1" applyFill="1" applyBorder="1"/>
    <xf numFmtId="2" fontId="0" fillId="3" borderId="9" xfId="0" applyNumberFormat="1" applyFill="1" applyBorder="1"/>
    <xf numFmtId="0" fontId="0" fillId="3" borderId="8" xfId="0" applyFill="1" applyBorder="1"/>
    <xf numFmtId="0" fontId="0" fillId="3" borderId="4" xfId="0" applyFill="1" applyBorder="1"/>
    <xf numFmtId="0" fontId="0" fillId="3" borderId="3" xfId="0" applyFill="1" applyBorder="1"/>
    <xf numFmtId="2" fontId="0" fillId="3" borderId="3" xfId="0" applyNumberFormat="1" applyFill="1" applyBorder="1"/>
    <xf numFmtId="2" fontId="0" fillId="3" borderId="1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yphennbc/The%20Calgary%20Zoological%20Society/Conservation%20Research%20-%202016%20Data/Development%20Surveys/2017_analysis_Ecol_and_Society_submission_Aug2017/Development/Data/2016%20Development%20Surve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lly"/>
      <sheetName val="Community Size"/>
      <sheetName val="Total Dev per Year"/>
      <sheetName val="Dev Type per Period"/>
      <sheetName val="Graphs"/>
      <sheetName val="Notes on Tallying"/>
    </sheetNames>
    <sheetDataSet>
      <sheetData sheetId="0">
        <row r="3">
          <cell r="C3" t="str">
            <v>out.small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 t="str">
            <v>No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 t="str">
            <v>No</v>
          </cell>
          <cell r="Z3">
            <v>0</v>
          </cell>
          <cell r="AA3">
            <v>0</v>
          </cell>
          <cell r="AB3">
            <v>0</v>
          </cell>
          <cell r="AC3" t="str">
            <v>No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J3">
            <v>0</v>
          </cell>
          <cell r="AK3">
            <v>0</v>
          </cell>
          <cell r="AL3">
            <v>2</v>
          </cell>
          <cell r="AM3">
            <v>0</v>
          </cell>
          <cell r="AN3" t="str">
            <v>No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 t="str">
            <v>No</v>
          </cell>
          <cell r="BA3">
            <v>0</v>
          </cell>
          <cell r="BB3">
            <v>0</v>
          </cell>
          <cell r="BC3">
            <v>0</v>
          </cell>
          <cell r="BD3" t="str">
            <v>No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 t="str">
            <v>Yes</v>
          </cell>
          <cell r="BP3" t="str">
            <v>No</v>
          </cell>
          <cell r="BQ3" t="str">
            <v>No</v>
          </cell>
          <cell r="BR3" t="str">
            <v>No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 t="str">
            <v>No</v>
          </cell>
          <cell r="CE3">
            <v>0</v>
          </cell>
          <cell r="CF3">
            <v>0</v>
          </cell>
          <cell r="CG3">
            <v>0</v>
          </cell>
          <cell r="CH3" t="str">
            <v>No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 t="str">
            <v>Yes</v>
          </cell>
          <cell r="CT3" t="str">
            <v>No</v>
          </cell>
          <cell r="CU3" t="str">
            <v>No</v>
          </cell>
          <cell r="CV3" t="str">
            <v>No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 t="str">
            <v>No</v>
          </cell>
          <cell r="DI3">
            <v>0</v>
          </cell>
          <cell r="DJ3">
            <v>0</v>
          </cell>
          <cell r="DK3">
            <v>0</v>
          </cell>
          <cell r="DL3" t="str">
            <v>No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</row>
        <row r="4">
          <cell r="C4" t="str">
            <v>out.small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 t="str">
            <v>No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 t="str">
            <v>Yes</v>
          </cell>
          <cell r="Z4">
            <v>0</v>
          </cell>
          <cell r="AA4">
            <v>0</v>
          </cell>
          <cell r="AB4">
            <v>0</v>
          </cell>
          <cell r="AC4" t="str">
            <v>No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J4">
            <v>0</v>
          </cell>
          <cell r="AK4">
            <v>0</v>
          </cell>
          <cell r="AL4">
            <v>2</v>
          </cell>
          <cell r="AM4">
            <v>0</v>
          </cell>
          <cell r="AN4" t="str">
            <v>No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 t="str">
            <v>No</v>
          </cell>
          <cell r="BA4">
            <v>0</v>
          </cell>
          <cell r="BB4">
            <v>0</v>
          </cell>
          <cell r="BC4">
            <v>0</v>
          </cell>
          <cell r="BD4" t="str">
            <v>No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 t="str">
            <v>Yes</v>
          </cell>
          <cell r="BP4" t="str">
            <v>No</v>
          </cell>
          <cell r="BQ4" t="str">
            <v>No</v>
          </cell>
          <cell r="BR4" t="str">
            <v>No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 t="str">
            <v>No</v>
          </cell>
          <cell r="CE4">
            <v>0</v>
          </cell>
          <cell r="CF4">
            <v>0</v>
          </cell>
          <cell r="CG4">
            <v>0</v>
          </cell>
          <cell r="CH4" t="str">
            <v>No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 t="str">
            <v>No</v>
          </cell>
          <cell r="CT4" t="str">
            <v>No</v>
          </cell>
          <cell r="CU4" t="str">
            <v>Yes</v>
          </cell>
          <cell r="CV4" t="str">
            <v>No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 t="str">
            <v>No</v>
          </cell>
          <cell r="DI4">
            <v>0</v>
          </cell>
          <cell r="DJ4">
            <v>0</v>
          </cell>
          <cell r="DK4">
            <v>0</v>
          </cell>
          <cell r="DL4" t="str">
            <v>No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</row>
        <row r="5">
          <cell r="C5" t="str">
            <v>out.small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 t="str">
            <v>No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 t="str">
            <v>No</v>
          </cell>
          <cell r="Z5">
            <v>0</v>
          </cell>
          <cell r="AA5">
            <v>0</v>
          </cell>
          <cell r="AB5">
            <v>0</v>
          </cell>
          <cell r="AC5" t="str">
            <v>No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 t="str">
            <v>No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 t="str">
            <v>No</v>
          </cell>
          <cell r="BA5">
            <v>0</v>
          </cell>
          <cell r="BB5">
            <v>0</v>
          </cell>
          <cell r="BC5">
            <v>0</v>
          </cell>
          <cell r="BD5" t="str">
            <v>No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 t="str">
            <v>Yes</v>
          </cell>
          <cell r="BP5" t="str">
            <v>No</v>
          </cell>
          <cell r="BQ5" t="str">
            <v>No</v>
          </cell>
          <cell r="BR5" t="str">
            <v>No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 t="str">
            <v>No</v>
          </cell>
          <cell r="CE5">
            <v>0</v>
          </cell>
          <cell r="CF5">
            <v>0</v>
          </cell>
          <cell r="CG5">
            <v>0</v>
          </cell>
          <cell r="CH5" t="str">
            <v>No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O5">
            <v>0</v>
          </cell>
          <cell r="CP5">
            <v>0</v>
          </cell>
          <cell r="CQ5">
            <v>2</v>
          </cell>
          <cell r="CR5">
            <v>0</v>
          </cell>
          <cell r="CS5" t="str">
            <v>Yes</v>
          </cell>
          <cell r="CT5" t="str">
            <v>No</v>
          </cell>
          <cell r="CU5" t="str">
            <v>No</v>
          </cell>
          <cell r="CV5" t="str">
            <v>No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 t="str">
            <v>No</v>
          </cell>
          <cell r="DI5">
            <v>0</v>
          </cell>
          <cell r="DJ5">
            <v>0</v>
          </cell>
          <cell r="DK5">
            <v>0</v>
          </cell>
          <cell r="DL5" t="str">
            <v>No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</row>
        <row r="6">
          <cell r="C6" t="str">
            <v>buffer.small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 t="str">
            <v>No</v>
          </cell>
          <cell r="N6">
            <v>0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 t="str">
            <v>Yes</v>
          </cell>
          <cell r="Z6">
            <v>0</v>
          </cell>
          <cell r="AA6">
            <v>0</v>
          </cell>
          <cell r="AB6">
            <v>0</v>
          </cell>
          <cell r="AC6" t="str">
            <v>No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J6">
            <v>0</v>
          </cell>
          <cell r="AK6">
            <v>0</v>
          </cell>
          <cell r="AL6">
            <v>1</v>
          </cell>
          <cell r="AM6">
            <v>1</v>
          </cell>
          <cell r="AN6" t="str">
            <v>No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 t="str">
            <v>No</v>
          </cell>
          <cell r="BA6">
            <v>0</v>
          </cell>
          <cell r="BB6">
            <v>0</v>
          </cell>
          <cell r="BC6">
            <v>0</v>
          </cell>
          <cell r="BD6" t="str">
            <v>No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 t="str">
            <v>Yes</v>
          </cell>
          <cell r="BP6" t="str">
            <v>No</v>
          </cell>
          <cell r="BQ6" t="str">
            <v>No</v>
          </cell>
          <cell r="BR6" t="str">
            <v>No</v>
          </cell>
          <cell r="BS6">
            <v>0</v>
          </cell>
          <cell r="BT6">
            <v>0</v>
          </cell>
          <cell r="BU6">
            <v>0</v>
          </cell>
          <cell r="BV6">
            <v>1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 t="str">
            <v>No</v>
          </cell>
          <cell r="CE6">
            <v>0</v>
          </cell>
          <cell r="CF6">
            <v>0</v>
          </cell>
          <cell r="CG6">
            <v>0</v>
          </cell>
          <cell r="CH6" t="str">
            <v>No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 t="str">
            <v>No</v>
          </cell>
          <cell r="CT6" t="str">
            <v>No</v>
          </cell>
          <cell r="CU6" t="str">
            <v>No</v>
          </cell>
          <cell r="CV6" t="str">
            <v>Yes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2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 t="str">
            <v>No</v>
          </cell>
          <cell r="DI6">
            <v>3</v>
          </cell>
          <cell r="DJ6">
            <v>1</v>
          </cell>
          <cell r="DK6">
            <v>0</v>
          </cell>
          <cell r="DL6" t="str">
            <v>Yes</v>
          </cell>
          <cell r="DM6">
            <v>5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</row>
        <row r="7">
          <cell r="C7" t="str">
            <v>buffer.small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 t="str">
            <v>No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 t="str">
            <v>No</v>
          </cell>
          <cell r="Z7">
            <v>0</v>
          </cell>
          <cell r="AA7">
            <v>0</v>
          </cell>
          <cell r="AB7">
            <v>0</v>
          </cell>
          <cell r="AC7" t="str">
            <v>No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J7">
            <v>0</v>
          </cell>
          <cell r="AK7">
            <v>0</v>
          </cell>
          <cell r="AL7">
            <v>1</v>
          </cell>
          <cell r="AM7">
            <v>0</v>
          </cell>
          <cell r="AN7" t="str">
            <v>No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 t="str">
            <v>No</v>
          </cell>
          <cell r="BA7">
            <v>2</v>
          </cell>
          <cell r="BB7">
            <v>0</v>
          </cell>
          <cell r="BC7">
            <v>0</v>
          </cell>
          <cell r="BD7" t="str">
            <v>No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 t="str">
            <v>Yes</v>
          </cell>
          <cell r="BP7" t="str">
            <v>No</v>
          </cell>
          <cell r="BQ7" t="str">
            <v>No</v>
          </cell>
          <cell r="BR7" t="str">
            <v>No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 t="str">
            <v>No</v>
          </cell>
          <cell r="CE7">
            <v>0</v>
          </cell>
          <cell r="CF7">
            <v>0</v>
          </cell>
          <cell r="CG7">
            <v>0</v>
          </cell>
          <cell r="CH7" t="str">
            <v>No</v>
          </cell>
          <cell r="CI7">
            <v>0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O7">
            <v>0</v>
          </cell>
          <cell r="CP7">
            <v>0</v>
          </cell>
          <cell r="CQ7">
            <v>1</v>
          </cell>
          <cell r="CR7">
            <v>0</v>
          </cell>
          <cell r="CS7" t="str">
            <v>No</v>
          </cell>
          <cell r="CT7" t="str">
            <v>No</v>
          </cell>
          <cell r="CU7" t="str">
            <v>Yes</v>
          </cell>
          <cell r="CV7" t="str">
            <v>No</v>
          </cell>
          <cell r="CW7">
            <v>0</v>
          </cell>
          <cell r="CX7">
            <v>0</v>
          </cell>
          <cell r="CY7">
            <v>0</v>
          </cell>
          <cell r="CZ7">
            <v>0</v>
          </cell>
          <cell r="DA7">
            <v>0</v>
          </cell>
          <cell r="DB7">
            <v>1</v>
          </cell>
          <cell r="DC7">
            <v>0</v>
          </cell>
          <cell r="DD7">
            <v>0</v>
          </cell>
          <cell r="DE7">
            <v>0</v>
          </cell>
          <cell r="DF7">
            <v>0</v>
          </cell>
          <cell r="DG7">
            <v>0</v>
          </cell>
          <cell r="DH7" t="str">
            <v>No</v>
          </cell>
          <cell r="DI7">
            <v>0</v>
          </cell>
          <cell r="DJ7">
            <v>0</v>
          </cell>
          <cell r="DK7">
            <v>0</v>
          </cell>
          <cell r="DL7" t="str">
            <v>Yes</v>
          </cell>
          <cell r="DM7">
            <v>0</v>
          </cell>
          <cell r="DN7">
            <v>0</v>
          </cell>
          <cell r="DO7">
            <v>0</v>
          </cell>
          <cell r="DP7">
            <v>0</v>
          </cell>
          <cell r="DQ7">
            <v>0</v>
          </cell>
        </row>
        <row r="8">
          <cell r="C8" t="str">
            <v>out.small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 t="str">
            <v>No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 t="str">
            <v>Yes</v>
          </cell>
          <cell r="Z8">
            <v>0</v>
          </cell>
          <cell r="AA8">
            <v>0</v>
          </cell>
          <cell r="AB8">
            <v>0</v>
          </cell>
          <cell r="AC8" t="str">
            <v>No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 t="str">
            <v>No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 t="str">
            <v>No</v>
          </cell>
          <cell r="BA8">
            <v>0</v>
          </cell>
          <cell r="BB8">
            <v>0</v>
          </cell>
          <cell r="BC8">
            <v>0</v>
          </cell>
          <cell r="BD8" t="str">
            <v>No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O8" t="str">
            <v>Yes</v>
          </cell>
          <cell r="BP8" t="str">
            <v>No</v>
          </cell>
          <cell r="BQ8" t="str">
            <v>No</v>
          </cell>
          <cell r="BR8" t="str">
            <v>No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 t="str">
            <v>No</v>
          </cell>
          <cell r="CE8">
            <v>0</v>
          </cell>
          <cell r="CF8">
            <v>0</v>
          </cell>
          <cell r="CG8">
            <v>0</v>
          </cell>
          <cell r="CH8" t="str">
            <v>No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O8">
            <v>0</v>
          </cell>
          <cell r="CP8">
            <v>0</v>
          </cell>
          <cell r="CQ8">
            <v>1</v>
          </cell>
          <cell r="CR8">
            <v>0</v>
          </cell>
          <cell r="CS8" t="str">
            <v>Yes</v>
          </cell>
          <cell r="CT8" t="str">
            <v>No</v>
          </cell>
          <cell r="CU8" t="str">
            <v>No</v>
          </cell>
          <cell r="CV8" t="str">
            <v>No</v>
          </cell>
          <cell r="CW8">
            <v>0</v>
          </cell>
          <cell r="CX8">
            <v>0</v>
          </cell>
          <cell r="CY8">
            <v>0</v>
          </cell>
          <cell r="CZ8">
            <v>0</v>
          </cell>
          <cell r="DA8">
            <v>0</v>
          </cell>
          <cell r="DB8">
            <v>0</v>
          </cell>
          <cell r="DC8">
            <v>0</v>
          </cell>
          <cell r="DD8">
            <v>0</v>
          </cell>
          <cell r="DE8">
            <v>0</v>
          </cell>
          <cell r="DF8">
            <v>0</v>
          </cell>
          <cell r="DG8">
            <v>0</v>
          </cell>
          <cell r="DH8" t="str">
            <v>No</v>
          </cell>
          <cell r="DI8">
            <v>0</v>
          </cell>
          <cell r="DJ8">
            <v>0</v>
          </cell>
          <cell r="DK8">
            <v>0</v>
          </cell>
          <cell r="DL8" t="str">
            <v>No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</row>
        <row r="9">
          <cell r="C9" t="str">
            <v>out.small</v>
          </cell>
          <cell r="I9">
            <v>0</v>
          </cell>
          <cell r="J9">
            <v>0</v>
          </cell>
          <cell r="K9">
            <v>1</v>
          </cell>
          <cell r="L9">
            <v>0</v>
          </cell>
          <cell r="M9" t="str">
            <v>No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 t="str">
            <v>Yes</v>
          </cell>
          <cell r="Z9">
            <v>0</v>
          </cell>
          <cell r="AA9">
            <v>0</v>
          </cell>
          <cell r="AB9">
            <v>0</v>
          </cell>
          <cell r="AC9" t="str">
            <v>No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 t="str">
            <v>No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 t="str">
            <v>No</v>
          </cell>
          <cell r="BA9">
            <v>0</v>
          </cell>
          <cell r="BB9">
            <v>0</v>
          </cell>
          <cell r="BC9">
            <v>0</v>
          </cell>
          <cell r="BD9" t="str">
            <v>No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 t="str">
            <v>Yes</v>
          </cell>
          <cell r="BP9" t="str">
            <v>No</v>
          </cell>
          <cell r="BQ9" t="str">
            <v>No</v>
          </cell>
          <cell r="BR9" t="str">
            <v>No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1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 t="str">
            <v>No</v>
          </cell>
          <cell r="CE9">
            <v>2</v>
          </cell>
          <cell r="CF9">
            <v>0</v>
          </cell>
          <cell r="CG9">
            <v>0</v>
          </cell>
          <cell r="CH9" t="str">
            <v>No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O9">
            <v>0</v>
          </cell>
          <cell r="CP9">
            <v>0</v>
          </cell>
          <cell r="CQ9">
            <v>1</v>
          </cell>
          <cell r="CR9">
            <v>0</v>
          </cell>
          <cell r="CS9" t="str">
            <v>No</v>
          </cell>
          <cell r="CT9" t="str">
            <v>No</v>
          </cell>
          <cell r="CU9" t="str">
            <v>Yes</v>
          </cell>
          <cell r="CV9" t="str">
            <v>No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1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 t="str">
            <v>No</v>
          </cell>
          <cell r="DI9">
            <v>0</v>
          </cell>
          <cell r="DJ9">
            <v>0</v>
          </cell>
          <cell r="DK9">
            <v>0</v>
          </cell>
          <cell r="DL9" t="str">
            <v>No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</row>
        <row r="10">
          <cell r="C10" t="str">
            <v>out.large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str">
            <v>No</v>
          </cell>
          <cell r="N10">
            <v>0</v>
          </cell>
          <cell r="O10">
            <v>0</v>
          </cell>
          <cell r="P10">
            <v>0</v>
          </cell>
          <cell r="Q10">
            <v>15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 t="str">
            <v>No</v>
          </cell>
          <cell r="Z10">
            <v>0</v>
          </cell>
          <cell r="AA10">
            <v>0</v>
          </cell>
          <cell r="AB10">
            <v>0</v>
          </cell>
          <cell r="AC10" t="str">
            <v>No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J10">
            <v>0</v>
          </cell>
          <cell r="AK10">
            <v>0</v>
          </cell>
          <cell r="AL10">
            <v>4</v>
          </cell>
          <cell r="AM10">
            <v>0</v>
          </cell>
          <cell r="AN10" t="str">
            <v>No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 t="str">
            <v>No</v>
          </cell>
          <cell r="BA10">
            <v>0</v>
          </cell>
          <cell r="BB10">
            <v>0</v>
          </cell>
          <cell r="BC10">
            <v>0</v>
          </cell>
          <cell r="BD10" t="str">
            <v>No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K10">
            <v>0</v>
          </cell>
          <cell r="BL10">
            <v>0</v>
          </cell>
          <cell r="BM10">
            <v>1</v>
          </cell>
          <cell r="BN10">
            <v>0</v>
          </cell>
          <cell r="BO10" t="str">
            <v>Yes</v>
          </cell>
          <cell r="BP10" t="str">
            <v>No</v>
          </cell>
          <cell r="BQ10" t="str">
            <v>No</v>
          </cell>
          <cell r="BR10" t="str">
            <v>No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 t="str">
            <v>No</v>
          </cell>
          <cell r="CE10">
            <v>3</v>
          </cell>
          <cell r="CF10">
            <v>0</v>
          </cell>
          <cell r="CG10">
            <v>1</v>
          </cell>
          <cell r="CH10" t="str">
            <v>No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1</v>
          </cell>
          <cell r="CS10" t="str">
            <v>No</v>
          </cell>
          <cell r="CT10" t="str">
            <v>No</v>
          </cell>
          <cell r="CU10" t="str">
            <v>No</v>
          </cell>
          <cell r="CV10" t="str">
            <v>Yes</v>
          </cell>
          <cell r="CW10">
            <v>0</v>
          </cell>
          <cell r="CX10">
            <v>0</v>
          </cell>
          <cell r="CY10">
            <v>0</v>
          </cell>
          <cell r="CZ10">
            <v>0</v>
          </cell>
          <cell r="DA10">
            <v>0</v>
          </cell>
          <cell r="DB10">
            <v>1</v>
          </cell>
          <cell r="DC10">
            <v>2</v>
          </cell>
          <cell r="DD10">
            <v>0</v>
          </cell>
          <cell r="DE10">
            <v>0</v>
          </cell>
          <cell r="DF10">
            <v>0</v>
          </cell>
          <cell r="DG10">
            <v>0</v>
          </cell>
          <cell r="DH10" t="str">
            <v>Yes</v>
          </cell>
          <cell r="DI10">
            <v>0</v>
          </cell>
          <cell r="DJ10">
            <v>0</v>
          </cell>
          <cell r="DK10">
            <v>0</v>
          </cell>
          <cell r="DL10" t="str">
            <v>No</v>
          </cell>
          <cell r="DM10">
            <v>0</v>
          </cell>
          <cell r="DN10">
            <v>0</v>
          </cell>
          <cell r="DO10">
            <v>0</v>
          </cell>
          <cell r="DP10">
            <v>0</v>
          </cell>
          <cell r="DQ10">
            <v>0</v>
          </cell>
        </row>
        <row r="11">
          <cell r="C11" t="str">
            <v>in.small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No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 t="str">
            <v>No</v>
          </cell>
          <cell r="Z11">
            <v>0</v>
          </cell>
          <cell r="AA11">
            <v>0</v>
          </cell>
          <cell r="AB11">
            <v>0</v>
          </cell>
          <cell r="AC11" t="str">
            <v>No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 t="str">
            <v>No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 t="str">
            <v>No</v>
          </cell>
          <cell r="BA11">
            <v>0</v>
          </cell>
          <cell r="BB11">
            <v>0</v>
          </cell>
          <cell r="BC11">
            <v>0</v>
          </cell>
          <cell r="BD11" t="str">
            <v>No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K11">
            <v>0</v>
          </cell>
          <cell r="BL11">
            <v>0</v>
          </cell>
          <cell r="BM11">
            <v>1</v>
          </cell>
          <cell r="BN11">
            <v>0</v>
          </cell>
          <cell r="BO11" t="str">
            <v>Yes</v>
          </cell>
          <cell r="BP11" t="str">
            <v>No</v>
          </cell>
          <cell r="BQ11" t="str">
            <v>No</v>
          </cell>
          <cell r="BR11" t="str">
            <v>No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1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 t="str">
            <v>No</v>
          </cell>
          <cell r="CE11">
            <v>1</v>
          </cell>
          <cell r="CF11">
            <v>0</v>
          </cell>
          <cell r="CG11">
            <v>0</v>
          </cell>
          <cell r="CH11" t="str">
            <v>No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 t="str">
            <v>No</v>
          </cell>
          <cell r="CT11" t="str">
            <v>No</v>
          </cell>
          <cell r="CU11" t="str">
            <v>No</v>
          </cell>
          <cell r="CV11" t="str">
            <v>Yes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 t="str">
            <v>No</v>
          </cell>
          <cell r="DI11">
            <v>1</v>
          </cell>
          <cell r="DJ11">
            <v>0</v>
          </cell>
          <cell r="DK11">
            <v>0</v>
          </cell>
          <cell r="DL11" t="str">
            <v>Yes</v>
          </cell>
          <cell r="DM11">
            <v>0</v>
          </cell>
          <cell r="DN11">
            <v>0</v>
          </cell>
          <cell r="DO11">
            <v>0</v>
          </cell>
          <cell r="DP11">
            <v>0</v>
          </cell>
          <cell r="DQ11">
            <v>0</v>
          </cell>
        </row>
        <row r="12">
          <cell r="C12" t="str">
            <v>out.small</v>
          </cell>
          <cell r="I12">
            <v>0</v>
          </cell>
          <cell r="J12">
            <v>0</v>
          </cell>
          <cell r="K12">
            <v>1</v>
          </cell>
          <cell r="L12">
            <v>0</v>
          </cell>
          <cell r="M12" t="str">
            <v>No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 t="str">
            <v>No</v>
          </cell>
          <cell r="Z12">
            <v>0</v>
          </cell>
          <cell r="AA12">
            <v>0</v>
          </cell>
          <cell r="AB12">
            <v>0</v>
          </cell>
          <cell r="AC12" t="str">
            <v>No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 t="str">
            <v>No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 t="str">
            <v>No</v>
          </cell>
          <cell r="BA12">
            <v>0</v>
          </cell>
          <cell r="BB12">
            <v>0</v>
          </cell>
          <cell r="BC12">
            <v>0</v>
          </cell>
          <cell r="BD12" t="str">
            <v>No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 t="str">
            <v>Yes</v>
          </cell>
          <cell r="BP12" t="str">
            <v>No</v>
          </cell>
          <cell r="BQ12" t="str">
            <v>No</v>
          </cell>
          <cell r="BR12" t="str">
            <v>No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 t="str">
            <v>No</v>
          </cell>
          <cell r="CE12">
            <v>0</v>
          </cell>
          <cell r="CF12">
            <v>0</v>
          </cell>
          <cell r="CG12">
            <v>0</v>
          </cell>
          <cell r="CH12" t="str">
            <v>No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O12">
            <v>0</v>
          </cell>
          <cell r="CP12">
            <v>0</v>
          </cell>
          <cell r="CQ12">
            <v>1</v>
          </cell>
          <cell r="CR12">
            <v>0</v>
          </cell>
          <cell r="CS12" t="str">
            <v>Yes</v>
          </cell>
          <cell r="CT12" t="str">
            <v>No</v>
          </cell>
          <cell r="CU12" t="str">
            <v>No</v>
          </cell>
          <cell r="CV12" t="str">
            <v>No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 t="str">
            <v>No</v>
          </cell>
          <cell r="DI12">
            <v>3</v>
          </cell>
          <cell r="DJ12">
            <v>0</v>
          </cell>
          <cell r="DK12">
            <v>0</v>
          </cell>
          <cell r="DL12" t="str">
            <v>No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</row>
        <row r="13">
          <cell r="C13" t="str">
            <v>out.small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str">
            <v>No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 t="str">
            <v>No</v>
          </cell>
          <cell r="Z13">
            <v>0</v>
          </cell>
          <cell r="AA13">
            <v>0</v>
          </cell>
          <cell r="AB13">
            <v>0</v>
          </cell>
          <cell r="AC13" t="str">
            <v>No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 t="str">
            <v>No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 t="str">
            <v>No</v>
          </cell>
          <cell r="BA13">
            <v>0</v>
          </cell>
          <cell r="BB13">
            <v>0</v>
          </cell>
          <cell r="BC13">
            <v>0</v>
          </cell>
          <cell r="BD13" t="str">
            <v>No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 t="str">
            <v>Yes</v>
          </cell>
          <cell r="BP13" t="str">
            <v>No</v>
          </cell>
          <cell r="BQ13" t="str">
            <v>No</v>
          </cell>
          <cell r="BR13" t="str">
            <v>No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 t="str">
            <v>No</v>
          </cell>
          <cell r="CE13">
            <v>0</v>
          </cell>
          <cell r="CF13">
            <v>0</v>
          </cell>
          <cell r="CG13">
            <v>0</v>
          </cell>
          <cell r="CH13" t="str">
            <v>No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O13">
            <v>0</v>
          </cell>
          <cell r="CP13">
            <v>0</v>
          </cell>
          <cell r="CQ13">
            <v>1</v>
          </cell>
          <cell r="CR13">
            <v>0</v>
          </cell>
          <cell r="CS13" t="str">
            <v>Yes</v>
          </cell>
          <cell r="CT13" t="str">
            <v>No</v>
          </cell>
          <cell r="CU13" t="str">
            <v>No</v>
          </cell>
          <cell r="CV13" t="str">
            <v>No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 t="str">
            <v>No</v>
          </cell>
          <cell r="DI13">
            <v>0</v>
          </cell>
          <cell r="DJ13">
            <v>0</v>
          </cell>
          <cell r="DK13">
            <v>0</v>
          </cell>
          <cell r="DL13" t="str">
            <v>No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</row>
        <row r="14">
          <cell r="C14" t="str">
            <v>buffer.small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str">
            <v>No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 t="str">
            <v>No</v>
          </cell>
          <cell r="Z14">
            <v>0</v>
          </cell>
          <cell r="AA14">
            <v>0</v>
          </cell>
          <cell r="AB14">
            <v>0</v>
          </cell>
          <cell r="AC14" t="str">
            <v>No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J14">
            <v>0</v>
          </cell>
          <cell r="AK14">
            <v>0</v>
          </cell>
          <cell r="AL14">
            <v>1</v>
          </cell>
          <cell r="AM14">
            <v>0</v>
          </cell>
          <cell r="AN14" t="str">
            <v>No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 t="str">
            <v>No</v>
          </cell>
          <cell r="BA14">
            <v>0</v>
          </cell>
          <cell r="BB14">
            <v>0</v>
          </cell>
          <cell r="BC14">
            <v>0</v>
          </cell>
          <cell r="BD14" t="str">
            <v>No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K14">
            <v>0</v>
          </cell>
          <cell r="BL14">
            <v>0</v>
          </cell>
          <cell r="BM14">
            <v>3</v>
          </cell>
          <cell r="BN14">
            <v>0</v>
          </cell>
          <cell r="BO14" t="str">
            <v>Yes</v>
          </cell>
          <cell r="BP14" t="str">
            <v>No</v>
          </cell>
          <cell r="BQ14" t="str">
            <v>No</v>
          </cell>
          <cell r="BR14" t="str">
            <v>No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2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 t="str">
            <v>No</v>
          </cell>
          <cell r="CE14">
            <v>2</v>
          </cell>
          <cell r="CF14">
            <v>1</v>
          </cell>
          <cell r="CG14">
            <v>0</v>
          </cell>
          <cell r="CH14" t="str">
            <v>No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 t="str">
            <v>Yes</v>
          </cell>
          <cell r="CT14" t="str">
            <v>No</v>
          </cell>
          <cell r="CU14" t="str">
            <v>No</v>
          </cell>
          <cell r="CV14" t="str">
            <v>No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1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 t="str">
            <v>Yes</v>
          </cell>
          <cell r="DI14">
            <v>0</v>
          </cell>
          <cell r="DJ14">
            <v>0</v>
          </cell>
          <cell r="DK14">
            <v>0</v>
          </cell>
          <cell r="DL14" t="str">
            <v>Yes</v>
          </cell>
          <cell r="DM14">
            <v>1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</row>
        <row r="15">
          <cell r="C15" t="str">
            <v>out.small</v>
          </cell>
          <cell r="I15">
            <v>0</v>
          </cell>
          <cell r="J15">
            <v>0</v>
          </cell>
          <cell r="K15">
            <v>1</v>
          </cell>
          <cell r="L15">
            <v>0</v>
          </cell>
          <cell r="M15" t="str">
            <v>No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 t="str">
            <v>No</v>
          </cell>
          <cell r="Z15">
            <v>0</v>
          </cell>
          <cell r="AA15">
            <v>0</v>
          </cell>
          <cell r="AB15">
            <v>0</v>
          </cell>
          <cell r="AC15" t="str">
            <v>No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 t="str">
            <v>No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 t="str">
            <v>No</v>
          </cell>
          <cell r="BA15">
            <v>0</v>
          </cell>
          <cell r="BB15">
            <v>0</v>
          </cell>
          <cell r="BC15">
            <v>0</v>
          </cell>
          <cell r="BD15" t="str">
            <v>No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 t="str">
            <v>Yes</v>
          </cell>
          <cell r="BP15" t="str">
            <v>No</v>
          </cell>
          <cell r="BQ15" t="str">
            <v>No</v>
          </cell>
          <cell r="BR15" t="str">
            <v>No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 t="str">
            <v>No</v>
          </cell>
          <cell r="CE15">
            <v>0</v>
          </cell>
          <cell r="CF15">
            <v>0</v>
          </cell>
          <cell r="CG15">
            <v>0</v>
          </cell>
          <cell r="CH15" t="str">
            <v>No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O15">
            <v>0</v>
          </cell>
          <cell r="CP15">
            <v>0</v>
          </cell>
          <cell r="CQ15">
            <v>1</v>
          </cell>
          <cell r="CR15">
            <v>0</v>
          </cell>
          <cell r="CS15" t="str">
            <v>Yes</v>
          </cell>
          <cell r="CT15" t="str">
            <v>No</v>
          </cell>
          <cell r="CU15" t="str">
            <v>No</v>
          </cell>
          <cell r="CV15" t="str">
            <v>No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 t="str">
            <v>No</v>
          </cell>
          <cell r="DI15">
            <v>0</v>
          </cell>
          <cell r="DJ15">
            <v>0</v>
          </cell>
          <cell r="DK15">
            <v>0</v>
          </cell>
          <cell r="DL15" t="str">
            <v>No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</row>
        <row r="16">
          <cell r="C16" t="str">
            <v>out.large</v>
          </cell>
          <cell r="I16">
            <v>0</v>
          </cell>
          <cell r="J16">
            <v>0</v>
          </cell>
          <cell r="K16">
            <v>3</v>
          </cell>
          <cell r="L16">
            <v>0</v>
          </cell>
          <cell r="M16" t="str">
            <v>No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1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 t="str">
            <v>No</v>
          </cell>
          <cell r="Z16">
            <v>0</v>
          </cell>
          <cell r="AA16">
            <v>0</v>
          </cell>
          <cell r="AB16">
            <v>0</v>
          </cell>
          <cell r="AC16" t="str">
            <v>No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 t="str">
            <v>No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 t="str">
            <v>No</v>
          </cell>
          <cell r="BA16">
            <v>0</v>
          </cell>
          <cell r="BB16">
            <v>0</v>
          </cell>
          <cell r="BC16">
            <v>0</v>
          </cell>
          <cell r="BD16" t="str">
            <v>No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 t="str">
            <v>Yes</v>
          </cell>
          <cell r="BP16" t="str">
            <v>No</v>
          </cell>
          <cell r="BQ16" t="str">
            <v>No</v>
          </cell>
          <cell r="BR16" t="str">
            <v>No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 t="str">
            <v>No</v>
          </cell>
          <cell r="CE16">
            <v>0</v>
          </cell>
          <cell r="CF16">
            <v>0</v>
          </cell>
          <cell r="CG16">
            <v>0</v>
          </cell>
          <cell r="CH16" t="str">
            <v>No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O16">
            <v>0</v>
          </cell>
          <cell r="CP16">
            <v>1</v>
          </cell>
          <cell r="CQ16">
            <v>1</v>
          </cell>
          <cell r="CR16">
            <v>0</v>
          </cell>
          <cell r="CS16" t="str">
            <v>No</v>
          </cell>
          <cell r="CT16" t="str">
            <v>No</v>
          </cell>
          <cell r="CU16" t="str">
            <v>No</v>
          </cell>
          <cell r="CV16" t="str">
            <v>Yes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1</v>
          </cell>
          <cell r="DC16">
            <v>5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 t="str">
            <v>No</v>
          </cell>
          <cell r="DI16">
            <v>2</v>
          </cell>
          <cell r="DJ16">
            <v>1</v>
          </cell>
          <cell r="DK16">
            <v>0</v>
          </cell>
          <cell r="DL16" t="str">
            <v>No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</row>
        <row r="17">
          <cell r="C17" t="str">
            <v>out.large</v>
          </cell>
          <cell r="I17">
            <v>0</v>
          </cell>
          <cell r="J17">
            <v>0</v>
          </cell>
          <cell r="K17">
            <v>1</v>
          </cell>
          <cell r="L17">
            <v>0</v>
          </cell>
          <cell r="M17" t="str">
            <v>No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1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 t="str">
            <v>No</v>
          </cell>
          <cell r="Z17">
            <v>0</v>
          </cell>
          <cell r="AA17">
            <v>0</v>
          </cell>
          <cell r="AB17">
            <v>0</v>
          </cell>
          <cell r="AC17" t="str">
            <v>No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 t="str">
            <v>No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 t="str">
            <v>No</v>
          </cell>
          <cell r="BA17">
            <v>0</v>
          </cell>
          <cell r="BB17">
            <v>0</v>
          </cell>
          <cell r="BC17">
            <v>0</v>
          </cell>
          <cell r="BD17" t="str">
            <v>No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K17">
            <v>0</v>
          </cell>
          <cell r="BL17">
            <v>0</v>
          </cell>
          <cell r="BM17">
            <v>4</v>
          </cell>
          <cell r="BN17">
            <v>0</v>
          </cell>
          <cell r="BO17" t="str">
            <v>Yes</v>
          </cell>
          <cell r="BP17" t="str">
            <v>No</v>
          </cell>
          <cell r="BQ17" t="str">
            <v>No</v>
          </cell>
          <cell r="BR17" t="str">
            <v>No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 t="str">
            <v>No</v>
          </cell>
          <cell r="CE17">
            <v>2</v>
          </cell>
          <cell r="CF17">
            <v>0</v>
          </cell>
          <cell r="CG17">
            <v>0</v>
          </cell>
          <cell r="CH17" t="str">
            <v>No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O17">
            <v>0</v>
          </cell>
          <cell r="CP17">
            <v>0</v>
          </cell>
          <cell r="CQ17">
            <v>2</v>
          </cell>
          <cell r="CR17">
            <v>0</v>
          </cell>
          <cell r="CS17" t="str">
            <v>Yes</v>
          </cell>
          <cell r="CT17" t="str">
            <v>No</v>
          </cell>
          <cell r="CU17" t="str">
            <v>No</v>
          </cell>
          <cell r="CV17" t="str">
            <v>No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1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 t="str">
            <v>No</v>
          </cell>
          <cell r="DI17">
            <v>1</v>
          </cell>
          <cell r="DJ17">
            <v>0</v>
          </cell>
          <cell r="DK17">
            <v>0</v>
          </cell>
          <cell r="DL17" t="str">
            <v>No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</row>
        <row r="18">
          <cell r="C18" t="str">
            <v>out.small</v>
          </cell>
          <cell r="I18">
            <v>0</v>
          </cell>
          <cell r="J18">
            <v>0</v>
          </cell>
          <cell r="K18">
            <v>1</v>
          </cell>
          <cell r="L18">
            <v>0</v>
          </cell>
          <cell r="M18" t="str">
            <v>No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 t="str">
            <v>No</v>
          </cell>
          <cell r="Z18">
            <v>0</v>
          </cell>
          <cell r="AA18">
            <v>0</v>
          </cell>
          <cell r="AB18">
            <v>0</v>
          </cell>
          <cell r="AC18" t="str">
            <v>No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 t="str">
            <v>No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 t="str">
            <v>No</v>
          </cell>
          <cell r="BA18">
            <v>0</v>
          </cell>
          <cell r="BB18">
            <v>0</v>
          </cell>
          <cell r="BC18">
            <v>0</v>
          </cell>
          <cell r="BD18" t="str">
            <v>No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 t="str">
            <v>Yes</v>
          </cell>
          <cell r="BP18" t="str">
            <v>No</v>
          </cell>
          <cell r="BQ18" t="str">
            <v>No</v>
          </cell>
          <cell r="BR18" t="str">
            <v>No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 t="str">
            <v>No</v>
          </cell>
          <cell r="CE18">
            <v>0</v>
          </cell>
          <cell r="CF18">
            <v>0</v>
          </cell>
          <cell r="CG18">
            <v>0</v>
          </cell>
          <cell r="CH18" t="str">
            <v>No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O18">
            <v>0</v>
          </cell>
          <cell r="CP18">
            <v>0</v>
          </cell>
          <cell r="CQ18">
            <v>1</v>
          </cell>
          <cell r="CR18">
            <v>0</v>
          </cell>
          <cell r="CS18" t="str">
            <v>Yes</v>
          </cell>
          <cell r="CT18" t="str">
            <v>No</v>
          </cell>
          <cell r="CU18" t="str">
            <v>No</v>
          </cell>
          <cell r="CV18" t="str">
            <v>No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 t="str">
            <v>No</v>
          </cell>
          <cell r="DI18">
            <v>0</v>
          </cell>
          <cell r="DJ18">
            <v>0</v>
          </cell>
          <cell r="DK18">
            <v>0</v>
          </cell>
          <cell r="DL18" t="str">
            <v>No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</row>
        <row r="19">
          <cell r="C19" t="str">
            <v>buffer.small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 t="str">
            <v>No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 t="str">
            <v>No</v>
          </cell>
          <cell r="Z19">
            <v>0</v>
          </cell>
          <cell r="AA19">
            <v>0</v>
          </cell>
          <cell r="AB19">
            <v>0</v>
          </cell>
          <cell r="AC19" t="str">
            <v>No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J19">
            <v>0</v>
          </cell>
          <cell r="AK19">
            <v>0</v>
          </cell>
          <cell r="AL19">
            <v>1</v>
          </cell>
          <cell r="AM19">
            <v>0</v>
          </cell>
          <cell r="AN19" t="str">
            <v>No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 t="str">
            <v>No</v>
          </cell>
          <cell r="BA19">
            <v>0</v>
          </cell>
          <cell r="BB19">
            <v>0</v>
          </cell>
          <cell r="BC19">
            <v>0</v>
          </cell>
          <cell r="BD19" t="str">
            <v>No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K19">
            <v>0</v>
          </cell>
          <cell r="BL19">
            <v>0</v>
          </cell>
          <cell r="BM19">
            <v>1</v>
          </cell>
          <cell r="BN19">
            <v>0</v>
          </cell>
          <cell r="BO19" t="str">
            <v>Yes</v>
          </cell>
          <cell r="BP19" t="str">
            <v>No</v>
          </cell>
          <cell r="BQ19" t="str">
            <v>No</v>
          </cell>
          <cell r="BR19" t="str">
            <v>No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 t="str">
            <v>Yes</v>
          </cell>
          <cell r="CE19">
            <v>3</v>
          </cell>
          <cell r="CF19">
            <v>1</v>
          </cell>
          <cell r="CG19">
            <v>0</v>
          </cell>
          <cell r="CH19" t="str">
            <v>No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0</v>
          </cell>
          <cell r="CS19" t="str">
            <v>Yes</v>
          </cell>
          <cell r="CT19" t="str">
            <v>No</v>
          </cell>
          <cell r="CU19" t="str">
            <v>No</v>
          </cell>
          <cell r="CV19" t="str">
            <v>No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1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 t="str">
            <v>No</v>
          </cell>
          <cell r="DI19">
            <v>0</v>
          </cell>
          <cell r="DJ19">
            <v>0</v>
          </cell>
          <cell r="DK19">
            <v>0</v>
          </cell>
          <cell r="DL19" t="str">
            <v>Yes</v>
          </cell>
          <cell r="DM19">
            <v>1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</row>
        <row r="20">
          <cell r="C20" t="str">
            <v>out.small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 t="str">
            <v>No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 t="str">
            <v>No</v>
          </cell>
          <cell r="Z20">
            <v>0</v>
          </cell>
          <cell r="AA20">
            <v>0</v>
          </cell>
          <cell r="AB20">
            <v>0</v>
          </cell>
          <cell r="AC20" t="str">
            <v>No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 t="str">
            <v>No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 t="str">
            <v>No</v>
          </cell>
          <cell r="BA20">
            <v>0</v>
          </cell>
          <cell r="BB20">
            <v>0</v>
          </cell>
          <cell r="BC20">
            <v>0</v>
          </cell>
          <cell r="BD20" t="str">
            <v>No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 t="str">
            <v>Yes</v>
          </cell>
          <cell r="BP20" t="str">
            <v>No</v>
          </cell>
          <cell r="BQ20" t="str">
            <v>No</v>
          </cell>
          <cell r="BR20" t="str">
            <v>No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 t="str">
            <v>No</v>
          </cell>
          <cell r="CE20">
            <v>0</v>
          </cell>
          <cell r="CF20">
            <v>0</v>
          </cell>
          <cell r="CG20">
            <v>0</v>
          </cell>
          <cell r="CH20" t="str">
            <v>No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0</v>
          </cell>
          <cell r="CS20" t="str">
            <v>Yes</v>
          </cell>
          <cell r="CT20" t="str">
            <v>No</v>
          </cell>
          <cell r="CU20" t="str">
            <v>No</v>
          </cell>
          <cell r="CV20" t="str">
            <v>No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 t="str">
            <v>No</v>
          </cell>
          <cell r="DI20">
            <v>0</v>
          </cell>
          <cell r="DJ20">
            <v>0</v>
          </cell>
          <cell r="DK20">
            <v>0</v>
          </cell>
          <cell r="DL20" t="str">
            <v>No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</row>
        <row r="21">
          <cell r="C21" t="str">
            <v>buffer.small</v>
          </cell>
          <cell r="I21">
            <v>0</v>
          </cell>
          <cell r="J21">
            <v>0</v>
          </cell>
          <cell r="K21">
            <v>1</v>
          </cell>
          <cell r="L21">
            <v>0</v>
          </cell>
          <cell r="M21" t="str">
            <v>No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 t="str">
            <v>No</v>
          </cell>
          <cell r="Z21">
            <v>0</v>
          </cell>
          <cell r="AA21">
            <v>0</v>
          </cell>
          <cell r="AB21">
            <v>0</v>
          </cell>
          <cell r="AC21" t="str">
            <v>No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 t="str">
            <v>No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 t="str">
            <v>No</v>
          </cell>
          <cell r="BA21">
            <v>0</v>
          </cell>
          <cell r="BB21">
            <v>0</v>
          </cell>
          <cell r="BC21">
            <v>0</v>
          </cell>
          <cell r="BD21" t="str">
            <v>No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 t="str">
            <v>Yes</v>
          </cell>
          <cell r="BP21" t="str">
            <v>No</v>
          </cell>
          <cell r="BQ21" t="str">
            <v>No</v>
          </cell>
          <cell r="BR21" t="str">
            <v>No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 t="str">
            <v>No</v>
          </cell>
          <cell r="CE21">
            <v>0</v>
          </cell>
          <cell r="CF21">
            <v>0</v>
          </cell>
          <cell r="CG21">
            <v>0</v>
          </cell>
          <cell r="CH21" t="str">
            <v>No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 t="str">
            <v>Yes</v>
          </cell>
          <cell r="CT21" t="str">
            <v>No</v>
          </cell>
          <cell r="CU21" t="str">
            <v>No</v>
          </cell>
          <cell r="CV21" t="str">
            <v>No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 t="str">
            <v>No</v>
          </cell>
          <cell r="DI21">
            <v>0</v>
          </cell>
          <cell r="DJ21">
            <v>0</v>
          </cell>
          <cell r="DK21">
            <v>0</v>
          </cell>
          <cell r="DL21" t="str">
            <v>Yes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</row>
        <row r="22">
          <cell r="C22" t="str">
            <v>out.small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 t="str">
            <v>No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 t="str">
            <v>No</v>
          </cell>
          <cell r="Z22">
            <v>0</v>
          </cell>
          <cell r="AA22">
            <v>0</v>
          </cell>
          <cell r="AB22">
            <v>0</v>
          </cell>
          <cell r="AC22" t="str">
            <v>No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J22">
            <v>0</v>
          </cell>
          <cell r="AK22">
            <v>0</v>
          </cell>
          <cell r="AL22">
            <v>1</v>
          </cell>
          <cell r="AM22">
            <v>0</v>
          </cell>
          <cell r="AN22" t="str">
            <v>No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 t="str">
            <v>No</v>
          </cell>
          <cell r="BA22">
            <v>0</v>
          </cell>
          <cell r="BB22">
            <v>0</v>
          </cell>
          <cell r="BC22">
            <v>0</v>
          </cell>
          <cell r="BD22" t="str">
            <v>No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 t="str">
            <v>Yes</v>
          </cell>
          <cell r="BP22" t="str">
            <v>No</v>
          </cell>
          <cell r="BQ22" t="str">
            <v>No</v>
          </cell>
          <cell r="BR22" t="str">
            <v>No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 t="str">
            <v>No</v>
          </cell>
          <cell r="CE22">
            <v>0</v>
          </cell>
          <cell r="CF22">
            <v>0</v>
          </cell>
          <cell r="CG22">
            <v>0</v>
          </cell>
          <cell r="CH22" t="str">
            <v>No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O22">
            <v>0</v>
          </cell>
          <cell r="CP22">
            <v>0</v>
          </cell>
          <cell r="CQ22">
            <v>1</v>
          </cell>
          <cell r="CR22">
            <v>0</v>
          </cell>
          <cell r="CS22" t="str">
            <v>Yes</v>
          </cell>
          <cell r="CT22" t="str">
            <v>No</v>
          </cell>
          <cell r="CU22" t="str">
            <v>No</v>
          </cell>
          <cell r="CV22" t="str">
            <v>No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 t="str">
            <v>No</v>
          </cell>
          <cell r="DI22">
            <v>2</v>
          </cell>
          <cell r="DJ22">
            <v>0</v>
          </cell>
          <cell r="DK22">
            <v>0</v>
          </cell>
          <cell r="DL22" t="str">
            <v>No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</row>
        <row r="23">
          <cell r="C23" t="str">
            <v>buffer.small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 t="str">
            <v>No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 t="str">
            <v>No</v>
          </cell>
          <cell r="Z23">
            <v>0</v>
          </cell>
          <cell r="AA23">
            <v>0</v>
          </cell>
          <cell r="AB23">
            <v>0</v>
          </cell>
          <cell r="AC23" t="str">
            <v>No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 t="str">
            <v>No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 t="str">
            <v>No</v>
          </cell>
          <cell r="BA23">
            <v>0</v>
          </cell>
          <cell r="BB23">
            <v>0</v>
          </cell>
          <cell r="BC23">
            <v>0</v>
          </cell>
          <cell r="BD23" t="str">
            <v>No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K23">
            <v>0</v>
          </cell>
          <cell r="BL23">
            <v>0</v>
          </cell>
          <cell r="BM23">
            <v>1</v>
          </cell>
          <cell r="BN23">
            <v>0</v>
          </cell>
          <cell r="BO23" t="str">
            <v>Yes</v>
          </cell>
          <cell r="BP23" t="str">
            <v>No</v>
          </cell>
          <cell r="BQ23" t="str">
            <v>No</v>
          </cell>
          <cell r="BR23" t="str">
            <v>No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 t="str">
            <v>No</v>
          </cell>
          <cell r="CE23">
            <v>0</v>
          </cell>
          <cell r="CF23">
            <v>0</v>
          </cell>
          <cell r="CG23">
            <v>0</v>
          </cell>
          <cell r="CH23" t="str">
            <v>No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 t="str">
            <v>Yes</v>
          </cell>
          <cell r="CT23" t="str">
            <v>No</v>
          </cell>
          <cell r="CU23" t="str">
            <v>No</v>
          </cell>
          <cell r="CV23" t="str">
            <v>No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 t="str">
            <v>No</v>
          </cell>
          <cell r="DI23">
            <v>0</v>
          </cell>
          <cell r="DJ23">
            <v>0</v>
          </cell>
          <cell r="DK23">
            <v>0</v>
          </cell>
          <cell r="DL23" t="str">
            <v>Yes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</row>
        <row r="24">
          <cell r="C24" t="str">
            <v>in.small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str">
            <v>No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 t="str">
            <v>No</v>
          </cell>
          <cell r="Z24">
            <v>0</v>
          </cell>
          <cell r="AA24">
            <v>0</v>
          </cell>
          <cell r="AB24">
            <v>0</v>
          </cell>
          <cell r="AC24" t="str">
            <v>No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 t="str">
            <v>No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 t="str">
            <v>No</v>
          </cell>
          <cell r="BA24">
            <v>0</v>
          </cell>
          <cell r="BB24">
            <v>0</v>
          </cell>
          <cell r="BC24">
            <v>0</v>
          </cell>
          <cell r="BD24" t="str">
            <v>No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K24">
            <v>0</v>
          </cell>
          <cell r="BL24">
            <v>0</v>
          </cell>
          <cell r="BM24">
            <v>1</v>
          </cell>
          <cell r="BN24">
            <v>0</v>
          </cell>
          <cell r="BO24" t="str">
            <v>Yes</v>
          </cell>
          <cell r="BP24" t="str">
            <v>No</v>
          </cell>
          <cell r="BQ24" t="str">
            <v>No</v>
          </cell>
          <cell r="BR24" t="str">
            <v>No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 t="str">
            <v>No</v>
          </cell>
          <cell r="CE24">
            <v>0</v>
          </cell>
          <cell r="CF24">
            <v>0</v>
          </cell>
          <cell r="CG24">
            <v>0</v>
          </cell>
          <cell r="CH24" t="str">
            <v>No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 t="str">
            <v>Yes</v>
          </cell>
          <cell r="CT24" t="str">
            <v>No</v>
          </cell>
          <cell r="CU24" t="str">
            <v>No</v>
          </cell>
          <cell r="CV24" t="str">
            <v>No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 t="str">
            <v>No</v>
          </cell>
          <cell r="DI24">
            <v>0</v>
          </cell>
          <cell r="DJ24">
            <v>0</v>
          </cell>
          <cell r="DK24">
            <v>0</v>
          </cell>
          <cell r="DL24" t="str">
            <v>Yes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</row>
        <row r="25">
          <cell r="C25" t="str">
            <v>in.small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 t="str">
            <v>No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 t="str">
            <v>No</v>
          </cell>
          <cell r="Z25">
            <v>0</v>
          </cell>
          <cell r="AA25">
            <v>0</v>
          </cell>
          <cell r="AB25">
            <v>0</v>
          </cell>
          <cell r="AC25" t="str">
            <v>No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 t="str">
            <v>No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 t="str">
            <v>No</v>
          </cell>
          <cell r="BA25">
            <v>0</v>
          </cell>
          <cell r="BB25">
            <v>0</v>
          </cell>
          <cell r="BC25">
            <v>0</v>
          </cell>
          <cell r="BD25" t="str">
            <v>No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K25">
            <v>0</v>
          </cell>
          <cell r="BL25">
            <v>0</v>
          </cell>
          <cell r="BM25">
            <v>1</v>
          </cell>
          <cell r="BN25">
            <v>0</v>
          </cell>
          <cell r="BO25" t="str">
            <v>Yes</v>
          </cell>
          <cell r="BP25" t="str">
            <v>No</v>
          </cell>
          <cell r="BQ25" t="str">
            <v>No</v>
          </cell>
          <cell r="BR25" t="str">
            <v>No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 t="str">
            <v>No</v>
          </cell>
          <cell r="CE25">
            <v>0</v>
          </cell>
          <cell r="CF25">
            <v>0</v>
          </cell>
          <cell r="CG25">
            <v>0</v>
          </cell>
          <cell r="CH25" t="str">
            <v>No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 t="str">
            <v>Yes</v>
          </cell>
          <cell r="CT25" t="str">
            <v>No</v>
          </cell>
          <cell r="CU25" t="str">
            <v>No</v>
          </cell>
          <cell r="CV25" t="str">
            <v>No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 t="str">
            <v>No</v>
          </cell>
          <cell r="DI25">
            <v>1</v>
          </cell>
          <cell r="DJ25">
            <v>0</v>
          </cell>
          <cell r="DK25">
            <v>0</v>
          </cell>
          <cell r="DL25" t="str">
            <v>Yes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</row>
        <row r="26">
          <cell r="C26" t="str">
            <v>in.small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No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 t="str">
            <v>No</v>
          </cell>
          <cell r="Z26">
            <v>0</v>
          </cell>
          <cell r="AA26">
            <v>0</v>
          </cell>
          <cell r="AB26">
            <v>0</v>
          </cell>
          <cell r="AC26" t="str">
            <v>No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 t="str">
            <v>No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 t="str">
            <v>No</v>
          </cell>
          <cell r="BA26">
            <v>0</v>
          </cell>
          <cell r="BB26">
            <v>0</v>
          </cell>
          <cell r="BC26">
            <v>0</v>
          </cell>
          <cell r="BD26" t="str">
            <v>No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K26">
            <v>0</v>
          </cell>
          <cell r="BL26">
            <v>0</v>
          </cell>
          <cell r="BM26">
            <v>2</v>
          </cell>
          <cell r="BN26">
            <v>0</v>
          </cell>
          <cell r="BO26" t="str">
            <v>Yes</v>
          </cell>
          <cell r="BP26" t="str">
            <v>No</v>
          </cell>
          <cell r="BQ26" t="str">
            <v>No</v>
          </cell>
          <cell r="BR26" t="str">
            <v>No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 t="str">
            <v>No</v>
          </cell>
          <cell r="CE26">
            <v>0</v>
          </cell>
          <cell r="CF26">
            <v>0</v>
          </cell>
          <cell r="CG26">
            <v>0</v>
          </cell>
          <cell r="CH26" t="str">
            <v>No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 t="str">
            <v>Yes</v>
          </cell>
          <cell r="CT26" t="str">
            <v>No</v>
          </cell>
          <cell r="CU26" t="str">
            <v>No</v>
          </cell>
          <cell r="CV26" t="str">
            <v>No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 t="str">
            <v>No</v>
          </cell>
          <cell r="DI26">
            <v>0</v>
          </cell>
          <cell r="DJ26">
            <v>0</v>
          </cell>
          <cell r="DK26">
            <v>0</v>
          </cell>
          <cell r="DL26" t="str">
            <v>Yes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</row>
        <row r="27">
          <cell r="C27" t="str">
            <v>out.small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 t="str">
            <v>No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 t="str">
            <v>No</v>
          </cell>
          <cell r="Z27">
            <v>0</v>
          </cell>
          <cell r="AA27">
            <v>0</v>
          </cell>
          <cell r="AB27">
            <v>0</v>
          </cell>
          <cell r="AC27" t="str">
            <v>No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 t="str">
            <v>No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 t="str">
            <v>No</v>
          </cell>
          <cell r="BA27">
            <v>2</v>
          </cell>
          <cell r="BB27">
            <v>1</v>
          </cell>
          <cell r="BC27">
            <v>0</v>
          </cell>
          <cell r="BD27" t="str">
            <v>No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K27">
            <v>0</v>
          </cell>
          <cell r="BL27">
            <v>0</v>
          </cell>
          <cell r="BM27">
            <v>1</v>
          </cell>
          <cell r="BN27">
            <v>0</v>
          </cell>
          <cell r="BO27" t="str">
            <v>Yes</v>
          </cell>
          <cell r="BP27" t="str">
            <v>No</v>
          </cell>
          <cell r="BQ27" t="str">
            <v>No</v>
          </cell>
          <cell r="BR27" t="str">
            <v>No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 t="str">
            <v>No</v>
          </cell>
          <cell r="CE27">
            <v>0</v>
          </cell>
          <cell r="CF27">
            <v>0</v>
          </cell>
          <cell r="CG27">
            <v>0</v>
          </cell>
          <cell r="CH27" t="str">
            <v>No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 t="str">
            <v>Yes</v>
          </cell>
          <cell r="CT27" t="str">
            <v>No</v>
          </cell>
          <cell r="CU27" t="str">
            <v>No</v>
          </cell>
          <cell r="CV27" t="str">
            <v>No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 t="str">
            <v>No</v>
          </cell>
          <cell r="DI27">
            <v>0</v>
          </cell>
          <cell r="DJ27">
            <v>0</v>
          </cell>
          <cell r="DK27">
            <v>0</v>
          </cell>
          <cell r="DL27" t="str">
            <v>No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</row>
        <row r="28">
          <cell r="C28" t="str">
            <v>out.large</v>
          </cell>
          <cell r="I28">
            <v>0</v>
          </cell>
          <cell r="J28">
            <v>0</v>
          </cell>
          <cell r="K28">
            <v>2</v>
          </cell>
          <cell r="L28">
            <v>0</v>
          </cell>
          <cell r="M28" t="str">
            <v>No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 t="str">
            <v>No</v>
          </cell>
          <cell r="Z28">
            <v>0</v>
          </cell>
          <cell r="AA28">
            <v>0</v>
          </cell>
          <cell r="AB28">
            <v>0</v>
          </cell>
          <cell r="AC28" t="str">
            <v>No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 t="str">
            <v>No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 t="str">
            <v>No</v>
          </cell>
          <cell r="BA28">
            <v>2</v>
          </cell>
          <cell r="BB28">
            <v>0</v>
          </cell>
          <cell r="BC28">
            <v>0</v>
          </cell>
          <cell r="BD28" t="str">
            <v>No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K28">
            <v>0</v>
          </cell>
          <cell r="BL28">
            <v>0</v>
          </cell>
          <cell r="BM28">
            <v>3</v>
          </cell>
          <cell r="BN28">
            <v>0</v>
          </cell>
          <cell r="BO28" t="str">
            <v>Yes</v>
          </cell>
          <cell r="BP28" t="str">
            <v>No</v>
          </cell>
          <cell r="BQ28" t="str">
            <v>No</v>
          </cell>
          <cell r="BR28" t="str">
            <v>No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 t="str">
            <v>No</v>
          </cell>
          <cell r="CE28">
            <v>0</v>
          </cell>
          <cell r="CF28">
            <v>0</v>
          </cell>
          <cell r="CG28">
            <v>0</v>
          </cell>
          <cell r="CH28" t="str">
            <v>No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 t="str">
            <v>Yes</v>
          </cell>
          <cell r="CT28" t="str">
            <v>No</v>
          </cell>
          <cell r="CU28" t="str">
            <v>No</v>
          </cell>
          <cell r="CV28" t="str">
            <v>No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1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 t="str">
            <v>No</v>
          </cell>
          <cell r="DI28">
            <v>0</v>
          </cell>
          <cell r="DJ28">
            <v>0</v>
          </cell>
          <cell r="DK28">
            <v>0</v>
          </cell>
          <cell r="DL28" t="str">
            <v>No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</row>
        <row r="29">
          <cell r="C29" t="str">
            <v>in.small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 t="str">
            <v>No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 t="str">
            <v>No</v>
          </cell>
          <cell r="Z29">
            <v>0</v>
          </cell>
          <cell r="AA29">
            <v>0</v>
          </cell>
          <cell r="AB29">
            <v>0</v>
          </cell>
          <cell r="AC29" t="str">
            <v>No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 t="str">
            <v>No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 t="str">
            <v>No</v>
          </cell>
          <cell r="BA29">
            <v>0</v>
          </cell>
          <cell r="BB29">
            <v>0</v>
          </cell>
          <cell r="BC29">
            <v>0</v>
          </cell>
          <cell r="BD29" t="str">
            <v>No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 t="str">
            <v>Yes</v>
          </cell>
          <cell r="BP29" t="str">
            <v>No</v>
          </cell>
          <cell r="BQ29" t="str">
            <v>No</v>
          </cell>
          <cell r="BR29" t="str">
            <v>No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 t="str">
            <v>No</v>
          </cell>
          <cell r="CE29">
            <v>0</v>
          </cell>
          <cell r="CF29">
            <v>0</v>
          </cell>
          <cell r="CG29">
            <v>0</v>
          </cell>
          <cell r="CH29" t="str">
            <v>No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O29">
            <v>0</v>
          </cell>
          <cell r="CP29">
            <v>0</v>
          </cell>
          <cell r="CQ29">
            <v>2</v>
          </cell>
          <cell r="CR29">
            <v>0</v>
          </cell>
          <cell r="CS29" t="str">
            <v>Yes</v>
          </cell>
          <cell r="CT29" t="str">
            <v>No</v>
          </cell>
          <cell r="CU29" t="str">
            <v>No</v>
          </cell>
          <cell r="CV29" t="str">
            <v>No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 t="str">
            <v>No</v>
          </cell>
          <cell r="DI29">
            <v>0</v>
          </cell>
          <cell r="DJ29">
            <v>0</v>
          </cell>
          <cell r="DK29">
            <v>0</v>
          </cell>
          <cell r="DL29" t="str">
            <v>Yes</v>
          </cell>
          <cell r="DM29">
            <v>0</v>
          </cell>
          <cell r="DN29">
            <v>0</v>
          </cell>
          <cell r="DO29">
            <v>0</v>
          </cell>
          <cell r="DP29">
            <v>0</v>
          </cell>
          <cell r="DQ29">
            <v>0</v>
          </cell>
        </row>
        <row r="30">
          <cell r="C30" t="str">
            <v>out.small</v>
          </cell>
          <cell r="I30">
            <v>0</v>
          </cell>
          <cell r="J30">
            <v>0</v>
          </cell>
          <cell r="K30">
            <v>1</v>
          </cell>
          <cell r="L30">
            <v>0</v>
          </cell>
          <cell r="M30" t="str">
            <v>No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 t="str">
            <v>No</v>
          </cell>
          <cell r="Z30">
            <v>0</v>
          </cell>
          <cell r="AA30">
            <v>0</v>
          </cell>
          <cell r="AB30">
            <v>0</v>
          </cell>
          <cell r="AC30" t="str">
            <v>No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 t="str">
            <v>No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 t="str">
            <v>No</v>
          </cell>
          <cell r="BA30">
            <v>0</v>
          </cell>
          <cell r="BB30">
            <v>0</v>
          </cell>
          <cell r="BC30">
            <v>0</v>
          </cell>
          <cell r="BD30" t="str">
            <v>No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 t="str">
            <v>Yes</v>
          </cell>
          <cell r="BP30" t="str">
            <v>No</v>
          </cell>
          <cell r="BQ30" t="str">
            <v>No</v>
          </cell>
          <cell r="BR30" t="str">
            <v>No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 t="str">
            <v>No</v>
          </cell>
          <cell r="CE30">
            <v>0</v>
          </cell>
          <cell r="CF30">
            <v>0</v>
          </cell>
          <cell r="CG30">
            <v>0</v>
          </cell>
          <cell r="CH30" t="str">
            <v>No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 t="str">
            <v>Yes</v>
          </cell>
          <cell r="CT30" t="str">
            <v>No</v>
          </cell>
          <cell r="CU30" t="str">
            <v>No</v>
          </cell>
          <cell r="CV30" t="str">
            <v>No</v>
          </cell>
          <cell r="CW30">
            <v>0</v>
          </cell>
          <cell r="CX30">
            <v>0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 t="str">
            <v>No</v>
          </cell>
          <cell r="DI30">
            <v>0</v>
          </cell>
          <cell r="DJ30">
            <v>0</v>
          </cell>
          <cell r="DK30">
            <v>0</v>
          </cell>
          <cell r="DL30" t="str">
            <v>No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</row>
        <row r="31">
          <cell r="C31" t="str">
            <v>in.large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No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 t="str">
            <v>No</v>
          </cell>
          <cell r="Z31">
            <v>0</v>
          </cell>
          <cell r="AA31">
            <v>0</v>
          </cell>
          <cell r="AB31">
            <v>0</v>
          </cell>
          <cell r="AC31" t="str">
            <v>No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 t="str">
            <v>No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 t="str">
            <v>No</v>
          </cell>
          <cell r="BA31">
            <v>2</v>
          </cell>
          <cell r="BB31">
            <v>1</v>
          </cell>
          <cell r="BC31">
            <v>0</v>
          </cell>
          <cell r="BD31" t="str">
            <v>No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K31">
            <v>0</v>
          </cell>
          <cell r="BL31">
            <v>0</v>
          </cell>
          <cell r="BM31">
            <v>8</v>
          </cell>
          <cell r="BN31">
            <v>0</v>
          </cell>
          <cell r="BO31" t="str">
            <v>Yes</v>
          </cell>
          <cell r="BP31" t="str">
            <v>No</v>
          </cell>
          <cell r="BQ31" t="str">
            <v>No</v>
          </cell>
          <cell r="BR31" t="str">
            <v>No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</v>
          </cell>
          <cell r="BY31">
            <v>2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 t="str">
            <v>Yes</v>
          </cell>
          <cell r="CE31">
            <v>0</v>
          </cell>
          <cell r="CF31">
            <v>0</v>
          </cell>
          <cell r="CG31">
            <v>0</v>
          </cell>
          <cell r="CH31" t="str">
            <v>No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 t="str">
            <v>No</v>
          </cell>
          <cell r="CT31" t="str">
            <v>No</v>
          </cell>
          <cell r="CU31" t="str">
            <v>Yes</v>
          </cell>
          <cell r="CV31" t="str">
            <v>No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 t="str">
            <v>No</v>
          </cell>
          <cell r="DI31">
            <v>0</v>
          </cell>
          <cell r="DJ31">
            <v>0</v>
          </cell>
          <cell r="DK31">
            <v>0</v>
          </cell>
          <cell r="DL31" t="str">
            <v>Yes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</row>
        <row r="32">
          <cell r="C32" t="str">
            <v>out.small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 t="str">
            <v>No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 t="str">
            <v>No</v>
          </cell>
          <cell r="Z32">
            <v>0</v>
          </cell>
          <cell r="AA32">
            <v>0</v>
          </cell>
          <cell r="AB32">
            <v>0</v>
          </cell>
          <cell r="AC32" t="str">
            <v>No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 t="str">
            <v>No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 t="str">
            <v>No</v>
          </cell>
          <cell r="BA32">
            <v>0</v>
          </cell>
          <cell r="BB32">
            <v>0</v>
          </cell>
          <cell r="BC32">
            <v>0</v>
          </cell>
          <cell r="BD32" t="str">
            <v>No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 t="str">
            <v>Yes</v>
          </cell>
          <cell r="BP32" t="str">
            <v>No</v>
          </cell>
          <cell r="BQ32" t="str">
            <v>No</v>
          </cell>
          <cell r="BR32" t="str">
            <v>No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 t="str">
            <v>No</v>
          </cell>
          <cell r="CE32">
            <v>0</v>
          </cell>
          <cell r="CF32">
            <v>0</v>
          </cell>
          <cell r="CG32">
            <v>0</v>
          </cell>
          <cell r="CH32" t="str">
            <v>No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0</v>
          </cell>
          <cell r="CS32" t="str">
            <v>Yes</v>
          </cell>
          <cell r="CT32" t="str">
            <v>No</v>
          </cell>
          <cell r="CU32" t="str">
            <v>No</v>
          </cell>
          <cell r="CV32" t="str">
            <v>No</v>
          </cell>
          <cell r="CW32">
            <v>0</v>
          </cell>
          <cell r="CX32">
            <v>0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 t="str">
            <v>No</v>
          </cell>
          <cell r="DI32">
            <v>1</v>
          </cell>
          <cell r="DJ32">
            <v>0</v>
          </cell>
          <cell r="DK32">
            <v>0</v>
          </cell>
          <cell r="DL32" t="str">
            <v>No</v>
          </cell>
          <cell r="DM32">
            <v>0</v>
          </cell>
          <cell r="DN32">
            <v>0</v>
          </cell>
          <cell r="DO32">
            <v>0</v>
          </cell>
          <cell r="DP32">
            <v>0</v>
          </cell>
          <cell r="DQ32">
            <v>0</v>
          </cell>
        </row>
        <row r="33">
          <cell r="C33" t="str">
            <v>out.large</v>
          </cell>
          <cell r="I33">
            <v>0</v>
          </cell>
          <cell r="J33">
            <v>0</v>
          </cell>
          <cell r="K33">
            <v>2</v>
          </cell>
          <cell r="L33">
            <v>1</v>
          </cell>
          <cell r="M33" t="str">
            <v>No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 t="str">
            <v>Yes</v>
          </cell>
          <cell r="Z33">
            <v>0</v>
          </cell>
          <cell r="AA33">
            <v>0</v>
          </cell>
          <cell r="AB33">
            <v>0</v>
          </cell>
          <cell r="AC33" t="str">
            <v>No</v>
          </cell>
          <cell r="AD33">
            <v>0</v>
          </cell>
          <cell r="AE33">
            <v>1</v>
          </cell>
          <cell r="AF33">
            <v>0</v>
          </cell>
          <cell r="AG33">
            <v>0</v>
          </cell>
          <cell r="AH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 t="str">
            <v>No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 t="str">
            <v>No</v>
          </cell>
          <cell r="BA33">
            <v>3</v>
          </cell>
          <cell r="BB33">
            <v>1</v>
          </cell>
          <cell r="BC33">
            <v>0</v>
          </cell>
          <cell r="BD33" t="str">
            <v>No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K33">
            <v>0</v>
          </cell>
          <cell r="BL33">
            <v>0</v>
          </cell>
          <cell r="BM33">
            <v>2</v>
          </cell>
          <cell r="BN33">
            <v>0</v>
          </cell>
          <cell r="BO33" t="str">
            <v>No</v>
          </cell>
          <cell r="BP33" t="str">
            <v>No</v>
          </cell>
          <cell r="BQ33" t="str">
            <v>No</v>
          </cell>
          <cell r="BR33" t="str">
            <v>Yes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 t="str">
            <v>No</v>
          </cell>
          <cell r="CE33">
            <v>0</v>
          </cell>
          <cell r="CF33">
            <v>0</v>
          </cell>
          <cell r="CG33">
            <v>0</v>
          </cell>
          <cell r="CH33" t="str">
            <v>No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 t="str">
            <v>Yes</v>
          </cell>
          <cell r="CT33" t="str">
            <v>No</v>
          </cell>
          <cell r="CU33" t="str">
            <v>No</v>
          </cell>
          <cell r="CV33" t="str">
            <v>No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1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 t="str">
            <v>No</v>
          </cell>
          <cell r="DI33">
            <v>0</v>
          </cell>
          <cell r="DJ33">
            <v>0</v>
          </cell>
          <cell r="DK33">
            <v>0</v>
          </cell>
          <cell r="DL33" t="str">
            <v>No</v>
          </cell>
          <cell r="DM33">
            <v>0</v>
          </cell>
          <cell r="DN33">
            <v>1</v>
          </cell>
          <cell r="DO33">
            <v>0</v>
          </cell>
          <cell r="DP33">
            <v>0</v>
          </cell>
          <cell r="DQ33">
            <v>0</v>
          </cell>
        </row>
        <row r="34">
          <cell r="C34" t="str">
            <v>out.small</v>
          </cell>
          <cell r="I34">
            <v>0</v>
          </cell>
          <cell r="J34">
            <v>0</v>
          </cell>
          <cell r="K34">
            <v>2</v>
          </cell>
          <cell r="L34">
            <v>0</v>
          </cell>
          <cell r="M34" t="str">
            <v>No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 t="str">
            <v>Yes</v>
          </cell>
          <cell r="Z34">
            <v>0</v>
          </cell>
          <cell r="AA34">
            <v>0</v>
          </cell>
          <cell r="AB34">
            <v>0</v>
          </cell>
          <cell r="AC34" t="str">
            <v>No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 t="str">
            <v>No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1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 t="str">
            <v>No</v>
          </cell>
          <cell r="BA34">
            <v>0</v>
          </cell>
          <cell r="BB34">
            <v>0</v>
          </cell>
          <cell r="BC34">
            <v>0</v>
          </cell>
          <cell r="BD34" t="str">
            <v>No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K34">
            <v>0</v>
          </cell>
          <cell r="BL34">
            <v>0</v>
          </cell>
          <cell r="BM34">
            <v>2</v>
          </cell>
          <cell r="BN34">
            <v>0</v>
          </cell>
          <cell r="BO34" t="str">
            <v>Yes</v>
          </cell>
          <cell r="BP34" t="str">
            <v>No</v>
          </cell>
          <cell r="BQ34" t="str">
            <v>No</v>
          </cell>
          <cell r="BR34" t="str">
            <v>No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 t="str">
            <v>No</v>
          </cell>
          <cell r="CE34">
            <v>2</v>
          </cell>
          <cell r="CF34">
            <v>0</v>
          </cell>
          <cell r="CG34">
            <v>0</v>
          </cell>
          <cell r="CH34" t="str">
            <v>No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 t="str">
            <v>No</v>
          </cell>
          <cell r="CT34" t="str">
            <v>No</v>
          </cell>
          <cell r="CU34" t="str">
            <v>No</v>
          </cell>
          <cell r="CV34" t="str">
            <v>Yes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1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 t="str">
            <v>No</v>
          </cell>
          <cell r="DI34">
            <v>0</v>
          </cell>
          <cell r="DJ34">
            <v>0</v>
          </cell>
          <cell r="DK34">
            <v>0</v>
          </cell>
          <cell r="DL34" t="str">
            <v>No</v>
          </cell>
          <cell r="DM34">
            <v>0</v>
          </cell>
          <cell r="DN34">
            <v>0</v>
          </cell>
          <cell r="DO34">
            <v>0</v>
          </cell>
          <cell r="DP34">
            <v>0</v>
          </cell>
          <cell r="DQ34">
            <v>0</v>
          </cell>
        </row>
        <row r="35">
          <cell r="C35" t="str">
            <v>out.small</v>
          </cell>
          <cell r="I35">
            <v>0</v>
          </cell>
          <cell r="J35">
            <v>0</v>
          </cell>
          <cell r="K35">
            <v>1</v>
          </cell>
          <cell r="L35">
            <v>0</v>
          </cell>
          <cell r="M35" t="str">
            <v>No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 t="str">
            <v>No</v>
          </cell>
          <cell r="Z35">
            <v>0</v>
          </cell>
          <cell r="AA35">
            <v>0</v>
          </cell>
          <cell r="AB35">
            <v>0</v>
          </cell>
          <cell r="AC35" t="str">
            <v>No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 t="str">
            <v>No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 t="str">
            <v>No</v>
          </cell>
          <cell r="BA35">
            <v>0</v>
          </cell>
          <cell r="BB35">
            <v>0</v>
          </cell>
          <cell r="BC35">
            <v>0</v>
          </cell>
          <cell r="BD35" t="str">
            <v>No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 t="str">
            <v>Yes</v>
          </cell>
          <cell r="BP35" t="str">
            <v>No</v>
          </cell>
          <cell r="BQ35" t="str">
            <v>No</v>
          </cell>
          <cell r="BR35" t="str">
            <v>No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 t="str">
            <v>No</v>
          </cell>
          <cell r="CE35">
            <v>2</v>
          </cell>
          <cell r="CF35">
            <v>0</v>
          </cell>
          <cell r="CG35">
            <v>0</v>
          </cell>
          <cell r="CH35" t="str">
            <v>No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O35">
            <v>0</v>
          </cell>
          <cell r="CP35">
            <v>0</v>
          </cell>
          <cell r="CQ35">
            <v>3</v>
          </cell>
          <cell r="CR35">
            <v>0</v>
          </cell>
          <cell r="CS35" t="str">
            <v>No</v>
          </cell>
          <cell r="CT35" t="str">
            <v>No</v>
          </cell>
          <cell r="CU35" t="str">
            <v>No</v>
          </cell>
          <cell r="CV35" t="str">
            <v>Yes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 t="str">
            <v>No</v>
          </cell>
          <cell r="DI35">
            <v>0</v>
          </cell>
          <cell r="DJ35">
            <v>0</v>
          </cell>
          <cell r="DK35">
            <v>0</v>
          </cell>
          <cell r="DL35" t="str">
            <v>No</v>
          </cell>
          <cell r="DM35">
            <v>0</v>
          </cell>
          <cell r="DN35">
            <v>0</v>
          </cell>
          <cell r="DO35">
            <v>0</v>
          </cell>
          <cell r="DP35">
            <v>0</v>
          </cell>
          <cell r="DQ35">
            <v>0</v>
          </cell>
        </row>
        <row r="36">
          <cell r="C36" t="str">
            <v>out.large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 t="str">
            <v>No</v>
          </cell>
          <cell r="N36">
            <v>0</v>
          </cell>
          <cell r="O36">
            <v>0</v>
          </cell>
          <cell r="P36">
            <v>0</v>
          </cell>
          <cell r="Q36">
            <v>10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 t="str">
            <v>No</v>
          </cell>
          <cell r="Z36">
            <v>0</v>
          </cell>
          <cell r="AA36">
            <v>0</v>
          </cell>
          <cell r="AB36">
            <v>0</v>
          </cell>
          <cell r="AC36" t="str">
            <v>No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J36">
            <v>0</v>
          </cell>
          <cell r="AK36">
            <v>0</v>
          </cell>
          <cell r="AL36">
            <v>3</v>
          </cell>
          <cell r="AM36">
            <v>0</v>
          </cell>
          <cell r="AN36" t="str">
            <v>No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1</v>
          </cell>
          <cell r="AU36">
            <v>2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 t="str">
            <v>No</v>
          </cell>
          <cell r="BA36">
            <v>3</v>
          </cell>
          <cell r="BB36">
            <v>0</v>
          </cell>
          <cell r="BC36">
            <v>0</v>
          </cell>
          <cell r="BD36" t="str">
            <v>No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 t="str">
            <v>Yes</v>
          </cell>
          <cell r="BP36" t="str">
            <v>No</v>
          </cell>
          <cell r="BQ36" t="str">
            <v>No</v>
          </cell>
          <cell r="BR36" t="str">
            <v>No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 t="str">
            <v>No</v>
          </cell>
          <cell r="CE36">
            <v>0</v>
          </cell>
          <cell r="CF36">
            <v>0</v>
          </cell>
          <cell r="CG36">
            <v>0</v>
          </cell>
          <cell r="CH36" t="str">
            <v>No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O36">
            <v>0</v>
          </cell>
          <cell r="CP36">
            <v>1</v>
          </cell>
          <cell r="CQ36">
            <v>2</v>
          </cell>
          <cell r="CR36">
            <v>1</v>
          </cell>
          <cell r="CS36" t="str">
            <v>Yes</v>
          </cell>
          <cell r="CT36" t="str">
            <v>No</v>
          </cell>
          <cell r="CU36" t="str">
            <v>No</v>
          </cell>
          <cell r="CV36" t="str">
            <v>No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4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 t="str">
            <v>No</v>
          </cell>
          <cell r="DI36">
            <v>0</v>
          </cell>
          <cell r="DJ36">
            <v>0</v>
          </cell>
          <cell r="DK36">
            <v>0</v>
          </cell>
          <cell r="DL36" t="str">
            <v>No</v>
          </cell>
          <cell r="DM36">
            <v>7</v>
          </cell>
          <cell r="DN36">
            <v>0</v>
          </cell>
          <cell r="DO36">
            <v>0</v>
          </cell>
          <cell r="DP36">
            <v>0</v>
          </cell>
          <cell r="DQ36">
            <v>0</v>
          </cell>
        </row>
        <row r="37">
          <cell r="C37" t="str">
            <v>out.small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 t="str">
            <v>No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 t="str">
            <v>No</v>
          </cell>
          <cell r="Z37">
            <v>0</v>
          </cell>
          <cell r="AA37">
            <v>0</v>
          </cell>
          <cell r="AB37">
            <v>0</v>
          </cell>
          <cell r="AC37" t="str">
            <v>No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 t="str">
            <v>No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 t="str">
            <v>No</v>
          </cell>
          <cell r="BA37">
            <v>0</v>
          </cell>
          <cell r="BB37">
            <v>0</v>
          </cell>
          <cell r="BC37">
            <v>0</v>
          </cell>
          <cell r="BD37" t="str">
            <v>No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 t="str">
            <v>Yes</v>
          </cell>
          <cell r="BP37" t="str">
            <v>No</v>
          </cell>
          <cell r="BQ37" t="str">
            <v>No</v>
          </cell>
          <cell r="BR37" t="str">
            <v>No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 t="str">
            <v>No</v>
          </cell>
          <cell r="CE37">
            <v>0</v>
          </cell>
          <cell r="CF37">
            <v>0</v>
          </cell>
          <cell r="CG37">
            <v>0</v>
          </cell>
          <cell r="CH37" t="str">
            <v>No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 t="str">
            <v>Yes</v>
          </cell>
          <cell r="CT37" t="str">
            <v>No</v>
          </cell>
          <cell r="CU37" t="str">
            <v>No</v>
          </cell>
          <cell r="CV37" t="str">
            <v>No</v>
          </cell>
          <cell r="CW37">
            <v>0</v>
          </cell>
          <cell r="CX37">
            <v>0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 t="str">
            <v>No</v>
          </cell>
          <cell r="DI37">
            <v>0</v>
          </cell>
          <cell r="DJ37">
            <v>0</v>
          </cell>
          <cell r="DK37">
            <v>0</v>
          </cell>
          <cell r="DL37" t="str">
            <v>No</v>
          </cell>
          <cell r="DM37">
            <v>0</v>
          </cell>
          <cell r="DN37">
            <v>0</v>
          </cell>
          <cell r="DO37">
            <v>0</v>
          </cell>
          <cell r="DP37">
            <v>0</v>
          </cell>
          <cell r="DQ37">
            <v>0</v>
          </cell>
        </row>
        <row r="38">
          <cell r="C38" t="str">
            <v>out.small</v>
          </cell>
          <cell r="I38">
            <v>0</v>
          </cell>
          <cell r="J38">
            <v>0</v>
          </cell>
          <cell r="K38">
            <v>1</v>
          </cell>
          <cell r="L38">
            <v>0</v>
          </cell>
          <cell r="M38" t="str">
            <v>No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 t="str">
            <v>No</v>
          </cell>
          <cell r="Z38">
            <v>0</v>
          </cell>
          <cell r="AA38">
            <v>0</v>
          </cell>
          <cell r="AB38">
            <v>0</v>
          </cell>
          <cell r="AC38" t="str">
            <v>No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 t="str">
            <v>No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 t="str">
            <v>No</v>
          </cell>
          <cell r="BA38">
            <v>0</v>
          </cell>
          <cell r="BB38">
            <v>0</v>
          </cell>
          <cell r="BC38">
            <v>0</v>
          </cell>
          <cell r="BD38" t="str">
            <v>No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 t="str">
            <v>Yes</v>
          </cell>
          <cell r="BP38" t="str">
            <v>No</v>
          </cell>
          <cell r="BQ38" t="str">
            <v>No</v>
          </cell>
          <cell r="BR38" t="str">
            <v>No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 t="str">
            <v>No</v>
          </cell>
          <cell r="CE38">
            <v>0</v>
          </cell>
          <cell r="CF38">
            <v>0</v>
          </cell>
          <cell r="CG38">
            <v>0</v>
          </cell>
          <cell r="CH38" t="str">
            <v>No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O38">
            <v>0</v>
          </cell>
          <cell r="CP38">
            <v>0</v>
          </cell>
          <cell r="CQ38">
            <v>2</v>
          </cell>
          <cell r="CR38">
            <v>0</v>
          </cell>
          <cell r="CS38" t="str">
            <v>Yes</v>
          </cell>
          <cell r="CT38" t="str">
            <v>No</v>
          </cell>
          <cell r="CU38" t="str">
            <v>No</v>
          </cell>
          <cell r="CV38" t="str">
            <v>No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 t="str">
            <v>No</v>
          </cell>
          <cell r="DI38">
            <v>2</v>
          </cell>
          <cell r="DJ38">
            <v>0</v>
          </cell>
          <cell r="DK38">
            <v>0</v>
          </cell>
          <cell r="DL38" t="str">
            <v>No</v>
          </cell>
          <cell r="DM38">
            <v>0</v>
          </cell>
          <cell r="DN38">
            <v>0</v>
          </cell>
          <cell r="DO38">
            <v>0</v>
          </cell>
          <cell r="DP38">
            <v>0</v>
          </cell>
          <cell r="DQ38">
            <v>0</v>
          </cell>
        </row>
        <row r="39">
          <cell r="C39" t="str">
            <v>out.small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 t="str">
            <v>No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 t="str">
            <v>No</v>
          </cell>
          <cell r="Z39">
            <v>0</v>
          </cell>
          <cell r="AA39">
            <v>0</v>
          </cell>
          <cell r="AB39">
            <v>0</v>
          </cell>
          <cell r="AC39" t="str">
            <v>No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 t="str">
            <v>No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 t="str">
            <v>No</v>
          </cell>
          <cell r="BA39">
            <v>0</v>
          </cell>
          <cell r="BB39">
            <v>0</v>
          </cell>
          <cell r="BC39">
            <v>0</v>
          </cell>
          <cell r="BD39" t="str">
            <v>No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 t="str">
            <v>Yes</v>
          </cell>
          <cell r="BP39" t="str">
            <v>No</v>
          </cell>
          <cell r="BQ39" t="str">
            <v>No</v>
          </cell>
          <cell r="BR39" t="str">
            <v>No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 t="str">
            <v>No</v>
          </cell>
          <cell r="CE39">
            <v>0</v>
          </cell>
          <cell r="CF39">
            <v>0</v>
          </cell>
          <cell r="CG39">
            <v>0</v>
          </cell>
          <cell r="CH39" t="str">
            <v>No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 t="str">
            <v>Yes</v>
          </cell>
          <cell r="CT39" t="str">
            <v>No</v>
          </cell>
          <cell r="CU39" t="str">
            <v>No</v>
          </cell>
          <cell r="CV39" t="str">
            <v>No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 t="str">
            <v>No</v>
          </cell>
          <cell r="DI39">
            <v>0</v>
          </cell>
          <cell r="DJ39">
            <v>0</v>
          </cell>
          <cell r="DK39">
            <v>0</v>
          </cell>
          <cell r="DL39" t="str">
            <v>No</v>
          </cell>
          <cell r="DM39">
            <v>0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</row>
        <row r="40">
          <cell r="C40" t="str">
            <v>out.small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 t="str">
            <v>No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 t="str">
            <v>No</v>
          </cell>
          <cell r="Z40">
            <v>0</v>
          </cell>
          <cell r="AA40">
            <v>0</v>
          </cell>
          <cell r="AB40">
            <v>0</v>
          </cell>
          <cell r="AC40" t="str">
            <v>No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J40">
            <v>0</v>
          </cell>
          <cell r="AK40">
            <v>0</v>
          </cell>
          <cell r="AL40">
            <v>2</v>
          </cell>
          <cell r="AM40">
            <v>0</v>
          </cell>
          <cell r="AN40" t="str">
            <v>No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 t="str">
            <v>No</v>
          </cell>
          <cell r="BA40">
            <v>1</v>
          </cell>
          <cell r="BB40">
            <v>0</v>
          </cell>
          <cell r="BC40">
            <v>0</v>
          </cell>
          <cell r="BD40" t="str">
            <v>No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 t="str">
            <v>Yes</v>
          </cell>
          <cell r="BP40" t="str">
            <v>No</v>
          </cell>
          <cell r="BQ40" t="str">
            <v>No</v>
          </cell>
          <cell r="BR40" t="str">
            <v>No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 t="str">
            <v>No</v>
          </cell>
          <cell r="CE40">
            <v>0</v>
          </cell>
          <cell r="CF40">
            <v>0</v>
          </cell>
          <cell r="CG40">
            <v>0</v>
          </cell>
          <cell r="CH40" t="str">
            <v>No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 t="str">
            <v>No</v>
          </cell>
          <cell r="CT40" t="str">
            <v>No</v>
          </cell>
          <cell r="CU40" t="str">
            <v>No</v>
          </cell>
          <cell r="CV40" t="str">
            <v>Yes</v>
          </cell>
          <cell r="CW40">
            <v>0</v>
          </cell>
          <cell r="CX40">
            <v>0</v>
          </cell>
          <cell r="CY40">
            <v>0</v>
          </cell>
          <cell r="CZ40">
            <v>0</v>
          </cell>
          <cell r="DA40">
            <v>0</v>
          </cell>
          <cell r="DB40">
            <v>1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H40" t="str">
            <v>No</v>
          </cell>
          <cell r="DI40">
            <v>0</v>
          </cell>
          <cell r="DJ40">
            <v>0</v>
          </cell>
          <cell r="DK40">
            <v>0</v>
          </cell>
          <cell r="DL40" t="str">
            <v>No</v>
          </cell>
          <cell r="DM40">
            <v>0</v>
          </cell>
          <cell r="DN40">
            <v>0</v>
          </cell>
          <cell r="DO40">
            <v>0</v>
          </cell>
          <cell r="DP40">
            <v>0</v>
          </cell>
          <cell r="DQ40">
            <v>0</v>
          </cell>
        </row>
        <row r="41">
          <cell r="C41" t="str">
            <v>buffer.small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 t="str">
            <v>No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 t="str">
            <v>No</v>
          </cell>
          <cell r="Z41">
            <v>0</v>
          </cell>
          <cell r="AA41">
            <v>0</v>
          </cell>
          <cell r="AB41">
            <v>0</v>
          </cell>
          <cell r="AC41" t="str">
            <v>No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J41">
            <v>0</v>
          </cell>
          <cell r="AK41">
            <v>0</v>
          </cell>
          <cell r="AL41">
            <v>1</v>
          </cell>
          <cell r="AM41">
            <v>0</v>
          </cell>
          <cell r="AN41" t="str">
            <v>No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 t="str">
            <v>No</v>
          </cell>
          <cell r="BA41">
            <v>0</v>
          </cell>
          <cell r="BB41">
            <v>0</v>
          </cell>
          <cell r="BC41">
            <v>0</v>
          </cell>
          <cell r="BD41" t="str">
            <v>No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 t="str">
            <v>Yes</v>
          </cell>
          <cell r="BP41" t="str">
            <v>No</v>
          </cell>
          <cell r="BQ41" t="str">
            <v>No</v>
          </cell>
          <cell r="BR41" t="str">
            <v>No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 t="str">
            <v>No</v>
          </cell>
          <cell r="CE41">
            <v>0</v>
          </cell>
          <cell r="CF41">
            <v>0</v>
          </cell>
          <cell r="CG41">
            <v>0</v>
          </cell>
          <cell r="CH41" t="str">
            <v>No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 t="str">
            <v>Yes</v>
          </cell>
          <cell r="CT41" t="str">
            <v>No</v>
          </cell>
          <cell r="CU41" t="str">
            <v>No</v>
          </cell>
          <cell r="CV41" t="str">
            <v>No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 t="str">
            <v>No</v>
          </cell>
          <cell r="DI41">
            <v>0</v>
          </cell>
          <cell r="DJ41">
            <v>0</v>
          </cell>
          <cell r="DK41">
            <v>0</v>
          </cell>
          <cell r="DL41" t="str">
            <v>Yes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  <cell r="DQ41">
            <v>0</v>
          </cell>
        </row>
        <row r="42">
          <cell r="C42" t="str">
            <v>out.small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 t="str">
            <v>No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 t="str">
            <v>Yes</v>
          </cell>
          <cell r="Z42">
            <v>0</v>
          </cell>
          <cell r="AA42">
            <v>0</v>
          </cell>
          <cell r="AB42">
            <v>0</v>
          </cell>
          <cell r="AC42" t="str">
            <v>No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 t="str">
            <v>No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 t="str">
            <v>No</v>
          </cell>
          <cell r="BA42">
            <v>0</v>
          </cell>
          <cell r="BB42">
            <v>0</v>
          </cell>
          <cell r="BC42">
            <v>0</v>
          </cell>
          <cell r="BD42" t="str">
            <v>No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 t="str">
            <v>Yes</v>
          </cell>
          <cell r="BP42" t="str">
            <v>No</v>
          </cell>
          <cell r="BQ42" t="str">
            <v>No</v>
          </cell>
          <cell r="BR42" t="str">
            <v>No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 t="str">
            <v>No</v>
          </cell>
          <cell r="CE42">
            <v>0</v>
          </cell>
          <cell r="CF42">
            <v>0</v>
          </cell>
          <cell r="CG42">
            <v>0</v>
          </cell>
          <cell r="CH42" t="str">
            <v>No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 t="str">
            <v>Yes</v>
          </cell>
          <cell r="CT42" t="str">
            <v>No</v>
          </cell>
          <cell r="CU42" t="str">
            <v>No</v>
          </cell>
          <cell r="CV42" t="str">
            <v>No</v>
          </cell>
          <cell r="CW42">
            <v>0</v>
          </cell>
          <cell r="CX42">
            <v>0</v>
          </cell>
          <cell r="CY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 t="str">
            <v>No</v>
          </cell>
          <cell r="DI42">
            <v>0</v>
          </cell>
          <cell r="DJ42">
            <v>0</v>
          </cell>
          <cell r="DK42">
            <v>0</v>
          </cell>
          <cell r="DL42" t="str">
            <v>No</v>
          </cell>
          <cell r="DM42">
            <v>0</v>
          </cell>
          <cell r="DN42">
            <v>0</v>
          </cell>
          <cell r="DO42">
            <v>0</v>
          </cell>
          <cell r="DP42">
            <v>0</v>
          </cell>
          <cell r="DQ42">
            <v>0</v>
          </cell>
        </row>
        <row r="43">
          <cell r="C43" t="str">
            <v>out.small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 t="str">
            <v>No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 t="str">
            <v>No</v>
          </cell>
          <cell r="Z43">
            <v>0</v>
          </cell>
          <cell r="AA43">
            <v>0</v>
          </cell>
          <cell r="AB43">
            <v>0</v>
          </cell>
          <cell r="AC43" t="str">
            <v>No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 t="str">
            <v>No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 t="str">
            <v>No</v>
          </cell>
          <cell r="BA43">
            <v>0</v>
          </cell>
          <cell r="BB43">
            <v>0</v>
          </cell>
          <cell r="BC43">
            <v>0</v>
          </cell>
          <cell r="BD43" t="str">
            <v>No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 t="str">
            <v>Yes</v>
          </cell>
          <cell r="BP43" t="str">
            <v>No</v>
          </cell>
          <cell r="BQ43" t="str">
            <v>No</v>
          </cell>
          <cell r="BR43" t="str">
            <v>No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 t="str">
            <v>No</v>
          </cell>
          <cell r="CE43">
            <v>0</v>
          </cell>
          <cell r="CF43">
            <v>0</v>
          </cell>
          <cell r="CG43">
            <v>0</v>
          </cell>
          <cell r="CH43" t="str">
            <v>No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O43">
            <v>0</v>
          </cell>
          <cell r="CP43">
            <v>0</v>
          </cell>
          <cell r="CQ43">
            <v>2</v>
          </cell>
          <cell r="CR43">
            <v>0</v>
          </cell>
          <cell r="CS43" t="str">
            <v>Yes</v>
          </cell>
          <cell r="CT43" t="str">
            <v>No</v>
          </cell>
          <cell r="CU43" t="str">
            <v>No</v>
          </cell>
          <cell r="CV43" t="str">
            <v>No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 t="str">
            <v>No</v>
          </cell>
          <cell r="DI43">
            <v>3</v>
          </cell>
          <cell r="DJ43">
            <v>1</v>
          </cell>
          <cell r="DK43">
            <v>0</v>
          </cell>
          <cell r="DL43" t="str">
            <v>No</v>
          </cell>
          <cell r="DM43">
            <v>1</v>
          </cell>
          <cell r="DN43">
            <v>0</v>
          </cell>
          <cell r="DO43">
            <v>0</v>
          </cell>
          <cell r="DP43">
            <v>0</v>
          </cell>
          <cell r="DQ43">
            <v>0</v>
          </cell>
        </row>
        <row r="44">
          <cell r="C44" t="str">
            <v>out.small</v>
          </cell>
          <cell r="I44">
            <v>0</v>
          </cell>
          <cell r="J44">
            <v>0</v>
          </cell>
          <cell r="K44">
            <v>1</v>
          </cell>
          <cell r="L44">
            <v>0</v>
          </cell>
          <cell r="M44" t="str">
            <v>No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 t="str">
            <v>No</v>
          </cell>
          <cell r="Z44">
            <v>0</v>
          </cell>
          <cell r="AA44">
            <v>0</v>
          </cell>
          <cell r="AB44">
            <v>0</v>
          </cell>
          <cell r="AC44" t="str">
            <v>No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 t="str">
            <v>No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 t="str">
            <v>No</v>
          </cell>
          <cell r="BA44">
            <v>0</v>
          </cell>
          <cell r="BB44">
            <v>0</v>
          </cell>
          <cell r="BC44">
            <v>0</v>
          </cell>
          <cell r="BD44" t="str">
            <v>No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 t="str">
            <v>Yes</v>
          </cell>
          <cell r="BP44" t="str">
            <v>No</v>
          </cell>
          <cell r="BQ44" t="str">
            <v>No</v>
          </cell>
          <cell r="BR44" t="str">
            <v>No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 t="str">
            <v>No</v>
          </cell>
          <cell r="CE44">
            <v>0</v>
          </cell>
          <cell r="CF44">
            <v>0</v>
          </cell>
          <cell r="CG44">
            <v>0</v>
          </cell>
          <cell r="CH44" t="str">
            <v>No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O44">
            <v>0</v>
          </cell>
          <cell r="CP44">
            <v>0</v>
          </cell>
          <cell r="CQ44">
            <v>1</v>
          </cell>
          <cell r="CR44">
            <v>0</v>
          </cell>
          <cell r="CS44" t="str">
            <v>Yes</v>
          </cell>
          <cell r="CT44" t="str">
            <v>No</v>
          </cell>
          <cell r="CU44" t="str">
            <v>No</v>
          </cell>
          <cell r="CV44" t="str">
            <v>No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 t="str">
            <v>No</v>
          </cell>
          <cell r="DI44">
            <v>0</v>
          </cell>
          <cell r="DJ44">
            <v>0</v>
          </cell>
          <cell r="DK44">
            <v>0</v>
          </cell>
          <cell r="DL44" t="str">
            <v>No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</row>
        <row r="45">
          <cell r="C45" t="str">
            <v>out.small</v>
          </cell>
          <cell r="I45">
            <v>0</v>
          </cell>
          <cell r="J45">
            <v>0</v>
          </cell>
          <cell r="K45">
            <v>1</v>
          </cell>
          <cell r="L45">
            <v>0</v>
          </cell>
          <cell r="M45" t="str">
            <v>No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 t="str">
            <v>No</v>
          </cell>
          <cell r="Z45">
            <v>0</v>
          </cell>
          <cell r="AA45">
            <v>0</v>
          </cell>
          <cell r="AB45">
            <v>0</v>
          </cell>
          <cell r="AC45" t="str">
            <v>No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 t="str">
            <v>No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 t="str">
            <v>No</v>
          </cell>
          <cell r="BA45">
            <v>0</v>
          </cell>
          <cell r="BB45">
            <v>0</v>
          </cell>
          <cell r="BC45">
            <v>0</v>
          </cell>
          <cell r="BD45" t="str">
            <v>No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 t="str">
            <v>Yes</v>
          </cell>
          <cell r="BP45" t="str">
            <v>No</v>
          </cell>
          <cell r="BQ45" t="str">
            <v>No</v>
          </cell>
          <cell r="BR45" t="str">
            <v>No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 t="str">
            <v>No</v>
          </cell>
          <cell r="CE45">
            <v>0</v>
          </cell>
          <cell r="CF45">
            <v>0</v>
          </cell>
          <cell r="CG45">
            <v>0</v>
          </cell>
          <cell r="CH45" t="str">
            <v>No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 t="str">
            <v>Yes</v>
          </cell>
          <cell r="CT45" t="str">
            <v>No</v>
          </cell>
          <cell r="CU45" t="str">
            <v>No</v>
          </cell>
          <cell r="CV45" t="str">
            <v>No</v>
          </cell>
          <cell r="CW45">
            <v>0</v>
          </cell>
          <cell r="CX45">
            <v>0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H45" t="str">
            <v>No</v>
          </cell>
          <cell r="DI45">
            <v>0</v>
          </cell>
          <cell r="DJ45">
            <v>0</v>
          </cell>
          <cell r="DK45">
            <v>0</v>
          </cell>
          <cell r="DL45" t="str">
            <v>No</v>
          </cell>
          <cell r="DM45">
            <v>0</v>
          </cell>
          <cell r="DN45">
            <v>0</v>
          </cell>
          <cell r="DO45">
            <v>0</v>
          </cell>
          <cell r="DP45">
            <v>0</v>
          </cell>
          <cell r="DQ45">
            <v>0</v>
          </cell>
        </row>
        <row r="46">
          <cell r="C46" t="str">
            <v>buffer.small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 t="str">
            <v>No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 t="str">
            <v>No</v>
          </cell>
          <cell r="Z46">
            <v>0</v>
          </cell>
          <cell r="AA46">
            <v>0</v>
          </cell>
          <cell r="AB46">
            <v>0</v>
          </cell>
          <cell r="AC46" t="str">
            <v>No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J46">
            <v>0</v>
          </cell>
          <cell r="AK46">
            <v>0</v>
          </cell>
          <cell r="AL46">
            <v>1</v>
          </cell>
          <cell r="AM46">
            <v>0</v>
          </cell>
          <cell r="AN46" t="str">
            <v>No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 t="str">
            <v>No</v>
          </cell>
          <cell r="BA46">
            <v>0</v>
          </cell>
          <cell r="BB46">
            <v>0</v>
          </cell>
          <cell r="BC46">
            <v>0</v>
          </cell>
          <cell r="BD46" t="str">
            <v>No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 t="str">
            <v>Yes</v>
          </cell>
          <cell r="BP46" t="str">
            <v>No</v>
          </cell>
          <cell r="BQ46" t="str">
            <v>No</v>
          </cell>
          <cell r="BR46" t="str">
            <v>No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 t="str">
            <v>No</v>
          </cell>
          <cell r="CE46">
            <v>2</v>
          </cell>
          <cell r="CF46">
            <v>0</v>
          </cell>
          <cell r="CG46">
            <v>0</v>
          </cell>
          <cell r="CH46" t="str">
            <v>No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 t="str">
            <v>No</v>
          </cell>
          <cell r="CT46" t="str">
            <v>No</v>
          </cell>
          <cell r="CU46" t="str">
            <v>No</v>
          </cell>
          <cell r="CV46" t="str">
            <v>Yes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1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 t="str">
            <v>No</v>
          </cell>
          <cell r="DI46">
            <v>0</v>
          </cell>
          <cell r="DJ46">
            <v>0</v>
          </cell>
          <cell r="DK46">
            <v>0</v>
          </cell>
          <cell r="DL46" t="str">
            <v>Yes</v>
          </cell>
          <cell r="DM46">
            <v>0</v>
          </cell>
          <cell r="DN46">
            <v>0</v>
          </cell>
          <cell r="DO46">
            <v>0</v>
          </cell>
          <cell r="DP46">
            <v>0</v>
          </cell>
          <cell r="DQ46">
            <v>0</v>
          </cell>
        </row>
        <row r="47">
          <cell r="C47" t="str">
            <v>out.small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 t="str">
            <v>No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 t="str">
            <v>No</v>
          </cell>
          <cell r="Z47">
            <v>0</v>
          </cell>
          <cell r="AA47">
            <v>0</v>
          </cell>
          <cell r="AB47">
            <v>0</v>
          </cell>
          <cell r="AC47" t="str">
            <v>No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J47">
            <v>0</v>
          </cell>
          <cell r="AK47">
            <v>0</v>
          </cell>
          <cell r="AL47">
            <v>1</v>
          </cell>
          <cell r="AM47">
            <v>0</v>
          </cell>
          <cell r="AN47" t="str">
            <v>No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 t="str">
            <v>No</v>
          </cell>
          <cell r="BA47">
            <v>2</v>
          </cell>
          <cell r="BB47">
            <v>0</v>
          </cell>
          <cell r="BC47">
            <v>0</v>
          </cell>
          <cell r="BD47" t="str">
            <v>No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K47">
            <v>0</v>
          </cell>
          <cell r="BL47">
            <v>0</v>
          </cell>
          <cell r="BM47">
            <v>1</v>
          </cell>
          <cell r="BN47">
            <v>0</v>
          </cell>
          <cell r="BO47" t="str">
            <v>Yes</v>
          </cell>
          <cell r="BP47" t="str">
            <v>No</v>
          </cell>
          <cell r="BQ47" t="str">
            <v>No</v>
          </cell>
          <cell r="BR47" t="str">
            <v>No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 t="str">
            <v>Yes</v>
          </cell>
          <cell r="CE47">
            <v>0</v>
          </cell>
          <cell r="CF47">
            <v>0</v>
          </cell>
          <cell r="CG47">
            <v>0</v>
          </cell>
          <cell r="CH47" t="str">
            <v>No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O47">
            <v>0</v>
          </cell>
          <cell r="CP47">
            <v>0</v>
          </cell>
          <cell r="CQ47">
            <v>2</v>
          </cell>
          <cell r="CR47">
            <v>0</v>
          </cell>
          <cell r="CS47" t="str">
            <v>No</v>
          </cell>
          <cell r="CT47" t="str">
            <v>No</v>
          </cell>
          <cell r="CU47" t="str">
            <v>No</v>
          </cell>
          <cell r="CV47" t="str">
            <v>Yes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1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H47" t="str">
            <v>No</v>
          </cell>
          <cell r="DI47">
            <v>0</v>
          </cell>
          <cell r="DJ47">
            <v>0</v>
          </cell>
          <cell r="DK47">
            <v>0</v>
          </cell>
          <cell r="DL47" t="str">
            <v>No</v>
          </cell>
          <cell r="DM47">
            <v>0</v>
          </cell>
          <cell r="DN47">
            <v>0</v>
          </cell>
          <cell r="DO47">
            <v>0</v>
          </cell>
          <cell r="DP47">
            <v>0</v>
          </cell>
          <cell r="DQ47">
            <v>0</v>
          </cell>
        </row>
        <row r="48">
          <cell r="C48" t="str">
            <v>in.small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 t="str">
            <v>No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 t="str">
            <v>No</v>
          </cell>
          <cell r="Z48">
            <v>0</v>
          </cell>
          <cell r="AA48">
            <v>0</v>
          </cell>
          <cell r="AB48">
            <v>0</v>
          </cell>
          <cell r="AC48" t="str">
            <v>No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 t="str">
            <v>No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 t="str">
            <v>No</v>
          </cell>
          <cell r="BA48">
            <v>0</v>
          </cell>
          <cell r="BB48">
            <v>0</v>
          </cell>
          <cell r="BC48">
            <v>0</v>
          </cell>
          <cell r="BD48" t="str">
            <v>No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K48">
            <v>0</v>
          </cell>
          <cell r="BL48">
            <v>0</v>
          </cell>
          <cell r="BM48">
            <v>1</v>
          </cell>
          <cell r="BN48">
            <v>0</v>
          </cell>
          <cell r="BO48" t="str">
            <v>Yes</v>
          </cell>
          <cell r="BP48" t="str">
            <v>No</v>
          </cell>
          <cell r="BQ48" t="str">
            <v>No</v>
          </cell>
          <cell r="BR48" t="str">
            <v>No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 t="str">
            <v>No</v>
          </cell>
          <cell r="CE48">
            <v>0</v>
          </cell>
          <cell r="CF48">
            <v>0</v>
          </cell>
          <cell r="CG48">
            <v>0</v>
          </cell>
          <cell r="CH48" t="str">
            <v>No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O48">
            <v>0</v>
          </cell>
          <cell r="CP48">
            <v>0</v>
          </cell>
          <cell r="CQ48">
            <v>1</v>
          </cell>
          <cell r="CR48">
            <v>0</v>
          </cell>
          <cell r="CS48" t="str">
            <v>Yes</v>
          </cell>
          <cell r="CT48" t="str">
            <v>No</v>
          </cell>
          <cell r="CU48" t="str">
            <v>No</v>
          </cell>
          <cell r="CV48" t="str">
            <v>No</v>
          </cell>
          <cell r="CW48">
            <v>0</v>
          </cell>
          <cell r="CX48">
            <v>0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1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 t="str">
            <v>No</v>
          </cell>
          <cell r="DI48">
            <v>2</v>
          </cell>
          <cell r="DJ48">
            <v>0</v>
          </cell>
          <cell r="DK48">
            <v>0</v>
          </cell>
          <cell r="DL48" t="str">
            <v>Yes</v>
          </cell>
          <cell r="DM48">
            <v>0</v>
          </cell>
          <cell r="DN48">
            <v>0</v>
          </cell>
          <cell r="DO48">
            <v>0</v>
          </cell>
          <cell r="DP48">
            <v>0</v>
          </cell>
          <cell r="DQ48">
            <v>0</v>
          </cell>
        </row>
        <row r="49">
          <cell r="C49" t="str">
            <v>out.small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 t="str">
            <v>No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 t="str">
            <v>No</v>
          </cell>
          <cell r="Z49">
            <v>0</v>
          </cell>
          <cell r="AA49">
            <v>0</v>
          </cell>
          <cell r="AB49">
            <v>0</v>
          </cell>
          <cell r="AC49" t="str">
            <v>No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 t="str">
            <v>No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 t="str">
            <v>No</v>
          </cell>
          <cell r="BA49">
            <v>0</v>
          </cell>
          <cell r="BB49">
            <v>0</v>
          </cell>
          <cell r="BC49">
            <v>0</v>
          </cell>
          <cell r="BD49" t="str">
            <v>No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 t="str">
            <v>Yes</v>
          </cell>
          <cell r="BP49" t="str">
            <v>No</v>
          </cell>
          <cell r="BQ49" t="str">
            <v>No</v>
          </cell>
          <cell r="BR49" t="str">
            <v>No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 t="str">
            <v>No</v>
          </cell>
          <cell r="CE49">
            <v>0</v>
          </cell>
          <cell r="CF49">
            <v>0</v>
          </cell>
          <cell r="CG49">
            <v>0</v>
          </cell>
          <cell r="CH49" t="str">
            <v>No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O49">
            <v>0</v>
          </cell>
          <cell r="CP49">
            <v>0</v>
          </cell>
          <cell r="CQ49">
            <v>1</v>
          </cell>
          <cell r="CR49">
            <v>0</v>
          </cell>
          <cell r="CS49" t="str">
            <v>Yes</v>
          </cell>
          <cell r="CT49" t="str">
            <v>No</v>
          </cell>
          <cell r="CU49" t="str">
            <v>No</v>
          </cell>
          <cell r="CV49" t="str">
            <v>No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 t="str">
            <v>No</v>
          </cell>
          <cell r="DI49">
            <v>0</v>
          </cell>
          <cell r="DJ49">
            <v>0</v>
          </cell>
          <cell r="DK49">
            <v>0</v>
          </cell>
          <cell r="DL49" t="str">
            <v>No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</row>
        <row r="50">
          <cell r="C50" t="str">
            <v>out.large</v>
          </cell>
          <cell r="I50">
            <v>0</v>
          </cell>
          <cell r="J50">
            <v>0</v>
          </cell>
          <cell r="K50">
            <v>2</v>
          </cell>
          <cell r="L50">
            <v>0</v>
          </cell>
          <cell r="M50" t="str">
            <v>No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 t="str">
            <v>No</v>
          </cell>
          <cell r="Z50">
            <v>0</v>
          </cell>
          <cell r="AA50">
            <v>0</v>
          </cell>
          <cell r="AB50">
            <v>0</v>
          </cell>
          <cell r="AC50" t="str">
            <v>No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 t="str">
            <v>No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 t="str">
            <v>No</v>
          </cell>
          <cell r="BA50">
            <v>3</v>
          </cell>
          <cell r="BB50">
            <v>1</v>
          </cell>
          <cell r="BC50">
            <v>0</v>
          </cell>
          <cell r="BD50" t="str">
            <v>No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 t="str">
            <v>Yes</v>
          </cell>
          <cell r="BP50" t="str">
            <v>No</v>
          </cell>
          <cell r="BQ50" t="str">
            <v>No</v>
          </cell>
          <cell r="BR50" t="str">
            <v>No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1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 t="str">
            <v>No</v>
          </cell>
          <cell r="CE50">
            <v>0</v>
          </cell>
          <cell r="CF50">
            <v>0</v>
          </cell>
          <cell r="CG50">
            <v>0</v>
          </cell>
          <cell r="CH50" t="str">
            <v>No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O50">
            <v>0</v>
          </cell>
          <cell r="CP50">
            <v>0</v>
          </cell>
          <cell r="CQ50">
            <v>2</v>
          </cell>
          <cell r="CR50">
            <v>0</v>
          </cell>
          <cell r="CS50" t="str">
            <v>Yes</v>
          </cell>
          <cell r="CT50" t="str">
            <v>No</v>
          </cell>
          <cell r="CU50" t="str">
            <v>No</v>
          </cell>
          <cell r="CV50" t="str">
            <v>No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 t="str">
            <v>Yes</v>
          </cell>
          <cell r="DI50">
            <v>0</v>
          </cell>
          <cell r="DJ50">
            <v>0</v>
          </cell>
          <cell r="DK50">
            <v>0</v>
          </cell>
          <cell r="DL50" t="str">
            <v>No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</row>
        <row r="51">
          <cell r="C51" t="str">
            <v>out.small</v>
          </cell>
          <cell r="I51">
            <v>0</v>
          </cell>
          <cell r="J51">
            <v>0</v>
          </cell>
          <cell r="K51">
            <v>1</v>
          </cell>
          <cell r="L51">
            <v>0</v>
          </cell>
          <cell r="M51" t="str">
            <v>No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 t="str">
            <v>No</v>
          </cell>
          <cell r="Z51">
            <v>0</v>
          </cell>
          <cell r="AA51">
            <v>0</v>
          </cell>
          <cell r="AB51">
            <v>0</v>
          </cell>
          <cell r="AC51" t="str">
            <v>No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 t="str">
            <v>No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 t="str">
            <v>No</v>
          </cell>
          <cell r="BA51">
            <v>0</v>
          </cell>
          <cell r="BB51">
            <v>0</v>
          </cell>
          <cell r="BC51">
            <v>0</v>
          </cell>
          <cell r="BD51" t="str">
            <v>No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 t="str">
            <v>Yes</v>
          </cell>
          <cell r="BP51" t="str">
            <v>No</v>
          </cell>
          <cell r="BQ51" t="str">
            <v>No</v>
          </cell>
          <cell r="BR51" t="str">
            <v>No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 t="str">
            <v>No</v>
          </cell>
          <cell r="CE51">
            <v>0</v>
          </cell>
          <cell r="CF51">
            <v>0</v>
          </cell>
          <cell r="CG51">
            <v>0</v>
          </cell>
          <cell r="CH51" t="str">
            <v>No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 t="str">
            <v>Yes</v>
          </cell>
          <cell r="CT51" t="str">
            <v>No</v>
          </cell>
          <cell r="CU51" t="str">
            <v>No</v>
          </cell>
          <cell r="CV51" t="str">
            <v>No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 t="str">
            <v>No</v>
          </cell>
          <cell r="DI51">
            <v>0</v>
          </cell>
          <cell r="DJ51">
            <v>0</v>
          </cell>
          <cell r="DK51">
            <v>0</v>
          </cell>
          <cell r="DL51" t="str">
            <v>No</v>
          </cell>
          <cell r="DM51">
            <v>0</v>
          </cell>
          <cell r="DN51">
            <v>0</v>
          </cell>
          <cell r="DO51">
            <v>0</v>
          </cell>
          <cell r="DP51">
            <v>0</v>
          </cell>
          <cell r="DQ51">
            <v>0</v>
          </cell>
        </row>
        <row r="52">
          <cell r="C52" t="str">
            <v>out.small</v>
          </cell>
          <cell r="I52">
            <v>0</v>
          </cell>
          <cell r="J52">
            <v>0</v>
          </cell>
          <cell r="K52">
            <v>1</v>
          </cell>
          <cell r="L52">
            <v>0</v>
          </cell>
          <cell r="M52" t="str">
            <v>No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 t="str">
            <v>Yes</v>
          </cell>
          <cell r="Z52">
            <v>0</v>
          </cell>
          <cell r="AA52">
            <v>0</v>
          </cell>
          <cell r="AB52">
            <v>0</v>
          </cell>
          <cell r="AC52" t="str">
            <v>No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 t="str">
            <v>No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 t="str">
            <v>No</v>
          </cell>
          <cell r="BA52">
            <v>0</v>
          </cell>
          <cell r="BB52">
            <v>0</v>
          </cell>
          <cell r="BC52">
            <v>0</v>
          </cell>
          <cell r="BD52" t="str">
            <v>No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 t="str">
            <v>Yes</v>
          </cell>
          <cell r="BP52" t="str">
            <v>No</v>
          </cell>
          <cell r="BQ52" t="str">
            <v>No</v>
          </cell>
          <cell r="BR52" t="str">
            <v>No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 t="str">
            <v>No</v>
          </cell>
          <cell r="CE52">
            <v>0</v>
          </cell>
          <cell r="CF52">
            <v>0</v>
          </cell>
          <cell r="CG52">
            <v>0</v>
          </cell>
          <cell r="CH52" t="str">
            <v>No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 t="str">
            <v>No</v>
          </cell>
          <cell r="CT52" t="str">
            <v>No</v>
          </cell>
          <cell r="CU52" t="str">
            <v>Yes</v>
          </cell>
          <cell r="CV52" t="str">
            <v>No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 t="str">
            <v>No</v>
          </cell>
          <cell r="DI52">
            <v>1</v>
          </cell>
          <cell r="DJ52">
            <v>0</v>
          </cell>
          <cell r="DK52">
            <v>0</v>
          </cell>
          <cell r="DL52" t="str">
            <v>No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Q52">
            <v>0</v>
          </cell>
        </row>
        <row r="53">
          <cell r="C53" t="str">
            <v>out.small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 t="str">
            <v>No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 t="str">
            <v>No</v>
          </cell>
          <cell r="Z53">
            <v>0</v>
          </cell>
          <cell r="AA53">
            <v>0</v>
          </cell>
          <cell r="AB53">
            <v>0</v>
          </cell>
          <cell r="AC53" t="str">
            <v>No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 t="str">
            <v>No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 t="str">
            <v>No</v>
          </cell>
          <cell r="BA53">
            <v>0</v>
          </cell>
          <cell r="BB53">
            <v>0</v>
          </cell>
          <cell r="BC53">
            <v>0</v>
          </cell>
          <cell r="BD53" t="str">
            <v>No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 t="str">
            <v>Yes</v>
          </cell>
          <cell r="BP53" t="str">
            <v>No</v>
          </cell>
          <cell r="BQ53" t="str">
            <v>No</v>
          </cell>
          <cell r="BR53" t="str">
            <v>No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 t="str">
            <v>No</v>
          </cell>
          <cell r="CE53">
            <v>0</v>
          </cell>
          <cell r="CF53">
            <v>0</v>
          </cell>
          <cell r="CG53">
            <v>0</v>
          </cell>
          <cell r="CH53" t="str">
            <v>No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O53">
            <v>0</v>
          </cell>
          <cell r="CP53">
            <v>0</v>
          </cell>
          <cell r="CQ53">
            <v>3</v>
          </cell>
          <cell r="CR53">
            <v>0</v>
          </cell>
          <cell r="CS53" t="str">
            <v>Yes</v>
          </cell>
          <cell r="CT53" t="str">
            <v>No</v>
          </cell>
          <cell r="CU53" t="str">
            <v>No</v>
          </cell>
          <cell r="CV53" t="str">
            <v>No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 t="str">
            <v>No</v>
          </cell>
          <cell r="DI53">
            <v>1</v>
          </cell>
          <cell r="DJ53">
            <v>0</v>
          </cell>
          <cell r="DK53">
            <v>0</v>
          </cell>
          <cell r="DL53" t="str">
            <v>No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Q53">
            <v>0</v>
          </cell>
        </row>
        <row r="54">
          <cell r="C54" t="str">
            <v>in.small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 t="str">
            <v>No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 t="str">
            <v>No</v>
          </cell>
          <cell r="Z54">
            <v>0</v>
          </cell>
          <cell r="AA54">
            <v>0</v>
          </cell>
          <cell r="AB54">
            <v>0</v>
          </cell>
          <cell r="AC54" t="str">
            <v>No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J54">
            <v>0</v>
          </cell>
          <cell r="AK54">
            <v>0</v>
          </cell>
          <cell r="AL54">
            <v>1</v>
          </cell>
          <cell r="AM54">
            <v>0</v>
          </cell>
          <cell r="AN54" t="str">
            <v>No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 t="str">
            <v>No</v>
          </cell>
          <cell r="BA54">
            <v>0</v>
          </cell>
          <cell r="BB54">
            <v>0</v>
          </cell>
          <cell r="BC54">
            <v>0</v>
          </cell>
          <cell r="BD54" t="str">
            <v>No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 t="str">
            <v>Yes</v>
          </cell>
          <cell r="BP54" t="str">
            <v>No</v>
          </cell>
          <cell r="BQ54" t="str">
            <v>No</v>
          </cell>
          <cell r="BR54" t="str">
            <v>No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 t="str">
            <v>No</v>
          </cell>
          <cell r="CE54">
            <v>0</v>
          </cell>
          <cell r="CF54">
            <v>0</v>
          </cell>
          <cell r="CG54">
            <v>0</v>
          </cell>
          <cell r="CH54" t="str">
            <v>No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O54">
            <v>0</v>
          </cell>
          <cell r="CP54">
            <v>0</v>
          </cell>
          <cell r="CQ54">
            <v>2</v>
          </cell>
          <cell r="CR54">
            <v>0</v>
          </cell>
          <cell r="CS54" t="str">
            <v>Yes</v>
          </cell>
          <cell r="CT54" t="str">
            <v>No</v>
          </cell>
          <cell r="CU54" t="str">
            <v>No</v>
          </cell>
          <cell r="CV54" t="str">
            <v>No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1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 t="str">
            <v>Yes</v>
          </cell>
          <cell r="DI54">
            <v>2</v>
          </cell>
          <cell r="DJ54">
            <v>0</v>
          </cell>
          <cell r="DK54">
            <v>0</v>
          </cell>
          <cell r="DL54" t="str">
            <v>Yes</v>
          </cell>
          <cell r="DM54">
            <v>1</v>
          </cell>
          <cell r="DN54">
            <v>0</v>
          </cell>
          <cell r="DO54">
            <v>0</v>
          </cell>
          <cell r="DP54">
            <v>0</v>
          </cell>
          <cell r="DQ54">
            <v>0</v>
          </cell>
        </row>
        <row r="55">
          <cell r="C55" t="str">
            <v>out.small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 t="str">
            <v>No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 t="str">
            <v>No</v>
          </cell>
          <cell r="Z55">
            <v>0</v>
          </cell>
          <cell r="AA55">
            <v>0</v>
          </cell>
          <cell r="AB55">
            <v>0</v>
          </cell>
          <cell r="AC55" t="str">
            <v>No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 t="str">
            <v>No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 t="str">
            <v>No</v>
          </cell>
          <cell r="BA55">
            <v>0</v>
          </cell>
          <cell r="BB55">
            <v>0</v>
          </cell>
          <cell r="BC55">
            <v>0</v>
          </cell>
          <cell r="BD55" t="str">
            <v>No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 t="str">
            <v>Yes</v>
          </cell>
          <cell r="BP55" t="str">
            <v>No</v>
          </cell>
          <cell r="BQ55" t="str">
            <v>No</v>
          </cell>
          <cell r="BR55" t="str">
            <v>No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 t="str">
            <v>No</v>
          </cell>
          <cell r="CE55">
            <v>0</v>
          </cell>
          <cell r="CF55">
            <v>0</v>
          </cell>
          <cell r="CG55">
            <v>0</v>
          </cell>
          <cell r="CH55" t="str">
            <v>No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O55">
            <v>0</v>
          </cell>
          <cell r="CP55">
            <v>0</v>
          </cell>
          <cell r="CQ55">
            <v>2</v>
          </cell>
          <cell r="CR55">
            <v>0</v>
          </cell>
          <cell r="CS55" t="str">
            <v>Yes</v>
          </cell>
          <cell r="CT55" t="str">
            <v>No</v>
          </cell>
          <cell r="CU55" t="str">
            <v>No</v>
          </cell>
          <cell r="CV55" t="str">
            <v>No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1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 t="str">
            <v>No</v>
          </cell>
          <cell r="DI55">
            <v>0</v>
          </cell>
          <cell r="DJ55">
            <v>0</v>
          </cell>
          <cell r="DK55">
            <v>0</v>
          </cell>
          <cell r="DL55" t="str">
            <v>No</v>
          </cell>
          <cell r="DM55">
            <v>0</v>
          </cell>
          <cell r="DN55">
            <v>0</v>
          </cell>
          <cell r="DO55">
            <v>0</v>
          </cell>
          <cell r="DP55">
            <v>0</v>
          </cell>
          <cell r="DQ55">
            <v>0</v>
          </cell>
        </row>
        <row r="56">
          <cell r="C56" t="str">
            <v>out.small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 t="str">
            <v>No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 t="str">
            <v>No</v>
          </cell>
          <cell r="Z56">
            <v>0</v>
          </cell>
          <cell r="AA56">
            <v>0</v>
          </cell>
          <cell r="AB56">
            <v>0</v>
          </cell>
          <cell r="AC56" t="str">
            <v>No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 t="str">
            <v>No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 t="str">
            <v>No</v>
          </cell>
          <cell r="BA56">
            <v>1</v>
          </cell>
          <cell r="BB56">
            <v>0</v>
          </cell>
          <cell r="BC56">
            <v>0</v>
          </cell>
          <cell r="BD56" t="str">
            <v>No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K56">
            <v>0</v>
          </cell>
          <cell r="BL56">
            <v>0</v>
          </cell>
          <cell r="BM56">
            <v>1</v>
          </cell>
          <cell r="BN56">
            <v>0</v>
          </cell>
          <cell r="BO56" t="str">
            <v>Yes</v>
          </cell>
          <cell r="BP56" t="str">
            <v>No</v>
          </cell>
          <cell r="BQ56" t="str">
            <v>No</v>
          </cell>
          <cell r="BR56" t="str">
            <v>No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1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 t="str">
            <v>No</v>
          </cell>
          <cell r="CE56">
            <v>0</v>
          </cell>
          <cell r="CF56">
            <v>0</v>
          </cell>
          <cell r="CG56">
            <v>0</v>
          </cell>
          <cell r="CH56" t="str">
            <v>No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O56">
            <v>0</v>
          </cell>
          <cell r="CP56">
            <v>0</v>
          </cell>
          <cell r="CQ56">
            <v>4</v>
          </cell>
          <cell r="CR56">
            <v>0</v>
          </cell>
          <cell r="CS56" t="str">
            <v>Yes</v>
          </cell>
          <cell r="CT56" t="str">
            <v>No</v>
          </cell>
          <cell r="CU56" t="str">
            <v>No</v>
          </cell>
          <cell r="CV56" t="str">
            <v>No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G56">
            <v>0</v>
          </cell>
          <cell r="DH56" t="str">
            <v>Yes</v>
          </cell>
          <cell r="DI56">
            <v>1</v>
          </cell>
          <cell r="DJ56">
            <v>0</v>
          </cell>
          <cell r="DK56">
            <v>0</v>
          </cell>
          <cell r="DL56" t="str">
            <v>No</v>
          </cell>
          <cell r="DM56">
            <v>0</v>
          </cell>
          <cell r="DN56">
            <v>0</v>
          </cell>
          <cell r="DO56">
            <v>0</v>
          </cell>
          <cell r="DP56">
            <v>0</v>
          </cell>
          <cell r="DQ56">
            <v>0</v>
          </cell>
        </row>
        <row r="57">
          <cell r="C57" t="str">
            <v>buffer.large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 t="str">
            <v>No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 t="str">
            <v>Yes</v>
          </cell>
          <cell r="Z57">
            <v>0</v>
          </cell>
          <cell r="AA57">
            <v>0</v>
          </cell>
          <cell r="AB57">
            <v>0</v>
          </cell>
          <cell r="AC57" t="str">
            <v>No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 t="str">
            <v>No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 t="str">
            <v>No</v>
          </cell>
          <cell r="BA57">
            <v>0</v>
          </cell>
          <cell r="BB57">
            <v>0</v>
          </cell>
          <cell r="BC57">
            <v>0</v>
          </cell>
          <cell r="BD57" t="str">
            <v>No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 t="str">
            <v>Yes</v>
          </cell>
          <cell r="BP57" t="str">
            <v>No</v>
          </cell>
          <cell r="BQ57" t="str">
            <v>No</v>
          </cell>
          <cell r="BR57" t="str">
            <v>No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4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 t="str">
            <v>No</v>
          </cell>
          <cell r="CE57">
            <v>2</v>
          </cell>
          <cell r="CF57">
            <v>1</v>
          </cell>
          <cell r="CG57">
            <v>0</v>
          </cell>
          <cell r="CH57" t="str">
            <v>No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O57">
            <v>0</v>
          </cell>
          <cell r="CP57">
            <v>0</v>
          </cell>
          <cell r="CQ57">
            <v>1</v>
          </cell>
          <cell r="CR57">
            <v>0</v>
          </cell>
          <cell r="CS57" t="str">
            <v>No</v>
          </cell>
          <cell r="CT57" t="str">
            <v>Yes</v>
          </cell>
          <cell r="CU57" t="str">
            <v>No</v>
          </cell>
          <cell r="CV57" t="str">
            <v>No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>
            <v>0</v>
          </cell>
          <cell r="DG57">
            <v>0</v>
          </cell>
          <cell r="DH57" t="str">
            <v>No</v>
          </cell>
          <cell r="DI57">
            <v>0</v>
          </cell>
          <cell r="DJ57">
            <v>0</v>
          </cell>
          <cell r="DK57">
            <v>0</v>
          </cell>
          <cell r="DL57" t="str">
            <v>Yes</v>
          </cell>
          <cell r="DM57">
            <v>0</v>
          </cell>
          <cell r="DN57">
            <v>0</v>
          </cell>
          <cell r="DO57">
            <v>0</v>
          </cell>
          <cell r="DP57">
            <v>0</v>
          </cell>
          <cell r="DQ57">
            <v>0</v>
          </cell>
        </row>
        <row r="58">
          <cell r="C58" t="str">
            <v>out.small</v>
          </cell>
          <cell r="I58">
            <v>0</v>
          </cell>
          <cell r="J58">
            <v>0</v>
          </cell>
          <cell r="K58">
            <v>1</v>
          </cell>
          <cell r="L58">
            <v>0</v>
          </cell>
          <cell r="M58" t="str">
            <v>No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 t="str">
            <v>No</v>
          </cell>
          <cell r="Z58">
            <v>0</v>
          </cell>
          <cell r="AA58">
            <v>0</v>
          </cell>
          <cell r="AB58">
            <v>0</v>
          </cell>
          <cell r="AC58" t="str">
            <v>No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 t="str">
            <v>No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 t="str">
            <v>No</v>
          </cell>
          <cell r="BA58">
            <v>0</v>
          </cell>
          <cell r="BB58">
            <v>0</v>
          </cell>
          <cell r="BC58">
            <v>0</v>
          </cell>
          <cell r="BD58" t="str">
            <v>No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 t="str">
            <v>Yes</v>
          </cell>
          <cell r="BP58" t="str">
            <v>No</v>
          </cell>
          <cell r="BQ58" t="str">
            <v>No</v>
          </cell>
          <cell r="BR58" t="str">
            <v>No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 t="str">
            <v>No</v>
          </cell>
          <cell r="CE58">
            <v>0</v>
          </cell>
          <cell r="CF58">
            <v>0</v>
          </cell>
          <cell r="CG58">
            <v>0</v>
          </cell>
          <cell r="CH58" t="str">
            <v>No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 t="str">
            <v>Yes</v>
          </cell>
          <cell r="CT58" t="str">
            <v>No</v>
          </cell>
          <cell r="CU58" t="str">
            <v>No</v>
          </cell>
          <cell r="CV58" t="str">
            <v>No</v>
          </cell>
          <cell r="CW58">
            <v>0</v>
          </cell>
          <cell r="CX58">
            <v>0</v>
          </cell>
          <cell r="CY58">
            <v>0</v>
          </cell>
          <cell r="CZ58">
            <v>0</v>
          </cell>
          <cell r="DA58">
            <v>0</v>
          </cell>
          <cell r="DB58">
            <v>0</v>
          </cell>
          <cell r="DC58">
            <v>0</v>
          </cell>
          <cell r="DD58">
            <v>0</v>
          </cell>
          <cell r="DE58">
            <v>0</v>
          </cell>
          <cell r="DF58">
            <v>0</v>
          </cell>
          <cell r="DG58">
            <v>0</v>
          </cell>
          <cell r="DH58" t="str">
            <v>No</v>
          </cell>
          <cell r="DI58">
            <v>0</v>
          </cell>
          <cell r="DJ58">
            <v>0</v>
          </cell>
          <cell r="DK58">
            <v>0</v>
          </cell>
          <cell r="DL58" t="str">
            <v>No</v>
          </cell>
          <cell r="DM58">
            <v>0</v>
          </cell>
          <cell r="DN58">
            <v>0</v>
          </cell>
          <cell r="DO58">
            <v>0</v>
          </cell>
          <cell r="DP58">
            <v>0</v>
          </cell>
          <cell r="DQ58">
            <v>0</v>
          </cell>
        </row>
        <row r="59">
          <cell r="C59" t="str">
            <v>out.small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No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 t="str">
            <v>No</v>
          </cell>
          <cell r="Z59">
            <v>0</v>
          </cell>
          <cell r="AA59">
            <v>0</v>
          </cell>
          <cell r="AB59">
            <v>0</v>
          </cell>
          <cell r="AC59" t="str">
            <v>No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J59">
            <v>0</v>
          </cell>
          <cell r="AK59">
            <v>0</v>
          </cell>
          <cell r="AL59">
            <v>1</v>
          </cell>
          <cell r="AM59">
            <v>0</v>
          </cell>
          <cell r="AN59" t="str">
            <v>No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 t="str">
            <v>No</v>
          </cell>
          <cell r="BA59">
            <v>0</v>
          </cell>
          <cell r="BB59">
            <v>0</v>
          </cell>
          <cell r="BC59">
            <v>0</v>
          </cell>
          <cell r="BD59" t="str">
            <v>No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 t="str">
            <v>Yes</v>
          </cell>
          <cell r="BP59" t="str">
            <v>No</v>
          </cell>
          <cell r="BQ59" t="str">
            <v>No</v>
          </cell>
          <cell r="BR59" t="str">
            <v>No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 t="str">
            <v>No</v>
          </cell>
          <cell r="CE59">
            <v>0</v>
          </cell>
          <cell r="CF59">
            <v>0</v>
          </cell>
          <cell r="CG59">
            <v>0</v>
          </cell>
          <cell r="CH59" t="str">
            <v>No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 t="str">
            <v>Yes</v>
          </cell>
          <cell r="CT59" t="str">
            <v>No</v>
          </cell>
          <cell r="CU59" t="str">
            <v>No</v>
          </cell>
          <cell r="CV59" t="str">
            <v>No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  <cell r="DA59">
            <v>0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>
            <v>0</v>
          </cell>
          <cell r="DG59">
            <v>0</v>
          </cell>
          <cell r="DH59" t="str">
            <v>No</v>
          </cell>
          <cell r="DI59">
            <v>1</v>
          </cell>
          <cell r="DJ59">
            <v>0</v>
          </cell>
          <cell r="DK59">
            <v>0</v>
          </cell>
          <cell r="DL59" t="str">
            <v>No</v>
          </cell>
          <cell r="DM59">
            <v>0</v>
          </cell>
          <cell r="DN59">
            <v>0</v>
          </cell>
          <cell r="DO59">
            <v>0</v>
          </cell>
          <cell r="DP59">
            <v>0</v>
          </cell>
          <cell r="DQ59">
            <v>0</v>
          </cell>
        </row>
        <row r="60">
          <cell r="C60" t="str">
            <v>out.small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 t="str">
            <v>No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 t="str">
            <v>No</v>
          </cell>
          <cell r="Z60">
            <v>0</v>
          </cell>
          <cell r="AA60">
            <v>0</v>
          </cell>
          <cell r="AB60">
            <v>0</v>
          </cell>
          <cell r="AC60" t="str">
            <v>No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 t="str">
            <v>No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 t="str">
            <v>No</v>
          </cell>
          <cell r="BA60">
            <v>0</v>
          </cell>
          <cell r="BB60">
            <v>0</v>
          </cell>
          <cell r="BC60">
            <v>0</v>
          </cell>
          <cell r="BD60" t="str">
            <v>No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 t="str">
            <v>Yes</v>
          </cell>
          <cell r="BP60" t="str">
            <v>No</v>
          </cell>
          <cell r="BQ60" t="str">
            <v>No</v>
          </cell>
          <cell r="BR60" t="str">
            <v>No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 t="str">
            <v>No</v>
          </cell>
          <cell r="CE60">
            <v>0</v>
          </cell>
          <cell r="CF60">
            <v>0</v>
          </cell>
          <cell r="CG60">
            <v>0</v>
          </cell>
          <cell r="CH60" t="str">
            <v>No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O60">
            <v>0</v>
          </cell>
          <cell r="CP60">
            <v>0</v>
          </cell>
          <cell r="CQ60">
            <v>1</v>
          </cell>
          <cell r="CR60">
            <v>0</v>
          </cell>
          <cell r="CS60" t="str">
            <v>Yes</v>
          </cell>
          <cell r="CT60" t="str">
            <v>No</v>
          </cell>
          <cell r="CU60" t="str">
            <v>No</v>
          </cell>
          <cell r="CV60" t="str">
            <v>No</v>
          </cell>
          <cell r="CW60">
            <v>0</v>
          </cell>
          <cell r="CX60">
            <v>0</v>
          </cell>
          <cell r="CY60">
            <v>0</v>
          </cell>
          <cell r="CZ60">
            <v>0</v>
          </cell>
          <cell r="DA60">
            <v>0</v>
          </cell>
          <cell r="DB60">
            <v>0</v>
          </cell>
          <cell r="DC60">
            <v>0</v>
          </cell>
          <cell r="DD60">
            <v>0</v>
          </cell>
          <cell r="DE60">
            <v>0</v>
          </cell>
          <cell r="DF60">
            <v>0</v>
          </cell>
          <cell r="DG60">
            <v>0</v>
          </cell>
          <cell r="DH60" t="str">
            <v>No</v>
          </cell>
          <cell r="DI60">
            <v>1</v>
          </cell>
          <cell r="DJ60">
            <v>0</v>
          </cell>
          <cell r="DK60">
            <v>0</v>
          </cell>
          <cell r="DL60" t="str">
            <v>No</v>
          </cell>
          <cell r="DM60">
            <v>0</v>
          </cell>
          <cell r="DN60">
            <v>0</v>
          </cell>
          <cell r="DO60">
            <v>0</v>
          </cell>
          <cell r="DP60">
            <v>0</v>
          </cell>
          <cell r="DQ60">
            <v>0</v>
          </cell>
        </row>
        <row r="61">
          <cell r="C61" t="str">
            <v>out.large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 t="str">
            <v>No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 t="str">
            <v>Yes</v>
          </cell>
          <cell r="Z61">
            <v>0</v>
          </cell>
          <cell r="AA61">
            <v>0</v>
          </cell>
          <cell r="AB61">
            <v>0</v>
          </cell>
          <cell r="AC61" t="str">
            <v>No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 t="str">
            <v>No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1</v>
          </cell>
          <cell r="AU61">
            <v>0</v>
          </cell>
          <cell r="AV61">
            <v>0</v>
          </cell>
          <cell r="AW61">
            <v>0</v>
          </cell>
          <cell r="AX61">
            <v>1</v>
          </cell>
          <cell r="AY61">
            <v>0</v>
          </cell>
          <cell r="AZ61" t="str">
            <v>No</v>
          </cell>
          <cell r="BA61">
            <v>4</v>
          </cell>
          <cell r="BB61">
            <v>0</v>
          </cell>
          <cell r="BC61">
            <v>0</v>
          </cell>
          <cell r="BD61" t="str">
            <v>No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 t="str">
            <v>Yes</v>
          </cell>
          <cell r="BP61" t="str">
            <v>No</v>
          </cell>
          <cell r="BQ61" t="str">
            <v>No</v>
          </cell>
          <cell r="BR61" t="str">
            <v>No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 t="str">
            <v>No</v>
          </cell>
          <cell r="CE61">
            <v>0</v>
          </cell>
          <cell r="CF61">
            <v>0</v>
          </cell>
          <cell r="CG61">
            <v>0</v>
          </cell>
          <cell r="CH61" t="str">
            <v>No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O61">
            <v>1</v>
          </cell>
          <cell r="CP61">
            <v>2</v>
          </cell>
          <cell r="CQ61">
            <v>8</v>
          </cell>
          <cell r="CR61">
            <v>0</v>
          </cell>
          <cell r="CS61" t="str">
            <v>No</v>
          </cell>
          <cell r="CT61" t="str">
            <v>No</v>
          </cell>
          <cell r="CU61" t="str">
            <v>Yes</v>
          </cell>
          <cell r="CV61" t="str">
            <v>No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1</v>
          </cell>
          <cell r="DB61">
            <v>1</v>
          </cell>
          <cell r="DC61">
            <v>2</v>
          </cell>
          <cell r="DD61">
            <v>0</v>
          </cell>
          <cell r="DE61">
            <v>0</v>
          </cell>
          <cell r="DF61">
            <v>1</v>
          </cell>
          <cell r="DG61">
            <v>0</v>
          </cell>
          <cell r="DH61" t="str">
            <v>No</v>
          </cell>
          <cell r="DI61">
            <v>0</v>
          </cell>
          <cell r="DJ61">
            <v>0</v>
          </cell>
          <cell r="DK61">
            <v>0</v>
          </cell>
          <cell r="DL61" t="str">
            <v>No</v>
          </cell>
          <cell r="DM61">
            <v>0</v>
          </cell>
          <cell r="DN61">
            <v>0</v>
          </cell>
          <cell r="DO61">
            <v>0</v>
          </cell>
          <cell r="DP61">
            <v>0</v>
          </cell>
          <cell r="DQ61">
            <v>0</v>
          </cell>
        </row>
        <row r="62">
          <cell r="C62" t="str">
            <v>out.small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No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 t="str">
            <v>No</v>
          </cell>
          <cell r="Z62">
            <v>0</v>
          </cell>
          <cell r="AA62">
            <v>0</v>
          </cell>
          <cell r="AB62">
            <v>0</v>
          </cell>
          <cell r="AC62" t="str">
            <v>No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 t="str">
            <v>No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 t="str">
            <v>No</v>
          </cell>
          <cell r="BA62">
            <v>0</v>
          </cell>
          <cell r="BB62">
            <v>0</v>
          </cell>
          <cell r="BC62">
            <v>0</v>
          </cell>
          <cell r="BD62" t="str">
            <v>No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 t="str">
            <v>Yes</v>
          </cell>
          <cell r="BP62" t="str">
            <v>No</v>
          </cell>
          <cell r="BQ62" t="str">
            <v>No</v>
          </cell>
          <cell r="BR62" t="str">
            <v>No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 t="str">
            <v>No</v>
          </cell>
          <cell r="CE62">
            <v>0</v>
          </cell>
          <cell r="CF62">
            <v>0</v>
          </cell>
          <cell r="CG62">
            <v>0</v>
          </cell>
          <cell r="CH62" t="str">
            <v>No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 t="str">
            <v>Yes</v>
          </cell>
          <cell r="CT62" t="str">
            <v>No</v>
          </cell>
          <cell r="CU62" t="str">
            <v>No</v>
          </cell>
          <cell r="CV62" t="str">
            <v>No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 t="str">
            <v>No</v>
          </cell>
          <cell r="DI62">
            <v>0</v>
          </cell>
          <cell r="DJ62">
            <v>0</v>
          </cell>
          <cell r="DK62">
            <v>0</v>
          </cell>
          <cell r="DL62" t="str">
            <v>No</v>
          </cell>
          <cell r="DM62">
            <v>0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</row>
        <row r="63">
          <cell r="C63" t="str">
            <v>out.small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 t="str">
            <v>No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 t="str">
            <v>No</v>
          </cell>
          <cell r="Z63">
            <v>0</v>
          </cell>
          <cell r="AA63">
            <v>0</v>
          </cell>
          <cell r="AB63">
            <v>0</v>
          </cell>
          <cell r="AC63" t="str">
            <v>No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 t="str">
            <v>No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 t="str">
            <v>No</v>
          </cell>
          <cell r="BA63">
            <v>0</v>
          </cell>
          <cell r="BB63">
            <v>0</v>
          </cell>
          <cell r="BC63">
            <v>0</v>
          </cell>
          <cell r="BD63" t="str">
            <v>No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K63">
            <v>0</v>
          </cell>
          <cell r="BL63">
            <v>0</v>
          </cell>
          <cell r="BM63">
            <v>1</v>
          </cell>
          <cell r="BN63">
            <v>0</v>
          </cell>
          <cell r="BO63" t="str">
            <v>Yes</v>
          </cell>
          <cell r="BP63" t="str">
            <v>No</v>
          </cell>
          <cell r="BQ63" t="str">
            <v>No</v>
          </cell>
          <cell r="BR63" t="str">
            <v>No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 t="str">
            <v>No</v>
          </cell>
          <cell r="CE63">
            <v>0</v>
          </cell>
          <cell r="CF63">
            <v>0</v>
          </cell>
          <cell r="CG63">
            <v>0</v>
          </cell>
          <cell r="CH63" t="str">
            <v>No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 t="str">
            <v>Yes</v>
          </cell>
          <cell r="CT63" t="str">
            <v>No</v>
          </cell>
          <cell r="CU63" t="str">
            <v>No</v>
          </cell>
          <cell r="CV63" t="str">
            <v>No</v>
          </cell>
          <cell r="CW63">
            <v>0</v>
          </cell>
          <cell r="CX63">
            <v>0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 t="str">
            <v>No</v>
          </cell>
          <cell r="DI63">
            <v>0</v>
          </cell>
          <cell r="DJ63">
            <v>0</v>
          </cell>
          <cell r="DK63">
            <v>0</v>
          </cell>
          <cell r="DL63" t="str">
            <v>No</v>
          </cell>
          <cell r="DM63">
            <v>0</v>
          </cell>
          <cell r="DN63">
            <v>0</v>
          </cell>
          <cell r="DO63">
            <v>0</v>
          </cell>
          <cell r="DP63">
            <v>0</v>
          </cell>
          <cell r="DQ63">
            <v>0</v>
          </cell>
        </row>
        <row r="64">
          <cell r="C64" t="str">
            <v>out.small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 t="str">
            <v>No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 t="str">
            <v>No</v>
          </cell>
          <cell r="Z64">
            <v>0</v>
          </cell>
          <cell r="AA64">
            <v>0</v>
          </cell>
          <cell r="AB64">
            <v>0</v>
          </cell>
          <cell r="AC64" t="str">
            <v>No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 t="str">
            <v>No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 t="str">
            <v>No</v>
          </cell>
          <cell r="BA64">
            <v>0</v>
          </cell>
          <cell r="BB64">
            <v>0</v>
          </cell>
          <cell r="BC64">
            <v>0</v>
          </cell>
          <cell r="BD64" t="str">
            <v>No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K64">
            <v>0</v>
          </cell>
          <cell r="BL64">
            <v>0</v>
          </cell>
          <cell r="BM64">
            <v>1</v>
          </cell>
          <cell r="BN64">
            <v>0</v>
          </cell>
          <cell r="BO64" t="str">
            <v>Yes</v>
          </cell>
          <cell r="BP64" t="str">
            <v>No</v>
          </cell>
          <cell r="BQ64" t="str">
            <v>No</v>
          </cell>
          <cell r="BR64" t="str">
            <v>No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1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 t="str">
            <v>No</v>
          </cell>
          <cell r="CE64">
            <v>0</v>
          </cell>
          <cell r="CF64">
            <v>0</v>
          </cell>
          <cell r="CG64">
            <v>0</v>
          </cell>
          <cell r="CH64" t="str">
            <v>No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 t="str">
            <v>Yes</v>
          </cell>
          <cell r="CT64" t="str">
            <v>No</v>
          </cell>
          <cell r="CU64" t="str">
            <v>No</v>
          </cell>
          <cell r="CV64" t="str">
            <v>No</v>
          </cell>
          <cell r="CW64">
            <v>0</v>
          </cell>
          <cell r="CX64">
            <v>0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 t="str">
            <v>No</v>
          </cell>
          <cell r="DI64">
            <v>0</v>
          </cell>
          <cell r="DJ64">
            <v>0</v>
          </cell>
          <cell r="DK64">
            <v>0</v>
          </cell>
          <cell r="DL64" t="str">
            <v>No</v>
          </cell>
          <cell r="DM64">
            <v>0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</row>
        <row r="65">
          <cell r="C65" t="str">
            <v>out.small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No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 t="str">
            <v>Yes</v>
          </cell>
          <cell r="Z65">
            <v>0</v>
          </cell>
          <cell r="AA65">
            <v>0</v>
          </cell>
          <cell r="AB65">
            <v>0</v>
          </cell>
          <cell r="AC65" t="str">
            <v>No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J65">
            <v>0</v>
          </cell>
          <cell r="AK65">
            <v>0</v>
          </cell>
          <cell r="AL65">
            <v>1</v>
          </cell>
          <cell r="AM65">
            <v>0</v>
          </cell>
          <cell r="AN65" t="str">
            <v>No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 t="str">
            <v>No</v>
          </cell>
          <cell r="BA65">
            <v>0</v>
          </cell>
          <cell r="BB65">
            <v>0</v>
          </cell>
          <cell r="BC65">
            <v>0</v>
          </cell>
          <cell r="BD65" t="str">
            <v>No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 t="str">
            <v>Yes</v>
          </cell>
          <cell r="BP65" t="str">
            <v>No</v>
          </cell>
          <cell r="BQ65" t="str">
            <v>No</v>
          </cell>
          <cell r="BR65" t="str">
            <v>No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 t="str">
            <v>No</v>
          </cell>
          <cell r="CE65">
            <v>0</v>
          </cell>
          <cell r="CF65">
            <v>0</v>
          </cell>
          <cell r="CG65">
            <v>0</v>
          </cell>
          <cell r="CH65" t="str">
            <v>No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O65">
            <v>0</v>
          </cell>
          <cell r="CP65">
            <v>0</v>
          </cell>
          <cell r="CQ65">
            <v>1</v>
          </cell>
          <cell r="CR65">
            <v>0</v>
          </cell>
          <cell r="CS65" t="str">
            <v>Yes</v>
          </cell>
          <cell r="CT65" t="str">
            <v>No</v>
          </cell>
          <cell r="CU65" t="str">
            <v>No</v>
          </cell>
          <cell r="CV65" t="str">
            <v>No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D65">
            <v>0</v>
          </cell>
          <cell r="DE65">
            <v>0</v>
          </cell>
          <cell r="DF65">
            <v>0</v>
          </cell>
          <cell r="DG65">
            <v>0</v>
          </cell>
          <cell r="DH65" t="str">
            <v>No</v>
          </cell>
          <cell r="DI65">
            <v>0</v>
          </cell>
          <cell r="DJ65">
            <v>0</v>
          </cell>
          <cell r="DK65">
            <v>0</v>
          </cell>
          <cell r="DL65" t="str">
            <v>No</v>
          </cell>
          <cell r="DM65">
            <v>0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</row>
        <row r="66">
          <cell r="C66" t="str">
            <v>out.small</v>
          </cell>
          <cell r="I66">
            <v>0</v>
          </cell>
          <cell r="J66">
            <v>0</v>
          </cell>
          <cell r="K66">
            <v>1</v>
          </cell>
          <cell r="L66">
            <v>1</v>
          </cell>
          <cell r="M66" t="str">
            <v>No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 t="str">
            <v>Yes</v>
          </cell>
          <cell r="Z66">
            <v>0</v>
          </cell>
          <cell r="AA66">
            <v>0</v>
          </cell>
          <cell r="AB66">
            <v>0</v>
          </cell>
          <cell r="AC66" t="str">
            <v>No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 t="str">
            <v>No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 t="str">
            <v>No</v>
          </cell>
          <cell r="BA66">
            <v>0</v>
          </cell>
          <cell r="BB66">
            <v>0</v>
          </cell>
          <cell r="BC66">
            <v>0</v>
          </cell>
          <cell r="BD66" t="str">
            <v>No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 t="str">
            <v>Yes</v>
          </cell>
          <cell r="BP66" t="str">
            <v>No</v>
          </cell>
          <cell r="BQ66" t="str">
            <v>No</v>
          </cell>
          <cell r="BR66" t="str">
            <v>No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 t="str">
            <v>No</v>
          </cell>
          <cell r="CE66">
            <v>0</v>
          </cell>
          <cell r="CF66">
            <v>0</v>
          </cell>
          <cell r="CG66">
            <v>0</v>
          </cell>
          <cell r="CH66" t="str">
            <v>No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 t="str">
            <v>Yes</v>
          </cell>
          <cell r="CT66" t="str">
            <v>No</v>
          </cell>
          <cell r="CU66" t="str">
            <v>No</v>
          </cell>
          <cell r="CV66" t="str">
            <v>No</v>
          </cell>
          <cell r="CW66">
            <v>0</v>
          </cell>
          <cell r="CX66">
            <v>0</v>
          </cell>
          <cell r="CY66">
            <v>0</v>
          </cell>
          <cell r="CZ66">
            <v>0</v>
          </cell>
          <cell r="DA66">
            <v>0</v>
          </cell>
          <cell r="DB66">
            <v>1</v>
          </cell>
          <cell r="DC66">
            <v>1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 t="str">
            <v>No</v>
          </cell>
          <cell r="DI66">
            <v>1</v>
          </cell>
          <cell r="DJ66">
            <v>0</v>
          </cell>
          <cell r="DK66">
            <v>0</v>
          </cell>
          <cell r="DL66" t="str">
            <v>No</v>
          </cell>
          <cell r="DM66">
            <v>0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</row>
        <row r="67">
          <cell r="C67" t="str">
            <v>out.large</v>
          </cell>
          <cell r="I67">
            <v>0</v>
          </cell>
          <cell r="J67">
            <v>0</v>
          </cell>
          <cell r="K67">
            <v>3</v>
          </cell>
          <cell r="L67">
            <v>0</v>
          </cell>
          <cell r="M67" t="str">
            <v>No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 t="str">
            <v>No</v>
          </cell>
          <cell r="Z67">
            <v>0</v>
          </cell>
          <cell r="AA67">
            <v>0</v>
          </cell>
          <cell r="AB67">
            <v>0</v>
          </cell>
          <cell r="AC67" t="str">
            <v>No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 t="str">
            <v>No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No</v>
          </cell>
          <cell r="BA67">
            <v>3</v>
          </cell>
          <cell r="BB67">
            <v>1</v>
          </cell>
          <cell r="BC67">
            <v>0</v>
          </cell>
          <cell r="BD67" t="str">
            <v>No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K67">
            <v>0</v>
          </cell>
          <cell r="BL67">
            <v>0</v>
          </cell>
          <cell r="BM67">
            <v>3</v>
          </cell>
          <cell r="BN67">
            <v>0</v>
          </cell>
          <cell r="BO67" t="str">
            <v>Yes</v>
          </cell>
          <cell r="BP67" t="str">
            <v>No</v>
          </cell>
          <cell r="BQ67" t="str">
            <v>No</v>
          </cell>
          <cell r="BR67" t="str">
            <v>No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 t="str">
            <v>No</v>
          </cell>
          <cell r="CE67">
            <v>0</v>
          </cell>
          <cell r="CF67">
            <v>0</v>
          </cell>
          <cell r="CG67">
            <v>0</v>
          </cell>
          <cell r="CH67" t="str">
            <v>No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O67">
            <v>0</v>
          </cell>
          <cell r="CP67">
            <v>0</v>
          </cell>
          <cell r="CQ67">
            <v>2</v>
          </cell>
          <cell r="CR67">
            <v>0</v>
          </cell>
          <cell r="CS67" t="str">
            <v>Yes</v>
          </cell>
          <cell r="CT67" t="str">
            <v>No</v>
          </cell>
          <cell r="CU67" t="str">
            <v>No</v>
          </cell>
          <cell r="CV67" t="str">
            <v>No</v>
          </cell>
          <cell r="CW67">
            <v>0</v>
          </cell>
          <cell r="CX67">
            <v>0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G67">
            <v>0</v>
          </cell>
          <cell r="DH67" t="str">
            <v>No</v>
          </cell>
          <cell r="DI67">
            <v>0</v>
          </cell>
          <cell r="DJ67">
            <v>0</v>
          </cell>
          <cell r="DK67">
            <v>0</v>
          </cell>
          <cell r="DL67" t="str">
            <v>No</v>
          </cell>
          <cell r="DM67">
            <v>0</v>
          </cell>
          <cell r="DN67">
            <v>0</v>
          </cell>
          <cell r="DO67">
            <v>0</v>
          </cell>
          <cell r="DP67">
            <v>0</v>
          </cell>
          <cell r="DQ67">
            <v>0</v>
          </cell>
        </row>
        <row r="68">
          <cell r="C68" t="str">
            <v>out.small</v>
          </cell>
          <cell r="I68">
            <v>0</v>
          </cell>
          <cell r="J68">
            <v>0</v>
          </cell>
          <cell r="K68">
            <v>1</v>
          </cell>
          <cell r="L68">
            <v>0</v>
          </cell>
          <cell r="M68" t="str">
            <v>No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 t="str">
            <v>No</v>
          </cell>
          <cell r="Z68">
            <v>0</v>
          </cell>
          <cell r="AA68">
            <v>0</v>
          </cell>
          <cell r="AB68">
            <v>0</v>
          </cell>
          <cell r="AC68" t="str">
            <v>No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 t="str">
            <v>No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 t="str">
            <v>No</v>
          </cell>
          <cell r="BA68">
            <v>0</v>
          </cell>
          <cell r="BB68">
            <v>0</v>
          </cell>
          <cell r="BC68">
            <v>0</v>
          </cell>
          <cell r="BD68" t="str">
            <v>No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K68">
            <v>0</v>
          </cell>
          <cell r="BL68">
            <v>0</v>
          </cell>
          <cell r="BM68">
            <v>3</v>
          </cell>
          <cell r="BN68">
            <v>0</v>
          </cell>
          <cell r="BO68" t="str">
            <v>Yes</v>
          </cell>
          <cell r="BP68" t="str">
            <v>No</v>
          </cell>
          <cell r="BQ68" t="str">
            <v>No</v>
          </cell>
          <cell r="BR68" t="str">
            <v>No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 t="str">
            <v>No</v>
          </cell>
          <cell r="CE68">
            <v>0</v>
          </cell>
          <cell r="CF68">
            <v>0</v>
          </cell>
          <cell r="CG68">
            <v>0</v>
          </cell>
          <cell r="CH68" t="str">
            <v>No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 t="str">
            <v>Yes</v>
          </cell>
          <cell r="CT68" t="str">
            <v>No</v>
          </cell>
          <cell r="CU68" t="str">
            <v>No</v>
          </cell>
          <cell r="CV68" t="str">
            <v>No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0</v>
          </cell>
          <cell r="DH68" t="str">
            <v>No</v>
          </cell>
          <cell r="DI68">
            <v>2</v>
          </cell>
          <cell r="DJ68">
            <v>0</v>
          </cell>
          <cell r="DK68">
            <v>0</v>
          </cell>
          <cell r="DL68" t="str">
            <v>No</v>
          </cell>
          <cell r="DM68">
            <v>0</v>
          </cell>
          <cell r="DN68">
            <v>0</v>
          </cell>
          <cell r="DO68">
            <v>0</v>
          </cell>
          <cell r="DP68">
            <v>0</v>
          </cell>
          <cell r="DQ68">
            <v>0</v>
          </cell>
        </row>
        <row r="69">
          <cell r="C69" t="str">
            <v>buffer.small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 t="str">
            <v>No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 t="str">
            <v>No</v>
          </cell>
          <cell r="Z69">
            <v>0</v>
          </cell>
          <cell r="AA69">
            <v>0</v>
          </cell>
          <cell r="AB69">
            <v>0</v>
          </cell>
          <cell r="AC69" t="str">
            <v>No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 t="str">
            <v>No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 t="str">
            <v>No</v>
          </cell>
          <cell r="BA69">
            <v>0</v>
          </cell>
          <cell r="BB69">
            <v>0</v>
          </cell>
          <cell r="BC69">
            <v>0</v>
          </cell>
          <cell r="BD69" t="str">
            <v>No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K69">
            <v>0</v>
          </cell>
          <cell r="BL69">
            <v>0</v>
          </cell>
          <cell r="BM69">
            <v>1</v>
          </cell>
          <cell r="BN69">
            <v>0</v>
          </cell>
          <cell r="BO69" t="str">
            <v>Yes</v>
          </cell>
          <cell r="BP69" t="str">
            <v>No</v>
          </cell>
          <cell r="BQ69" t="str">
            <v>No</v>
          </cell>
          <cell r="BR69" t="str">
            <v>No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 t="str">
            <v>No</v>
          </cell>
          <cell r="CE69">
            <v>0</v>
          </cell>
          <cell r="CF69">
            <v>0</v>
          </cell>
          <cell r="CG69">
            <v>0</v>
          </cell>
          <cell r="CH69" t="str">
            <v>No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 t="str">
            <v>Yes</v>
          </cell>
          <cell r="CT69" t="str">
            <v>No</v>
          </cell>
          <cell r="CU69" t="str">
            <v>No</v>
          </cell>
          <cell r="CV69" t="str">
            <v>No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 t="str">
            <v>No</v>
          </cell>
          <cell r="DI69">
            <v>0</v>
          </cell>
          <cell r="DJ69">
            <v>0</v>
          </cell>
          <cell r="DK69">
            <v>0</v>
          </cell>
          <cell r="DL69" t="str">
            <v>Yes</v>
          </cell>
          <cell r="DM69">
            <v>0</v>
          </cell>
          <cell r="DN69">
            <v>0</v>
          </cell>
          <cell r="DO69">
            <v>0</v>
          </cell>
          <cell r="DP69">
            <v>0</v>
          </cell>
          <cell r="DQ69">
            <v>0</v>
          </cell>
        </row>
        <row r="70">
          <cell r="C70" t="str">
            <v>out.small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 t="str">
            <v>No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 t="str">
            <v>No</v>
          </cell>
          <cell r="Z70">
            <v>0</v>
          </cell>
          <cell r="AA70">
            <v>0</v>
          </cell>
          <cell r="AB70">
            <v>0</v>
          </cell>
          <cell r="AC70" t="str">
            <v>No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 t="str">
            <v>No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 t="str">
            <v>No</v>
          </cell>
          <cell r="BA70">
            <v>0</v>
          </cell>
          <cell r="BB70">
            <v>0</v>
          </cell>
          <cell r="BC70">
            <v>0</v>
          </cell>
          <cell r="BD70" t="str">
            <v>No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K70">
            <v>0</v>
          </cell>
          <cell r="BL70">
            <v>0</v>
          </cell>
          <cell r="BM70">
            <v>1</v>
          </cell>
          <cell r="BN70">
            <v>0</v>
          </cell>
          <cell r="BO70" t="str">
            <v>Yes</v>
          </cell>
          <cell r="BP70" t="str">
            <v>No</v>
          </cell>
          <cell r="BQ70" t="str">
            <v>No</v>
          </cell>
          <cell r="BR70" t="str">
            <v>No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 t="str">
            <v>No</v>
          </cell>
          <cell r="CE70">
            <v>0</v>
          </cell>
          <cell r="CF70">
            <v>0</v>
          </cell>
          <cell r="CG70">
            <v>0</v>
          </cell>
          <cell r="CH70" t="str">
            <v>No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 t="str">
            <v>Yes</v>
          </cell>
          <cell r="CT70" t="str">
            <v>No</v>
          </cell>
          <cell r="CU70" t="str">
            <v>No</v>
          </cell>
          <cell r="CV70" t="str">
            <v>No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  <cell r="DD70">
            <v>0</v>
          </cell>
          <cell r="DE70">
            <v>0</v>
          </cell>
          <cell r="DF70">
            <v>0</v>
          </cell>
          <cell r="DG70">
            <v>0</v>
          </cell>
          <cell r="DH70" t="str">
            <v>No</v>
          </cell>
          <cell r="DI70">
            <v>3</v>
          </cell>
          <cell r="DJ70">
            <v>0</v>
          </cell>
          <cell r="DK70">
            <v>0</v>
          </cell>
          <cell r="DL70" t="str">
            <v>No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</row>
        <row r="71">
          <cell r="C71" t="str">
            <v>out.small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 t="str">
            <v>No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 t="str">
            <v>No</v>
          </cell>
          <cell r="Z71">
            <v>0</v>
          </cell>
          <cell r="AA71">
            <v>0</v>
          </cell>
          <cell r="AB71">
            <v>0</v>
          </cell>
          <cell r="AC71" t="str">
            <v>No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 t="str">
            <v>No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 t="str">
            <v>No</v>
          </cell>
          <cell r="BA71">
            <v>0</v>
          </cell>
          <cell r="BB71">
            <v>0</v>
          </cell>
          <cell r="BC71">
            <v>0</v>
          </cell>
          <cell r="BD71" t="str">
            <v>No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 t="str">
            <v>Yes</v>
          </cell>
          <cell r="BP71" t="str">
            <v>No</v>
          </cell>
          <cell r="BQ71" t="str">
            <v>No</v>
          </cell>
          <cell r="BR71" t="str">
            <v>No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 t="str">
            <v>No</v>
          </cell>
          <cell r="CE71">
            <v>0</v>
          </cell>
          <cell r="CF71">
            <v>0</v>
          </cell>
          <cell r="CG71">
            <v>0</v>
          </cell>
          <cell r="CH71" t="str">
            <v>No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 t="str">
            <v>Yes</v>
          </cell>
          <cell r="CT71" t="str">
            <v>No</v>
          </cell>
          <cell r="CU71" t="str">
            <v>No</v>
          </cell>
          <cell r="CV71" t="str">
            <v>No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1</v>
          </cell>
          <cell r="DD71">
            <v>0</v>
          </cell>
          <cell r="DE71">
            <v>0</v>
          </cell>
          <cell r="DF71">
            <v>0</v>
          </cell>
          <cell r="DG71">
            <v>0</v>
          </cell>
          <cell r="DH71" t="str">
            <v>No</v>
          </cell>
          <cell r="DI71">
            <v>0</v>
          </cell>
          <cell r="DJ71">
            <v>0</v>
          </cell>
          <cell r="DK71">
            <v>0</v>
          </cell>
          <cell r="DL71" t="str">
            <v>No</v>
          </cell>
          <cell r="DM71">
            <v>0</v>
          </cell>
          <cell r="DN71">
            <v>0</v>
          </cell>
          <cell r="DO71">
            <v>0</v>
          </cell>
          <cell r="DP71">
            <v>0</v>
          </cell>
          <cell r="DQ71">
            <v>0</v>
          </cell>
        </row>
        <row r="72">
          <cell r="C72" t="str">
            <v>in.small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 t="str">
            <v>No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 t="str">
            <v>No</v>
          </cell>
          <cell r="Z72">
            <v>0</v>
          </cell>
          <cell r="AA72">
            <v>0</v>
          </cell>
          <cell r="AB72">
            <v>0</v>
          </cell>
          <cell r="AC72" t="str">
            <v>No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 t="str">
            <v>No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 t="str">
            <v>No</v>
          </cell>
          <cell r="BA72">
            <v>0</v>
          </cell>
          <cell r="BB72">
            <v>0</v>
          </cell>
          <cell r="BC72">
            <v>0</v>
          </cell>
          <cell r="BD72" t="str">
            <v>No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K72">
            <v>0</v>
          </cell>
          <cell r="BL72">
            <v>0</v>
          </cell>
          <cell r="BM72">
            <v>2</v>
          </cell>
          <cell r="BN72">
            <v>0</v>
          </cell>
          <cell r="BO72" t="str">
            <v>Yes</v>
          </cell>
          <cell r="BP72" t="str">
            <v>No</v>
          </cell>
          <cell r="BQ72" t="str">
            <v>No</v>
          </cell>
          <cell r="BR72" t="str">
            <v>No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 t="str">
            <v>No</v>
          </cell>
          <cell r="CE72">
            <v>0</v>
          </cell>
          <cell r="CF72">
            <v>0</v>
          </cell>
          <cell r="CG72">
            <v>0</v>
          </cell>
          <cell r="CH72" t="str">
            <v>No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 t="str">
            <v>Yes</v>
          </cell>
          <cell r="CT72" t="str">
            <v>No</v>
          </cell>
          <cell r="CU72" t="str">
            <v>No</v>
          </cell>
          <cell r="CV72" t="str">
            <v>No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  <cell r="DD72">
            <v>0</v>
          </cell>
          <cell r="DE72">
            <v>0</v>
          </cell>
          <cell r="DF72">
            <v>0</v>
          </cell>
          <cell r="DG72">
            <v>0</v>
          </cell>
          <cell r="DH72" t="str">
            <v>No</v>
          </cell>
          <cell r="DI72">
            <v>0</v>
          </cell>
          <cell r="DJ72">
            <v>0</v>
          </cell>
          <cell r="DK72">
            <v>0</v>
          </cell>
          <cell r="DL72" t="str">
            <v>Yes</v>
          </cell>
          <cell r="DM72">
            <v>0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</row>
        <row r="73">
          <cell r="C73" t="str">
            <v>out.small</v>
          </cell>
          <cell r="I73">
            <v>0</v>
          </cell>
          <cell r="J73">
            <v>0</v>
          </cell>
          <cell r="K73">
            <v>1</v>
          </cell>
          <cell r="L73">
            <v>1</v>
          </cell>
          <cell r="M73" t="str">
            <v>No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 t="str">
            <v>Yes</v>
          </cell>
          <cell r="Z73">
            <v>2</v>
          </cell>
          <cell r="AA73">
            <v>1</v>
          </cell>
          <cell r="AB73">
            <v>0</v>
          </cell>
          <cell r="AC73" t="str">
            <v>No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 t="str">
            <v>No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 t="str">
            <v>No</v>
          </cell>
          <cell r="BA73">
            <v>0</v>
          </cell>
          <cell r="BB73">
            <v>0</v>
          </cell>
          <cell r="BC73">
            <v>0</v>
          </cell>
          <cell r="BD73" t="str">
            <v>No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K73">
            <v>0</v>
          </cell>
          <cell r="BL73">
            <v>0</v>
          </cell>
          <cell r="BM73">
            <v>1</v>
          </cell>
          <cell r="BN73">
            <v>0</v>
          </cell>
          <cell r="BO73" t="str">
            <v>Yes</v>
          </cell>
          <cell r="BP73" t="str">
            <v>No</v>
          </cell>
          <cell r="BQ73" t="str">
            <v>No</v>
          </cell>
          <cell r="BR73" t="str">
            <v>No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 t="str">
            <v>No</v>
          </cell>
          <cell r="CE73">
            <v>0</v>
          </cell>
          <cell r="CF73">
            <v>0</v>
          </cell>
          <cell r="CG73">
            <v>0</v>
          </cell>
          <cell r="CH73" t="str">
            <v>No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O73">
            <v>0</v>
          </cell>
          <cell r="CP73">
            <v>0</v>
          </cell>
          <cell r="CQ73">
            <v>2</v>
          </cell>
          <cell r="CR73">
            <v>0</v>
          </cell>
          <cell r="CS73" t="str">
            <v>No</v>
          </cell>
          <cell r="CT73" t="str">
            <v>No</v>
          </cell>
          <cell r="CU73" t="str">
            <v>No</v>
          </cell>
          <cell r="CV73" t="str">
            <v>Yes</v>
          </cell>
          <cell r="CW73">
            <v>0</v>
          </cell>
          <cell r="CX73">
            <v>0</v>
          </cell>
          <cell r="CY73">
            <v>0</v>
          </cell>
          <cell r="CZ73">
            <v>0</v>
          </cell>
          <cell r="DA73">
            <v>0</v>
          </cell>
          <cell r="DB73">
            <v>0</v>
          </cell>
          <cell r="DC73">
            <v>0</v>
          </cell>
          <cell r="DD73">
            <v>0</v>
          </cell>
          <cell r="DE73">
            <v>0</v>
          </cell>
          <cell r="DF73">
            <v>0</v>
          </cell>
          <cell r="DG73">
            <v>0</v>
          </cell>
          <cell r="DH73" t="str">
            <v>No</v>
          </cell>
          <cell r="DI73">
            <v>1</v>
          </cell>
          <cell r="DJ73">
            <v>0</v>
          </cell>
          <cell r="DK73">
            <v>0</v>
          </cell>
          <cell r="DL73" t="str">
            <v>No</v>
          </cell>
          <cell r="DM73">
            <v>0</v>
          </cell>
          <cell r="DN73">
            <v>0</v>
          </cell>
          <cell r="DO73">
            <v>0</v>
          </cell>
          <cell r="DP73">
            <v>0</v>
          </cell>
          <cell r="DQ73">
            <v>0</v>
          </cell>
        </row>
        <row r="74">
          <cell r="C74" t="str">
            <v>out.small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 t="str">
            <v>No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 t="str">
            <v>No</v>
          </cell>
          <cell r="Z74">
            <v>0</v>
          </cell>
          <cell r="AA74">
            <v>0</v>
          </cell>
          <cell r="AB74">
            <v>0</v>
          </cell>
          <cell r="AC74" t="str">
            <v>No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 t="str">
            <v>No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 t="str">
            <v>No</v>
          </cell>
          <cell r="BA74">
            <v>0</v>
          </cell>
          <cell r="BB74">
            <v>0</v>
          </cell>
          <cell r="BC74">
            <v>0</v>
          </cell>
          <cell r="BD74" t="str">
            <v>No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K74">
            <v>0</v>
          </cell>
          <cell r="BL74">
            <v>0</v>
          </cell>
          <cell r="BM74">
            <v>1</v>
          </cell>
          <cell r="BN74">
            <v>0</v>
          </cell>
          <cell r="BO74" t="str">
            <v>Yes</v>
          </cell>
          <cell r="BP74" t="str">
            <v>No</v>
          </cell>
          <cell r="BQ74" t="str">
            <v>No</v>
          </cell>
          <cell r="BR74" t="str">
            <v>No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 t="str">
            <v>No</v>
          </cell>
          <cell r="CE74">
            <v>0</v>
          </cell>
          <cell r="CF74">
            <v>0</v>
          </cell>
          <cell r="CG74">
            <v>0</v>
          </cell>
          <cell r="CH74" t="str">
            <v>No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 t="str">
            <v>Yes</v>
          </cell>
          <cell r="CT74" t="str">
            <v>No</v>
          </cell>
          <cell r="CU74" t="str">
            <v>No</v>
          </cell>
          <cell r="CV74" t="str">
            <v>No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>
            <v>0</v>
          </cell>
          <cell r="DG74">
            <v>0</v>
          </cell>
          <cell r="DH74" t="str">
            <v>No</v>
          </cell>
          <cell r="DI74">
            <v>0</v>
          </cell>
          <cell r="DJ74">
            <v>0</v>
          </cell>
          <cell r="DK74">
            <v>0</v>
          </cell>
          <cell r="DL74" t="str">
            <v>No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</row>
        <row r="75">
          <cell r="C75" t="str">
            <v>out.small</v>
          </cell>
          <cell r="I75">
            <v>0</v>
          </cell>
          <cell r="J75">
            <v>0</v>
          </cell>
          <cell r="K75">
            <v>1</v>
          </cell>
          <cell r="L75">
            <v>1</v>
          </cell>
          <cell r="M75" t="str">
            <v>No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 t="str">
            <v>No</v>
          </cell>
          <cell r="Z75">
            <v>3</v>
          </cell>
          <cell r="AA75">
            <v>1</v>
          </cell>
          <cell r="AB75">
            <v>0</v>
          </cell>
          <cell r="AC75" t="str">
            <v>No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 t="str">
            <v>No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 t="str">
            <v>No</v>
          </cell>
          <cell r="BA75">
            <v>0</v>
          </cell>
          <cell r="BB75">
            <v>0</v>
          </cell>
          <cell r="BC75">
            <v>0</v>
          </cell>
          <cell r="BD75" t="str">
            <v>No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 t="str">
            <v>Yes</v>
          </cell>
          <cell r="BP75" t="str">
            <v>No</v>
          </cell>
          <cell r="BQ75" t="str">
            <v>No</v>
          </cell>
          <cell r="BR75" t="str">
            <v>No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 t="str">
            <v>No</v>
          </cell>
          <cell r="CE75">
            <v>0</v>
          </cell>
          <cell r="CF75">
            <v>0</v>
          </cell>
          <cell r="CG75">
            <v>0</v>
          </cell>
          <cell r="CH75" t="str">
            <v>No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O75">
            <v>0</v>
          </cell>
          <cell r="CP75">
            <v>0</v>
          </cell>
          <cell r="CQ75">
            <v>0</v>
          </cell>
          <cell r="CR75">
            <v>0</v>
          </cell>
          <cell r="CS75" t="str">
            <v>Yes</v>
          </cell>
          <cell r="CT75" t="str">
            <v>No</v>
          </cell>
          <cell r="CU75" t="str">
            <v>No</v>
          </cell>
          <cell r="CV75" t="str">
            <v>No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  <cell r="DA75">
            <v>0</v>
          </cell>
          <cell r="DB75">
            <v>0</v>
          </cell>
          <cell r="DC75">
            <v>1</v>
          </cell>
          <cell r="DD75">
            <v>0</v>
          </cell>
          <cell r="DE75">
            <v>0</v>
          </cell>
          <cell r="DF75">
            <v>0</v>
          </cell>
          <cell r="DG75">
            <v>0</v>
          </cell>
          <cell r="DH75" t="str">
            <v>Yes</v>
          </cell>
          <cell r="DI75">
            <v>0</v>
          </cell>
          <cell r="DJ75">
            <v>0</v>
          </cell>
          <cell r="DK75">
            <v>0</v>
          </cell>
          <cell r="DL75" t="str">
            <v>No</v>
          </cell>
          <cell r="DM75">
            <v>0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</row>
        <row r="76">
          <cell r="C76" t="str">
            <v>out.small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 t="str">
            <v>No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 t="str">
            <v>No</v>
          </cell>
          <cell r="Z76">
            <v>0</v>
          </cell>
          <cell r="AA76">
            <v>0</v>
          </cell>
          <cell r="AB76">
            <v>0</v>
          </cell>
          <cell r="AC76" t="str">
            <v>No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 t="str">
            <v>No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 t="str">
            <v>No</v>
          </cell>
          <cell r="BA76">
            <v>0</v>
          </cell>
          <cell r="BB76">
            <v>0</v>
          </cell>
          <cell r="BC76">
            <v>0</v>
          </cell>
          <cell r="BD76" t="str">
            <v>No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 t="str">
            <v>Yes</v>
          </cell>
          <cell r="BP76" t="str">
            <v>No</v>
          </cell>
          <cell r="BQ76" t="str">
            <v>No</v>
          </cell>
          <cell r="BR76" t="str">
            <v>No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 t="str">
            <v>No</v>
          </cell>
          <cell r="CE76">
            <v>0</v>
          </cell>
          <cell r="CF76">
            <v>0</v>
          </cell>
          <cell r="CG76">
            <v>0</v>
          </cell>
          <cell r="CH76" t="str">
            <v>No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O76">
            <v>0</v>
          </cell>
          <cell r="CP76">
            <v>0</v>
          </cell>
          <cell r="CQ76">
            <v>3</v>
          </cell>
          <cell r="CR76">
            <v>0</v>
          </cell>
          <cell r="CS76" t="str">
            <v>Yes</v>
          </cell>
          <cell r="CT76" t="str">
            <v>No</v>
          </cell>
          <cell r="CU76" t="str">
            <v>No</v>
          </cell>
          <cell r="CV76" t="str">
            <v>No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D76">
            <v>0</v>
          </cell>
          <cell r="DE76">
            <v>0</v>
          </cell>
          <cell r="DF76">
            <v>0</v>
          </cell>
          <cell r="DG76">
            <v>0</v>
          </cell>
          <cell r="DH76" t="str">
            <v>No</v>
          </cell>
          <cell r="DI76">
            <v>2</v>
          </cell>
          <cell r="DJ76">
            <v>0</v>
          </cell>
          <cell r="DK76">
            <v>0</v>
          </cell>
          <cell r="DL76" t="str">
            <v>No</v>
          </cell>
          <cell r="DM76">
            <v>0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</row>
        <row r="77">
          <cell r="C77" t="str">
            <v>out.small</v>
          </cell>
          <cell r="I77">
            <v>0</v>
          </cell>
          <cell r="J77">
            <v>0</v>
          </cell>
          <cell r="K77">
            <v>1</v>
          </cell>
          <cell r="L77">
            <v>0</v>
          </cell>
          <cell r="M77" t="str">
            <v>No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 t="str">
            <v>No</v>
          </cell>
          <cell r="Z77">
            <v>0</v>
          </cell>
          <cell r="AA77">
            <v>0</v>
          </cell>
          <cell r="AB77">
            <v>0</v>
          </cell>
          <cell r="AC77" t="str">
            <v>No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 t="str">
            <v>No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 t="str">
            <v>No</v>
          </cell>
          <cell r="BA77">
            <v>0</v>
          </cell>
          <cell r="BB77">
            <v>0</v>
          </cell>
          <cell r="BC77">
            <v>0</v>
          </cell>
          <cell r="BD77" t="str">
            <v>No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 t="str">
            <v>Yes</v>
          </cell>
          <cell r="BP77" t="str">
            <v>No</v>
          </cell>
          <cell r="BQ77" t="str">
            <v>No</v>
          </cell>
          <cell r="BR77" t="str">
            <v>No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 t="str">
            <v>No</v>
          </cell>
          <cell r="CE77">
            <v>0</v>
          </cell>
          <cell r="CF77">
            <v>0</v>
          </cell>
          <cell r="CG77">
            <v>0</v>
          </cell>
          <cell r="CH77" t="str">
            <v>No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 t="str">
            <v>Yes</v>
          </cell>
          <cell r="CT77" t="str">
            <v>No</v>
          </cell>
          <cell r="CU77" t="str">
            <v>No</v>
          </cell>
          <cell r="CV77" t="str">
            <v>No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D77">
            <v>0</v>
          </cell>
          <cell r="DE77">
            <v>0</v>
          </cell>
          <cell r="DF77">
            <v>0</v>
          </cell>
          <cell r="DG77">
            <v>0</v>
          </cell>
          <cell r="DH77" t="str">
            <v>No</v>
          </cell>
          <cell r="DI77">
            <v>0</v>
          </cell>
          <cell r="DJ77">
            <v>0</v>
          </cell>
          <cell r="DK77">
            <v>0</v>
          </cell>
          <cell r="DL77" t="str">
            <v>No</v>
          </cell>
          <cell r="DM77">
            <v>0</v>
          </cell>
          <cell r="DN77">
            <v>0</v>
          </cell>
          <cell r="DO77">
            <v>0</v>
          </cell>
          <cell r="DP77">
            <v>0</v>
          </cell>
          <cell r="DQ77">
            <v>0</v>
          </cell>
        </row>
        <row r="78">
          <cell r="C78" t="str">
            <v>out.large</v>
          </cell>
          <cell r="I78">
            <v>0</v>
          </cell>
          <cell r="J78">
            <v>0</v>
          </cell>
          <cell r="K78">
            <v>2</v>
          </cell>
          <cell r="L78">
            <v>0</v>
          </cell>
          <cell r="M78" t="str">
            <v>No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1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 t="str">
            <v>Yes</v>
          </cell>
          <cell r="Z78">
            <v>0</v>
          </cell>
          <cell r="AA78">
            <v>0</v>
          </cell>
          <cell r="AB78">
            <v>0</v>
          </cell>
          <cell r="AC78" t="str">
            <v>No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 t="str">
            <v>No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 t="str">
            <v>No</v>
          </cell>
          <cell r="BA78">
            <v>3</v>
          </cell>
          <cell r="BB78">
            <v>0</v>
          </cell>
          <cell r="BC78">
            <v>0</v>
          </cell>
          <cell r="BD78" t="str">
            <v>No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K78">
            <v>0</v>
          </cell>
          <cell r="BL78">
            <v>0</v>
          </cell>
          <cell r="BM78">
            <v>2</v>
          </cell>
          <cell r="BN78">
            <v>0</v>
          </cell>
          <cell r="BO78" t="str">
            <v>Yes</v>
          </cell>
          <cell r="BP78" t="str">
            <v>No</v>
          </cell>
          <cell r="BQ78" t="str">
            <v>No</v>
          </cell>
          <cell r="BR78" t="str">
            <v>No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1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 t="str">
            <v>No</v>
          </cell>
          <cell r="CE78">
            <v>0</v>
          </cell>
          <cell r="CF78">
            <v>0</v>
          </cell>
          <cell r="CG78">
            <v>0</v>
          </cell>
          <cell r="CH78" t="str">
            <v>No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O78">
            <v>1</v>
          </cell>
          <cell r="CP78">
            <v>12</v>
          </cell>
          <cell r="CQ78">
            <v>2</v>
          </cell>
          <cell r="CR78">
            <v>0</v>
          </cell>
          <cell r="CS78" t="str">
            <v>No</v>
          </cell>
          <cell r="CT78" t="str">
            <v>No</v>
          </cell>
          <cell r="CU78" t="str">
            <v>No</v>
          </cell>
          <cell r="CV78" t="str">
            <v>Yes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4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 t="str">
            <v>No</v>
          </cell>
          <cell r="DI78">
            <v>0</v>
          </cell>
          <cell r="DJ78">
            <v>0</v>
          </cell>
          <cell r="DK78">
            <v>0</v>
          </cell>
          <cell r="DL78" t="str">
            <v>No</v>
          </cell>
          <cell r="DM78">
            <v>0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</row>
        <row r="79">
          <cell r="C79" t="str">
            <v>out.small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 t="str">
            <v>No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 t="str">
            <v>No</v>
          </cell>
          <cell r="Z79">
            <v>0</v>
          </cell>
          <cell r="AA79">
            <v>0</v>
          </cell>
          <cell r="AB79">
            <v>0</v>
          </cell>
          <cell r="AC79" t="str">
            <v>No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 t="str">
            <v>No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 t="str">
            <v>No</v>
          </cell>
          <cell r="BA79">
            <v>0</v>
          </cell>
          <cell r="BB79">
            <v>0</v>
          </cell>
          <cell r="BC79">
            <v>0</v>
          </cell>
          <cell r="BD79" t="str">
            <v>No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K79">
            <v>0</v>
          </cell>
          <cell r="BL79">
            <v>0</v>
          </cell>
          <cell r="BM79">
            <v>1</v>
          </cell>
          <cell r="BN79">
            <v>0</v>
          </cell>
          <cell r="BO79" t="str">
            <v>Yes</v>
          </cell>
          <cell r="BP79" t="str">
            <v>No</v>
          </cell>
          <cell r="BQ79" t="str">
            <v>No</v>
          </cell>
          <cell r="BR79" t="str">
            <v>No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 t="str">
            <v>No</v>
          </cell>
          <cell r="CE79">
            <v>0</v>
          </cell>
          <cell r="CF79">
            <v>0</v>
          </cell>
          <cell r="CG79">
            <v>0</v>
          </cell>
          <cell r="CH79" t="str">
            <v>No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O79">
            <v>0</v>
          </cell>
          <cell r="CP79">
            <v>0</v>
          </cell>
          <cell r="CQ79">
            <v>1</v>
          </cell>
          <cell r="CR79">
            <v>0</v>
          </cell>
          <cell r="CS79" t="str">
            <v>Yes</v>
          </cell>
          <cell r="CT79" t="str">
            <v>No</v>
          </cell>
          <cell r="CU79" t="str">
            <v>No</v>
          </cell>
          <cell r="CV79" t="str">
            <v>No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 t="str">
            <v>No</v>
          </cell>
          <cell r="DI79">
            <v>2</v>
          </cell>
          <cell r="DJ79">
            <v>0</v>
          </cell>
          <cell r="DK79">
            <v>0</v>
          </cell>
          <cell r="DL79" t="str">
            <v>No</v>
          </cell>
          <cell r="DM79">
            <v>0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</row>
        <row r="80">
          <cell r="C80" t="str">
            <v>in.small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 t="str">
            <v>No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 t="str">
            <v>No</v>
          </cell>
          <cell r="Z80">
            <v>0</v>
          </cell>
          <cell r="AA80">
            <v>0</v>
          </cell>
          <cell r="AB80">
            <v>0</v>
          </cell>
          <cell r="AC80" t="str">
            <v>No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 t="str">
            <v>No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 t="str">
            <v>No</v>
          </cell>
          <cell r="BA80">
            <v>0</v>
          </cell>
          <cell r="BB80">
            <v>0</v>
          </cell>
          <cell r="BC80">
            <v>0</v>
          </cell>
          <cell r="BD80" t="str">
            <v>No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K80">
            <v>0</v>
          </cell>
          <cell r="BL80">
            <v>0</v>
          </cell>
          <cell r="BM80">
            <v>1</v>
          </cell>
          <cell r="BN80">
            <v>0</v>
          </cell>
          <cell r="BO80" t="str">
            <v>Yes</v>
          </cell>
          <cell r="BP80" t="str">
            <v>No</v>
          </cell>
          <cell r="BQ80" t="str">
            <v>No</v>
          </cell>
          <cell r="BR80" t="str">
            <v>No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 t="str">
            <v>No</v>
          </cell>
          <cell r="CE80">
            <v>1</v>
          </cell>
          <cell r="CF80">
            <v>0</v>
          </cell>
          <cell r="CG80">
            <v>0</v>
          </cell>
          <cell r="CH80" t="str">
            <v>No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 t="str">
            <v>Yes</v>
          </cell>
          <cell r="CT80" t="str">
            <v>No</v>
          </cell>
          <cell r="CU80" t="str">
            <v>No</v>
          </cell>
          <cell r="CV80" t="str">
            <v>No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 t="str">
            <v>No</v>
          </cell>
          <cell r="DI80">
            <v>1</v>
          </cell>
          <cell r="DJ80">
            <v>0</v>
          </cell>
          <cell r="DK80">
            <v>0</v>
          </cell>
          <cell r="DL80" t="str">
            <v>Yes</v>
          </cell>
          <cell r="DM80">
            <v>0</v>
          </cell>
          <cell r="DN80">
            <v>0</v>
          </cell>
          <cell r="DO80">
            <v>0</v>
          </cell>
          <cell r="DP80">
            <v>0</v>
          </cell>
          <cell r="DQ80">
            <v>0</v>
          </cell>
        </row>
        <row r="81">
          <cell r="C81" t="str">
            <v>out.small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 t="str">
            <v>No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 t="str">
            <v>No</v>
          </cell>
          <cell r="Z81">
            <v>0</v>
          </cell>
          <cell r="AA81">
            <v>0</v>
          </cell>
          <cell r="AB81">
            <v>0</v>
          </cell>
          <cell r="AC81" t="str">
            <v>No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 t="str">
            <v>No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 t="str">
            <v>No</v>
          </cell>
          <cell r="BA81">
            <v>0</v>
          </cell>
          <cell r="BB81">
            <v>0</v>
          </cell>
          <cell r="BC81">
            <v>0</v>
          </cell>
          <cell r="BD81" t="str">
            <v>No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K81">
            <v>0</v>
          </cell>
          <cell r="BL81">
            <v>0</v>
          </cell>
          <cell r="BM81">
            <v>1</v>
          </cell>
          <cell r="BN81">
            <v>0</v>
          </cell>
          <cell r="BO81" t="str">
            <v>Yes</v>
          </cell>
          <cell r="BP81" t="str">
            <v>No</v>
          </cell>
          <cell r="BQ81" t="str">
            <v>No</v>
          </cell>
          <cell r="BR81" t="str">
            <v>No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 t="str">
            <v>No</v>
          </cell>
          <cell r="CE81">
            <v>0</v>
          </cell>
          <cell r="CF81">
            <v>0</v>
          </cell>
          <cell r="CG81">
            <v>0</v>
          </cell>
          <cell r="CH81" t="str">
            <v>No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O81">
            <v>0</v>
          </cell>
          <cell r="CP81">
            <v>0</v>
          </cell>
          <cell r="CQ81">
            <v>0</v>
          </cell>
          <cell r="CR81">
            <v>0</v>
          </cell>
          <cell r="CS81" t="str">
            <v>Yes</v>
          </cell>
          <cell r="CT81" t="str">
            <v>No</v>
          </cell>
          <cell r="CU81" t="str">
            <v>No</v>
          </cell>
          <cell r="CV81" t="str">
            <v>No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 t="str">
            <v>No</v>
          </cell>
          <cell r="DI81">
            <v>0</v>
          </cell>
          <cell r="DJ81">
            <v>0</v>
          </cell>
          <cell r="DK81">
            <v>0</v>
          </cell>
          <cell r="DL81" t="str">
            <v>No</v>
          </cell>
          <cell r="DM81">
            <v>0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</row>
        <row r="82">
          <cell r="C82" t="str">
            <v>out.small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 t="str">
            <v>No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 t="str">
            <v>No</v>
          </cell>
          <cell r="Z82">
            <v>0</v>
          </cell>
          <cell r="AA82">
            <v>0</v>
          </cell>
          <cell r="AB82">
            <v>0</v>
          </cell>
          <cell r="AC82" t="str">
            <v>No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 t="str">
            <v>No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 t="str">
            <v>No</v>
          </cell>
          <cell r="BA82">
            <v>0</v>
          </cell>
          <cell r="BB82">
            <v>0</v>
          </cell>
          <cell r="BC82">
            <v>0</v>
          </cell>
          <cell r="BD82" t="str">
            <v>No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 t="str">
            <v>Yes</v>
          </cell>
          <cell r="BP82" t="str">
            <v>No</v>
          </cell>
          <cell r="BQ82" t="str">
            <v>No</v>
          </cell>
          <cell r="BR82" t="str">
            <v>No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 t="str">
            <v>No</v>
          </cell>
          <cell r="CE82">
            <v>0</v>
          </cell>
          <cell r="CF82">
            <v>0</v>
          </cell>
          <cell r="CG82">
            <v>0</v>
          </cell>
          <cell r="CH82" t="str">
            <v>No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 t="str">
            <v>Yes</v>
          </cell>
          <cell r="CT82" t="str">
            <v>No</v>
          </cell>
          <cell r="CU82" t="str">
            <v>No</v>
          </cell>
          <cell r="CV82" t="str">
            <v>No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 t="str">
            <v>No</v>
          </cell>
          <cell r="DI82">
            <v>0</v>
          </cell>
          <cell r="DJ82">
            <v>0</v>
          </cell>
          <cell r="DK82">
            <v>0</v>
          </cell>
          <cell r="DL82" t="str">
            <v>No</v>
          </cell>
          <cell r="DM82">
            <v>0</v>
          </cell>
          <cell r="DN82">
            <v>0</v>
          </cell>
          <cell r="DO82">
            <v>0</v>
          </cell>
          <cell r="DP82">
            <v>0</v>
          </cell>
          <cell r="DQ82">
            <v>0</v>
          </cell>
        </row>
        <row r="83">
          <cell r="C83" t="str">
            <v>out.small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 t="str">
            <v>No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 t="str">
            <v>No</v>
          </cell>
          <cell r="Z83">
            <v>0</v>
          </cell>
          <cell r="AA83">
            <v>0</v>
          </cell>
          <cell r="AB83">
            <v>0</v>
          </cell>
          <cell r="AC83" t="str">
            <v>No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 t="str">
            <v>No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 t="str">
            <v>No</v>
          </cell>
          <cell r="BA83">
            <v>0</v>
          </cell>
          <cell r="BB83">
            <v>0</v>
          </cell>
          <cell r="BC83">
            <v>0</v>
          </cell>
          <cell r="BD83" t="str">
            <v>No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 t="str">
            <v>Yes</v>
          </cell>
          <cell r="BP83" t="str">
            <v>No</v>
          </cell>
          <cell r="BQ83" t="str">
            <v>No</v>
          </cell>
          <cell r="BR83" t="str">
            <v>No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1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 t="str">
            <v>No</v>
          </cell>
          <cell r="CE83">
            <v>0</v>
          </cell>
          <cell r="CF83">
            <v>0</v>
          </cell>
          <cell r="CG83">
            <v>0</v>
          </cell>
          <cell r="CH83" t="str">
            <v>No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1</v>
          </cell>
          <cell r="CS83" t="str">
            <v>Yes</v>
          </cell>
          <cell r="CT83" t="str">
            <v>No</v>
          </cell>
          <cell r="CU83" t="str">
            <v>No</v>
          </cell>
          <cell r="CV83" t="str">
            <v>No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1</v>
          </cell>
          <cell r="DC83">
            <v>1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 t="str">
            <v>No</v>
          </cell>
          <cell r="DI83">
            <v>2</v>
          </cell>
          <cell r="DJ83">
            <v>1</v>
          </cell>
          <cell r="DK83">
            <v>0</v>
          </cell>
          <cell r="DL83" t="str">
            <v>No</v>
          </cell>
          <cell r="DM83">
            <v>0</v>
          </cell>
          <cell r="DN83">
            <v>0</v>
          </cell>
          <cell r="DO83">
            <v>0</v>
          </cell>
          <cell r="DP83">
            <v>0</v>
          </cell>
          <cell r="DQ83">
            <v>0</v>
          </cell>
        </row>
        <row r="84">
          <cell r="C84" t="str">
            <v>buffer.small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 t="str">
            <v>No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 t="str">
            <v>No</v>
          </cell>
          <cell r="Z84">
            <v>0</v>
          </cell>
          <cell r="AA84">
            <v>0</v>
          </cell>
          <cell r="AB84">
            <v>0</v>
          </cell>
          <cell r="AC84" t="str">
            <v>No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J84">
            <v>0</v>
          </cell>
          <cell r="AK84">
            <v>0</v>
          </cell>
          <cell r="AL84">
            <v>2</v>
          </cell>
          <cell r="AM84">
            <v>0</v>
          </cell>
          <cell r="AN84" t="str">
            <v>No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 t="str">
            <v>No</v>
          </cell>
          <cell r="BA84">
            <v>0</v>
          </cell>
          <cell r="BB84">
            <v>0</v>
          </cell>
          <cell r="BC84">
            <v>0</v>
          </cell>
          <cell r="BD84" t="str">
            <v>No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 t="str">
            <v>Yes</v>
          </cell>
          <cell r="BP84" t="str">
            <v>No</v>
          </cell>
          <cell r="BQ84" t="str">
            <v>No</v>
          </cell>
          <cell r="BR84" t="str">
            <v>No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 t="str">
            <v>No</v>
          </cell>
          <cell r="CE84">
            <v>0</v>
          </cell>
          <cell r="CF84">
            <v>0</v>
          </cell>
          <cell r="CG84">
            <v>0</v>
          </cell>
          <cell r="CH84" t="str">
            <v>No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 t="str">
            <v>Yes</v>
          </cell>
          <cell r="CT84" t="str">
            <v>No</v>
          </cell>
          <cell r="CU84" t="str">
            <v>No</v>
          </cell>
          <cell r="CV84" t="str">
            <v>No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 t="str">
            <v>No</v>
          </cell>
          <cell r="DI84">
            <v>2</v>
          </cell>
          <cell r="DJ84">
            <v>1</v>
          </cell>
          <cell r="DK84">
            <v>0</v>
          </cell>
          <cell r="DL84" t="str">
            <v>Yes</v>
          </cell>
          <cell r="DM84">
            <v>0</v>
          </cell>
          <cell r="DN84">
            <v>0</v>
          </cell>
          <cell r="DO84">
            <v>0</v>
          </cell>
          <cell r="DP84">
            <v>0</v>
          </cell>
          <cell r="DQ84">
            <v>0</v>
          </cell>
        </row>
        <row r="85">
          <cell r="C85" t="str">
            <v>out.large</v>
          </cell>
          <cell r="I85">
            <v>0</v>
          </cell>
          <cell r="J85">
            <v>0</v>
          </cell>
          <cell r="K85">
            <v>2</v>
          </cell>
          <cell r="L85">
            <v>1</v>
          </cell>
          <cell r="M85" t="str">
            <v>No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 t="str">
            <v>Yes</v>
          </cell>
          <cell r="Z85">
            <v>0</v>
          </cell>
          <cell r="AA85">
            <v>0</v>
          </cell>
          <cell r="AB85">
            <v>0</v>
          </cell>
          <cell r="AC85" t="str">
            <v>No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 t="str">
            <v>No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 t="str">
            <v>No</v>
          </cell>
          <cell r="BA85">
            <v>3</v>
          </cell>
          <cell r="BB85">
            <v>0</v>
          </cell>
          <cell r="BC85">
            <v>0</v>
          </cell>
          <cell r="BD85" t="str">
            <v>No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 t="str">
            <v>Yes</v>
          </cell>
          <cell r="BP85" t="str">
            <v>No</v>
          </cell>
          <cell r="BQ85" t="str">
            <v>No</v>
          </cell>
          <cell r="BR85" t="str">
            <v>No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 t="str">
            <v>No</v>
          </cell>
          <cell r="CE85">
            <v>0</v>
          </cell>
          <cell r="CF85">
            <v>0</v>
          </cell>
          <cell r="CG85">
            <v>0</v>
          </cell>
          <cell r="CH85" t="str">
            <v>No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O85">
            <v>0</v>
          </cell>
          <cell r="CP85">
            <v>6</v>
          </cell>
          <cell r="CQ85">
            <v>3</v>
          </cell>
          <cell r="CR85">
            <v>0</v>
          </cell>
          <cell r="CS85" t="str">
            <v>No</v>
          </cell>
          <cell r="CT85" t="str">
            <v>No</v>
          </cell>
          <cell r="CU85" t="str">
            <v>Yes</v>
          </cell>
          <cell r="CV85" t="str">
            <v>No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2</v>
          </cell>
          <cell r="DD85">
            <v>0</v>
          </cell>
          <cell r="DE85">
            <v>0</v>
          </cell>
          <cell r="DF85">
            <v>1</v>
          </cell>
          <cell r="DG85">
            <v>0</v>
          </cell>
          <cell r="DH85" t="str">
            <v>No</v>
          </cell>
          <cell r="DI85">
            <v>0</v>
          </cell>
          <cell r="DJ85">
            <v>0</v>
          </cell>
          <cell r="DK85">
            <v>0</v>
          </cell>
          <cell r="DL85" t="str">
            <v>No</v>
          </cell>
          <cell r="DM85">
            <v>0</v>
          </cell>
          <cell r="DN85">
            <v>1</v>
          </cell>
          <cell r="DO85">
            <v>0</v>
          </cell>
          <cell r="DP85">
            <v>0</v>
          </cell>
          <cell r="DQ85">
            <v>0</v>
          </cell>
        </row>
        <row r="86">
          <cell r="C86" t="str">
            <v>out.small</v>
          </cell>
          <cell r="I86">
            <v>0</v>
          </cell>
          <cell r="J86">
            <v>0</v>
          </cell>
          <cell r="K86">
            <v>2</v>
          </cell>
          <cell r="L86">
            <v>0</v>
          </cell>
          <cell r="M86" t="str">
            <v>No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 t="str">
            <v>Yes</v>
          </cell>
          <cell r="Z86">
            <v>0</v>
          </cell>
          <cell r="AA86">
            <v>0</v>
          </cell>
          <cell r="AB86">
            <v>0</v>
          </cell>
          <cell r="AC86" t="str">
            <v>No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 t="str">
            <v>No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 t="str">
            <v>No</v>
          </cell>
          <cell r="BA86">
            <v>0</v>
          </cell>
          <cell r="BB86">
            <v>0</v>
          </cell>
          <cell r="BC86">
            <v>0</v>
          </cell>
          <cell r="BD86" t="str">
            <v>No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 t="str">
            <v>Yes</v>
          </cell>
          <cell r="BP86" t="str">
            <v>No</v>
          </cell>
          <cell r="BQ86" t="str">
            <v>No</v>
          </cell>
          <cell r="BR86" t="str">
            <v>No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 t="str">
            <v>No</v>
          </cell>
          <cell r="CE86">
            <v>0</v>
          </cell>
          <cell r="CF86">
            <v>0</v>
          </cell>
          <cell r="CG86">
            <v>0</v>
          </cell>
          <cell r="CH86" t="str">
            <v>No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0</v>
          </cell>
          <cell r="CS86" t="str">
            <v>No</v>
          </cell>
          <cell r="CT86" t="str">
            <v>No</v>
          </cell>
          <cell r="CU86" t="str">
            <v>No</v>
          </cell>
          <cell r="CV86" t="str">
            <v>Yes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H86" t="str">
            <v>No</v>
          </cell>
          <cell r="DI86">
            <v>3</v>
          </cell>
          <cell r="DJ86">
            <v>0</v>
          </cell>
          <cell r="DK86">
            <v>0</v>
          </cell>
          <cell r="DL86" t="str">
            <v>No</v>
          </cell>
          <cell r="DM86">
            <v>0</v>
          </cell>
          <cell r="DN86">
            <v>1</v>
          </cell>
          <cell r="DO86">
            <v>0</v>
          </cell>
          <cell r="DP86">
            <v>0</v>
          </cell>
          <cell r="DQ86">
            <v>0</v>
          </cell>
        </row>
        <row r="87">
          <cell r="C87" t="str">
            <v>out.small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 t="str">
            <v>No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 t="str">
            <v>No</v>
          </cell>
          <cell r="Z87">
            <v>0</v>
          </cell>
          <cell r="AA87">
            <v>0</v>
          </cell>
          <cell r="AB87">
            <v>0</v>
          </cell>
          <cell r="AC87" t="str">
            <v>No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J87">
            <v>0</v>
          </cell>
          <cell r="AK87">
            <v>0</v>
          </cell>
          <cell r="AL87">
            <v>1</v>
          </cell>
          <cell r="AM87">
            <v>0</v>
          </cell>
          <cell r="AN87" t="str">
            <v>No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 t="str">
            <v>No</v>
          </cell>
          <cell r="BA87">
            <v>3</v>
          </cell>
          <cell r="BB87">
            <v>1</v>
          </cell>
          <cell r="BC87">
            <v>0</v>
          </cell>
          <cell r="BD87" t="str">
            <v>No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 t="str">
            <v>Yes</v>
          </cell>
          <cell r="BP87" t="str">
            <v>No</v>
          </cell>
          <cell r="BQ87" t="str">
            <v>No</v>
          </cell>
          <cell r="BR87" t="str">
            <v>No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 t="str">
            <v>No</v>
          </cell>
          <cell r="CE87">
            <v>0</v>
          </cell>
          <cell r="CF87">
            <v>0</v>
          </cell>
          <cell r="CG87">
            <v>0</v>
          </cell>
          <cell r="CH87" t="str">
            <v>No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 t="str">
            <v>Yes</v>
          </cell>
          <cell r="CT87" t="str">
            <v>No</v>
          </cell>
          <cell r="CU87" t="str">
            <v>No</v>
          </cell>
          <cell r="CV87" t="str">
            <v>No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 t="str">
            <v>No</v>
          </cell>
          <cell r="DI87">
            <v>0</v>
          </cell>
          <cell r="DJ87">
            <v>0</v>
          </cell>
          <cell r="DK87">
            <v>0</v>
          </cell>
          <cell r="DL87" t="str">
            <v>No</v>
          </cell>
          <cell r="DM87">
            <v>0</v>
          </cell>
          <cell r="DN87">
            <v>0</v>
          </cell>
          <cell r="DO87">
            <v>0</v>
          </cell>
          <cell r="DP87">
            <v>0</v>
          </cell>
          <cell r="DQ87">
            <v>0</v>
          </cell>
        </row>
        <row r="88">
          <cell r="C88" t="str">
            <v>out.small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No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 t="str">
            <v>No</v>
          </cell>
          <cell r="Z88">
            <v>0</v>
          </cell>
          <cell r="AA88">
            <v>0</v>
          </cell>
          <cell r="AB88">
            <v>0</v>
          </cell>
          <cell r="AC88" t="str">
            <v>No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 t="str">
            <v>No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 t="str">
            <v>No</v>
          </cell>
          <cell r="BA88">
            <v>0</v>
          </cell>
          <cell r="BB88">
            <v>0</v>
          </cell>
          <cell r="BC88">
            <v>0</v>
          </cell>
          <cell r="BD88" t="str">
            <v>No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 t="str">
            <v>Yes</v>
          </cell>
          <cell r="BP88" t="str">
            <v>No</v>
          </cell>
          <cell r="BQ88" t="str">
            <v>No</v>
          </cell>
          <cell r="BR88" t="str">
            <v>No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 t="str">
            <v>No</v>
          </cell>
          <cell r="CE88">
            <v>0</v>
          </cell>
          <cell r="CF88">
            <v>0</v>
          </cell>
          <cell r="CG88">
            <v>0</v>
          </cell>
          <cell r="CH88" t="str">
            <v>No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O88">
            <v>0</v>
          </cell>
          <cell r="CP88">
            <v>0</v>
          </cell>
          <cell r="CQ88">
            <v>1</v>
          </cell>
          <cell r="CR88">
            <v>0</v>
          </cell>
          <cell r="CS88" t="str">
            <v>Yes</v>
          </cell>
          <cell r="CT88" t="str">
            <v>No</v>
          </cell>
          <cell r="CU88" t="str">
            <v>No</v>
          </cell>
          <cell r="CV88" t="str">
            <v>No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 t="str">
            <v>No</v>
          </cell>
          <cell r="DI88">
            <v>0</v>
          </cell>
          <cell r="DJ88">
            <v>0</v>
          </cell>
          <cell r="DK88">
            <v>0</v>
          </cell>
          <cell r="DL88" t="str">
            <v>No</v>
          </cell>
          <cell r="DM88">
            <v>0</v>
          </cell>
          <cell r="DN88">
            <v>0</v>
          </cell>
          <cell r="DO88">
            <v>0</v>
          </cell>
          <cell r="DP88">
            <v>0</v>
          </cell>
          <cell r="DQ88">
            <v>0</v>
          </cell>
        </row>
        <row r="89">
          <cell r="C89" t="str">
            <v>out.small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 t="str">
            <v>No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 t="str">
            <v>No</v>
          </cell>
          <cell r="Z89">
            <v>0</v>
          </cell>
          <cell r="AA89">
            <v>0</v>
          </cell>
          <cell r="AB89">
            <v>0</v>
          </cell>
          <cell r="AC89" t="str">
            <v>No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 t="str">
            <v>No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 t="str">
            <v>No</v>
          </cell>
          <cell r="BA89">
            <v>0</v>
          </cell>
          <cell r="BB89">
            <v>0</v>
          </cell>
          <cell r="BC89">
            <v>0</v>
          </cell>
          <cell r="BD89" t="str">
            <v>No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 t="str">
            <v>Yes</v>
          </cell>
          <cell r="BP89" t="str">
            <v>No</v>
          </cell>
          <cell r="BQ89" t="str">
            <v>No</v>
          </cell>
          <cell r="BR89" t="str">
            <v>No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 t="str">
            <v>No</v>
          </cell>
          <cell r="CE89">
            <v>0</v>
          </cell>
          <cell r="CF89">
            <v>0</v>
          </cell>
          <cell r="CG89">
            <v>0</v>
          </cell>
          <cell r="CH89" t="str">
            <v>No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O89">
            <v>0</v>
          </cell>
          <cell r="CP89">
            <v>0</v>
          </cell>
          <cell r="CQ89">
            <v>2</v>
          </cell>
          <cell r="CR89">
            <v>0</v>
          </cell>
          <cell r="CS89" t="str">
            <v>Yes</v>
          </cell>
          <cell r="CT89" t="str">
            <v>No</v>
          </cell>
          <cell r="CU89" t="str">
            <v>No</v>
          </cell>
          <cell r="CV89" t="str">
            <v>No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 t="str">
            <v>No</v>
          </cell>
          <cell r="DI89">
            <v>0</v>
          </cell>
          <cell r="DJ89">
            <v>0</v>
          </cell>
          <cell r="DK89">
            <v>0</v>
          </cell>
          <cell r="DL89" t="str">
            <v>No</v>
          </cell>
          <cell r="DM89">
            <v>0</v>
          </cell>
          <cell r="DN89">
            <v>0</v>
          </cell>
          <cell r="DO89">
            <v>0</v>
          </cell>
          <cell r="DP89">
            <v>0</v>
          </cell>
          <cell r="DQ89">
            <v>0</v>
          </cell>
        </row>
        <row r="90">
          <cell r="C90" t="str">
            <v>out.small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 t="str">
            <v>No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 t="str">
            <v>No</v>
          </cell>
          <cell r="Z90">
            <v>0</v>
          </cell>
          <cell r="AA90">
            <v>0</v>
          </cell>
          <cell r="AB90">
            <v>0</v>
          </cell>
          <cell r="AC90" t="str">
            <v>No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 t="str">
            <v>No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 t="str">
            <v>No</v>
          </cell>
          <cell r="BA90">
            <v>0</v>
          </cell>
          <cell r="BB90">
            <v>0</v>
          </cell>
          <cell r="BC90">
            <v>0</v>
          </cell>
          <cell r="BD90" t="str">
            <v>No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 t="str">
            <v>Yes</v>
          </cell>
          <cell r="BP90" t="str">
            <v>No</v>
          </cell>
          <cell r="BQ90" t="str">
            <v>No</v>
          </cell>
          <cell r="BR90" t="str">
            <v>No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 t="str">
            <v>No</v>
          </cell>
          <cell r="CE90">
            <v>0</v>
          </cell>
          <cell r="CF90">
            <v>0</v>
          </cell>
          <cell r="CG90">
            <v>0</v>
          </cell>
          <cell r="CH90" t="str">
            <v>No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0</v>
          </cell>
          <cell r="CS90" t="str">
            <v>Yes</v>
          </cell>
          <cell r="CT90" t="str">
            <v>No</v>
          </cell>
          <cell r="CU90" t="str">
            <v>No</v>
          </cell>
          <cell r="CV90" t="str">
            <v>No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 t="str">
            <v>No</v>
          </cell>
          <cell r="DI90">
            <v>0</v>
          </cell>
          <cell r="DJ90">
            <v>0</v>
          </cell>
          <cell r="DK90">
            <v>0</v>
          </cell>
          <cell r="DL90" t="str">
            <v>No</v>
          </cell>
          <cell r="DM90">
            <v>0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</row>
        <row r="91">
          <cell r="C91" t="str">
            <v>out.small</v>
          </cell>
          <cell r="I91">
            <v>0</v>
          </cell>
          <cell r="J91">
            <v>0</v>
          </cell>
          <cell r="K91">
            <v>1</v>
          </cell>
          <cell r="L91">
            <v>0</v>
          </cell>
          <cell r="M91" t="str">
            <v>No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 t="str">
            <v>No</v>
          </cell>
          <cell r="Z91">
            <v>0</v>
          </cell>
          <cell r="AA91">
            <v>0</v>
          </cell>
          <cell r="AB91">
            <v>0</v>
          </cell>
          <cell r="AC91" t="str">
            <v>No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 t="str">
            <v>No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 t="str">
            <v>No</v>
          </cell>
          <cell r="BA91">
            <v>0</v>
          </cell>
          <cell r="BB91">
            <v>0</v>
          </cell>
          <cell r="BC91">
            <v>0</v>
          </cell>
          <cell r="BD91" t="str">
            <v>No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 t="str">
            <v>Yes</v>
          </cell>
          <cell r="BP91" t="str">
            <v>No</v>
          </cell>
          <cell r="BQ91" t="str">
            <v>No</v>
          </cell>
          <cell r="BR91" t="str">
            <v>No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 t="str">
            <v>No</v>
          </cell>
          <cell r="CE91">
            <v>0</v>
          </cell>
          <cell r="CF91">
            <v>0</v>
          </cell>
          <cell r="CG91">
            <v>0</v>
          </cell>
          <cell r="CH91" t="str">
            <v>No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 t="str">
            <v>No</v>
          </cell>
          <cell r="CT91" t="str">
            <v>No</v>
          </cell>
          <cell r="CU91" t="str">
            <v>Yes</v>
          </cell>
          <cell r="CV91" t="str">
            <v>No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 t="str">
            <v>No</v>
          </cell>
          <cell r="DI91">
            <v>1</v>
          </cell>
          <cell r="DJ91">
            <v>0</v>
          </cell>
          <cell r="DK91">
            <v>0</v>
          </cell>
          <cell r="DL91" t="str">
            <v>No</v>
          </cell>
          <cell r="DM91">
            <v>0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</row>
        <row r="92">
          <cell r="C92" t="str">
            <v>out.small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 t="str">
            <v>No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 t="str">
            <v>No</v>
          </cell>
          <cell r="Z92">
            <v>0</v>
          </cell>
          <cell r="AA92">
            <v>0</v>
          </cell>
          <cell r="AB92">
            <v>0</v>
          </cell>
          <cell r="AC92" t="str">
            <v>No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 t="str">
            <v>No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 t="str">
            <v>No</v>
          </cell>
          <cell r="BA92">
            <v>0</v>
          </cell>
          <cell r="BB92">
            <v>0</v>
          </cell>
          <cell r="BC92">
            <v>0</v>
          </cell>
          <cell r="BD92" t="str">
            <v>No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 t="str">
            <v>Yes</v>
          </cell>
          <cell r="BP92" t="str">
            <v>No</v>
          </cell>
          <cell r="BQ92" t="str">
            <v>No</v>
          </cell>
          <cell r="BR92" t="str">
            <v>No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 t="str">
            <v>No</v>
          </cell>
          <cell r="CE92">
            <v>0</v>
          </cell>
          <cell r="CF92">
            <v>0</v>
          </cell>
          <cell r="CG92">
            <v>0</v>
          </cell>
          <cell r="CH92" t="str">
            <v>No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O92">
            <v>0</v>
          </cell>
          <cell r="CP92">
            <v>0</v>
          </cell>
          <cell r="CQ92">
            <v>1</v>
          </cell>
          <cell r="CR92">
            <v>0</v>
          </cell>
          <cell r="CS92" t="str">
            <v>Yes</v>
          </cell>
          <cell r="CT92" t="str">
            <v>No</v>
          </cell>
          <cell r="CU92" t="str">
            <v>No</v>
          </cell>
          <cell r="CV92" t="str">
            <v>No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 t="str">
            <v>No</v>
          </cell>
          <cell r="DI92">
            <v>0</v>
          </cell>
          <cell r="DJ92">
            <v>0</v>
          </cell>
          <cell r="DK92">
            <v>0</v>
          </cell>
          <cell r="DL92" t="str">
            <v>No</v>
          </cell>
          <cell r="DM92">
            <v>0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</row>
        <row r="93">
          <cell r="C93" t="str">
            <v>out.small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 t="str">
            <v>No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 t="str">
            <v>No</v>
          </cell>
          <cell r="Z93">
            <v>0</v>
          </cell>
          <cell r="AA93">
            <v>0</v>
          </cell>
          <cell r="AB93">
            <v>0</v>
          </cell>
          <cell r="AC93" t="str">
            <v>No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 t="str">
            <v>No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 t="str">
            <v>No</v>
          </cell>
          <cell r="BA93">
            <v>0</v>
          </cell>
          <cell r="BB93">
            <v>0</v>
          </cell>
          <cell r="BC93">
            <v>0</v>
          </cell>
          <cell r="BD93" t="str">
            <v>No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 t="str">
            <v>Yes</v>
          </cell>
          <cell r="BP93" t="str">
            <v>No</v>
          </cell>
          <cell r="BQ93" t="str">
            <v>No</v>
          </cell>
          <cell r="BR93" t="str">
            <v>No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 t="str">
            <v>No</v>
          </cell>
          <cell r="CE93">
            <v>0</v>
          </cell>
          <cell r="CF93">
            <v>0</v>
          </cell>
          <cell r="CG93">
            <v>0</v>
          </cell>
          <cell r="CH93" t="str">
            <v>No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 t="str">
            <v>Yes</v>
          </cell>
          <cell r="CT93" t="str">
            <v>No</v>
          </cell>
          <cell r="CU93" t="str">
            <v>No</v>
          </cell>
          <cell r="CV93" t="str">
            <v>No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  <cell r="DA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 t="str">
            <v>No</v>
          </cell>
          <cell r="DI93">
            <v>0</v>
          </cell>
          <cell r="DJ93">
            <v>0</v>
          </cell>
          <cell r="DK93">
            <v>0</v>
          </cell>
          <cell r="DL93" t="str">
            <v>No</v>
          </cell>
          <cell r="DM93">
            <v>0</v>
          </cell>
          <cell r="DN93">
            <v>0</v>
          </cell>
          <cell r="DO93">
            <v>0</v>
          </cell>
          <cell r="DP93">
            <v>0</v>
          </cell>
          <cell r="DQ93">
            <v>0</v>
          </cell>
        </row>
        <row r="94">
          <cell r="C94" t="str">
            <v>out.small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No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 t="str">
            <v>No</v>
          </cell>
          <cell r="Z94">
            <v>0</v>
          </cell>
          <cell r="AA94">
            <v>0</v>
          </cell>
          <cell r="AB94">
            <v>0</v>
          </cell>
          <cell r="AC94" t="str">
            <v>No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 t="str">
            <v>No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 t="str">
            <v>No</v>
          </cell>
          <cell r="BA94">
            <v>0</v>
          </cell>
          <cell r="BB94">
            <v>0</v>
          </cell>
          <cell r="BC94">
            <v>0</v>
          </cell>
          <cell r="BD94" t="str">
            <v>No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 t="str">
            <v>Yes</v>
          </cell>
          <cell r="BP94" t="str">
            <v>No</v>
          </cell>
          <cell r="BQ94" t="str">
            <v>No</v>
          </cell>
          <cell r="BR94" t="str">
            <v>No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 t="str">
            <v>No</v>
          </cell>
          <cell r="CE94">
            <v>0</v>
          </cell>
          <cell r="CF94">
            <v>0</v>
          </cell>
          <cell r="CG94">
            <v>0</v>
          </cell>
          <cell r="CH94" t="str">
            <v>No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 t="str">
            <v>Yes</v>
          </cell>
          <cell r="CT94" t="str">
            <v>No</v>
          </cell>
          <cell r="CU94" t="str">
            <v>No</v>
          </cell>
          <cell r="CV94" t="str">
            <v>No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0</v>
          </cell>
          <cell r="DC94">
            <v>0</v>
          </cell>
          <cell r="DD94">
            <v>0</v>
          </cell>
          <cell r="DE94">
            <v>0</v>
          </cell>
          <cell r="DF94">
            <v>0</v>
          </cell>
          <cell r="DG94">
            <v>0</v>
          </cell>
          <cell r="DH94" t="str">
            <v>No</v>
          </cell>
          <cell r="DI94">
            <v>0</v>
          </cell>
          <cell r="DJ94">
            <v>0</v>
          </cell>
          <cell r="DK94">
            <v>0</v>
          </cell>
          <cell r="DL94" t="str">
            <v>No</v>
          </cell>
          <cell r="DM94">
            <v>0</v>
          </cell>
          <cell r="DN94">
            <v>0</v>
          </cell>
          <cell r="DO94">
            <v>0</v>
          </cell>
          <cell r="DP94">
            <v>0</v>
          </cell>
          <cell r="DQ94">
            <v>0</v>
          </cell>
        </row>
        <row r="95">
          <cell r="C95" t="str">
            <v>buffer.small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 t="str">
            <v>No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 t="str">
            <v>No</v>
          </cell>
          <cell r="Z95">
            <v>0</v>
          </cell>
          <cell r="AA95">
            <v>0</v>
          </cell>
          <cell r="AB95">
            <v>0</v>
          </cell>
          <cell r="AC95" t="str">
            <v>No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 t="str">
            <v>No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 t="str">
            <v>No</v>
          </cell>
          <cell r="BA95">
            <v>0</v>
          </cell>
          <cell r="BB95">
            <v>0</v>
          </cell>
          <cell r="BC95">
            <v>0</v>
          </cell>
          <cell r="BD95" t="str">
            <v>No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 t="str">
            <v>Yes</v>
          </cell>
          <cell r="BP95" t="str">
            <v>No</v>
          </cell>
          <cell r="BQ95" t="str">
            <v>No</v>
          </cell>
          <cell r="BR95" t="str">
            <v>No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 t="str">
            <v>No</v>
          </cell>
          <cell r="CE95">
            <v>0</v>
          </cell>
          <cell r="CF95">
            <v>0</v>
          </cell>
          <cell r="CG95">
            <v>0</v>
          </cell>
          <cell r="CH95" t="str">
            <v>No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O95">
            <v>0</v>
          </cell>
          <cell r="CP95">
            <v>0</v>
          </cell>
          <cell r="CQ95">
            <v>1</v>
          </cell>
          <cell r="CR95">
            <v>0</v>
          </cell>
          <cell r="CS95" t="str">
            <v>Yes</v>
          </cell>
          <cell r="CT95" t="str">
            <v>No</v>
          </cell>
          <cell r="CU95" t="str">
            <v>No</v>
          </cell>
          <cell r="CV95" t="str">
            <v>No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 t="str">
            <v>No</v>
          </cell>
          <cell r="DI95">
            <v>0</v>
          </cell>
          <cell r="DJ95">
            <v>0</v>
          </cell>
          <cell r="DK95">
            <v>0</v>
          </cell>
          <cell r="DL95" t="str">
            <v>Yes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</row>
        <row r="96">
          <cell r="C96" t="str">
            <v>in.small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 t="str">
            <v>No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 t="str">
            <v>No</v>
          </cell>
          <cell r="Z96">
            <v>0</v>
          </cell>
          <cell r="AA96">
            <v>0</v>
          </cell>
          <cell r="AB96">
            <v>0</v>
          </cell>
          <cell r="AC96" t="str">
            <v>No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 t="str">
            <v>No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 t="str">
            <v>No</v>
          </cell>
          <cell r="BA96">
            <v>0</v>
          </cell>
          <cell r="BB96">
            <v>0</v>
          </cell>
          <cell r="BC96">
            <v>0</v>
          </cell>
          <cell r="BD96" t="str">
            <v>No</v>
          </cell>
          <cell r="BE96">
            <v>0</v>
          </cell>
          <cell r="BF96">
            <v>0</v>
          </cell>
          <cell r="BG96">
            <v>1</v>
          </cell>
          <cell r="BH96">
            <v>0</v>
          </cell>
          <cell r="BI96">
            <v>0</v>
          </cell>
          <cell r="BK96">
            <v>0</v>
          </cell>
          <cell r="BL96">
            <v>0</v>
          </cell>
          <cell r="BM96">
            <v>2</v>
          </cell>
          <cell r="BN96">
            <v>0</v>
          </cell>
          <cell r="BO96" t="str">
            <v>Yes</v>
          </cell>
          <cell r="BP96" t="str">
            <v>No</v>
          </cell>
          <cell r="BQ96" t="str">
            <v>No</v>
          </cell>
          <cell r="BR96" t="str">
            <v>No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1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 t="str">
            <v>No</v>
          </cell>
          <cell r="CE96">
            <v>2</v>
          </cell>
          <cell r="CF96">
            <v>1</v>
          </cell>
          <cell r="CG96">
            <v>0</v>
          </cell>
          <cell r="CH96" t="str">
            <v>No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 t="str">
            <v>No</v>
          </cell>
          <cell r="CT96" t="str">
            <v>No</v>
          </cell>
          <cell r="CU96" t="str">
            <v>Yes</v>
          </cell>
          <cell r="CV96" t="str">
            <v>No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1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 t="str">
            <v>No</v>
          </cell>
          <cell r="DI96">
            <v>1</v>
          </cell>
          <cell r="DJ96">
            <v>0</v>
          </cell>
          <cell r="DK96">
            <v>0</v>
          </cell>
          <cell r="DL96" t="str">
            <v>Yes</v>
          </cell>
          <cell r="DM96">
            <v>0</v>
          </cell>
          <cell r="DN96">
            <v>0</v>
          </cell>
          <cell r="DO96">
            <v>2</v>
          </cell>
          <cell r="DP96">
            <v>0</v>
          </cell>
          <cell r="DQ96">
            <v>0</v>
          </cell>
        </row>
        <row r="97">
          <cell r="C97" t="str">
            <v>in.small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 t="str">
            <v>No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 t="str">
            <v>No</v>
          </cell>
          <cell r="Z97">
            <v>0</v>
          </cell>
          <cell r="AA97">
            <v>0</v>
          </cell>
          <cell r="AB97">
            <v>0</v>
          </cell>
          <cell r="AC97" t="str">
            <v>No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 t="str">
            <v>No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 t="str">
            <v>No</v>
          </cell>
          <cell r="BA97">
            <v>0</v>
          </cell>
          <cell r="BB97">
            <v>0</v>
          </cell>
          <cell r="BC97">
            <v>0</v>
          </cell>
          <cell r="BD97" t="str">
            <v>No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K97">
            <v>0</v>
          </cell>
          <cell r="BL97">
            <v>0</v>
          </cell>
          <cell r="BM97">
            <v>1</v>
          </cell>
          <cell r="BN97">
            <v>0</v>
          </cell>
          <cell r="BO97" t="str">
            <v>Yes</v>
          </cell>
          <cell r="BP97" t="str">
            <v>No</v>
          </cell>
          <cell r="BQ97" t="str">
            <v>No</v>
          </cell>
          <cell r="BR97" t="str">
            <v>No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 t="str">
            <v>No</v>
          </cell>
          <cell r="CE97">
            <v>0</v>
          </cell>
          <cell r="CF97">
            <v>0</v>
          </cell>
          <cell r="CG97">
            <v>0</v>
          </cell>
          <cell r="CH97" t="str">
            <v>No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 t="str">
            <v>Yes</v>
          </cell>
          <cell r="CT97" t="str">
            <v>No</v>
          </cell>
          <cell r="CU97" t="str">
            <v>No</v>
          </cell>
          <cell r="CV97" t="str">
            <v>No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 t="str">
            <v>No</v>
          </cell>
          <cell r="DI97">
            <v>0</v>
          </cell>
          <cell r="DJ97">
            <v>0</v>
          </cell>
          <cell r="DK97">
            <v>0</v>
          </cell>
          <cell r="DL97" t="str">
            <v>Yes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</row>
        <row r="98">
          <cell r="C98" t="str">
            <v>out.small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 t="str">
            <v>No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 t="str">
            <v>No</v>
          </cell>
          <cell r="Z98">
            <v>0</v>
          </cell>
          <cell r="AA98">
            <v>0</v>
          </cell>
          <cell r="AB98">
            <v>0</v>
          </cell>
          <cell r="AC98" t="str">
            <v>No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 t="str">
            <v>No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 t="str">
            <v>No</v>
          </cell>
          <cell r="BA98">
            <v>0</v>
          </cell>
          <cell r="BB98">
            <v>0</v>
          </cell>
          <cell r="BC98">
            <v>0</v>
          </cell>
          <cell r="BD98" t="str">
            <v>No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K98">
            <v>0</v>
          </cell>
          <cell r="BL98">
            <v>0</v>
          </cell>
          <cell r="BM98">
            <v>2</v>
          </cell>
          <cell r="BN98">
            <v>0</v>
          </cell>
          <cell r="BO98" t="str">
            <v>Yes</v>
          </cell>
          <cell r="BP98" t="str">
            <v>No</v>
          </cell>
          <cell r="BQ98" t="str">
            <v>No</v>
          </cell>
          <cell r="BR98" t="str">
            <v>No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 t="str">
            <v>No</v>
          </cell>
          <cell r="CE98">
            <v>1</v>
          </cell>
          <cell r="CF98">
            <v>1</v>
          </cell>
          <cell r="CG98">
            <v>0</v>
          </cell>
          <cell r="CH98" t="str">
            <v>No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 t="str">
            <v>Yes</v>
          </cell>
          <cell r="CT98" t="str">
            <v>No</v>
          </cell>
          <cell r="CU98" t="str">
            <v>No</v>
          </cell>
          <cell r="CV98" t="str">
            <v>No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 t="str">
            <v>No</v>
          </cell>
          <cell r="DI98">
            <v>0</v>
          </cell>
          <cell r="DJ98">
            <v>0</v>
          </cell>
          <cell r="DK98">
            <v>0</v>
          </cell>
          <cell r="DL98" t="str">
            <v>No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</row>
        <row r="99">
          <cell r="C99" t="str">
            <v>out.large</v>
          </cell>
          <cell r="I99">
            <v>0</v>
          </cell>
          <cell r="J99">
            <v>0</v>
          </cell>
          <cell r="K99">
            <v>2</v>
          </cell>
          <cell r="L99">
            <v>0</v>
          </cell>
          <cell r="M99" t="str">
            <v>No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9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 t="str">
            <v>Yes</v>
          </cell>
          <cell r="Z99">
            <v>2</v>
          </cell>
          <cell r="AA99">
            <v>0</v>
          </cell>
          <cell r="AB99">
            <v>0</v>
          </cell>
          <cell r="AC99" t="str">
            <v>No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 t="str">
            <v>No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1</v>
          </cell>
          <cell r="AY99">
            <v>0</v>
          </cell>
          <cell r="AZ99" t="str">
            <v>No</v>
          </cell>
          <cell r="BA99">
            <v>0</v>
          </cell>
          <cell r="BB99">
            <v>0</v>
          </cell>
          <cell r="BC99">
            <v>0</v>
          </cell>
          <cell r="BD99" t="str">
            <v>No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K99">
            <v>0</v>
          </cell>
          <cell r="BL99">
            <v>0</v>
          </cell>
          <cell r="BM99">
            <v>1</v>
          </cell>
          <cell r="BN99">
            <v>1</v>
          </cell>
          <cell r="BO99" t="str">
            <v>No</v>
          </cell>
          <cell r="BP99" t="str">
            <v>No</v>
          </cell>
          <cell r="BQ99" t="str">
            <v>Yes</v>
          </cell>
          <cell r="BR99" t="str">
            <v>No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 t="str">
            <v>No</v>
          </cell>
          <cell r="CE99">
            <v>0</v>
          </cell>
          <cell r="CF99">
            <v>0</v>
          </cell>
          <cell r="CG99">
            <v>0</v>
          </cell>
          <cell r="CH99" t="str">
            <v>No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O99">
            <v>0</v>
          </cell>
          <cell r="CP99">
            <v>0</v>
          </cell>
          <cell r="CQ99">
            <v>2</v>
          </cell>
          <cell r="CR99">
            <v>0</v>
          </cell>
          <cell r="CS99" t="str">
            <v>Yes</v>
          </cell>
          <cell r="CT99" t="str">
            <v>No</v>
          </cell>
          <cell r="CU99" t="str">
            <v>No</v>
          </cell>
          <cell r="CV99" t="str">
            <v>No</v>
          </cell>
          <cell r="CW99">
            <v>1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1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 t="str">
            <v>No</v>
          </cell>
          <cell r="DI99">
            <v>0</v>
          </cell>
          <cell r="DJ99">
            <v>0</v>
          </cell>
          <cell r="DK99">
            <v>0</v>
          </cell>
          <cell r="DL99" t="str">
            <v>No</v>
          </cell>
          <cell r="DM99">
            <v>0</v>
          </cell>
          <cell r="DN99">
            <v>1</v>
          </cell>
          <cell r="DO99">
            <v>0</v>
          </cell>
          <cell r="DP99">
            <v>0</v>
          </cell>
          <cell r="DQ99">
            <v>0</v>
          </cell>
        </row>
        <row r="100">
          <cell r="C100" t="str">
            <v>out.small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 t="str">
            <v>No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 t="str">
            <v>No</v>
          </cell>
          <cell r="Z100">
            <v>0</v>
          </cell>
          <cell r="AA100">
            <v>0</v>
          </cell>
          <cell r="AB100">
            <v>0</v>
          </cell>
          <cell r="AC100" t="str">
            <v>No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J100">
            <v>0</v>
          </cell>
          <cell r="AK100">
            <v>0</v>
          </cell>
          <cell r="AL100">
            <v>1</v>
          </cell>
          <cell r="AM100">
            <v>0</v>
          </cell>
          <cell r="AN100" t="str">
            <v>No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 t="str">
            <v>No</v>
          </cell>
          <cell r="BA100">
            <v>0</v>
          </cell>
          <cell r="BB100">
            <v>0</v>
          </cell>
          <cell r="BC100">
            <v>0</v>
          </cell>
          <cell r="BD100" t="str">
            <v>No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K100">
            <v>0</v>
          </cell>
          <cell r="BL100">
            <v>0</v>
          </cell>
          <cell r="BM100">
            <v>1</v>
          </cell>
          <cell r="BN100">
            <v>0</v>
          </cell>
          <cell r="BO100" t="str">
            <v>Yes</v>
          </cell>
          <cell r="BP100" t="str">
            <v>No</v>
          </cell>
          <cell r="BQ100" t="str">
            <v>No</v>
          </cell>
          <cell r="BR100" t="str">
            <v>No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 t="str">
            <v>No</v>
          </cell>
          <cell r="CE100">
            <v>0</v>
          </cell>
          <cell r="CF100">
            <v>0</v>
          </cell>
          <cell r="CG100">
            <v>0</v>
          </cell>
          <cell r="CH100" t="str">
            <v>No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</v>
          </cell>
          <cell r="CS100" t="str">
            <v>Yes</v>
          </cell>
          <cell r="CT100" t="str">
            <v>No</v>
          </cell>
          <cell r="CU100" t="str">
            <v>No</v>
          </cell>
          <cell r="CV100" t="str">
            <v>No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 t="str">
            <v>No</v>
          </cell>
          <cell r="DI100">
            <v>1</v>
          </cell>
          <cell r="DJ100">
            <v>0</v>
          </cell>
          <cell r="DK100">
            <v>0</v>
          </cell>
          <cell r="DL100" t="str">
            <v>No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</row>
        <row r="101">
          <cell r="C101" t="str">
            <v>in.small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 t="str">
            <v>No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 t="str">
            <v>No</v>
          </cell>
          <cell r="Z101">
            <v>0</v>
          </cell>
          <cell r="AA101">
            <v>0</v>
          </cell>
          <cell r="AB101">
            <v>0</v>
          </cell>
          <cell r="AC101" t="str">
            <v>No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 t="str">
            <v>No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 t="str">
            <v>No</v>
          </cell>
          <cell r="BA101">
            <v>0</v>
          </cell>
          <cell r="BB101">
            <v>0</v>
          </cell>
          <cell r="BC101">
            <v>0</v>
          </cell>
          <cell r="BD101" t="str">
            <v>No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K101">
            <v>0</v>
          </cell>
          <cell r="BL101">
            <v>0</v>
          </cell>
          <cell r="BM101">
            <v>1</v>
          </cell>
          <cell r="BN101">
            <v>0</v>
          </cell>
          <cell r="BO101" t="str">
            <v>Yes</v>
          </cell>
          <cell r="BP101" t="str">
            <v>No</v>
          </cell>
          <cell r="BQ101" t="str">
            <v>No</v>
          </cell>
          <cell r="BR101" t="str">
            <v>No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 t="str">
            <v>No</v>
          </cell>
          <cell r="CE101">
            <v>0</v>
          </cell>
          <cell r="CF101">
            <v>0</v>
          </cell>
          <cell r="CG101">
            <v>0</v>
          </cell>
          <cell r="CH101" t="str">
            <v>No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O101">
            <v>0</v>
          </cell>
          <cell r="CP101">
            <v>0</v>
          </cell>
          <cell r="CQ101">
            <v>1</v>
          </cell>
          <cell r="CR101">
            <v>0</v>
          </cell>
          <cell r="CS101" t="str">
            <v>Yes</v>
          </cell>
          <cell r="CT101" t="str">
            <v>No</v>
          </cell>
          <cell r="CU101" t="str">
            <v>No</v>
          </cell>
          <cell r="CV101" t="str">
            <v>No</v>
          </cell>
          <cell r="CW101">
            <v>0</v>
          </cell>
          <cell r="CX101">
            <v>0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 t="str">
            <v>No</v>
          </cell>
          <cell r="DI101">
            <v>0</v>
          </cell>
          <cell r="DJ101">
            <v>0</v>
          </cell>
          <cell r="DK101">
            <v>0</v>
          </cell>
          <cell r="DL101" t="str">
            <v>Yes</v>
          </cell>
          <cell r="DM101">
            <v>0</v>
          </cell>
          <cell r="DN101">
            <v>0</v>
          </cell>
          <cell r="DO101">
            <v>0</v>
          </cell>
          <cell r="DP101">
            <v>0</v>
          </cell>
          <cell r="DQ101">
            <v>0</v>
          </cell>
        </row>
        <row r="102">
          <cell r="C102" t="str">
            <v>buffer.small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 t="str">
            <v>No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 t="str">
            <v>Yes</v>
          </cell>
          <cell r="Z102">
            <v>0</v>
          </cell>
          <cell r="AA102">
            <v>0</v>
          </cell>
          <cell r="AB102">
            <v>0</v>
          </cell>
          <cell r="AC102" t="str">
            <v>No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 t="str">
            <v>No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 t="str">
            <v>No</v>
          </cell>
          <cell r="BA102">
            <v>0</v>
          </cell>
          <cell r="BB102">
            <v>0</v>
          </cell>
          <cell r="BC102">
            <v>0</v>
          </cell>
          <cell r="BD102" t="str">
            <v>No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K102">
            <v>0</v>
          </cell>
          <cell r="BL102">
            <v>0</v>
          </cell>
          <cell r="BM102">
            <v>1</v>
          </cell>
          <cell r="BN102">
            <v>0</v>
          </cell>
          <cell r="BO102" t="str">
            <v>Yes</v>
          </cell>
          <cell r="BP102" t="str">
            <v>No</v>
          </cell>
          <cell r="BQ102" t="str">
            <v>No</v>
          </cell>
          <cell r="BR102" t="str">
            <v>No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1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 t="str">
            <v>No</v>
          </cell>
          <cell r="CE102">
            <v>0</v>
          </cell>
          <cell r="CF102">
            <v>0</v>
          </cell>
          <cell r="CG102">
            <v>0</v>
          </cell>
          <cell r="CH102" t="str">
            <v>No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O102">
            <v>0</v>
          </cell>
          <cell r="CP102">
            <v>4</v>
          </cell>
          <cell r="CQ102">
            <v>0</v>
          </cell>
          <cell r="CR102">
            <v>0</v>
          </cell>
          <cell r="CS102" t="str">
            <v>No</v>
          </cell>
          <cell r="CT102" t="str">
            <v>No</v>
          </cell>
          <cell r="CU102" t="str">
            <v>No</v>
          </cell>
          <cell r="CV102" t="str">
            <v>Yes</v>
          </cell>
          <cell r="CW102">
            <v>0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2</v>
          </cell>
          <cell r="DD102">
            <v>0</v>
          </cell>
          <cell r="DE102">
            <v>0</v>
          </cell>
          <cell r="DF102">
            <v>2</v>
          </cell>
          <cell r="DG102">
            <v>0</v>
          </cell>
          <cell r="DH102" t="str">
            <v>No</v>
          </cell>
          <cell r="DI102">
            <v>2</v>
          </cell>
          <cell r="DJ102">
            <v>0</v>
          </cell>
          <cell r="DK102">
            <v>0</v>
          </cell>
          <cell r="DL102" t="str">
            <v>Yes</v>
          </cell>
          <cell r="DM102">
            <v>3</v>
          </cell>
          <cell r="DN102">
            <v>0</v>
          </cell>
          <cell r="DO102">
            <v>0</v>
          </cell>
          <cell r="DP102">
            <v>0</v>
          </cell>
          <cell r="DQ102">
            <v>0</v>
          </cell>
        </row>
        <row r="103">
          <cell r="C103" t="str">
            <v>out.small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 t="str">
            <v>No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 t="str">
            <v>No</v>
          </cell>
          <cell r="Z103">
            <v>0</v>
          </cell>
          <cell r="AA103">
            <v>0</v>
          </cell>
          <cell r="AB103">
            <v>0</v>
          </cell>
          <cell r="AC103" t="str">
            <v>No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J103">
            <v>0</v>
          </cell>
          <cell r="AK103">
            <v>0</v>
          </cell>
          <cell r="AL103">
            <v>1</v>
          </cell>
          <cell r="AM103">
            <v>0</v>
          </cell>
          <cell r="AN103" t="str">
            <v>No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 t="str">
            <v>No</v>
          </cell>
          <cell r="BA103">
            <v>0</v>
          </cell>
          <cell r="BB103">
            <v>0</v>
          </cell>
          <cell r="BC103">
            <v>0</v>
          </cell>
          <cell r="BD103" t="str">
            <v>No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 t="str">
            <v>Yes</v>
          </cell>
          <cell r="BP103" t="str">
            <v>No</v>
          </cell>
          <cell r="BQ103" t="str">
            <v>No</v>
          </cell>
          <cell r="BR103" t="str">
            <v>No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 t="str">
            <v>No</v>
          </cell>
          <cell r="CE103">
            <v>2</v>
          </cell>
          <cell r="CF103">
            <v>0</v>
          </cell>
          <cell r="CG103">
            <v>0</v>
          </cell>
          <cell r="CH103" t="str">
            <v>No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 t="str">
            <v>Yes</v>
          </cell>
          <cell r="CT103" t="str">
            <v>No</v>
          </cell>
          <cell r="CU103" t="str">
            <v>No</v>
          </cell>
          <cell r="CV103" t="str">
            <v>No</v>
          </cell>
          <cell r="CW103">
            <v>0</v>
          </cell>
          <cell r="CX103">
            <v>0</v>
          </cell>
          <cell r="CY103">
            <v>0</v>
          </cell>
          <cell r="CZ103">
            <v>0</v>
          </cell>
          <cell r="DA103">
            <v>0</v>
          </cell>
          <cell r="DB103">
            <v>0</v>
          </cell>
          <cell r="DC103">
            <v>0</v>
          </cell>
          <cell r="DD103">
            <v>0</v>
          </cell>
          <cell r="DE103">
            <v>0</v>
          </cell>
          <cell r="DF103">
            <v>0</v>
          </cell>
          <cell r="DG103">
            <v>0</v>
          </cell>
          <cell r="DH103" t="str">
            <v>No</v>
          </cell>
          <cell r="DI103">
            <v>0</v>
          </cell>
          <cell r="DJ103">
            <v>0</v>
          </cell>
          <cell r="DK103">
            <v>0</v>
          </cell>
          <cell r="DL103" t="str">
            <v>No</v>
          </cell>
          <cell r="DM103">
            <v>0</v>
          </cell>
          <cell r="DN103">
            <v>0</v>
          </cell>
          <cell r="DO103">
            <v>0</v>
          </cell>
          <cell r="DP103">
            <v>0</v>
          </cell>
          <cell r="DQ103">
            <v>0</v>
          </cell>
        </row>
        <row r="104">
          <cell r="C104" t="str">
            <v>in.small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 t="str">
            <v>No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 t="str">
            <v>No</v>
          </cell>
          <cell r="Z104">
            <v>0</v>
          </cell>
          <cell r="AA104">
            <v>0</v>
          </cell>
          <cell r="AB104">
            <v>0</v>
          </cell>
          <cell r="AC104" t="str">
            <v>No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 t="str">
            <v>No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 t="str">
            <v>No</v>
          </cell>
          <cell r="BA104">
            <v>0</v>
          </cell>
          <cell r="BB104">
            <v>0</v>
          </cell>
          <cell r="BC104">
            <v>0</v>
          </cell>
          <cell r="BD104" t="str">
            <v>No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K104">
            <v>0</v>
          </cell>
          <cell r="BL104">
            <v>0</v>
          </cell>
          <cell r="BM104">
            <v>1</v>
          </cell>
          <cell r="BN104">
            <v>0</v>
          </cell>
          <cell r="BO104" t="str">
            <v>Yes</v>
          </cell>
          <cell r="BP104" t="str">
            <v>No</v>
          </cell>
          <cell r="BQ104" t="str">
            <v>No</v>
          </cell>
          <cell r="BR104" t="str">
            <v>No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 t="str">
            <v>No</v>
          </cell>
          <cell r="CE104">
            <v>0</v>
          </cell>
          <cell r="CF104">
            <v>0</v>
          </cell>
          <cell r="CG104">
            <v>0</v>
          </cell>
          <cell r="CH104" t="str">
            <v>No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 t="str">
            <v>Yes</v>
          </cell>
          <cell r="CT104" t="str">
            <v>No</v>
          </cell>
          <cell r="CU104" t="str">
            <v>No</v>
          </cell>
          <cell r="CV104" t="str">
            <v>No</v>
          </cell>
          <cell r="CW104">
            <v>0</v>
          </cell>
          <cell r="CX104">
            <v>0</v>
          </cell>
          <cell r="CY104">
            <v>0</v>
          </cell>
          <cell r="CZ104">
            <v>0</v>
          </cell>
          <cell r="DA104">
            <v>0</v>
          </cell>
          <cell r="DB104">
            <v>1</v>
          </cell>
          <cell r="DC104">
            <v>2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 t="str">
            <v>Yes</v>
          </cell>
          <cell r="DI104">
            <v>2</v>
          </cell>
          <cell r="DJ104">
            <v>0</v>
          </cell>
          <cell r="DK104">
            <v>0</v>
          </cell>
          <cell r="DL104" t="str">
            <v>Yes</v>
          </cell>
          <cell r="DM104">
            <v>1</v>
          </cell>
          <cell r="DN104">
            <v>0</v>
          </cell>
          <cell r="DO104">
            <v>0</v>
          </cell>
          <cell r="DP104">
            <v>0</v>
          </cell>
          <cell r="DQ104">
            <v>0</v>
          </cell>
        </row>
        <row r="105">
          <cell r="C105" t="str">
            <v>out.large</v>
          </cell>
          <cell r="I105">
            <v>0</v>
          </cell>
          <cell r="J105">
            <v>0</v>
          </cell>
          <cell r="K105">
            <v>1</v>
          </cell>
          <cell r="L105">
            <v>0</v>
          </cell>
          <cell r="M105" t="str">
            <v>No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 t="str">
            <v>No</v>
          </cell>
          <cell r="Z105">
            <v>0</v>
          </cell>
          <cell r="AA105">
            <v>0</v>
          </cell>
          <cell r="AB105">
            <v>0</v>
          </cell>
          <cell r="AC105" t="str">
            <v>No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 t="str">
            <v>No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 t="str">
            <v>No</v>
          </cell>
          <cell r="BA105">
            <v>0</v>
          </cell>
          <cell r="BB105">
            <v>0</v>
          </cell>
          <cell r="BC105">
            <v>0</v>
          </cell>
          <cell r="BD105" t="str">
            <v>No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K105">
            <v>0</v>
          </cell>
          <cell r="BL105">
            <v>0</v>
          </cell>
          <cell r="BM105">
            <v>1</v>
          </cell>
          <cell r="BN105">
            <v>0</v>
          </cell>
          <cell r="BO105" t="str">
            <v>Yes</v>
          </cell>
          <cell r="BP105" t="str">
            <v>No</v>
          </cell>
          <cell r="BQ105" t="str">
            <v>No</v>
          </cell>
          <cell r="BR105" t="str">
            <v>No</v>
          </cell>
          <cell r="BS105">
            <v>0</v>
          </cell>
          <cell r="BT105">
            <v>0</v>
          </cell>
          <cell r="BU105">
            <v>0</v>
          </cell>
          <cell r="BV105">
            <v>4</v>
          </cell>
          <cell r="BW105">
            <v>0</v>
          </cell>
          <cell r="BX105">
            <v>1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 t="str">
            <v>No</v>
          </cell>
          <cell r="CE105">
            <v>0</v>
          </cell>
          <cell r="CF105">
            <v>0</v>
          </cell>
          <cell r="CG105">
            <v>0</v>
          </cell>
          <cell r="CH105" t="str">
            <v>No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0</v>
          </cell>
          <cell r="CS105" t="str">
            <v>Yes</v>
          </cell>
          <cell r="CT105" t="str">
            <v>No</v>
          </cell>
          <cell r="CU105" t="str">
            <v>No</v>
          </cell>
          <cell r="CV105" t="str">
            <v>No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 t="str">
            <v>No</v>
          </cell>
          <cell r="DI105">
            <v>3</v>
          </cell>
          <cell r="DJ105">
            <v>0</v>
          </cell>
          <cell r="DK105">
            <v>0</v>
          </cell>
          <cell r="DL105" t="str">
            <v>No</v>
          </cell>
          <cell r="DM105">
            <v>0</v>
          </cell>
          <cell r="DN105">
            <v>0</v>
          </cell>
          <cell r="DO105">
            <v>0</v>
          </cell>
          <cell r="DP105">
            <v>0</v>
          </cell>
          <cell r="DQ105">
            <v>0</v>
          </cell>
        </row>
        <row r="106">
          <cell r="C106" t="str">
            <v>out.small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 t="str">
            <v>No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 t="str">
            <v>No</v>
          </cell>
          <cell r="Z106">
            <v>0</v>
          </cell>
          <cell r="AA106">
            <v>0</v>
          </cell>
          <cell r="AB106">
            <v>0</v>
          </cell>
          <cell r="AC106" t="str">
            <v>No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 t="str">
            <v>No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 t="str">
            <v>No</v>
          </cell>
          <cell r="BA106">
            <v>0</v>
          </cell>
          <cell r="BB106">
            <v>0</v>
          </cell>
          <cell r="BC106">
            <v>0</v>
          </cell>
          <cell r="BD106" t="str">
            <v>No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 t="str">
            <v>Yes</v>
          </cell>
          <cell r="BP106" t="str">
            <v>No</v>
          </cell>
          <cell r="BQ106" t="str">
            <v>No</v>
          </cell>
          <cell r="BR106" t="str">
            <v>No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 t="str">
            <v>No</v>
          </cell>
          <cell r="CE106">
            <v>0</v>
          </cell>
          <cell r="CF106">
            <v>0</v>
          </cell>
          <cell r="CG106">
            <v>0</v>
          </cell>
          <cell r="CH106" t="str">
            <v>No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O106">
            <v>0</v>
          </cell>
          <cell r="CP106">
            <v>0</v>
          </cell>
          <cell r="CQ106">
            <v>1</v>
          </cell>
          <cell r="CR106">
            <v>0</v>
          </cell>
          <cell r="CS106" t="str">
            <v>Yes</v>
          </cell>
          <cell r="CT106" t="str">
            <v>No</v>
          </cell>
          <cell r="CU106" t="str">
            <v>No</v>
          </cell>
          <cell r="CV106" t="str">
            <v>No</v>
          </cell>
          <cell r="CW106">
            <v>0</v>
          </cell>
          <cell r="CX106">
            <v>0</v>
          </cell>
          <cell r="CY106">
            <v>0</v>
          </cell>
          <cell r="CZ106">
            <v>0</v>
          </cell>
          <cell r="DA106">
            <v>0</v>
          </cell>
          <cell r="DB106">
            <v>1</v>
          </cell>
          <cell r="DC106">
            <v>1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 t="str">
            <v>No</v>
          </cell>
          <cell r="DI106">
            <v>0</v>
          </cell>
          <cell r="DJ106">
            <v>0</v>
          </cell>
          <cell r="DK106">
            <v>0</v>
          </cell>
          <cell r="DL106" t="str">
            <v>No</v>
          </cell>
          <cell r="DM106">
            <v>0</v>
          </cell>
          <cell r="DN106">
            <v>0</v>
          </cell>
          <cell r="DO106">
            <v>0</v>
          </cell>
          <cell r="DP106">
            <v>0</v>
          </cell>
          <cell r="DQ106">
            <v>0</v>
          </cell>
        </row>
        <row r="107">
          <cell r="C107" t="str">
            <v>in.small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 t="str">
            <v>No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 t="str">
            <v>No</v>
          </cell>
          <cell r="Z107">
            <v>0</v>
          </cell>
          <cell r="AA107">
            <v>0</v>
          </cell>
          <cell r="AB107">
            <v>0</v>
          </cell>
          <cell r="AC107" t="str">
            <v>No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J107">
            <v>0</v>
          </cell>
          <cell r="AK107">
            <v>0</v>
          </cell>
          <cell r="AL107">
            <v>1</v>
          </cell>
          <cell r="AM107">
            <v>0</v>
          </cell>
          <cell r="AN107" t="str">
            <v>No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 t="str">
            <v>No</v>
          </cell>
          <cell r="BA107">
            <v>2</v>
          </cell>
          <cell r="BB107">
            <v>1</v>
          </cell>
          <cell r="BC107">
            <v>0</v>
          </cell>
          <cell r="BD107" t="str">
            <v>No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K107">
            <v>0</v>
          </cell>
          <cell r="BL107">
            <v>0</v>
          </cell>
          <cell r="BM107">
            <v>2</v>
          </cell>
          <cell r="BN107">
            <v>0</v>
          </cell>
          <cell r="BO107" t="str">
            <v>Yes</v>
          </cell>
          <cell r="BP107" t="str">
            <v>No</v>
          </cell>
          <cell r="BQ107" t="str">
            <v>No</v>
          </cell>
          <cell r="BR107" t="str">
            <v>No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 t="str">
            <v>No</v>
          </cell>
          <cell r="CE107">
            <v>0</v>
          </cell>
          <cell r="CF107">
            <v>0</v>
          </cell>
          <cell r="CG107">
            <v>0</v>
          </cell>
          <cell r="CH107" t="str">
            <v>No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O107">
            <v>0</v>
          </cell>
          <cell r="CP107">
            <v>0</v>
          </cell>
          <cell r="CQ107">
            <v>1</v>
          </cell>
          <cell r="CR107">
            <v>0</v>
          </cell>
          <cell r="CS107" t="str">
            <v>No</v>
          </cell>
          <cell r="CT107" t="str">
            <v>No</v>
          </cell>
          <cell r="CU107" t="str">
            <v>No</v>
          </cell>
          <cell r="CV107" t="str">
            <v>Yes</v>
          </cell>
          <cell r="CW107">
            <v>0</v>
          </cell>
          <cell r="CX107">
            <v>0</v>
          </cell>
          <cell r="CY107">
            <v>0</v>
          </cell>
          <cell r="CZ107">
            <v>0</v>
          </cell>
          <cell r="DA107">
            <v>0</v>
          </cell>
          <cell r="DB107">
            <v>0</v>
          </cell>
          <cell r="DC107">
            <v>3</v>
          </cell>
          <cell r="DD107">
            <v>0</v>
          </cell>
          <cell r="DE107">
            <v>0</v>
          </cell>
          <cell r="DF107">
            <v>0</v>
          </cell>
          <cell r="DG107">
            <v>0</v>
          </cell>
          <cell r="DH107" t="str">
            <v>No</v>
          </cell>
          <cell r="DI107">
            <v>0</v>
          </cell>
          <cell r="DJ107">
            <v>0</v>
          </cell>
          <cell r="DK107">
            <v>0</v>
          </cell>
          <cell r="DL107" t="str">
            <v>Yes</v>
          </cell>
          <cell r="DM107">
            <v>0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</row>
        <row r="108">
          <cell r="C108" t="str">
            <v>in.small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 t="str">
            <v>No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 t="str">
            <v>No</v>
          </cell>
          <cell r="Z108">
            <v>0</v>
          </cell>
          <cell r="AA108">
            <v>0</v>
          </cell>
          <cell r="AB108">
            <v>0</v>
          </cell>
          <cell r="AC108" t="str">
            <v>No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J108">
            <v>0</v>
          </cell>
          <cell r="AK108">
            <v>0</v>
          </cell>
          <cell r="AL108">
            <v>1</v>
          </cell>
          <cell r="AM108">
            <v>0</v>
          </cell>
          <cell r="AN108" t="str">
            <v>No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No</v>
          </cell>
          <cell r="BA108">
            <v>0</v>
          </cell>
          <cell r="BB108">
            <v>0</v>
          </cell>
          <cell r="BC108">
            <v>0</v>
          </cell>
          <cell r="BD108" t="str">
            <v>No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 t="str">
            <v>Yes</v>
          </cell>
          <cell r="BP108" t="str">
            <v>No</v>
          </cell>
          <cell r="BQ108" t="str">
            <v>No</v>
          </cell>
          <cell r="BR108" t="str">
            <v>No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1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 t="str">
            <v>No</v>
          </cell>
          <cell r="CE108">
            <v>1</v>
          </cell>
          <cell r="CF108">
            <v>0</v>
          </cell>
          <cell r="CG108">
            <v>0</v>
          </cell>
          <cell r="CH108" t="str">
            <v>No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 t="str">
            <v>Yes</v>
          </cell>
          <cell r="CT108" t="str">
            <v>No</v>
          </cell>
          <cell r="CU108" t="str">
            <v>No</v>
          </cell>
          <cell r="CV108" t="str">
            <v>No</v>
          </cell>
          <cell r="CW108">
            <v>0</v>
          </cell>
          <cell r="CX108">
            <v>0</v>
          </cell>
          <cell r="CY108">
            <v>0</v>
          </cell>
          <cell r="CZ108">
            <v>0</v>
          </cell>
          <cell r="DA108">
            <v>0</v>
          </cell>
          <cell r="DB108">
            <v>1</v>
          </cell>
          <cell r="DC108">
            <v>0</v>
          </cell>
          <cell r="DD108">
            <v>0</v>
          </cell>
          <cell r="DE108">
            <v>0</v>
          </cell>
          <cell r="DF108">
            <v>0</v>
          </cell>
          <cell r="DG108">
            <v>0</v>
          </cell>
          <cell r="DH108" t="str">
            <v>No</v>
          </cell>
          <cell r="DI108">
            <v>1</v>
          </cell>
          <cell r="DJ108">
            <v>0</v>
          </cell>
          <cell r="DK108">
            <v>0</v>
          </cell>
          <cell r="DL108" t="str">
            <v>Yes</v>
          </cell>
          <cell r="DM108">
            <v>1</v>
          </cell>
          <cell r="DN108">
            <v>0</v>
          </cell>
          <cell r="DO108">
            <v>0</v>
          </cell>
          <cell r="DP108">
            <v>0</v>
          </cell>
          <cell r="DQ108">
            <v>0</v>
          </cell>
        </row>
        <row r="109">
          <cell r="C109" t="str">
            <v>out.large</v>
          </cell>
          <cell r="I109">
            <v>0</v>
          </cell>
          <cell r="J109">
            <v>0</v>
          </cell>
          <cell r="K109">
            <v>5</v>
          </cell>
          <cell r="L109">
            <v>0</v>
          </cell>
          <cell r="M109" t="str">
            <v>No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 t="str">
            <v>No</v>
          </cell>
          <cell r="Z109">
            <v>0</v>
          </cell>
          <cell r="AA109">
            <v>0</v>
          </cell>
          <cell r="AB109">
            <v>0</v>
          </cell>
          <cell r="AC109" t="str">
            <v>No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 t="str">
            <v>No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2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 t="str">
            <v>No</v>
          </cell>
          <cell r="BA109">
            <v>1</v>
          </cell>
          <cell r="BB109">
            <v>0</v>
          </cell>
          <cell r="BC109">
            <v>0</v>
          </cell>
          <cell r="BD109" t="str">
            <v>No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 t="str">
            <v>Yes</v>
          </cell>
          <cell r="BP109" t="str">
            <v>No</v>
          </cell>
          <cell r="BQ109" t="str">
            <v>No</v>
          </cell>
          <cell r="BR109" t="str">
            <v>No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 t="str">
            <v>No</v>
          </cell>
          <cell r="CE109">
            <v>1</v>
          </cell>
          <cell r="CF109">
            <v>0</v>
          </cell>
          <cell r="CG109">
            <v>0</v>
          </cell>
          <cell r="CH109" t="str">
            <v>No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O109">
            <v>0</v>
          </cell>
          <cell r="CP109">
            <v>5</v>
          </cell>
          <cell r="CQ109">
            <v>1</v>
          </cell>
          <cell r="CR109">
            <v>0</v>
          </cell>
          <cell r="CS109" t="str">
            <v>Yes</v>
          </cell>
          <cell r="CT109" t="str">
            <v>No</v>
          </cell>
          <cell r="CU109" t="str">
            <v>No</v>
          </cell>
          <cell r="CV109" t="str">
            <v>No</v>
          </cell>
          <cell r="CW109">
            <v>0</v>
          </cell>
          <cell r="CX109">
            <v>0</v>
          </cell>
          <cell r="CY109">
            <v>0</v>
          </cell>
          <cell r="CZ109">
            <v>0</v>
          </cell>
          <cell r="DA109">
            <v>0</v>
          </cell>
          <cell r="DB109">
            <v>1</v>
          </cell>
          <cell r="DC109">
            <v>2</v>
          </cell>
          <cell r="DD109">
            <v>0</v>
          </cell>
          <cell r="DE109">
            <v>0</v>
          </cell>
          <cell r="DF109">
            <v>2</v>
          </cell>
          <cell r="DG109">
            <v>0</v>
          </cell>
          <cell r="DH109" t="str">
            <v>No</v>
          </cell>
          <cell r="DI109">
            <v>0</v>
          </cell>
          <cell r="DJ109">
            <v>0</v>
          </cell>
          <cell r="DK109">
            <v>0</v>
          </cell>
          <cell r="DL109" t="str">
            <v>No</v>
          </cell>
          <cell r="DM109">
            <v>1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</row>
        <row r="110">
          <cell r="C110" t="str">
            <v>in.large</v>
          </cell>
          <cell r="I110">
            <v>0</v>
          </cell>
          <cell r="J110">
            <v>4</v>
          </cell>
          <cell r="K110">
            <v>2</v>
          </cell>
          <cell r="L110">
            <v>1</v>
          </cell>
          <cell r="M110" t="str">
            <v>No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3</v>
          </cell>
          <cell r="U110">
            <v>0</v>
          </cell>
          <cell r="V110">
            <v>0</v>
          </cell>
          <cell r="W110">
            <v>1</v>
          </cell>
          <cell r="X110">
            <v>0</v>
          </cell>
          <cell r="Y110" t="str">
            <v>No</v>
          </cell>
          <cell r="Z110">
            <v>3</v>
          </cell>
          <cell r="AA110">
            <v>0</v>
          </cell>
          <cell r="AB110">
            <v>0</v>
          </cell>
          <cell r="AC110" t="str">
            <v>No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 t="str">
            <v>No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 t="str">
            <v>No</v>
          </cell>
          <cell r="BA110">
            <v>0</v>
          </cell>
          <cell r="BB110">
            <v>0</v>
          </cell>
          <cell r="BC110">
            <v>0</v>
          </cell>
          <cell r="BD110" t="str">
            <v>No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K110">
            <v>0</v>
          </cell>
          <cell r="BL110">
            <v>0</v>
          </cell>
          <cell r="BM110">
            <v>2</v>
          </cell>
          <cell r="BN110">
            <v>0</v>
          </cell>
          <cell r="BO110" t="str">
            <v>Yes</v>
          </cell>
          <cell r="BP110" t="str">
            <v>No</v>
          </cell>
          <cell r="BQ110" t="str">
            <v>No</v>
          </cell>
          <cell r="BR110" t="str">
            <v>No</v>
          </cell>
          <cell r="BS110">
            <v>0</v>
          </cell>
          <cell r="BT110">
            <v>0</v>
          </cell>
          <cell r="BU110">
            <v>1</v>
          </cell>
          <cell r="BV110">
            <v>0</v>
          </cell>
          <cell r="BW110">
            <v>0</v>
          </cell>
          <cell r="BX110">
            <v>0</v>
          </cell>
          <cell r="BY110">
            <v>5</v>
          </cell>
          <cell r="BZ110">
            <v>0</v>
          </cell>
          <cell r="CA110">
            <v>0</v>
          </cell>
          <cell r="CB110">
            <v>1</v>
          </cell>
          <cell r="CC110">
            <v>0</v>
          </cell>
          <cell r="CD110" t="str">
            <v>No</v>
          </cell>
          <cell r="CE110">
            <v>0</v>
          </cell>
          <cell r="CF110">
            <v>0</v>
          </cell>
          <cell r="CG110">
            <v>0</v>
          </cell>
          <cell r="CH110" t="str">
            <v>No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O110">
            <v>2</v>
          </cell>
          <cell r="CP110">
            <v>0</v>
          </cell>
          <cell r="CQ110">
            <v>1</v>
          </cell>
          <cell r="CR110">
            <v>1</v>
          </cell>
          <cell r="CS110" t="str">
            <v>No</v>
          </cell>
          <cell r="CT110" t="str">
            <v>No</v>
          </cell>
          <cell r="CU110" t="str">
            <v>No</v>
          </cell>
          <cell r="CV110" t="str">
            <v>Yes</v>
          </cell>
          <cell r="CW110">
            <v>1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1</v>
          </cell>
          <cell r="DC110">
            <v>5</v>
          </cell>
          <cell r="DD110">
            <v>1</v>
          </cell>
          <cell r="DE110">
            <v>1</v>
          </cell>
          <cell r="DF110">
            <v>1</v>
          </cell>
          <cell r="DG110">
            <v>1</v>
          </cell>
          <cell r="DH110" t="str">
            <v>Yes</v>
          </cell>
          <cell r="DI110">
            <v>5</v>
          </cell>
          <cell r="DJ110">
            <v>1</v>
          </cell>
          <cell r="DK110">
            <v>2</v>
          </cell>
          <cell r="DL110" t="str">
            <v>No</v>
          </cell>
          <cell r="DM110">
            <v>0</v>
          </cell>
          <cell r="DN110">
            <v>4</v>
          </cell>
          <cell r="DO110">
            <v>2</v>
          </cell>
          <cell r="DP110">
            <v>1</v>
          </cell>
          <cell r="DQ110">
            <v>9</v>
          </cell>
        </row>
        <row r="111">
          <cell r="C111" t="str">
            <v>out.small</v>
          </cell>
          <cell r="I111">
            <v>0</v>
          </cell>
          <cell r="J111">
            <v>0</v>
          </cell>
          <cell r="K111">
            <v>1</v>
          </cell>
          <cell r="L111">
            <v>0</v>
          </cell>
          <cell r="M111" t="str">
            <v>No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 t="str">
            <v>No</v>
          </cell>
          <cell r="Z111">
            <v>0</v>
          </cell>
          <cell r="AA111">
            <v>0</v>
          </cell>
          <cell r="AB111">
            <v>0</v>
          </cell>
          <cell r="AC111" t="str">
            <v>No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 t="str">
            <v>No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No</v>
          </cell>
          <cell r="BA111">
            <v>1</v>
          </cell>
          <cell r="BB111">
            <v>0</v>
          </cell>
          <cell r="BC111">
            <v>0</v>
          </cell>
          <cell r="BD111" t="str">
            <v>No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K111">
            <v>0</v>
          </cell>
          <cell r="BL111">
            <v>0</v>
          </cell>
          <cell r="BM111">
            <v>1</v>
          </cell>
          <cell r="BN111">
            <v>0</v>
          </cell>
          <cell r="BO111" t="str">
            <v>Yes</v>
          </cell>
          <cell r="BP111" t="str">
            <v>No</v>
          </cell>
          <cell r="BQ111" t="str">
            <v>No</v>
          </cell>
          <cell r="BR111" t="str">
            <v>No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 t="str">
            <v>No</v>
          </cell>
          <cell r="CE111">
            <v>1</v>
          </cell>
          <cell r="CF111">
            <v>0</v>
          </cell>
          <cell r="CG111">
            <v>0</v>
          </cell>
          <cell r="CH111" t="str">
            <v>No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 t="str">
            <v>No</v>
          </cell>
          <cell r="CT111" t="str">
            <v>No</v>
          </cell>
          <cell r="CU111" t="str">
            <v>No</v>
          </cell>
          <cell r="CV111" t="str">
            <v>Yes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 t="str">
            <v>No</v>
          </cell>
          <cell r="DI111">
            <v>1</v>
          </cell>
          <cell r="DJ111">
            <v>0</v>
          </cell>
          <cell r="DK111">
            <v>0</v>
          </cell>
          <cell r="DL111" t="str">
            <v>No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</row>
        <row r="112">
          <cell r="C112" t="str">
            <v>out.small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 t="str">
            <v>No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 t="str">
            <v>No</v>
          </cell>
          <cell r="Z112">
            <v>0</v>
          </cell>
          <cell r="AA112">
            <v>0</v>
          </cell>
          <cell r="AB112">
            <v>0</v>
          </cell>
          <cell r="AC112" t="str">
            <v>No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 t="str">
            <v>No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 t="str">
            <v>No</v>
          </cell>
          <cell r="BA112">
            <v>0</v>
          </cell>
          <cell r="BB112">
            <v>0</v>
          </cell>
          <cell r="BC112">
            <v>0</v>
          </cell>
          <cell r="BD112" t="str">
            <v>No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 t="str">
            <v>Yes</v>
          </cell>
          <cell r="BP112" t="str">
            <v>No</v>
          </cell>
          <cell r="BQ112" t="str">
            <v>No</v>
          </cell>
          <cell r="BR112" t="str">
            <v>No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 t="str">
            <v>No</v>
          </cell>
          <cell r="CE112">
            <v>0</v>
          </cell>
          <cell r="CF112">
            <v>0</v>
          </cell>
          <cell r="CG112">
            <v>0</v>
          </cell>
          <cell r="CH112" t="str">
            <v>No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O112">
            <v>0</v>
          </cell>
          <cell r="CP112">
            <v>0</v>
          </cell>
          <cell r="CQ112">
            <v>1</v>
          </cell>
          <cell r="CR112">
            <v>0</v>
          </cell>
          <cell r="CS112" t="str">
            <v>Yes</v>
          </cell>
          <cell r="CT112" t="str">
            <v>No</v>
          </cell>
          <cell r="CU112" t="str">
            <v>No</v>
          </cell>
          <cell r="CV112" t="str">
            <v>No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 t="str">
            <v>No</v>
          </cell>
          <cell r="DI112">
            <v>1</v>
          </cell>
          <cell r="DJ112">
            <v>0</v>
          </cell>
          <cell r="DK112">
            <v>0</v>
          </cell>
          <cell r="DL112" t="str">
            <v>No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</row>
        <row r="113">
          <cell r="C113" t="str">
            <v>out.small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 t="str">
            <v>No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 t="str">
            <v>No</v>
          </cell>
          <cell r="Z113">
            <v>0</v>
          </cell>
          <cell r="AA113">
            <v>0</v>
          </cell>
          <cell r="AB113">
            <v>0</v>
          </cell>
          <cell r="AC113" t="str">
            <v>No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J113">
            <v>0</v>
          </cell>
          <cell r="AK113">
            <v>0</v>
          </cell>
          <cell r="AL113">
            <v>1</v>
          </cell>
          <cell r="AM113">
            <v>0</v>
          </cell>
          <cell r="AN113" t="str">
            <v>No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 t="str">
            <v>No</v>
          </cell>
          <cell r="BA113">
            <v>0</v>
          </cell>
          <cell r="BB113">
            <v>0</v>
          </cell>
          <cell r="BC113">
            <v>0</v>
          </cell>
          <cell r="BD113" t="str">
            <v>No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 t="str">
            <v>Yes</v>
          </cell>
          <cell r="BP113" t="str">
            <v>No</v>
          </cell>
          <cell r="BQ113" t="str">
            <v>No</v>
          </cell>
          <cell r="BR113" t="str">
            <v>No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 t="str">
            <v>No</v>
          </cell>
          <cell r="CE113">
            <v>0</v>
          </cell>
          <cell r="CF113">
            <v>0</v>
          </cell>
          <cell r="CG113">
            <v>0</v>
          </cell>
          <cell r="CH113" t="str">
            <v>No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O113">
            <v>0</v>
          </cell>
          <cell r="CP113">
            <v>0</v>
          </cell>
          <cell r="CQ113">
            <v>0</v>
          </cell>
          <cell r="CR113">
            <v>0</v>
          </cell>
          <cell r="CS113" t="str">
            <v>Yes</v>
          </cell>
          <cell r="CT113" t="str">
            <v>No</v>
          </cell>
          <cell r="CU113" t="str">
            <v>No</v>
          </cell>
          <cell r="CV113" t="str">
            <v>No</v>
          </cell>
          <cell r="CW113">
            <v>0</v>
          </cell>
          <cell r="CX113">
            <v>0</v>
          </cell>
          <cell r="CY113">
            <v>0</v>
          </cell>
          <cell r="CZ113">
            <v>0</v>
          </cell>
          <cell r="DA113">
            <v>0</v>
          </cell>
          <cell r="DB113">
            <v>0</v>
          </cell>
          <cell r="DC113">
            <v>0</v>
          </cell>
          <cell r="DD113">
            <v>0</v>
          </cell>
          <cell r="DE113">
            <v>0</v>
          </cell>
          <cell r="DF113">
            <v>0</v>
          </cell>
          <cell r="DG113">
            <v>0</v>
          </cell>
          <cell r="DH113" t="str">
            <v>No</v>
          </cell>
          <cell r="DI113">
            <v>0</v>
          </cell>
          <cell r="DJ113">
            <v>0</v>
          </cell>
          <cell r="DK113">
            <v>0</v>
          </cell>
          <cell r="DL113" t="str">
            <v>No</v>
          </cell>
          <cell r="DM113">
            <v>0</v>
          </cell>
          <cell r="DN113">
            <v>0</v>
          </cell>
          <cell r="DO113">
            <v>0</v>
          </cell>
          <cell r="DP113">
            <v>0</v>
          </cell>
          <cell r="DQ113">
            <v>0</v>
          </cell>
        </row>
        <row r="114">
          <cell r="C114" t="str">
            <v>out.small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 t="str">
            <v>No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 t="str">
            <v>No</v>
          </cell>
          <cell r="Z114">
            <v>0</v>
          </cell>
          <cell r="AA114">
            <v>0</v>
          </cell>
          <cell r="AB114">
            <v>0</v>
          </cell>
          <cell r="AC114" t="str">
            <v>No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J114">
            <v>0</v>
          </cell>
          <cell r="AK114">
            <v>0</v>
          </cell>
          <cell r="AL114">
            <v>1</v>
          </cell>
          <cell r="AM114">
            <v>0</v>
          </cell>
          <cell r="AN114" t="str">
            <v>No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1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 t="str">
            <v>No</v>
          </cell>
          <cell r="BA114">
            <v>0</v>
          </cell>
          <cell r="BB114">
            <v>0</v>
          </cell>
          <cell r="BC114">
            <v>0</v>
          </cell>
          <cell r="BD114" t="str">
            <v>No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 t="str">
            <v>Yes</v>
          </cell>
          <cell r="BP114" t="str">
            <v>No</v>
          </cell>
          <cell r="BQ114" t="str">
            <v>No</v>
          </cell>
          <cell r="BR114" t="str">
            <v>No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 t="str">
            <v>No</v>
          </cell>
          <cell r="CE114">
            <v>2</v>
          </cell>
          <cell r="CF114">
            <v>0</v>
          </cell>
          <cell r="CG114">
            <v>0</v>
          </cell>
          <cell r="CH114" t="str">
            <v>No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O114">
            <v>0</v>
          </cell>
          <cell r="CP114">
            <v>0</v>
          </cell>
          <cell r="CQ114">
            <v>1</v>
          </cell>
          <cell r="CR114">
            <v>0</v>
          </cell>
          <cell r="CS114" t="str">
            <v>Yes</v>
          </cell>
          <cell r="CT114" t="str">
            <v>No</v>
          </cell>
          <cell r="CU114" t="str">
            <v>No</v>
          </cell>
          <cell r="CV114" t="str">
            <v>No</v>
          </cell>
          <cell r="CW114">
            <v>0</v>
          </cell>
          <cell r="CX114">
            <v>0</v>
          </cell>
          <cell r="CY114">
            <v>0</v>
          </cell>
          <cell r="CZ114">
            <v>0</v>
          </cell>
          <cell r="DA114">
            <v>0</v>
          </cell>
          <cell r="DB114">
            <v>0</v>
          </cell>
          <cell r="DC114">
            <v>0</v>
          </cell>
          <cell r="DD114">
            <v>0</v>
          </cell>
          <cell r="DE114">
            <v>0</v>
          </cell>
          <cell r="DF114">
            <v>0</v>
          </cell>
          <cell r="DG114">
            <v>0</v>
          </cell>
          <cell r="DH114" t="str">
            <v>No</v>
          </cell>
          <cell r="DI114">
            <v>0</v>
          </cell>
          <cell r="DJ114">
            <v>0</v>
          </cell>
          <cell r="DK114">
            <v>0</v>
          </cell>
          <cell r="DL114" t="str">
            <v>No</v>
          </cell>
          <cell r="DM114">
            <v>0</v>
          </cell>
          <cell r="DN114">
            <v>0</v>
          </cell>
          <cell r="DO114">
            <v>0</v>
          </cell>
          <cell r="DP114">
            <v>0</v>
          </cell>
          <cell r="DQ114">
            <v>0</v>
          </cell>
        </row>
        <row r="115">
          <cell r="C115" t="str">
            <v>out.small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 t="str">
            <v>No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 t="str">
            <v>No</v>
          </cell>
          <cell r="Z115">
            <v>0</v>
          </cell>
          <cell r="AA115">
            <v>0</v>
          </cell>
          <cell r="AB115">
            <v>0</v>
          </cell>
          <cell r="AC115" t="str">
            <v>No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 t="str">
            <v>No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 t="str">
            <v>No</v>
          </cell>
          <cell r="BA115">
            <v>0</v>
          </cell>
          <cell r="BB115">
            <v>0</v>
          </cell>
          <cell r="BC115">
            <v>0</v>
          </cell>
          <cell r="BD115" t="str">
            <v>No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 t="str">
            <v>Yes</v>
          </cell>
          <cell r="BP115" t="str">
            <v>No</v>
          </cell>
          <cell r="BQ115" t="str">
            <v>No</v>
          </cell>
          <cell r="BR115" t="str">
            <v>No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 t="str">
            <v>No</v>
          </cell>
          <cell r="CE115">
            <v>0</v>
          </cell>
          <cell r="CF115">
            <v>0</v>
          </cell>
          <cell r="CG115">
            <v>0</v>
          </cell>
          <cell r="CH115" t="str">
            <v>No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O115">
            <v>0</v>
          </cell>
          <cell r="CP115">
            <v>0</v>
          </cell>
          <cell r="CQ115">
            <v>2</v>
          </cell>
          <cell r="CR115">
            <v>0</v>
          </cell>
          <cell r="CS115" t="str">
            <v>Yes</v>
          </cell>
          <cell r="CT115" t="str">
            <v>No</v>
          </cell>
          <cell r="CU115" t="str">
            <v>No</v>
          </cell>
          <cell r="CV115" t="str">
            <v>No</v>
          </cell>
          <cell r="CW115">
            <v>0</v>
          </cell>
          <cell r="CX115">
            <v>0</v>
          </cell>
          <cell r="CY115">
            <v>0</v>
          </cell>
          <cell r="CZ115">
            <v>0</v>
          </cell>
          <cell r="DA115">
            <v>0</v>
          </cell>
          <cell r="DB115">
            <v>0</v>
          </cell>
          <cell r="DC115">
            <v>0</v>
          </cell>
          <cell r="DD115">
            <v>0</v>
          </cell>
          <cell r="DE115">
            <v>0</v>
          </cell>
          <cell r="DF115">
            <v>0</v>
          </cell>
          <cell r="DG115">
            <v>0</v>
          </cell>
          <cell r="DH115" t="str">
            <v>No</v>
          </cell>
          <cell r="DI115">
            <v>1</v>
          </cell>
          <cell r="DJ115">
            <v>0</v>
          </cell>
          <cell r="DK115">
            <v>0</v>
          </cell>
          <cell r="DL115" t="str">
            <v>No</v>
          </cell>
          <cell r="DM115">
            <v>0</v>
          </cell>
          <cell r="DN115">
            <v>0</v>
          </cell>
          <cell r="DO115">
            <v>0</v>
          </cell>
          <cell r="DP115">
            <v>0</v>
          </cell>
          <cell r="DQ115">
            <v>0</v>
          </cell>
        </row>
        <row r="116">
          <cell r="C116" t="str">
            <v>out.small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 t="str">
            <v>No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 t="str">
            <v>No</v>
          </cell>
          <cell r="Z116">
            <v>0</v>
          </cell>
          <cell r="AA116">
            <v>0</v>
          </cell>
          <cell r="AB116">
            <v>0</v>
          </cell>
          <cell r="AC116" t="str">
            <v>No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 t="str">
            <v>No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 t="str">
            <v>No</v>
          </cell>
          <cell r="BA116">
            <v>0</v>
          </cell>
          <cell r="BB116">
            <v>0</v>
          </cell>
          <cell r="BC116">
            <v>0</v>
          </cell>
          <cell r="BD116" t="str">
            <v>No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 t="str">
            <v>Yes</v>
          </cell>
          <cell r="BP116" t="str">
            <v>No</v>
          </cell>
          <cell r="BQ116" t="str">
            <v>No</v>
          </cell>
          <cell r="BR116" t="str">
            <v>No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1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 t="str">
            <v>No</v>
          </cell>
          <cell r="CE116">
            <v>0</v>
          </cell>
          <cell r="CF116">
            <v>0</v>
          </cell>
          <cell r="CG116">
            <v>0</v>
          </cell>
          <cell r="CH116" t="str">
            <v>No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 t="str">
            <v>Yes</v>
          </cell>
          <cell r="CT116" t="str">
            <v>No</v>
          </cell>
          <cell r="CU116" t="str">
            <v>No</v>
          </cell>
          <cell r="CV116" t="str">
            <v>No</v>
          </cell>
          <cell r="CW116">
            <v>0</v>
          </cell>
          <cell r="CX116">
            <v>0</v>
          </cell>
          <cell r="CY116">
            <v>0</v>
          </cell>
          <cell r="CZ116">
            <v>1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 t="str">
            <v>No</v>
          </cell>
          <cell r="DI116">
            <v>0</v>
          </cell>
          <cell r="DJ116">
            <v>0</v>
          </cell>
          <cell r="DK116">
            <v>0</v>
          </cell>
          <cell r="DL116" t="str">
            <v>No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</row>
        <row r="117">
          <cell r="C117" t="str">
            <v>out.small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No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 t="str">
            <v>No</v>
          </cell>
          <cell r="Z117">
            <v>0</v>
          </cell>
          <cell r="AA117">
            <v>0</v>
          </cell>
          <cell r="AB117">
            <v>0</v>
          </cell>
          <cell r="AC117" t="str">
            <v>No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J117">
            <v>0</v>
          </cell>
          <cell r="AK117">
            <v>0</v>
          </cell>
          <cell r="AL117">
            <v>1</v>
          </cell>
          <cell r="AM117">
            <v>0</v>
          </cell>
          <cell r="AN117" t="str">
            <v>No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 t="str">
            <v>No</v>
          </cell>
          <cell r="BA117">
            <v>0</v>
          </cell>
          <cell r="BB117">
            <v>0</v>
          </cell>
          <cell r="BC117">
            <v>0</v>
          </cell>
          <cell r="BD117" t="str">
            <v>No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 t="str">
            <v>Yes</v>
          </cell>
          <cell r="BP117" t="str">
            <v>No</v>
          </cell>
          <cell r="BQ117" t="str">
            <v>No</v>
          </cell>
          <cell r="BR117" t="str">
            <v>No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1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 t="str">
            <v>No</v>
          </cell>
          <cell r="CE117">
            <v>0</v>
          </cell>
          <cell r="CF117">
            <v>0</v>
          </cell>
          <cell r="CG117">
            <v>0</v>
          </cell>
          <cell r="CH117" t="str">
            <v>No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 t="str">
            <v>Yes</v>
          </cell>
          <cell r="CT117" t="str">
            <v>No</v>
          </cell>
          <cell r="CU117" t="str">
            <v>No</v>
          </cell>
          <cell r="CV117" t="str">
            <v>No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 t="str">
            <v>No</v>
          </cell>
          <cell r="DI117">
            <v>0</v>
          </cell>
          <cell r="DJ117">
            <v>0</v>
          </cell>
          <cell r="DK117">
            <v>0</v>
          </cell>
          <cell r="DL117" t="str">
            <v>No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</row>
        <row r="118">
          <cell r="C118" t="str">
            <v>out.small</v>
          </cell>
          <cell r="I118">
            <v>0</v>
          </cell>
          <cell r="J118">
            <v>0</v>
          </cell>
          <cell r="K118">
            <v>0</v>
          </cell>
          <cell r="L118">
            <v>1</v>
          </cell>
          <cell r="M118" t="str">
            <v>No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 t="str">
            <v>Yes</v>
          </cell>
          <cell r="Z118">
            <v>0</v>
          </cell>
          <cell r="AA118">
            <v>0</v>
          </cell>
          <cell r="AB118">
            <v>0</v>
          </cell>
          <cell r="AC118" t="str">
            <v>No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 t="str">
            <v>No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 t="str">
            <v>No</v>
          </cell>
          <cell r="BA118">
            <v>0</v>
          </cell>
          <cell r="BB118">
            <v>0</v>
          </cell>
          <cell r="BC118">
            <v>0</v>
          </cell>
          <cell r="BD118" t="str">
            <v>No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 t="str">
            <v>Yes</v>
          </cell>
          <cell r="BP118" t="str">
            <v>No</v>
          </cell>
          <cell r="BQ118" t="str">
            <v>No</v>
          </cell>
          <cell r="BR118" t="str">
            <v>No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 t="str">
            <v>No</v>
          </cell>
          <cell r="CE118">
            <v>3</v>
          </cell>
          <cell r="CF118">
            <v>0</v>
          </cell>
          <cell r="CG118">
            <v>0</v>
          </cell>
          <cell r="CH118" t="str">
            <v>No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O118">
            <v>0</v>
          </cell>
          <cell r="CP118">
            <v>0</v>
          </cell>
          <cell r="CQ118">
            <v>1</v>
          </cell>
          <cell r="CR118">
            <v>0</v>
          </cell>
          <cell r="CS118" t="str">
            <v>Yes</v>
          </cell>
          <cell r="CT118" t="str">
            <v>No</v>
          </cell>
          <cell r="CU118" t="str">
            <v>No</v>
          </cell>
          <cell r="CV118" t="str">
            <v>No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 t="str">
            <v>No</v>
          </cell>
          <cell r="DI118">
            <v>0</v>
          </cell>
          <cell r="DJ118">
            <v>0</v>
          </cell>
          <cell r="DK118">
            <v>0</v>
          </cell>
          <cell r="DL118" t="str">
            <v>No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</row>
        <row r="119">
          <cell r="C119" t="str">
            <v>out.small</v>
          </cell>
          <cell r="I119">
            <v>0</v>
          </cell>
          <cell r="J119">
            <v>0</v>
          </cell>
          <cell r="K119">
            <v>3</v>
          </cell>
          <cell r="L119">
            <v>0</v>
          </cell>
          <cell r="M119" t="str">
            <v>No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 t="str">
            <v>No</v>
          </cell>
          <cell r="Z119">
            <v>0</v>
          </cell>
          <cell r="AA119">
            <v>0</v>
          </cell>
          <cell r="AB119">
            <v>0</v>
          </cell>
          <cell r="AC119" t="str">
            <v>No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 t="str">
            <v>No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 t="str">
            <v>No</v>
          </cell>
          <cell r="BA119">
            <v>0</v>
          </cell>
          <cell r="BB119">
            <v>0</v>
          </cell>
          <cell r="BC119">
            <v>0</v>
          </cell>
          <cell r="BD119" t="str">
            <v>No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K119">
            <v>0</v>
          </cell>
          <cell r="BL119">
            <v>0</v>
          </cell>
          <cell r="BM119">
            <v>1</v>
          </cell>
          <cell r="BN119">
            <v>0</v>
          </cell>
          <cell r="BO119" t="str">
            <v>Yes</v>
          </cell>
          <cell r="BP119" t="str">
            <v>No</v>
          </cell>
          <cell r="BQ119" t="str">
            <v>No</v>
          </cell>
          <cell r="BR119" t="str">
            <v>No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 t="str">
            <v>No</v>
          </cell>
          <cell r="CE119">
            <v>0</v>
          </cell>
          <cell r="CF119">
            <v>0</v>
          </cell>
          <cell r="CG119">
            <v>0</v>
          </cell>
          <cell r="CH119" t="str">
            <v>No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O119">
            <v>0</v>
          </cell>
          <cell r="CP119">
            <v>0</v>
          </cell>
          <cell r="CQ119">
            <v>1</v>
          </cell>
          <cell r="CR119">
            <v>0</v>
          </cell>
          <cell r="CS119" t="str">
            <v>Yes</v>
          </cell>
          <cell r="CT119" t="str">
            <v>No</v>
          </cell>
          <cell r="CU119" t="str">
            <v>No</v>
          </cell>
          <cell r="CV119" t="str">
            <v>No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1</v>
          </cell>
          <cell r="DC119">
            <v>1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 t="str">
            <v>No</v>
          </cell>
          <cell r="DI119">
            <v>3</v>
          </cell>
          <cell r="DJ119">
            <v>1</v>
          </cell>
          <cell r="DK119">
            <v>0</v>
          </cell>
          <cell r="DL119" t="str">
            <v>No</v>
          </cell>
          <cell r="DM119">
            <v>1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tabSelected="1" workbookViewId="0">
      <selection sqref="A1:AB31"/>
    </sheetView>
  </sheetViews>
  <sheetFormatPr defaultRowHeight="15" x14ac:dyDescent="0.25"/>
  <sheetData>
    <row r="1" spans="1:28" x14ac:dyDescent="0.25">
      <c r="B1" s="1"/>
      <c r="C1" s="2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60" x14ac:dyDescent="0.25">
      <c r="B2" s="3"/>
      <c r="C2" s="4" t="s">
        <v>1</v>
      </c>
      <c r="D2" s="4" t="s">
        <v>2</v>
      </c>
      <c r="E2" s="4" t="s">
        <v>3</v>
      </c>
      <c r="F2" s="4" t="s">
        <v>4</v>
      </c>
      <c r="G2" s="5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4" t="s">
        <v>19</v>
      </c>
      <c r="V2" s="4" t="s">
        <v>20</v>
      </c>
      <c r="W2" s="5" t="s">
        <v>21</v>
      </c>
      <c r="X2" s="5" t="s">
        <v>22</v>
      </c>
      <c r="Y2" s="4" t="s">
        <v>23</v>
      </c>
      <c r="Z2" s="4" t="s">
        <v>24</v>
      </c>
      <c r="AA2" s="4" t="s">
        <v>25</v>
      </c>
      <c r="AB2" s="4" t="s">
        <v>26</v>
      </c>
    </row>
    <row r="3" spans="1:28" x14ac:dyDescent="0.25">
      <c r="A3" s="6"/>
      <c r="B3" s="6" t="s">
        <v>27</v>
      </c>
      <c r="C3" s="7">
        <f>SUM([1]Tally!AJ3:AJ119)+C6</f>
        <v>0</v>
      </c>
      <c r="D3" s="7">
        <f>SUM([1]Tally!AK3:AK119)+D6</f>
        <v>1.3333333333333333</v>
      </c>
      <c r="E3" s="7">
        <f>SUM([1]Tally!AL3:AL119)+E6</f>
        <v>53.333333333333329</v>
      </c>
      <c r="F3" s="7">
        <f>SUM([1]Tally!AM3:AM119)+F6</f>
        <v>3.3333333333333335</v>
      </c>
      <c r="G3" s="7">
        <f>COUNTIF([1]Tally!AN3:AN119, "yes")+G6</f>
        <v>0</v>
      </c>
      <c r="H3" s="7">
        <f>SUM([1]Tally!AO3:AO119)+H6</f>
        <v>0</v>
      </c>
      <c r="I3" s="7">
        <f>SUM([1]Tally!AP3:AP119)+I6</f>
        <v>0.33333333333333331</v>
      </c>
      <c r="J3" s="7">
        <f>SUM([1]Tally!AQ3:AQ119)+J6</f>
        <v>0</v>
      </c>
      <c r="K3" s="7">
        <f>SUM([1]Tally!AR3:AR119)+K6</f>
        <v>8.3333333333333339</v>
      </c>
      <c r="L3" s="7">
        <f>SUM([1]Tally!AS3:AS119)+L6</f>
        <v>0</v>
      </c>
      <c r="M3" s="7">
        <f>SUM([1]Tally!AT3:AT119)</f>
        <v>3</v>
      </c>
      <c r="N3" s="7">
        <f>SUM([1]Tally!AU3:AU119)+N6</f>
        <v>13</v>
      </c>
      <c r="O3" s="7">
        <f>SUM([1]Tally!AV3:AV119)+O6</f>
        <v>0</v>
      </c>
      <c r="P3" s="7">
        <f>SUM([1]Tally!AW3:AW119)+P6</f>
        <v>0</v>
      </c>
      <c r="Q3" s="7">
        <f>SUM([1]Tally!AX3:AX119)+Q6</f>
        <v>2.3333333333333335</v>
      </c>
      <c r="R3" s="7">
        <f>SUM([1]Tally!AY3:AY119)+R6</f>
        <v>0</v>
      </c>
      <c r="S3" s="7">
        <f>COUNTIF([1]Tally!AZ3:AZ119, "Yes")+S6</f>
        <v>6.333333333333333</v>
      </c>
      <c r="T3" s="7">
        <f>SUM([1]Tally!BA3:BA119)+T6</f>
        <v>44.333333333333336</v>
      </c>
      <c r="U3" s="7">
        <f>SUM([1]Tally!BB3:BB119)+U6</f>
        <v>7.666666666666667</v>
      </c>
      <c r="V3" s="7">
        <f>SUM([1]Tally!BC3:BC119)+V6</f>
        <v>0</v>
      </c>
      <c r="W3" s="7">
        <f>COUNTIF([1]Tally!BD3:BD119, "yes")+W6</f>
        <v>0</v>
      </c>
      <c r="X3" s="7">
        <f>SUM([1]Tally!BE3:BE119)+X6</f>
        <v>0</v>
      </c>
      <c r="Y3" s="7">
        <f>SUM([1]Tally!BF3:BF119)+Y6</f>
        <v>0.33333333333333331</v>
      </c>
      <c r="Z3" s="7">
        <f>SUM([1]Tally!BG3:BG119)+Z6</f>
        <v>1</v>
      </c>
      <c r="AA3" s="7">
        <f>SUM([1]Tally!BH3:BH119)+AA6</f>
        <v>0</v>
      </c>
      <c r="AB3" s="8">
        <f>SUM([1]Tally!BI3:BI119)+AB6</f>
        <v>0</v>
      </c>
    </row>
    <row r="4" spans="1:28" x14ac:dyDescent="0.25">
      <c r="A4" s="6"/>
      <c r="B4" s="6" t="s">
        <v>28</v>
      </c>
      <c r="C4" s="7">
        <f>SUM([1]Tally!BK3:BK119)+C6</f>
        <v>0</v>
      </c>
      <c r="D4" s="7">
        <f>SUM([1]Tally!BL3:BL119)+D6</f>
        <v>1.3333333333333333</v>
      </c>
      <c r="E4" s="7">
        <f>SUM([1]Tally!BM3:BM119)+E6</f>
        <v>90.333333333333329</v>
      </c>
      <c r="F4" s="7">
        <f>SUM([1]Tally!BN3:BN119)+F6</f>
        <v>3.3333333333333335</v>
      </c>
      <c r="G4" s="7">
        <f>COUNTIF([1]Tally!BP3:BR119,"yes")+G6</f>
        <v>2</v>
      </c>
      <c r="H4" s="7">
        <f>SUM([1]Tally!BS3:BS119)+H6</f>
        <v>0</v>
      </c>
      <c r="I4" s="7">
        <f>SUM([1]Tally!BT3:BT119)+I6</f>
        <v>0.33333333333333331</v>
      </c>
      <c r="J4" s="7">
        <f>SUM([1]Tally!BU3:BU119)+J6</f>
        <v>1</v>
      </c>
      <c r="K4" s="7">
        <f>SUM([1]Tally!BV3:BV119)+K6</f>
        <v>13.333333333333334</v>
      </c>
      <c r="L4" s="7">
        <f>SUM([1]Tally!BW3:BW119)+L6</f>
        <v>0</v>
      </c>
      <c r="M4" s="7">
        <f>SUM([1]Tally!BX3:BX119)+M6</f>
        <v>6</v>
      </c>
      <c r="N4" s="7">
        <f>SUM([1]Tally!BY3:BY119)+N6</f>
        <v>30</v>
      </c>
      <c r="O4" s="7">
        <f>SUM([1]Tally!BZ3:BZ119)+O6</f>
        <v>0</v>
      </c>
      <c r="P4" s="7">
        <f>SUM([1]Tally!CA3:CA119)+P6</f>
        <v>0</v>
      </c>
      <c r="Q4" s="7">
        <f>SUM([1]Tally!CB3:CB119)+Q6</f>
        <v>1.3333333333333333</v>
      </c>
      <c r="R4" s="7">
        <f>SUM([1]Tally!CC3:CC119)+R6</f>
        <v>0</v>
      </c>
      <c r="S4" s="7">
        <f>COUNTIF([1]Tally!CD3:CD119, "yes")+S6</f>
        <v>9.3333333333333321</v>
      </c>
      <c r="T4" s="7">
        <f>SUM([1]Tally!CE3:CE119)+T6</f>
        <v>38.333333333333336</v>
      </c>
      <c r="U4" s="7">
        <f>SUM([1]Tally!CF3:CF119)+U6</f>
        <v>5.666666666666667</v>
      </c>
      <c r="V4" s="7">
        <f>SUM([1]Tally!CG3:CG119)+V6</f>
        <v>1</v>
      </c>
      <c r="W4" s="7">
        <f>COUNTIF([1]Tally!CH3:CH119, "yes")+W6</f>
        <v>0</v>
      </c>
      <c r="X4" s="7">
        <f>SUM([1]Tally!CI3:CI119)+X6</f>
        <v>0</v>
      </c>
      <c r="Y4" s="7">
        <f>SUM([1]Tally!CJ3:CJ119)+Y6</f>
        <v>0.33333333333333331</v>
      </c>
      <c r="Z4" s="7">
        <f>SUM([1]Tally!CK3:CK119)+Z6</f>
        <v>0</v>
      </c>
      <c r="AA4" s="7">
        <f>SUM([1]Tally!CL3:CL119)+AA6</f>
        <v>0</v>
      </c>
      <c r="AB4" s="8">
        <f>SUM([1]Tally!CM3:CM119)+AB6</f>
        <v>0</v>
      </c>
    </row>
    <row r="5" spans="1:28" x14ac:dyDescent="0.25">
      <c r="A5" s="9"/>
      <c r="B5" s="6" t="s">
        <v>29</v>
      </c>
      <c r="C5" s="7">
        <f>SUM([1]Tally!CO3:CO119)+C6</f>
        <v>4</v>
      </c>
      <c r="D5" s="7">
        <f>SUM([1]Tally!CP3:CP119)+D6</f>
        <v>32.333333333333336</v>
      </c>
      <c r="E5" s="7">
        <f>SUM([1]Tally!CQ3:CQ119)+E6</f>
        <v>109.33333333333333</v>
      </c>
      <c r="F5" s="7">
        <f>SUM([1]Tally!CR3:CR119)+F6</f>
        <v>7.3333333333333339</v>
      </c>
      <c r="G5" s="7">
        <f>COUNTIF([1]Tally!CT3:CV119, "yes")+G6</f>
        <v>26</v>
      </c>
      <c r="H5" s="7">
        <f>SUM([1]Tally!CW3:CW119)+H6</f>
        <v>2</v>
      </c>
      <c r="I5" s="7">
        <f>SUM([1]Tally!CX3:CX119)+I6</f>
        <v>0.33333333333333331</v>
      </c>
      <c r="J5" s="7">
        <f>SUM([1]Tally!CY3:CY119)+J6</f>
        <v>0</v>
      </c>
      <c r="K5" s="7">
        <f>SUM([1]Tally!CZ3:CZ119)+K6</f>
        <v>9.3333333333333339</v>
      </c>
      <c r="L5" s="7">
        <f>SUM([1]Tally!DA3:DA119)+L6</f>
        <v>1</v>
      </c>
      <c r="M5" s="7">
        <f>SUM([1]Tally!DB3:DB119)+M6</f>
        <v>18</v>
      </c>
      <c r="N5" s="7">
        <f>SUM([1]Tally!DC3:DC119)+N6</f>
        <v>56</v>
      </c>
      <c r="O5" s="7">
        <f>SUM([1]Tally!DD3:DD119)+O6</f>
        <v>1</v>
      </c>
      <c r="P5" s="7">
        <f>SUM([1]Tally!DE3:DE119)+P6</f>
        <v>1</v>
      </c>
      <c r="Q5" s="7">
        <f>SUM([1]Tally!DF3:DF119)+Q6</f>
        <v>7.333333333333333</v>
      </c>
      <c r="R5" s="7">
        <f>SUM([1]Tally!DG3:DG119)+R6</f>
        <v>1</v>
      </c>
      <c r="S5" s="7">
        <f>COUNTIF([1]Tally!DH3:DH119, "yes")+S6</f>
        <v>14.333333333333332</v>
      </c>
      <c r="T5" s="7">
        <f>SUM([1]Tally!DI3:DI119)+T6</f>
        <v>72.333333333333329</v>
      </c>
      <c r="U5" s="7">
        <f>SUM([1]Tally!DJ3:DJ119)+U6</f>
        <v>7.666666666666667</v>
      </c>
      <c r="V5" s="7">
        <f>SUM([1]Tally!DK3:DK119)+V6</f>
        <v>2</v>
      </c>
      <c r="W5" s="7">
        <f>COUNTIF([1]Tally!DL3:DL119, "yes")+W6</f>
        <v>29</v>
      </c>
      <c r="X5" s="7">
        <f>SUM([1]Tally!DM3:DM119)+X6</f>
        <v>23</v>
      </c>
      <c r="Y5" s="7">
        <f>SUM([1]Tally!DN3:DN119)+Y6</f>
        <v>8.3333333333333339</v>
      </c>
      <c r="Z5" s="7">
        <f>SUM([1]Tally!DO3:DO119)+Z6</f>
        <v>4</v>
      </c>
      <c r="AA5" s="7">
        <f>SUM([1]Tally!DP3:DP119)+AA6</f>
        <v>1</v>
      </c>
      <c r="AB5" s="8">
        <f>SUM([1]Tally!DQ3:DQ119)+AB6</f>
        <v>9</v>
      </c>
    </row>
    <row r="6" spans="1:28" x14ac:dyDescent="0.25">
      <c r="A6" s="10" t="s">
        <v>30</v>
      </c>
      <c r="B6" s="11"/>
      <c r="C6" s="12">
        <f>SUM([1]Tally!I3:I119)/3</f>
        <v>0</v>
      </c>
      <c r="D6" s="12">
        <f>SUM([1]Tally!J3:J119)/3</f>
        <v>1.3333333333333333</v>
      </c>
      <c r="E6" s="12">
        <f>SUM([1]Tally!K3:K119)/3</f>
        <v>19.333333333333332</v>
      </c>
      <c r="F6" s="12">
        <f>SUM([1]Tally!L3:L119)/3</f>
        <v>2.3333333333333335</v>
      </c>
      <c r="G6" s="12">
        <f>COUNTIF([1]Tally!M3:M119, "yes")/3</f>
        <v>0</v>
      </c>
      <c r="H6" s="12">
        <f>SUM([1]Tally!N3:N119)/3</f>
        <v>0</v>
      </c>
      <c r="I6" s="12">
        <f>SUM([1]Tally!O3:O119)/3</f>
        <v>0.33333333333333331</v>
      </c>
      <c r="J6" s="12">
        <f>SUM([1]Tally!P3:P119)/3</f>
        <v>0</v>
      </c>
      <c r="K6" s="12">
        <f>SUM([1]Tally!Q3:Q119)/3</f>
        <v>8.3333333333333339</v>
      </c>
      <c r="L6" s="12">
        <f>SUM([1]Tally!R3:R119)/3</f>
        <v>0</v>
      </c>
      <c r="M6" s="12">
        <f>SUM([1]Tally!S3:S119)/3</f>
        <v>0</v>
      </c>
      <c r="N6" s="12">
        <f>SUM([1]Tally!T3:T119)/3</f>
        <v>6</v>
      </c>
      <c r="O6" s="12">
        <f>SUM([1]Tally!U3:U119)/3</f>
        <v>0</v>
      </c>
      <c r="P6" s="12">
        <f>SUM([1]Tally!V3:V119)/3</f>
        <v>0</v>
      </c>
      <c r="Q6" s="12">
        <f>SUM([1]Tally!W3:W119)/3</f>
        <v>0.33333333333333331</v>
      </c>
      <c r="R6" s="12">
        <f>SUM([1]Tally!X3:X119)/3</f>
        <v>0</v>
      </c>
      <c r="S6" s="12">
        <f>COUNTIF([1]Tally!Y3:Y119, "yes")/3</f>
        <v>6.333333333333333</v>
      </c>
      <c r="T6" s="12">
        <f>SUM([1]Tally!Z3:Z119)/3</f>
        <v>3.3333333333333335</v>
      </c>
      <c r="U6" s="12">
        <f>SUM([1]Tally!AA3:AA119)/3</f>
        <v>0.66666666666666663</v>
      </c>
      <c r="V6" s="12">
        <f>SUM([1]Tally!AB3:AB119)/3</f>
        <v>0</v>
      </c>
      <c r="W6" s="12">
        <f>COUNTIF([1]Tally!AC3:AC119, "yes")/3</f>
        <v>0</v>
      </c>
      <c r="X6" s="12">
        <f>SUM([1]Tally!AD3:AD119)/3</f>
        <v>0</v>
      </c>
      <c r="Y6" s="12">
        <f>SUM([1]Tally!AE3:AE119)/3</f>
        <v>0.33333333333333331</v>
      </c>
      <c r="Z6" s="12">
        <f>SUM([1]Tally!AF3:AF119)/3</f>
        <v>0</v>
      </c>
      <c r="AA6" s="12">
        <f>SUM([1]Tally!AG3:AG119)/3</f>
        <v>0</v>
      </c>
      <c r="AB6" s="13">
        <f>SUM([1]Tally!AH3:AH119)/3</f>
        <v>0</v>
      </c>
    </row>
    <row r="7" spans="1:28" x14ac:dyDescent="0.25">
      <c r="C7" s="14" t="s">
        <v>31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</row>
    <row r="8" spans="1:28" x14ac:dyDescent="0.25">
      <c r="A8" s="15" t="s">
        <v>27</v>
      </c>
      <c r="B8" s="16" t="s">
        <v>32</v>
      </c>
      <c r="C8" s="17">
        <f>(SUMIF([1]Tally!$C$3:$C$119,"in.small",[1]Tally!AJ3:AJ119))+C26</f>
        <v>0</v>
      </c>
      <c r="D8" s="17">
        <f>(SUMIF([1]Tally!$C$3:$C$119,"in.small",[1]Tally!AK3:AK119))+D26</f>
        <v>0</v>
      </c>
      <c r="E8" s="17">
        <f>(SUMIF([1]Tally!$C$3:$C$119,"in.small",[1]Tally!AL3:AL119))+E26</f>
        <v>3</v>
      </c>
      <c r="F8" s="17">
        <f>(SUMIF([1]Tally!$C$3:$C$119,"in.small",[1]Tally!AM3:AM119))+F26</f>
        <v>0</v>
      </c>
      <c r="G8" s="17">
        <f>(COUNTIFS([1]Tally!$C$3:$C$119,"in.small",[1]Tally!M3:M119,"yes"))+G26</f>
        <v>0</v>
      </c>
      <c r="H8" s="17">
        <f>(SUMIF([1]Tally!$C$3:$C$119,"in.small",[1]Tally!AO3:AO119))+H26</f>
        <v>0</v>
      </c>
      <c r="I8" s="17">
        <f>(SUMIF([1]Tally!$C$3:$C$119,"in.small",[1]Tally!AP3:AP119))+I26</f>
        <v>0</v>
      </c>
      <c r="J8" s="17">
        <f>(SUMIF([1]Tally!$C$3:$C$119,"in.small",[1]Tally!AQ3:AQ119))+J26</f>
        <v>0</v>
      </c>
      <c r="K8" s="17">
        <f>(SUMIF([1]Tally!$C$3:$C$119,"in.small",[1]Tally!AR3:AR119))+K26</f>
        <v>0</v>
      </c>
      <c r="L8" s="17">
        <f>(SUMIF([1]Tally!$C$3:$C$119,"in.small",[1]Tally!AS3:AS119))+L26</f>
        <v>0</v>
      </c>
      <c r="M8" s="17">
        <f>(SUMIF([1]Tally!$C$3:$C$119,"in.small",[1]Tally!AT3:AT119))+M26</f>
        <v>0</v>
      </c>
      <c r="N8" s="17">
        <f>(SUMIF([1]Tally!$C$3:$C$119,"in.small",[1]Tally!AU3:AU119))+N26</f>
        <v>0</v>
      </c>
      <c r="O8" s="17">
        <f>(SUMIF([1]Tally!$C$3:$C$119,"in.small",[1]Tally!AV3:AV119))+O26</f>
        <v>0</v>
      </c>
      <c r="P8" s="17">
        <f>(SUMIF([1]Tally!$C$3:$C$119,"in.small",[1]Tally!AW3:AW119))+P26</f>
        <v>0</v>
      </c>
      <c r="Q8" s="17">
        <f>(SUMIF([1]Tally!$C$3:$C$119,"in.small",[1]Tally!AX3:AX119))+Q26</f>
        <v>0</v>
      </c>
      <c r="R8" s="17">
        <f>(SUMIF([1]Tally!$C$3:$C$119,"in.small",[1]Tally!AY3:AY119))+R26</f>
        <v>0</v>
      </c>
      <c r="S8" s="17">
        <f>(COUNTIFS([1]Tally!$C$3:$C$119,"in.small",[1]Tally!AZ3:AZ119, "yes"))+S26</f>
        <v>0</v>
      </c>
      <c r="T8" s="17">
        <f>(SUMIF([1]Tally!$C$3:$C$119,"in.small",[1]Tally!BA3:BA119))+T26</f>
        <v>2</v>
      </c>
      <c r="U8" s="17">
        <f>(SUMIF([1]Tally!$C$3:$C$119,"in.small",[1]Tally!BB3:BB119))+U26</f>
        <v>1</v>
      </c>
      <c r="V8" s="17">
        <f>(SUMIF([1]Tally!$C$3:$C$119,"in.small",[1]Tally!BC3:BC119))+V26</f>
        <v>0</v>
      </c>
      <c r="W8" s="17">
        <f>(COUNTIFS([1]Tally!$C$3:$C$119,"in.small",[1]Tally!BD3:BD119, "yes"))+W26</f>
        <v>0</v>
      </c>
      <c r="X8" s="17">
        <f>(SUMIF([1]Tally!$C$3:$C$119,"in.small",[1]Tally!BE3:BE119))+X26</f>
        <v>0</v>
      </c>
      <c r="Y8" s="17">
        <f>(SUMIF([1]Tally!$C$3:$C$119,"in.small",[1]Tally!BF3:BF119))+Y26</f>
        <v>0</v>
      </c>
      <c r="Z8" s="17">
        <f>(SUMIF([1]Tally!$C$3:$C$119,"in.small",[1]Tally!BG3:BG119))+Z26</f>
        <v>1</v>
      </c>
      <c r="AA8" s="17">
        <f>(SUMIF([1]Tally!$C$3:$C$119,"in.small",[1]Tally!BH3:BH119))+AA26</f>
        <v>0</v>
      </c>
      <c r="AB8" s="18">
        <f>(SUMIF([1]Tally!$C$3:$C$119,"in.small",[1]Tally!BI3:BI119))+AB26</f>
        <v>0</v>
      </c>
    </row>
    <row r="9" spans="1:28" x14ac:dyDescent="0.25">
      <c r="A9" s="19"/>
      <c r="B9" s="1" t="s">
        <v>33</v>
      </c>
      <c r="C9" s="20">
        <f>(SUMIF([1]Tally!$C$3:$C$119,"in.large",[1]Tally!AJ3:AJ119))+C27</f>
        <v>0</v>
      </c>
      <c r="D9" s="20">
        <f>(SUMIF([1]Tally!$C$3:$C$119,"in.large",[1]Tally!AK3:AK119))+D27</f>
        <v>1.3333333333333333</v>
      </c>
      <c r="E9" s="20">
        <f>(SUMIF([1]Tally!$C$3:$C$119,"in.large",[1]Tally!AL3:AL119))+E27</f>
        <v>0.66666666666666663</v>
      </c>
      <c r="F9" s="20">
        <f>(SUMIF([1]Tally!$C$3:$C$119,"in.large",[1]Tally!AM3:AM119))+F27</f>
        <v>0.33333333333333331</v>
      </c>
      <c r="G9" s="21">
        <f>(COUNTIFS([1]Tally!$C$3:$C$119,"in.large",[1]Tally!M3:M119,"yes"))+G27</f>
        <v>0</v>
      </c>
      <c r="H9" s="20">
        <f>(SUMIF([1]Tally!$C$3:$C$119,"in.large",[1]Tally!AO3:AO119))+H27</f>
        <v>0</v>
      </c>
      <c r="I9" s="20">
        <f>(SUMIF([1]Tally!$C$3:$C$119,"in.large",[1]Tally!AP3:AP119))+I27</f>
        <v>0</v>
      </c>
      <c r="J9" s="20">
        <f>(SUMIF([1]Tally!$C$3:$C$119,"in.large",[1]Tally!AQ3:AQ119))+J27</f>
        <v>0</v>
      </c>
      <c r="K9" s="20">
        <f>(SUMIF([1]Tally!$C$3:$C$119,"in.large",[1]Tally!AR3:AR119))+K27</f>
        <v>0</v>
      </c>
      <c r="L9" s="20">
        <f>(SUMIF([1]Tally!$C$3:$C$119,"in.large",[1]Tally!AS3:AS119))+L27</f>
        <v>0</v>
      </c>
      <c r="M9" s="20">
        <f>(SUMIF([1]Tally!$C$3:$C$119,"in.large",[1]Tally!AT3:AT119))+M27</f>
        <v>0</v>
      </c>
      <c r="N9" s="20">
        <f>(SUMIF([1]Tally!$C$3:$C$119,"in.large",[1]Tally!AU3:AU119))+N27</f>
        <v>1</v>
      </c>
      <c r="O9" s="20">
        <f>(SUMIF([1]Tally!$C$3:$C$119,"in.large",[1]Tally!AV3:AV119))+O27</f>
        <v>0</v>
      </c>
      <c r="P9" s="20">
        <f>(SUMIF([1]Tally!$C$3:$C$119,"in.large",[1]Tally!AW3:AW119))+P27</f>
        <v>0</v>
      </c>
      <c r="Q9" s="20">
        <f>(SUMIF([1]Tally!$C$3:$C$119,"in.large",[1]Tally!AX3:AX119))+Q27</f>
        <v>0.33333333333333331</v>
      </c>
      <c r="R9" s="20">
        <f>(SUMIF([1]Tally!$C$3:$C$119,"in.large",[1]Tally!AY3:AY119))+R27</f>
        <v>0</v>
      </c>
      <c r="S9" s="20">
        <f>(COUNTIFS([1]Tally!$C$3:$C$119,"in.large",[1]Tally!AZ3:AZ119, "yes"))+S27</f>
        <v>0</v>
      </c>
      <c r="T9" s="20">
        <f>(SUMIF([1]Tally!$C$3:$C$119,"in.large",[1]Tally!BA3:BA119))+T27</f>
        <v>3</v>
      </c>
      <c r="U9" s="20">
        <f>(SUMIF([1]Tally!$C$3:$C$119,"in.large",[1]Tally!BB3:BB119))+U27</f>
        <v>1</v>
      </c>
      <c r="V9" s="20">
        <f>(SUMIF([1]Tally!$C$3:$C$119,"in.large",[1]Tally!BC3:BC119))+V27</f>
        <v>0</v>
      </c>
      <c r="W9" s="20">
        <f>(COUNTIFS([1]Tally!$C$3:$C$119,"in.large",[1]Tally!BD3:BD119, "yes"))+W27</f>
        <v>0</v>
      </c>
      <c r="X9" s="20">
        <f>(SUMIF([1]Tally!$C$3:$C$119,"in.large",[1]Tally!BE3:BE119))+X27</f>
        <v>0</v>
      </c>
      <c r="Y9" s="20">
        <f>(SUMIF([1]Tally!$C$3:$C$119,"in.large",[1]Tally!BF3:BF119))+Y27</f>
        <v>0</v>
      </c>
      <c r="Z9" s="20">
        <f>(SUMIF([1]Tally!$C$3:$C$119,"in.large",[1]Tally!BG3:BG119))+Z27</f>
        <v>0</v>
      </c>
      <c r="AA9" s="20">
        <f>(SUMIF([1]Tally!$C$3:$C$119,"in.large",[1]Tally!BH3:BH119))+AA27</f>
        <v>0</v>
      </c>
      <c r="AB9" s="22">
        <f>(SUMIF([1]Tally!$C$3:$C$119,"in.large",[1]Tally!BI3:BI119))+AB27</f>
        <v>0</v>
      </c>
    </row>
    <row r="10" spans="1:28" x14ac:dyDescent="0.25">
      <c r="A10" s="19"/>
      <c r="B10" s="1" t="s">
        <v>34</v>
      </c>
      <c r="C10" s="20">
        <f>(SUMIF([1]Tally!$C$3:$C$119,"buffer.small",[1]Tally!AJ3:AJ119))+C28</f>
        <v>0</v>
      </c>
      <c r="D10" s="20">
        <f>(SUMIF([1]Tally!$C$3:$C$119,"buffer.small",[1]Tally!AK3:AK119))+D28</f>
        <v>0</v>
      </c>
      <c r="E10" s="20">
        <f>(SUMIF([1]Tally!$C$3:$C$119,"buffer.small",[1]Tally!AL3:AL119))+E28</f>
        <v>8.3333333333333339</v>
      </c>
      <c r="F10" s="20">
        <f>(SUMIF([1]Tally!$C$3:$C$119,"buffer.small",[1]Tally!AM3:AM119))+F28</f>
        <v>1</v>
      </c>
      <c r="G10" s="20">
        <f>(COUNTIFS([1]Tally!$C$3:$C$119,"buffer.small",[1]Tally!AN3:AN119, "yes"))+G28</f>
        <v>0</v>
      </c>
      <c r="H10" s="20">
        <f>(SUMIF([1]Tally!$C$3:$C$119,"buffer.small",[1]Tally!AO3:AO119))+H28</f>
        <v>0</v>
      </c>
      <c r="I10" s="20">
        <f>(SUMIF([1]Tally!$C$3:$C$119,"buffer.small",[1]Tally!AP3:AP119))+I28</f>
        <v>0.33333333333333331</v>
      </c>
      <c r="J10" s="20">
        <f>(SUMIF([1]Tally!$C$3:$C$119,"buffer.small",[1]Tally!AQ3:AQ119))+J28</f>
        <v>0</v>
      </c>
      <c r="K10" s="20">
        <f>(SUMIF([1]Tally!$C$3:$C$119,"buffer.small",[1]Tally!AR3:AR119))+K28</f>
        <v>0</v>
      </c>
      <c r="L10" s="20">
        <f>(SUMIF([1]Tally!$C$3:$C$119,"buffer.small",[1]Tally!AS3:AS119))+L28</f>
        <v>0</v>
      </c>
      <c r="M10" s="20">
        <f>(SUMIF([1]Tally!$C$3:$C$119,"buffer.small",[1]Tally!AT3:AT119))+M28</f>
        <v>0</v>
      </c>
      <c r="N10" s="20">
        <f>(SUMIF([1]Tally!$C$3:$C$119,"buffer.small",[1]Tally!AU3:AU119))+N28</f>
        <v>0</v>
      </c>
      <c r="O10" s="20">
        <f>(SUMIF([1]Tally!$C$3:$C$119,"buffer.small",[1]Tally!AV3:AV119))+O28</f>
        <v>0</v>
      </c>
      <c r="P10" s="20">
        <f>(SUMIF([1]Tally!$C$3:$C$119,"buffer.small",[1]Tally!AW3:AW119))+P28</f>
        <v>0</v>
      </c>
      <c r="Q10" s="20">
        <f>(SUMIF([1]Tally!$C$3:$C$119,"buffer.small",[1]Tally!AX3:AX119))+Q28</f>
        <v>0</v>
      </c>
      <c r="R10" s="20">
        <f>(SUMIF([1]Tally!$C$3:$C$119,"buffer.small",[1]Tally!AY3:AY119))+R28</f>
        <v>0</v>
      </c>
      <c r="S10" s="20">
        <f>(COUNTIFS([1]Tally!$C$3:$C$119,"buffer.small",[1]Tally!AZ3:AZ119, "yes"))+S28</f>
        <v>0.66666666666666663</v>
      </c>
      <c r="T10" s="20">
        <f>(SUMIF([1]Tally!$C$3:$C$119,"buffer.small",[1]Tally!BA3:BA119))+T28</f>
        <v>2</v>
      </c>
      <c r="U10" s="20">
        <f>(SUMIF([1]Tally!$C$3:$C$119,"buffer.small",[1]Tally!BB3:BB119))+U28</f>
        <v>0</v>
      </c>
      <c r="V10" s="20">
        <f>(SUMIF([1]Tally!$C$3:$C$119,"buffer.small",[1]Tally!BC3:BC119))+V28</f>
        <v>0</v>
      </c>
      <c r="W10" s="20">
        <f>(COUNTIFS([1]Tally!$C$3:$C$119,"buffer.small",[1]Tally!BD3:BD119, "yes"))+W28</f>
        <v>0</v>
      </c>
      <c r="X10" s="20">
        <f>(SUMIF([1]Tally!$C$3:$C$119,"buffer.small",[1]Tally!BE3:BE119))+X28</f>
        <v>0</v>
      </c>
      <c r="Y10" s="20">
        <f>(SUMIF([1]Tally!$C$3:$C$119,"buffer.small",[1]Tally!BF3:BF119))+Y28</f>
        <v>0</v>
      </c>
      <c r="Z10" s="20">
        <f>(SUMIF([1]Tally!$C$3:$C$119,"buffer.small",[1]Tally!BG3:BG119))+Z28</f>
        <v>0</v>
      </c>
      <c r="AA10" s="20">
        <f>(SUMIF([1]Tally!$C$3:$C$119,"buffer.small",[1]Tally!BH3:BH119))+AA28</f>
        <v>0</v>
      </c>
      <c r="AB10" s="22">
        <f>(SUMIF([1]Tally!$C$3:$C$119,"buffer.small",[1]Tally!BI3:BI119))+AB28</f>
        <v>0</v>
      </c>
    </row>
    <row r="11" spans="1:28" x14ac:dyDescent="0.25">
      <c r="A11" s="19"/>
      <c r="B11" s="1" t="s">
        <v>35</v>
      </c>
      <c r="C11" s="20">
        <f>(SUMIF([1]Tally!$C$3:$C$119,"buffer.large",[1]Tally!AJ3:AJ119))+C29</f>
        <v>0</v>
      </c>
      <c r="D11" s="20">
        <f>(SUMIF([1]Tally!$C$3:$C$119,"buffer.large",[1]Tally!AK3:AK119))+D29</f>
        <v>0</v>
      </c>
      <c r="E11" s="20">
        <f>(SUMIF([1]Tally!$C$3:$C$119,"buffer.large",[1]Tally!AL3:AL119))+E29</f>
        <v>0.33333333333333331</v>
      </c>
      <c r="F11" s="20">
        <f>(SUMIF([1]Tally!$C$3:$C$119,"buffer.large",[1]Tally!AM3:AM119))+F29</f>
        <v>0</v>
      </c>
      <c r="G11" s="20">
        <f>(COUNTIFS([1]Tally!$C$3:$C$119,"buffer.large",[1]Tally!AN3:AN119, "yes"))+G29</f>
        <v>0</v>
      </c>
      <c r="H11" s="20">
        <f>(SUMIF([1]Tally!$C$3:$C$119,"buffer.large",[1]Tally!AO3:AO119))+H29</f>
        <v>0</v>
      </c>
      <c r="I11" s="20">
        <f>(SUMIF([1]Tally!$C$3:$C$119,"buffer.large",[1]Tally!AP3:AP119))+I29</f>
        <v>0</v>
      </c>
      <c r="J11" s="20">
        <f>(SUMIF([1]Tally!$C$3:$C$119,"buffer.large",[1]Tally!AQ3:AQ119))+J29</f>
        <v>0</v>
      </c>
      <c r="K11" s="20">
        <f>(SUMIF([1]Tally!$C$3:$C$119,"buffer.large",[1]Tally!AR3:AR119))+K29</f>
        <v>0</v>
      </c>
      <c r="L11" s="20">
        <f>(SUMIF([1]Tally!$C$3:$C$119,"buffer.large",[1]Tally!AS3:AS119))+L29</f>
        <v>0</v>
      </c>
      <c r="M11" s="20">
        <f>(SUMIF([1]Tally!$C$3:$C$119,"buffer.large",[1]Tally!AT3:AT119))+M29</f>
        <v>0</v>
      </c>
      <c r="N11" s="20">
        <f>(SUMIF([1]Tally!$C$3:$C$119,"buffer.large",[1]Tally!AU3:AU119))+N29</f>
        <v>0</v>
      </c>
      <c r="O11" s="20">
        <f>(SUMIF([1]Tally!$C$3:$C$119,"buffer.large",[1]Tally!AV3:AV119))+O29</f>
        <v>0</v>
      </c>
      <c r="P11" s="20">
        <f>(SUMIF([1]Tally!$C$3:$C$119,"buffer.large",[1]Tally!AW3:AW119))+P29</f>
        <v>0</v>
      </c>
      <c r="Q11" s="20">
        <f>(SUMIF([1]Tally!$C$3:$C$119,"buffer.large",[1]Tally!AX3:AX119))+Q29</f>
        <v>0</v>
      </c>
      <c r="R11" s="20">
        <f>(SUMIF([1]Tally!$C$3:$C$119,"buffer.large",[1]Tally!AY3:AY119))+R29</f>
        <v>0</v>
      </c>
      <c r="S11" s="20">
        <f>(COUNTIFS([1]Tally!$C$3:$C$119,"buffer.large",[1]Tally!AZ3:AZ119, "yes"))+S29</f>
        <v>0.33333333333333331</v>
      </c>
      <c r="T11" s="20">
        <f>(SUMIF([1]Tally!$C$3:$C$119,"buffer.large",[1]Tally!BA3:BA119))+T29</f>
        <v>0</v>
      </c>
      <c r="U11" s="20">
        <f>(SUMIF([1]Tally!$C$3:$C$119,"buffer.large",[1]Tally!BB3:BB119))+U29</f>
        <v>0</v>
      </c>
      <c r="V11" s="20">
        <f>(SUMIF([1]Tally!$C$3:$C$119,"buffer.large",[1]Tally!BC3:BC119))+V29</f>
        <v>0</v>
      </c>
      <c r="W11" s="20">
        <f>(COUNTIFS([1]Tally!$C$3:$C$119,"buffer.large",[1]Tally!BD3:BD119, "yes"))+W29</f>
        <v>0</v>
      </c>
      <c r="X11" s="20">
        <f>(SUMIF([1]Tally!$C$3:$C$119,"buffer.large",[1]Tally!BE3:BE119))+X29</f>
        <v>0</v>
      </c>
      <c r="Y11" s="20">
        <f>(SUMIF([1]Tally!$C$3:$C$119,"buffer.large",[1]Tally!BF3:BF119))+Y29</f>
        <v>0</v>
      </c>
      <c r="Z11" s="20">
        <f>(SUMIF([1]Tally!$C$3:$C$119,"buffer.large",[1]Tally!BG3:BG119))+Z29</f>
        <v>0</v>
      </c>
      <c r="AA11" s="20">
        <f>(SUMIF([1]Tally!$C$3:$C$119,"buffer.large",[1]Tally!BH3:BH119))+AA29</f>
        <v>0</v>
      </c>
      <c r="AB11" s="22">
        <f>(SUMIF([1]Tally!$C$3:$C$119,"buffer.large",[1]Tally!BI3:BI119))+AB29</f>
        <v>0</v>
      </c>
    </row>
    <row r="12" spans="1:28" x14ac:dyDescent="0.25">
      <c r="A12" s="19"/>
      <c r="B12" s="1" t="s">
        <v>36</v>
      </c>
      <c r="C12" s="20">
        <f>(SUMIF([1]Tally!$C$3:$C$119,"out.small",[1]Tally!AJ3:AJ119))+C30</f>
        <v>0</v>
      </c>
      <c r="D12" s="20">
        <f>(SUMIF([1]Tally!$C$3:$C$119,"out.small",[1]Tally!AK3:AK119))+D30</f>
        <v>0</v>
      </c>
      <c r="E12" s="20">
        <f>(SUMIF([1]Tally!$C$3:$C$119,"out.small",[1]Tally!AL3:AL119))+E30</f>
        <v>25.666666666666664</v>
      </c>
      <c r="F12" s="20">
        <f>(SUMIF([1]Tally!$C$3:$C$119,"out.small",[1]Tally!AM3:AM119))+F30</f>
        <v>1.3333333333333333</v>
      </c>
      <c r="G12" s="20">
        <f>(COUNTIFS([1]Tally!$C$3:$C$119,"out.small",[1]Tally!AN3:AN119, "yes"))+G30</f>
        <v>0</v>
      </c>
      <c r="H12" s="20">
        <f>(SUMIF([1]Tally!$C$3:$C$119,"out.small",[1]Tally!AO3:AO119))+H30</f>
        <v>0</v>
      </c>
      <c r="I12" s="20">
        <f>(SUMIF([1]Tally!$C$3:$C$119,"out.small",[1]Tally!AP3:AP119))+I30</f>
        <v>0</v>
      </c>
      <c r="J12" s="20">
        <f>(SUMIF([1]Tally!$C$3:$C$119,"out.small",[1]Tally!AQ3:AQ119))+J30</f>
        <v>0</v>
      </c>
      <c r="K12" s="20">
        <f>(SUMIF([1]Tally!$C$3:$C$119,"out.small",[1]Tally!AR3:AR119))+K30</f>
        <v>0</v>
      </c>
      <c r="L12" s="20">
        <f>(SUMIF([1]Tally!$C$3:$C$119,"out.small",[1]Tally!AS3:AS119))+L30</f>
        <v>0</v>
      </c>
      <c r="M12" s="20">
        <f>(SUMIF([1]Tally!$C$3:$C$119,"out.small",[1]Tally!AT3:AT119))+M30</f>
        <v>0</v>
      </c>
      <c r="N12" s="20">
        <f>(SUMIF([1]Tally!$C$3:$C$119,"out.small",[1]Tally!AU3:AU119))+N30</f>
        <v>3</v>
      </c>
      <c r="O12" s="20">
        <f>(SUMIF([1]Tally!$C$3:$C$119,"out.small",[1]Tally!AV3:AV119))+O30</f>
        <v>0</v>
      </c>
      <c r="P12" s="20">
        <f>(SUMIF([1]Tally!$C$3:$C$119,"out.small",[1]Tally!AW3:AW119))+P30</f>
        <v>0</v>
      </c>
      <c r="Q12" s="20">
        <f>(SUMIF([1]Tally!$C$3:$C$119,"out.small",[1]Tally!AX3:AX119))+Q30</f>
        <v>0</v>
      </c>
      <c r="R12" s="20">
        <f>(SUMIF([1]Tally!$C$3:$C$119,"out.small",[1]Tally!AY3:AY119))+R30</f>
        <v>0</v>
      </c>
      <c r="S12" s="20">
        <f>(COUNTIFS([1]Tally!$C$3:$C$119,"out.small",[1]Tally!AZ3:AZ119, "yes"))+S30</f>
        <v>3.6666666666666665</v>
      </c>
      <c r="T12" s="20">
        <f>(SUMIF([1]Tally!$C$3:$C$119,"out.small",[1]Tally!BA3:BA119))+T30</f>
        <v>11.666666666666666</v>
      </c>
      <c r="U12" s="20">
        <f>(SUMIF([1]Tally!$C$3:$C$119,"out.small",[1]Tally!BB3:BB119))+U30</f>
        <v>2.6666666666666665</v>
      </c>
      <c r="V12" s="20">
        <f>(SUMIF([1]Tally!$C$3:$C$119,"out.small",[1]Tally!BC3:BC119))+V30</f>
        <v>0</v>
      </c>
      <c r="W12" s="20">
        <f>(COUNTIFS([1]Tally!$C$3:$C$119,"out.small",[1]Tally!BD3:BD119, "yes"))+W30</f>
        <v>0</v>
      </c>
      <c r="X12" s="20">
        <f>(SUMIF([1]Tally!$C$3:$C$119,"out.small",[1]Tally!BE3:BE119))+X30</f>
        <v>0</v>
      </c>
      <c r="Y12" s="20">
        <f>(SUMIF([1]Tally!$C$3:$C$119,"out.small",[1]Tally!BF3:BF119))+Y30</f>
        <v>0</v>
      </c>
      <c r="Z12" s="20">
        <f>(SUMIF([1]Tally!$C$3:$C$119,"out.small",[1]Tally!BG3:BG119))+Z30</f>
        <v>0</v>
      </c>
      <c r="AA12" s="20">
        <f>(SUMIF([1]Tally!$C$3:$C$119,"out.small",[1]Tally!BH3:BH119))+AA30</f>
        <v>0</v>
      </c>
      <c r="AB12" s="22">
        <f>(SUMIF([1]Tally!$C$3:$C$119,"out.small",[1]Tally!BI3:BI119))+AB30</f>
        <v>0</v>
      </c>
    </row>
    <row r="13" spans="1:28" x14ac:dyDescent="0.25">
      <c r="A13" s="23"/>
      <c r="B13" s="24" t="s">
        <v>37</v>
      </c>
      <c r="C13" s="25">
        <f>(SUMIF([1]Tally!$C$3:$C$119,"out.large",[1]Tally!AJ3:AJ119))+C31</f>
        <v>0</v>
      </c>
      <c r="D13" s="25">
        <f>(SUMIF([1]Tally!$C$3:$C$119,"out.large",[1]Tally!AK3:AK119))+D31</f>
        <v>0</v>
      </c>
      <c r="E13" s="25">
        <f>(SUMIF([1]Tally!$C$3:$C$119,"out.large",[1]Tally!AL3:AL119))+E31</f>
        <v>15.333333333333334</v>
      </c>
      <c r="F13" s="25">
        <f>(SUMIF([1]Tally!$C$3:$C$119,"out.large",[1]Tally!AM3:AM119))+F31</f>
        <v>0.66666666666666663</v>
      </c>
      <c r="G13" s="25">
        <f>(COUNTIFS([1]Tally!$C$3:$C$119,"out.large",[1]Tally!AN3:AN119, "yes"))+G31</f>
        <v>0</v>
      </c>
      <c r="H13" s="25">
        <f>(SUMIF([1]Tally!$C$3:$C$119,"out.large",[1]Tally!AO3:AO119))+H31</f>
        <v>0</v>
      </c>
      <c r="I13" s="25">
        <f>(SUMIF([1]Tally!$C$3:$C$119,"out.large",[1]Tally!AP3:AP119))+I31</f>
        <v>0</v>
      </c>
      <c r="J13" s="25">
        <f>(SUMIF([1]Tally!$C$3:$C$119,"out.large",[1]Tally!AQ3:AQ119))+J31</f>
        <v>0</v>
      </c>
      <c r="K13" s="25">
        <f>(SUMIF([1]Tally!$C$3:$C$119,"out.large",[1]Tally!AR3:AR119))+K31</f>
        <v>8.3333333333333339</v>
      </c>
      <c r="L13" s="25">
        <f>(SUMIF([1]Tally!$C$3:$C$119,"out.large",[1]Tally!AS3:AS119))+L31</f>
        <v>0</v>
      </c>
      <c r="M13" s="25">
        <f>(SUMIF([1]Tally!$C$3:$C$119,"out.large",[1]Tally!AT3:AT119))+M31</f>
        <v>3</v>
      </c>
      <c r="N13" s="25">
        <f>(SUMIF([1]Tally!$C$3:$C$119,"out.large",[1]Tally!AU3:AU119))+N31</f>
        <v>9</v>
      </c>
      <c r="O13" s="25">
        <f>(SUMIF([1]Tally!$C$3:$C$119,"out.large",[1]Tally!AV3:AV119))+O31</f>
        <v>0</v>
      </c>
      <c r="P13" s="25">
        <f>(SUMIF([1]Tally!$C$3:$C$119,"out.large",[1]Tally!AW3:AW119))+P31</f>
        <v>0</v>
      </c>
      <c r="Q13" s="25">
        <f>(SUMIF([1]Tally!$C$3:$C$119,"out.large",[1]Tally!AX3:AX119))+Q31</f>
        <v>2</v>
      </c>
      <c r="R13" s="25">
        <f>(SUMIF([1]Tally!$C$3:$C$119,"out.large",[1]Tally!AY3:AY119))+R31</f>
        <v>0</v>
      </c>
      <c r="S13" s="25">
        <f>(COUNTIFS([1]Tally!$C$3:$C$119,"out.large",[1]Tally!AZ3:AZ119, "yes"))+S31</f>
        <v>1.6666666666666667</v>
      </c>
      <c r="T13" s="25">
        <f>(SUMIF([1]Tally!$C$3:$C$119,"out.large",[1]Tally!BA3:BA119))+T31</f>
        <v>25.666666666666668</v>
      </c>
      <c r="U13" s="25">
        <f>(SUMIF([1]Tally!$C$3:$C$119,"out.large",[1]Tally!BB3:BB119))+U31</f>
        <v>3</v>
      </c>
      <c r="V13" s="25">
        <f>(SUMIF([1]Tally!$C$3:$C$119,"out.large",[1]Tally!BC3:BC119))+V31</f>
        <v>0</v>
      </c>
      <c r="W13" s="25">
        <f>(COUNTIFS([1]Tally!$C$3:$C$119,"out.large",[1]Tally!BD3:BD119, "yes"))+W31</f>
        <v>0</v>
      </c>
      <c r="X13" s="25">
        <f>(SUMIF([1]Tally!$C$3:$C$119,"out.large",[1]Tally!BE3:BE119))+X31</f>
        <v>0</v>
      </c>
      <c r="Y13" s="25">
        <f>(SUMIF([1]Tally!$C$3:$C$119,"out.large",[1]Tally!BF3:BF119))+Y31</f>
        <v>0.33333333333333331</v>
      </c>
      <c r="Z13" s="25">
        <f>(SUMIF([1]Tally!$C$3:$C$119,"out.large",[1]Tally!BG3:BG119))+Z31</f>
        <v>0</v>
      </c>
      <c r="AA13" s="25">
        <f>(SUMIF([1]Tally!$C$3:$C$119,"out.large",[1]Tally!BH3:BH119))+AA31</f>
        <v>0</v>
      </c>
      <c r="AB13" s="26">
        <f>(SUMIF([1]Tally!$C$3:$C$119,"out.large",[1]Tally!BI3:BI119))+AB31</f>
        <v>0</v>
      </c>
    </row>
    <row r="14" spans="1:28" x14ac:dyDescent="0.25">
      <c r="A14" s="15" t="s">
        <v>28</v>
      </c>
      <c r="B14" s="16" t="s">
        <v>32</v>
      </c>
      <c r="C14" s="17">
        <f>(SUMIF([1]Tally!$C$3:$C$119,"in.small",[1]Tally!BK3:BK119))+C26</f>
        <v>0</v>
      </c>
      <c r="D14" s="17">
        <f>(SUMIF([1]Tally!$C$3:$C$119,"in.small",[1]Tally!BL3:BL119))+D26</f>
        <v>0</v>
      </c>
      <c r="E14" s="17">
        <f>(SUMIF([1]Tally!$C$3:$C$119,"in.small",[1]Tally!BM3:BM119))+E26</f>
        <v>16</v>
      </c>
      <c r="F14" s="17">
        <f>(SUMIF([1]Tally!$C$3:$C$119,"in.small",[1]Tally!BN3:BN119))+F26</f>
        <v>0</v>
      </c>
      <c r="G14" s="17">
        <f>(COUNTIFS([1]Tally!$C$3:$C$119,"in.small",[1]Tally!BO3:BO119, "no"))+G26</f>
        <v>0</v>
      </c>
      <c r="H14" s="17">
        <f>(SUMIF([1]Tally!$C$3:$C$119,"in.small",[1]Tally!BS3:BS119))+H26</f>
        <v>0</v>
      </c>
      <c r="I14" s="17">
        <f>(SUMIF([1]Tally!$C$3:$C$119,"in.small",[1]Tally!BT3:BT119))+I26</f>
        <v>0</v>
      </c>
      <c r="J14" s="17">
        <f>(SUMIF([1]Tally!$C$3:$C$119,"in.small",[1]Tally!BU3:BU119))+J26</f>
        <v>0</v>
      </c>
      <c r="K14" s="17">
        <f>(SUMIF([1]Tally!$C$3:$C$119,"in.small",[1]Tally!BV3:BV119))+K26</f>
        <v>0</v>
      </c>
      <c r="L14" s="17">
        <f>(SUMIF([1]Tally!$C$3:$C$119,"in.small",[1]Tally!BW3:BW119))+L26</f>
        <v>0</v>
      </c>
      <c r="M14" s="17">
        <f>(SUMIF([1]Tally!$C$3:$C$119,"in.small",[1]Tally!BX3:BX119))+M26</f>
        <v>0</v>
      </c>
      <c r="N14" s="17">
        <f>(SUMIF([1]Tally!$C$3:$C$119,"in.small",[1]Tally!BY3:BY119))+N26</f>
        <v>3</v>
      </c>
      <c r="O14" s="17">
        <f>(SUMIF([1]Tally!$C$3:$C$119,"in.small",[1]Tally!BZ3:BZ119))+O26</f>
        <v>0</v>
      </c>
      <c r="P14" s="17">
        <f>(SUMIF([1]Tally!$C$3:$C$119,"in.small",[1]Tally!CA3:CA119))+P26</f>
        <v>0</v>
      </c>
      <c r="Q14" s="17">
        <f>(SUMIF([1]Tally!$C$3:$C$119,"in.small",[1]Tally!CB3:CB119))+Q26</f>
        <v>0</v>
      </c>
      <c r="R14" s="17">
        <f>(SUMIF([1]Tally!$C$3:$C$119,"in.small",[1]Tally!CC3:CC119))+R26</f>
        <v>0</v>
      </c>
      <c r="S14" s="17">
        <f>(COUNTIFS([1]Tally!$C$3:$C$119,"in.small",[1]Tally!CD3:CD119, "yes"))+S26</f>
        <v>0</v>
      </c>
      <c r="T14" s="17">
        <f>(SUMIF([1]Tally!$C$3:$C$119,"in.small",[1]Tally!CE3:CE119))+T26</f>
        <v>5</v>
      </c>
      <c r="U14" s="17">
        <f>(SUMIF([1]Tally!$C$3:$C$119,"in.small",[1]Tally!CF3:CF119))+U26</f>
        <v>1</v>
      </c>
      <c r="V14" s="17">
        <f>(SUMIF([1]Tally!$C$3:$C$119,"in.small",[1]Tally!CG3:CG119))+V26</f>
        <v>0</v>
      </c>
      <c r="W14" s="17">
        <f>(COUNTIFS([1]Tally!$C$3:$C$119,"in.small",[1]Tally!CH3:CH119, "yes"))+W26</f>
        <v>0</v>
      </c>
      <c r="X14" s="17">
        <f>(SUMIF([1]Tally!$C$3:$C$119,"in.small",[1]Tally!CI3:CI119))+X26</f>
        <v>0</v>
      </c>
      <c r="Y14" s="17">
        <f>(SUMIF([1]Tally!$C$3:$C$119,"in.small",[1]Tally!CJ3:CJ119))+Y26</f>
        <v>0</v>
      </c>
      <c r="Z14" s="17">
        <f>(SUMIF([1]Tally!$C$3:$C$119,"in.small",[1]Tally!CK3:CK119))+Z26</f>
        <v>0</v>
      </c>
      <c r="AA14" s="17">
        <f>(SUMIF([1]Tally!$C$3:$C$119,"in.small",[1]Tally!CL3:CL119))+AA26</f>
        <v>0</v>
      </c>
      <c r="AB14" s="18">
        <f>(SUMIF([1]Tally!$C$3:$C$119,"in.small",[1]Tally!CM3:CM119))+AB26</f>
        <v>0</v>
      </c>
    </row>
    <row r="15" spans="1:28" x14ac:dyDescent="0.25">
      <c r="A15" s="19"/>
      <c r="B15" s="1" t="s">
        <v>33</v>
      </c>
      <c r="C15" s="20">
        <f>(SUMIF([1]Tally!$C$3:$C$119,"in.large",[1]Tally!BK3:BK119))+C27</f>
        <v>0</v>
      </c>
      <c r="D15" s="20">
        <f>(SUMIF([1]Tally!$C$3:$C$119,"in.large",[1]Tally!BL3:BL119))+D27</f>
        <v>1.3333333333333333</v>
      </c>
      <c r="E15" s="20">
        <f>(SUMIF([1]Tally!$C$3:$C$119,"in.large",[1]Tally!BM3:BM119))+E27</f>
        <v>10.666666666666666</v>
      </c>
      <c r="F15" s="20">
        <f>(SUMIF([1]Tally!$C$3:$C$119,"in.large",[1]Tally!BN3:BN119))+F27</f>
        <v>0.33333333333333331</v>
      </c>
      <c r="G15" s="21">
        <f>(COUNTIFS([1]Tally!$C$3:$C$119,"in.large",[1]Tally!BO3:BO119, "no"))+G27</f>
        <v>0</v>
      </c>
      <c r="H15" s="20">
        <f>(SUMIF([1]Tally!$C$3:$C$119,"in.large",[1]Tally!BS3:BS119))+H27</f>
        <v>0</v>
      </c>
      <c r="I15" s="20">
        <f>(SUMIF([1]Tally!$C$3:$C$119,"in.large",[1]Tally!BT3:BT119))+I27</f>
        <v>0</v>
      </c>
      <c r="J15" s="20">
        <f>(SUMIF([1]Tally!$C$3:$C$119,"in.large",[1]Tally!BU3:BU119))+J27</f>
        <v>1</v>
      </c>
      <c r="K15" s="20">
        <f>(SUMIF([1]Tally!$C$3:$C$119,"in.large",[1]Tally!BV3:BV119))+K27</f>
        <v>0</v>
      </c>
      <c r="L15" s="20">
        <f>(SUMIF([1]Tally!$C$3:$C$119,"in.large",[1]Tally!BW3:BW119))+L27</f>
        <v>0</v>
      </c>
      <c r="M15" s="20">
        <f>(SUMIF([1]Tally!$C$3:$C$119,"in.large",[1]Tally!BX3:BX119))+M27</f>
        <v>1</v>
      </c>
      <c r="N15" s="20">
        <f>(SUMIF([1]Tally!$C$3:$C$119,"in.large",[1]Tally!BY3:BY119))+N27</f>
        <v>8</v>
      </c>
      <c r="O15" s="20">
        <f>(SUMIF([1]Tally!$C$3:$C$119,"in.large",[1]Tally!BZ3:BZ119))+O27</f>
        <v>0</v>
      </c>
      <c r="P15" s="20">
        <f>(SUMIF([1]Tally!$C$3:$C$119,"in.large",[1]Tally!CA3:CA119))+P27</f>
        <v>0</v>
      </c>
      <c r="Q15" s="20">
        <f>(SUMIF([1]Tally!$C$3:$C$119,"in.large",[1]Tally!CB3:CB119))+Q27</f>
        <v>1.3333333333333333</v>
      </c>
      <c r="R15" s="20">
        <f>(SUMIF([1]Tally!$C$3:$C$119,"in.large",[1]Tally!CC3:CC119))+R27</f>
        <v>0</v>
      </c>
      <c r="S15" s="20">
        <f>(COUNTIFS([1]Tally!$C$3:$C$119,"in.large",[1]Tally!CD3:CD119, "yes"))+S27</f>
        <v>1</v>
      </c>
      <c r="T15" s="20">
        <f>(SUMIF([1]Tally!$C$3:$C$119,"in.large",[1]Tally!CE3:CE119))+T27</f>
        <v>1</v>
      </c>
      <c r="U15" s="20">
        <f>(SUMIF([1]Tally!$C$3:$C$119,"in.large",[1]Tally!CF3:CF119))+U27</f>
        <v>0</v>
      </c>
      <c r="V15" s="20">
        <f>(SUMIF([1]Tally!$C$3:$C$119,"in.large",[1]Tally!CG3:CG119))+V27</f>
        <v>0</v>
      </c>
      <c r="W15" s="20">
        <f>(COUNTIFS([1]Tally!$C$3:$C$119,"in.large",[1]Tally!CH3:CH119, "yes"))+W27</f>
        <v>0</v>
      </c>
      <c r="X15" s="20">
        <f>(SUMIF([1]Tally!$C$3:$C$119,"in.large",[1]Tally!CI3:CI119))+X27</f>
        <v>0</v>
      </c>
      <c r="Y15" s="20">
        <f>(SUMIF([1]Tally!$C$3:$C$119,"in.large",[1]Tally!CJ3:CJ119))+Y27</f>
        <v>0</v>
      </c>
      <c r="Z15" s="20">
        <f>(SUMIF([1]Tally!$C$3:$C$119,"in.large",[1]Tally!CK3:CK119))+Z27</f>
        <v>0</v>
      </c>
      <c r="AA15" s="20">
        <f>(SUMIF([1]Tally!$C$3:$C$119,"in.large",[1]Tally!CL3:CL119))+AA27</f>
        <v>0</v>
      </c>
      <c r="AB15" s="22">
        <f>(SUMIF([1]Tally!$C$3:$C$119,"in.large",[1]Tally!CM3:CM119))+AB27</f>
        <v>0</v>
      </c>
    </row>
    <row r="16" spans="1:28" x14ac:dyDescent="0.25">
      <c r="A16" s="19"/>
      <c r="B16" s="1" t="s">
        <v>34</v>
      </c>
      <c r="C16" s="20">
        <f>(SUMIF([1]Tally!$C$3:$C$119,"buffer.small",[1]Tally!BK3:BK119))+C28</f>
        <v>0</v>
      </c>
      <c r="D16" s="20">
        <f>(SUMIF([1]Tally!$C$3:$C$119,"buffer.small",[1]Tally!BL3:BL119))+D28</f>
        <v>0</v>
      </c>
      <c r="E16" s="20">
        <f>(SUMIF([1]Tally!$C$3:$C$119,"buffer.small",[1]Tally!BM3:BM119))+E28</f>
        <v>7.333333333333333</v>
      </c>
      <c r="F16" s="20">
        <f>(SUMIF([1]Tally!$C$3:$C$119,"buffer.small",[1]Tally!BN3:BN119))+F28</f>
        <v>0</v>
      </c>
      <c r="G16" s="21">
        <f>(COUNTIFS([1]Tally!$C$3:$C$119,"buffer.small",[1]Tally!BO3:BO119, "no"))+G28</f>
        <v>0</v>
      </c>
      <c r="H16" s="20">
        <f>(SUMIF([1]Tally!$C$3:$C$119,"buffer.small",[1]Tally!BS3:BS119))+H28</f>
        <v>0</v>
      </c>
      <c r="I16" s="20">
        <f>(SUMIF([1]Tally!$C$3:$C$119,"buffer.small",[1]Tally!BT3:BT119))+I28</f>
        <v>0.33333333333333331</v>
      </c>
      <c r="J16" s="20">
        <f>(SUMIF([1]Tally!$C$3:$C$119,"buffer.small",[1]Tally!BU3:BU119))+J28</f>
        <v>0</v>
      </c>
      <c r="K16" s="20">
        <f>(SUMIF([1]Tally!$C$3:$C$119,"buffer.small",[1]Tally!BV3:BV119))+K28</f>
        <v>1</v>
      </c>
      <c r="L16" s="20">
        <f>(SUMIF([1]Tally!$C$3:$C$119,"buffer.small",[1]Tally!BW3:BW119))+L28</f>
        <v>0</v>
      </c>
      <c r="M16" s="20">
        <f>(SUMIF([1]Tally!$C$3:$C$119,"buffer.small",[1]Tally!BX3:BX119))+M28</f>
        <v>0</v>
      </c>
      <c r="N16" s="20">
        <f>(SUMIF([1]Tally!$C$3:$C$119,"buffer.small",[1]Tally!BY3:BY119))+N28</f>
        <v>3</v>
      </c>
      <c r="O16" s="20">
        <f>(SUMIF([1]Tally!$C$3:$C$119,"buffer.small",[1]Tally!BZ3:BZ119))+O28</f>
        <v>0</v>
      </c>
      <c r="P16" s="20">
        <f>(SUMIF([1]Tally!$C$3:$C$119,"buffer.small",[1]Tally!CA3:CA119))+P28</f>
        <v>0</v>
      </c>
      <c r="Q16" s="20">
        <f>(SUMIF([1]Tally!$C$3:$C$119,"buffer.small",[1]Tally!CB3:CB119))+Q28</f>
        <v>0</v>
      </c>
      <c r="R16" s="20">
        <f>(SUMIF([1]Tally!$C$3:$C$119,"buffer.small",[1]Tally!CC3:CC119))+R28</f>
        <v>0</v>
      </c>
      <c r="S16" s="20">
        <f>(COUNTIFS([1]Tally!$C$3:$C$119,"buffer.small",[1]Tally!CD3:CD119, "yes"))+S28</f>
        <v>1.6666666666666665</v>
      </c>
      <c r="T16" s="20">
        <f>(SUMIF([1]Tally!$C$3:$C$119,"buffer.small",[1]Tally!CE3:CE119))+T28</f>
        <v>7</v>
      </c>
      <c r="U16" s="20">
        <f>(SUMIF([1]Tally!$C$3:$C$119,"buffer.small",[1]Tally!CF3:CF119))+U28</f>
        <v>2</v>
      </c>
      <c r="V16" s="20">
        <f>(SUMIF([1]Tally!$C$3:$C$119,"buffer.small",[1]Tally!CG3:CG119))+V28</f>
        <v>0</v>
      </c>
      <c r="W16" s="20">
        <f>(COUNTIFS([1]Tally!$C$3:$C$119,"buffer.small",[1]Tally!CH3:CH119, "yes"))+W28</f>
        <v>0</v>
      </c>
      <c r="X16" s="20">
        <f>(SUMIF([1]Tally!$C$3:$C$119,"buffer.small",[1]Tally!CI3:CI119))+X28</f>
        <v>0</v>
      </c>
      <c r="Y16" s="20">
        <f>(SUMIF([1]Tally!$C$3:$C$119,"buffer.small",[1]Tally!CJ3:CJ119))+Y28</f>
        <v>0</v>
      </c>
      <c r="Z16" s="20">
        <f>(SUMIF([1]Tally!$C$3:$C$119,"buffer.small",[1]Tally!CK3:CK119))+Z28</f>
        <v>0</v>
      </c>
      <c r="AA16" s="20">
        <f>(SUMIF([1]Tally!$C$3:$C$119,"buffer.small",[1]Tally!CL3:CL119))+AA28</f>
        <v>0</v>
      </c>
      <c r="AB16" s="22">
        <f>(SUMIF([1]Tally!$C$3:$C$119,"buffer.small",[1]Tally!CM3:CM119))+AB28</f>
        <v>0</v>
      </c>
    </row>
    <row r="17" spans="1:28" x14ac:dyDescent="0.25">
      <c r="A17" s="19"/>
      <c r="B17" s="1" t="s">
        <v>35</v>
      </c>
      <c r="C17" s="20">
        <f>(SUMIF([1]Tally!$C$3:$C$119,"buffer.large",[1]Tally!BK3:BK119))+C29</f>
        <v>0</v>
      </c>
      <c r="D17" s="20">
        <f>(SUMIF([1]Tally!$C$3:$C$119,"buffer.large",[1]Tally!BL3:BL119))+D29</f>
        <v>0</v>
      </c>
      <c r="E17" s="20">
        <f>(SUMIF([1]Tally!$C$3:$C$119,"buffer.large",[1]Tally!BM3:BM119))+E29</f>
        <v>0.33333333333333331</v>
      </c>
      <c r="F17" s="20">
        <f>(SUMIF([1]Tally!$C$3:$C$119,"buffer.large",[1]Tally!BN3:BN119))+F29</f>
        <v>0</v>
      </c>
      <c r="G17" s="21">
        <f>(COUNTIFS([1]Tally!$C$3:$C$119,"buffer.large",[1]Tally!BO3:BO119, "no"))+G29</f>
        <v>0</v>
      </c>
      <c r="H17" s="20">
        <f>(SUMIF([1]Tally!$C$3:$C$119,"buffer.large",[1]Tally!BS3:BS119))+H29</f>
        <v>0</v>
      </c>
      <c r="I17" s="20">
        <f>(SUMIF([1]Tally!$C$3:$C$119,"buffer.large",[1]Tally!BT3:BT119))+I29</f>
        <v>0</v>
      </c>
      <c r="J17" s="20">
        <f>(SUMIF([1]Tally!$C$3:$C$119,"buffer.large",[1]Tally!BU3:BU119))+J29</f>
        <v>0</v>
      </c>
      <c r="K17" s="20">
        <f>(SUMIF([1]Tally!$C$3:$C$119,"buffer.large",[1]Tally!BV3:BV119))+K29</f>
        <v>0</v>
      </c>
      <c r="L17" s="20">
        <f>(SUMIF([1]Tally!$C$3:$C$119,"buffer.large",[1]Tally!BW3:BW119))+L29</f>
        <v>0</v>
      </c>
      <c r="M17" s="20">
        <f>(SUMIF([1]Tally!$C$3:$C$119,"buffer.large",[1]Tally!BX3:BX119))+M29</f>
        <v>0</v>
      </c>
      <c r="N17" s="20">
        <f>(SUMIF([1]Tally!$C$3:$C$119,"buffer.large",[1]Tally!BY3:BY119))+N29</f>
        <v>4</v>
      </c>
      <c r="O17" s="20">
        <f>(SUMIF([1]Tally!$C$3:$C$119,"buffer.large",[1]Tally!BZ3:BZ119))+O29</f>
        <v>0</v>
      </c>
      <c r="P17" s="20">
        <f>(SUMIF([1]Tally!$C$3:$C$119,"buffer.large",[1]Tally!CA3:CA119))+P29</f>
        <v>0</v>
      </c>
      <c r="Q17" s="20">
        <f>(SUMIF([1]Tally!$C$3:$C$119,"buffer.large",[1]Tally!CB3:CB119))+Q29</f>
        <v>0</v>
      </c>
      <c r="R17" s="20">
        <f>(SUMIF([1]Tally!$C$3:$C$119,"buffer.large",[1]Tally!CC3:CC119))+R29</f>
        <v>0</v>
      </c>
      <c r="S17" s="20">
        <f>(COUNTIFS([1]Tally!$C$3:$C$119,"buffer.large",[1]Tally!CD3:CD119, "yes"))+S29</f>
        <v>0.33333333333333331</v>
      </c>
      <c r="T17" s="20">
        <f>(SUMIF([1]Tally!$C$3:$C$119,"buffer.large",[1]Tally!CE3:CE119))+T29</f>
        <v>2</v>
      </c>
      <c r="U17" s="20">
        <f>(SUMIF([1]Tally!$C$3:$C$119,"buffer.large",[1]Tally!CF3:CF119))+U29</f>
        <v>1</v>
      </c>
      <c r="V17" s="20">
        <f>(SUMIF([1]Tally!$C$3:$C$119,"buffer.large",[1]Tally!CG3:CG119))+V29</f>
        <v>0</v>
      </c>
      <c r="W17" s="20">
        <f>(COUNTIFS([1]Tally!$C$3:$C$119,"buffer.large",[1]Tally!CH3:CH119, "yes"))+W29</f>
        <v>0</v>
      </c>
      <c r="X17" s="20">
        <f>(SUMIF([1]Tally!$C$3:$C$119,"buffer.large",[1]Tally!CI3:CI119))+X29</f>
        <v>0</v>
      </c>
      <c r="Y17" s="20">
        <f>(SUMIF([1]Tally!$C$3:$C$119,"buffer.large",[1]Tally!CJ3:CJ119))+Y29</f>
        <v>0</v>
      </c>
      <c r="Z17" s="20">
        <f>(SUMIF([1]Tally!$C$3:$C$119,"buffer.large",[1]Tally!CK3:CK119))+Z29</f>
        <v>0</v>
      </c>
      <c r="AA17" s="20">
        <f>(SUMIF([1]Tally!$C$3:$C$119,"buffer.large",[1]Tally!CL3:CL119))+AA29</f>
        <v>0</v>
      </c>
      <c r="AB17" s="22">
        <f>(SUMIF([1]Tally!$C$3:$C$119,"buffer.large",[1]Tally!CM3:CM119))+AB29</f>
        <v>0</v>
      </c>
    </row>
    <row r="18" spans="1:28" x14ac:dyDescent="0.25">
      <c r="A18" s="19"/>
      <c r="B18" s="1" t="s">
        <v>36</v>
      </c>
      <c r="C18" s="20">
        <f>(SUMIF([1]Tally!$C$3:$C$119,"out.small",[1]Tally!BK3:BK119))+C30</f>
        <v>0</v>
      </c>
      <c r="D18" s="20">
        <f>(SUMIF([1]Tally!$C$3:$C$119,"out.small",[1]Tally!BL3:BL119))+D30</f>
        <v>0</v>
      </c>
      <c r="E18" s="20">
        <f>(SUMIF([1]Tally!$C$3:$C$119,"out.small",[1]Tally!BM3:BM119))+E30</f>
        <v>30.666666666666664</v>
      </c>
      <c r="F18" s="20">
        <f>(SUMIF([1]Tally!$C$3:$C$119,"out.small",[1]Tally!BN3:BN119))+F30</f>
        <v>1.3333333333333333</v>
      </c>
      <c r="G18" s="21">
        <f>(COUNTIFS([1]Tally!$C$3:$C$119,"out.small",[1]Tally!BO3:BO119, "no"))+G30</f>
        <v>0</v>
      </c>
      <c r="H18" s="20">
        <f>(SUMIF([1]Tally!$C$3:$C$119,"out.small",[1]Tally!BS3:BS119))+H30</f>
        <v>0</v>
      </c>
      <c r="I18" s="20">
        <f>(SUMIF([1]Tally!$C$3:$C$119,"out.small",[1]Tally!BT3:BT119))+I30</f>
        <v>0</v>
      </c>
      <c r="J18" s="20">
        <f>(SUMIF([1]Tally!$C$3:$C$119,"out.small",[1]Tally!BU3:BU119))+J30</f>
        <v>0</v>
      </c>
      <c r="K18" s="20">
        <f>(SUMIF([1]Tally!$C$3:$C$119,"out.small",[1]Tally!BV3:BV119))+K30</f>
        <v>0</v>
      </c>
      <c r="L18" s="20">
        <f>(SUMIF([1]Tally!$C$3:$C$119,"out.small",[1]Tally!BW3:BW119))+L30</f>
        <v>0</v>
      </c>
      <c r="M18" s="20">
        <f>(SUMIF([1]Tally!$C$3:$C$119,"out.small",[1]Tally!BX3:BX119))+M30</f>
        <v>2</v>
      </c>
      <c r="N18" s="20">
        <f>(SUMIF([1]Tally!$C$3:$C$119,"out.small",[1]Tally!BY3:BY119))+N30</f>
        <v>5</v>
      </c>
      <c r="O18" s="20">
        <f>(SUMIF([1]Tally!$C$3:$C$119,"out.small",[1]Tally!BZ3:BZ119))+O30</f>
        <v>0</v>
      </c>
      <c r="P18" s="20">
        <f>(SUMIF([1]Tally!$C$3:$C$119,"out.small",[1]Tally!CA3:CA119))+P30</f>
        <v>0</v>
      </c>
      <c r="Q18" s="20">
        <f>(SUMIF([1]Tally!$C$3:$C$119,"out.small",[1]Tally!CB3:CB119))+Q30</f>
        <v>0</v>
      </c>
      <c r="R18" s="20">
        <f>(SUMIF([1]Tally!$C$3:$C$119,"out.small",[1]Tally!CC3:CC119))+R30</f>
        <v>0</v>
      </c>
      <c r="S18" s="20">
        <f>(COUNTIFS([1]Tally!$C$3:$C$119,"out.small",[1]Tally!CD3:CD119, "yes"))+S30</f>
        <v>4.6666666666666661</v>
      </c>
      <c r="T18" s="20">
        <f>(SUMIF([1]Tally!$C$3:$C$119,"out.small",[1]Tally!CE3:CE119))+T30</f>
        <v>16.666666666666668</v>
      </c>
      <c r="U18" s="20">
        <f>(SUMIF([1]Tally!$C$3:$C$119,"out.small",[1]Tally!CF3:CF119))+U30</f>
        <v>1.6666666666666665</v>
      </c>
      <c r="V18" s="20">
        <f>(SUMIF([1]Tally!$C$3:$C$119,"out.small",[1]Tally!CG3:CG119))+V30</f>
        <v>0</v>
      </c>
      <c r="W18" s="20">
        <f>(COUNTIFS([1]Tally!$C$3:$C$119,"out.small",[1]Tally!CH3:CH119, "yes"))+W30</f>
        <v>0</v>
      </c>
      <c r="X18" s="20">
        <f>(SUMIF([1]Tally!$C$3:$C$119,"out.small",[1]Tally!CI3:CI119))+X30</f>
        <v>0</v>
      </c>
      <c r="Y18" s="20">
        <f>(SUMIF([1]Tally!$C$3:$C$119,"out.small",[1]Tally!CJ3:CJ119))+Y30</f>
        <v>0</v>
      </c>
      <c r="Z18" s="20">
        <f>(SUMIF([1]Tally!$C$3:$C$119,"out.small",[1]Tally!CK3:CK119))+Z30</f>
        <v>0</v>
      </c>
      <c r="AA18" s="20">
        <f>(SUMIF([1]Tally!$C$3:$C$119,"out.small",[1]Tally!CL3:CL119))+AA30</f>
        <v>0</v>
      </c>
      <c r="AB18" s="22">
        <f>(SUMIF([1]Tally!$C$3:$C$119,"out.small",[1]Tally!CM3:CM119))+AB30</f>
        <v>0</v>
      </c>
    </row>
    <row r="19" spans="1:28" x14ac:dyDescent="0.25">
      <c r="A19" s="23"/>
      <c r="B19" s="24" t="s">
        <v>37</v>
      </c>
      <c r="C19" s="25">
        <f>(SUMIF([1]Tally!$C$3:$C$119,"out.large",[1]Tally!BK3:BK119))+C31</f>
        <v>0</v>
      </c>
      <c r="D19" s="25">
        <f>(SUMIF([1]Tally!$C$3:$C$119,"out.large",[1]Tally!BL3:BL119))+D31</f>
        <v>0</v>
      </c>
      <c r="E19" s="25">
        <f>(SUMIF([1]Tally!$C$3:$C$119,"out.large",[1]Tally!BM3:BM119))+E31</f>
        <v>25.333333333333336</v>
      </c>
      <c r="F19" s="25">
        <f>(SUMIF([1]Tally!$C$3:$C$119,"out.large",[1]Tally!BN3:BN119))+F31</f>
        <v>1.6666666666666665</v>
      </c>
      <c r="G19" s="27">
        <f>(COUNTIFS([1]Tally!$C$3:$C$119,"out.large",[1]Tally!BO3:BO119, "no"))+G31</f>
        <v>2</v>
      </c>
      <c r="H19" s="25">
        <f>(SUMIF([1]Tally!$C$3:$C$119,"out.large",[1]Tally!BS3:BS119))+H31</f>
        <v>0</v>
      </c>
      <c r="I19" s="25">
        <f>(SUMIF([1]Tally!$C$3:$C$119,"out.large",[1]Tally!BT3:BT119))+I31</f>
        <v>0</v>
      </c>
      <c r="J19" s="25">
        <f>(SUMIF([1]Tally!$C$3:$C$119,"out.large",[1]Tally!BU3:BU119))+J31</f>
        <v>0</v>
      </c>
      <c r="K19" s="25">
        <f>(SUMIF([1]Tally!$C$3:$C$119,"out.large",[1]Tally!BV3:BV119))+K31</f>
        <v>12.333333333333334</v>
      </c>
      <c r="L19" s="25">
        <f>(SUMIF([1]Tally!$C$3:$C$119,"out.large",[1]Tally!BW3:BW119))+L31</f>
        <v>0</v>
      </c>
      <c r="M19" s="25">
        <f>(SUMIF([1]Tally!$C$3:$C$119,"out.large",[1]Tally!BX3:BX119))+M31</f>
        <v>3</v>
      </c>
      <c r="N19" s="25">
        <f>(SUMIF([1]Tally!$C$3:$C$119,"out.large",[1]Tally!BY3:BY119))+N31</f>
        <v>7</v>
      </c>
      <c r="O19" s="25">
        <f>(SUMIF([1]Tally!$C$3:$C$119,"out.large",[1]Tally!BZ3:BZ119))+O31</f>
        <v>0</v>
      </c>
      <c r="P19" s="25">
        <f>(SUMIF([1]Tally!$C$3:$C$119,"out.large",[1]Tally!CA3:CA119))+P31</f>
        <v>0</v>
      </c>
      <c r="Q19" s="25">
        <f>(SUMIF([1]Tally!$C$3:$C$119,"out.large",[1]Tally!CB3:CB119))+Q31</f>
        <v>0</v>
      </c>
      <c r="R19" s="25">
        <f>(SUMIF([1]Tally!$C$3:$C$119,"out.large",[1]Tally!CC3:CC119))+R31</f>
        <v>0</v>
      </c>
      <c r="S19" s="25">
        <f>(COUNTIFS([1]Tally!$C$3:$C$119,"out.large",[1]Tally!CD3:CD119, "yes"))+S31</f>
        <v>1.6666666666666667</v>
      </c>
      <c r="T19" s="25">
        <f>(SUMIF([1]Tally!$C$3:$C$119,"out.large",[1]Tally!CE3:CE119))+T31</f>
        <v>6.666666666666667</v>
      </c>
      <c r="U19" s="25">
        <f>(SUMIF([1]Tally!$C$3:$C$119,"out.large",[1]Tally!CF3:CF119))+U31</f>
        <v>0</v>
      </c>
      <c r="V19" s="25">
        <f>(SUMIF([1]Tally!$C$3:$C$119,"out.large",[1]Tally!CG3:CG119))+V31</f>
        <v>1</v>
      </c>
      <c r="W19" s="25">
        <f>(COUNTIFS([1]Tally!$C$3:$C$119,"out.large",[1]Tally!CH3:CH119, "yes"))+W31</f>
        <v>0</v>
      </c>
      <c r="X19" s="25">
        <f>(SUMIF([1]Tally!$C$3:$C$119,"out.large",[1]Tally!CI3:CI119))+X31</f>
        <v>0</v>
      </c>
      <c r="Y19" s="25">
        <f>(SUMIF([1]Tally!$C$3:$C$119,"out.large",[1]Tally!CJ3:CJ119))+Y31</f>
        <v>0.33333333333333331</v>
      </c>
      <c r="Z19" s="25">
        <f>(SUMIF([1]Tally!$C$3:$C$119,"out.large",[1]Tally!CK3:CK119))+Z31</f>
        <v>0</v>
      </c>
      <c r="AA19" s="25">
        <f>(SUMIF([1]Tally!$C$3:$C$119,"out.large",[1]Tally!CL3:CL119))+AA31</f>
        <v>0</v>
      </c>
      <c r="AB19" s="26">
        <f>(SUMIF([1]Tally!$C$3:$C$119,"out.large",[1]Tally!CM3:CM119))+AB31</f>
        <v>0</v>
      </c>
    </row>
    <row r="20" spans="1:28" x14ac:dyDescent="0.25">
      <c r="A20" s="15" t="s">
        <v>29</v>
      </c>
      <c r="B20" s="16" t="s">
        <v>32</v>
      </c>
      <c r="C20" s="17">
        <f>(SUMIF([1]Tally!$C$3:$C$119,"in.small",[1]Tally!CO3:CO119))+C26</f>
        <v>0</v>
      </c>
      <c r="D20" s="17">
        <f>(SUMIF([1]Tally!$C$3:$C$119,"in.small",[1]Tally!CP3:CP119))+D26</f>
        <v>0</v>
      </c>
      <c r="E20" s="17">
        <f>(SUMIF([1]Tally!$C$3:$C$119,"in.small",[1]Tally!CQ3:CQ119))+E26</f>
        <v>7</v>
      </c>
      <c r="F20" s="17">
        <f>(SUMIF([1]Tally!$C$3:$C$119,"in.small",[1]Tally!CR3:CR119))+F26</f>
        <v>0</v>
      </c>
      <c r="G20" s="17">
        <f>(COUNTIFS([1]Tally!$C$3:$C$119,"in.small",[1]Tally!CS3:CS119, "no"))+G26</f>
        <v>3</v>
      </c>
      <c r="H20" s="17">
        <f>(SUMIF([1]Tally!$C$3:$C$119,"in.small",[1]Tally!CW3:CW119))+H26</f>
        <v>0</v>
      </c>
      <c r="I20" s="17">
        <f>(SUMIF([1]Tally!$C$3:$C$119,"in.small",[1]Tally!CX3:CX119))+I26</f>
        <v>0</v>
      </c>
      <c r="J20" s="17">
        <f>(SUMIF([1]Tally!$C$3:$C$119,"in.small",[1]Tally!CY3:CY119))+J26</f>
        <v>0</v>
      </c>
      <c r="K20" s="17">
        <f>(SUMIF([1]Tally!$C$3:$C$119,"in.small",[1]Tally!CZ3:CZ119))+K26</f>
        <v>0</v>
      </c>
      <c r="L20" s="17">
        <f>(SUMIF([1]Tally!$C$3:$C$119,"in.small",[1]Tally!DA3:DA119))+L26</f>
        <v>0</v>
      </c>
      <c r="M20" s="17">
        <f>(SUMIF([1]Tally!$C$3:$C$119,"in.small",[1]Tally!DB3:DB119))+M26</f>
        <v>4</v>
      </c>
      <c r="N20" s="17">
        <f>(SUMIF([1]Tally!$C$3:$C$119,"in.small",[1]Tally!DC3:DC119))+N26</f>
        <v>6</v>
      </c>
      <c r="O20" s="17">
        <f>(SUMIF([1]Tally!$C$3:$C$119,"in.small",[1]Tally!DD3:DD119))+O26</f>
        <v>0</v>
      </c>
      <c r="P20" s="17">
        <f>(SUMIF([1]Tally!$C$3:$C$119,"in.small",[1]Tally!DE3:DE119))+P26</f>
        <v>0</v>
      </c>
      <c r="Q20" s="17">
        <f>(SUMIF([1]Tally!$C$3:$C$119,"in.small",[1]Tally!DF3:DF119))+Q26</f>
        <v>0</v>
      </c>
      <c r="R20" s="17">
        <f>(SUMIF([1]Tally!$C$3:$C$119,"in.small",[1]Tally!DG3:DG119))+R26</f>
        <v>0</v>
      </c>
      <c r="S20" s="17">
        <f>(COUNTIFS([1]Tally!$C$3:$C$119,"in.small",[1]Tally!DH3:DH119, "yes"))+S26</f>
        <v>2</v>
      </c>
      <c r="T20" s="17">
        <f>(SUMIF([1]Tally!$C$3:$C$119,"in.small",[1]Tally!DI3:DI119))+T26</f>
        <v>11</v>
      </c>
      <c r="U20" s="17">
        <f>(SUMIF([1]Tally!$C$3:$C$119,"in.small",[1]Tally!DJ3:DJ119))+U26</f>
        <v>0</v>
      </c>
      <c r="V20" s="17">
        <f>(SUMIF([1]Tally!$C$3:$C$119,"in.small",[1]Tally!DK3:DK119))+V26</f>
        <v>0</v>
      </c>
      <c r="W20" s="17">
        <f>(COUNTIFS([1]Tally!$C$3:$C$119,"in.small",[1]Tally!DL3:DL119, "yes"))+W26</f>
        <v>15</v>
      </c>
      <c r="X20" s="17">
        <f>(SUMIF([1]Tally!$C$3:$C$119,"in.small",[1]Tally!DM3:DM119))+X26</f>
        <v>3</v>
      </c>
      <c r="Y20" s="17">
        <f>(SUMIF([1]Tally!$C$3:$C$119,"in.small",[1]Tally!DN3:DN119))+Y26</f>
        <v>0</v>
      </c>
      <c r="Z20" s="17">
        <f>(SUMIF([1]Tally!$C$3:$C$119,"in.small",[1]Tally!DO3:DO119))+Z26</f>
        <v>2</v>
      </c>
      <c r="AA20" s="17">
        <f>(SUMIF([1]Tally!$C$3:$C$119,"in.small",[1]Tally!DP3:DP119))+AA26</f>
        <v>0</v>
      </c>
      <c r="AB20" s="18">
        <f>(SUMIF([1]Tally!$C$3:$C$119,"in.small",[1]Tally!DQ3:DQ119))+AB26</f>
        <v>0</v>
      </c>
    </row>
    <row r="21" spans="1:28" x14ac:dyDescent="0.25">
      <c r="A21" s="19"/>
      <c r="B21" s="1" t="s">
        <v>33</v>
      </c>
      <c r="C21" s="20">
        <f>(SUMIF([1]Tally!$C$3:$C$119,"in.large",[1]Tally!CO3:CO119))+C27</f>
        <v>2</v>
      </c>
      <c r="D21" s="20">
        <f>(SUMIF([1]Tally!$C$3:$C$119,"in.large",[1]Tally!CP3:CP119))+D27</f>
        <v>1.3333333333333333</v>
      </c>
      <c r="E21" s="20">
        <f>(SUMIF([1]Tally!$C$3:$C$119,"in.large",[1]Tally!CQ3:CQ119))+E27</f>
        <v>1.6666666666666665</v>
      </c>
      <c r="F21" s="20">
        <f>(SUMIF([1]Tally!$C$3:$C$119,"in.large",[1]Tally!CR3:CR119))+F27</f>
        <v>1.3333333333333333</v>
      </c>
      <c r="G21" s="21">
        <f>(COUNTIFS([1]Tally!$C$3:$C$119,"in.large",[1]Tally!CS3:CS119, "no"))+G27</f>
        <v>2</v>
      </c>
      <c r="H21" s="20">
        <f>(SUMIF([1]Tally!$C$3:$C$119,"in.large",[1]Tally!CW3:CW119))+H27</f>
        <v>1</v>
      </c>
      <c r="I21" s="20">
        <f>(SUMIF([1]Tally!$C$3:$C$119,"in.large",[1]Tally!CX3:CX119))+I27</f>
        <v>0</v>
      </c>
      <c r="J21" s="20">
        <f>(SUMIF([1]Tally!$C$3:$C$119,"in.large",[1]Tally!CY3:CY119))+J27</f>
        <v>0</v>
      </c>
      <c r="K21" s="20">
        <f>(SUMIF([1]Tally!$C$3:$C$119,"in.large",[1]Tally!CZ3:CZ119))+K27</f>
        <v>0</v>
      </c>
      <c r="L21" s="20">
        <f>(SUMIF([1]Tally!$C$3:$C$119,"in.large",[1]Tally!DA3:DA119))+L27</f>
        <v>0</v>
      </c>
      <c r="M21" s="20">
        <f>(SUMIF([1]Tally!$C$3:$C$119,"in.large",[1]Tally!DB3:DB119))+M27</f>
        <v>1</v>
      </c>
      <c r="N21" s="20">
        <f>(SUMIF([1]Tally!$C$3:$C$119,"in.large",[1]Tally!DC3:DC119))+N27</f>
        <v>6</v>
      </c>
      <c r="O21" s="20">
        <f>(SUMIF([1]Tally!$C$3:$C$119,"in.large",[1]Tally!DD3:DD119))+O27</f>
        <v>1</v>
      </c>
      <c r="P21" s="20">
        <f>(SUMIF([1]Tally!$C$3:$C$119,"in.large",[1]Tally!DE3:DE119))+P27</f>
        <v>1</v>
      </c>
      <c r="Q21" s="20">
        <f>(SUMIF([1]Tally!$C$3:$C$119,"in.large",[1]Tally!DF3:DF119))+Q27</f>
        <v>1.3333333333333333</v>
      </c>
      <c r="R21" s="20">
        <f>(SUMIF([1]Tally!$C$3:$C$119,"in.large",[1]Tally!DG3:DG119))+R27</f>
        <v>1</v>
      </c>
      <c r="S21" s="20">
        <f>(COUNTIFS([1]Tally!$C$3:$C$119,"in.large",[1]Tally!DH3:DH119, "yes"))+S27</f>
        <v>1</v>
      </c>
      <c r="T21" s="20">
        <f>(SUMIF([1]Tally!$C$3:$C$119,"in.large",[1]Tally!DI3:DI119))+T27</f>
        <v>6</v>
      </c>
      <c r="U21" s="20">
        <f>(SUMIF([1]Tally!$C$3:$C$119,"in.large",[1]Tally!DJ3:DJ119))+U27</f>
        <v>1</v>
      </c>
      <c r="V21" s="20">
        <f>(SUMIF([1]Tally!$C$3:$C$119,"in.large",[1]Tally!DK3:DK119))+V27</f>
        <v>2</v>
      </c>
      <c r="W21" s="20">
        <f>(COUNTIFS([1]Tally!$C$3:$C$119,"in.large",[1]Tally!DL3:DL119, "yes"))+W27</f>
        <v>1</v>
      </c>
      <c r="X21" s="20">
        <f>(SUMIF([1]Tally!$C$3:$C$119,"in.large",[1]Tally!DM3:DM119))+X27</f>
        <v>0</v>
      </c>
      <c r="Y21" s="20">
        <f>(SUMIF([1]Tally!$C$3:$C$119,"in.large",[1]Tally!DN3:DN119))+Y27</f>
        <v>4</v>
      </c>
      <c r="Z21" s="20">
        <f>(SUMIF([1]Tally!$C$3:$C$119,"in.large",[1]Tally!DO3:DO119))+Z27</f>
        <v>2</v>
      </c>
      <c r="AA21" s="20">
        <f>(SUMIF([1]Tally!$C$3:$C$119,"in.large",[1]Tally!DP3:DP119))+AA27</f>
        <v>1</v>
      </c>
      <c r="AB21" s="22">
        <f>(SUMIF([1]Tally!$C$3:$C$119,"in.large",[1]Tally!DQ3:DQ119))+AB27</f>
        <v>9</v>
      </c>
    </row>
    <row r="22" spans="1:28" x14ac:dyDescent="0.25">
      <c r="A22" s="19"/>
      <c r="B22" s="1" t="s">
        <v>34</v>
      </c>
      <c r="C22" s="20">
        <f>(SUMIF([1]Tally!$C$3:$C$119,"buffer.small",[1]Tally!CO3:CO119))+C28</f>
        <v>0</v>
      </c>
      <c r="D22" s="20">
        <f>(SUMIF([1]Tally!$C$3:$C$119,"buffer.small",[1]Tally!CP3:CP119))+D28</f>
        <v>4</v>
      </c>
      <c r="E22" s="20">
        <f>(SUMIF([1]Tally!$C$3:$C$119,"buffer.small",[1]Tally!CQ3:CQ119))+E28</f>
        <v>3.3333333333333335</v>
      </c>
      <c r="F22" s="20">
        <f>(SUMIF([1]Tally!$C$3:$C$119,"buffer.small",[1]Tally!CR3:CR119))+F28</f>
        <v>0</v>
      </c>
      <c r="G22" s="21">
        <f>(COUNTIFS([1]Tally!$C$3:$C$119,"buffer.small",[1]Tally!CS3:CS119, "no"))+G28</f>
        <v>4</v>
      </c>
      <c r="H22" s="20">
        <f>(SUMIF([1]Tally!$C$3:$C$119,"buffer.small",[1]Tally!CW3:CW119))+H28</f>
        <v>0</v>
      </c>
      <c r="I22" s="20">
        <f>(SUMIF([1]Tally!$C$3:$C$119,"buffer.small",[1]Tally!CX3:CX119))+I28</f>
        <v>0.33333333333333331</v>
      </c>
      <c r="J22" s="20">
        <f>(SUMIF([1]Tally!$C$3:$C$119,"buffer.small",[1]Tally!CY3:CY119))+J28</f>
        <v>0</v>
      </c>
      <c r="K22" s="20">
        <f>(SUMIF([1]Tally!$C$3:$C$119,"buffer.small",[1]Tally!CZ3:CZ119))+K28</f>
        <v>0</v>
      </c>
      <c r="L22" s="20">
        <f>(SUMIF([1]Tally!$C$3:$C$119,"buffer.small",[1]Tally!DA3:DA119))+L28</f>
        <v>0</v>
      </c>
      <c r="M22" s="20">
        <f>(SUMIF([1]Tally!$C$3:$C$119,"buffer.small",[1]Tally!DB3:DB119))+M28</f>
        <v>1</v>
      </c>
      <c r="N22" s="20">
        <f>(SUMIF([1]Tally!$C$3:$C$119,"buffer.small",[1]Tally!DC3:DC119))+N28</f>
        <v>7</v>
      </c>
      <c r="O22" s="20">
        <f>(SUMIF([1]Tally!$C$3:$C$119,"buffer.small",[1]Tally!DD3:DD119))+O28</f>
        <v>0</v>
      </c>
      <c r="P22" s="20">
        <f>(SUMIF([1]Tally!$C$3:$C$119,"buffer.small",[1]Tally!DE3:DE119))+P28</f>
        <v>0</v>
      </c>
      <c r="Q22" s="20">
        <f>(SUMIF([1]Tally!$C$3:$C$119,"buffer.small",[1]Tally!DF3:DF119))+Q28</f>
        <v>2</v>
      </c>
      <c r="R22" s="20">
        <f>(SUMIF([1]Tally!$C$3:$C$119,"buffer.small",[1]Tally!DG3:DG119))+R28</f>
        <v>0</v>
      </c>
      <c r="S22" s="20">
        <f>(COUNTIFS([1]Tally!$C$3:$C$119,"buffer.small",[1]Tally!DH3:DH119, "yes"))+S28</f>
        <v>1.6666666666666665</v>
      </c>
      <c r="T22" s="20">
        <f>(SUMIF([1]Tally!$C$3:$C$119,"buffer.small",[1]Tally!DI3:DI119))+T28</f>
        <v>7</v>
      </c>
      <c r="U22" s="20">
        <f>(SUMIF([1]Tally!$C$3:$C$119,"buffer.small",[1]Tally!DJ3:DJ119))+U28</f>
        <v>2</v>
      </c>
      <c r="V22" s="20">
        <f>(SUMIF([1]Tally!$C$3:$C$119,"buffer.small",[1]Tally!DK3:DK119))+V28</f>
        <v>0</v>
      </c>
      <c r="W22" s="20">
        <f>(COUNTIFS([1]Tally!$C$3:$C$119,"buffer.small",[1]Tally!DL3:DL119, "yes"))+W28</f>
        <v>12</v>
      </c>
      <c r="X22" s="20">
        <f>(SUMIF([1]Tally!$C$3:$C$119,"buffer.small",[1]Tally!DM3:DM119))+X28</f>
        <v>10</v>
      </c>
      <c r="Y22" s="20">
        <f>(SUMIF([1]Tally!$C$3:$C$119,"buffer.small",[1]Tally!DN3:DN119))+Y28</f>
        <v>0</v>
      </c>
      <c r="Z22" s="20">
        <f>(SUMIF([1]Tally!$C$3:$C$119,"buffer.small",[1]Tally!DO3:DO119))+Z28</f>
        <v>0</v>
      </c>
      <c r="AA22" s="20">
        <f>(SUMIF([1]Tally!$C$3:$C$119,"buffer.small",[1]Tally!DP3:DP119))+AA28</f>
        <v>0</v>
      </c>
      <c r="AB22" s="22">
        <f>(SUMIF([1]Tally!$C$3:$C$119,"buffer.small",[1]Tally!DQ3:DQ119))+AB28</f>
        <v>0</v>
      </c>
    </row>
    <row r="23" spans="1:28" x14ac:dyDescent="0.25">
      <c r="A23" s="19"/>
      <c r="B23" s="1" t="s">
        <v>35</v>
      </c>
      <c r="C23" s="20">
        <f>(SUMIF([1]Tally!$C$3:$C$119,"buffer.large",[1]Tally!CO3:CO119))+C29</f>
        <v>0</v>
      </c>
      <c r="D23" s="20">
        <f>(SUMIF([1]Tally!$C$3:$C$119,"buffer.large",[1]Tally!CP3:CP119))+D29</f>
        <v>0</v>
      </c>
      <c r="E23" s="20">
        <f>(SUMIF([1]Tally!$C$3:$C$119,"buffer.large",[1]Tally!CQ3:CQ119))+E29</f>
        <v>1.3333333333333333</v>
      </c>
      <c r="F23" s="20">
        <f>(SUMIF([1]Tally!$C$3:$C$119,"buffer.large",[1]Tally!CR3:CR119))+F29</f>
        <v>0</v>
      </c>
      <c r="G23" s="21">
        <f>(COUNTIFS([1]Tally!$C$3:$C$119,"buffer.large",[1]Tally!CS3:CS119, "no"))+G29</f>
        <v>1</v>
      </c>
      <c r="H23" s="20">
        <f>(SUMIF([1]Tally!$C$3:$C$119,"buffer.large",[1]Tally!CW3:CW119))+H29</f>
        <v>0</v>
      </c>
      <c r="I23" s="20">
        <f>(SUMIF([1]Tally!$C$3:$C$119,"buffer.large",[1]Tally!CX3:CX119))+I29</f>
        <v>0</v>
      </c>
      <c r="J23" s="20">
        <f>(SUMIF([1]Tally!$C$3:$C$119,"buffer.large",[1]Tally!CY3:CY119))+J29</f>
        <v>0</v>
      </c>
      <c r="K23" s="20">
        <f>(SUMIF([1]Tally!$C$3:$C$119,"buffer.large",[1]Tally!CZ3:CZ119))+K29</f>
        <v>0</v>
      </c>
      <c r="L23" s="20">
        <f>(SUMIF([1]Tally!$C$3:$C$119,"buffer.large",[1]Tally!DA3:DA119))+L29</f>
        <v>0</v>
      </c>
      <c r="M23" s="20">
        <f>(SUMIF([1]Tally!$C$3:$C$119,"buffer.large",[1]Tally!DB3:DB119))+M29</f>
        <v>0</v>
      </c>
      <c r="N23" s="20">
        <f>(SUMIF([1]Tally!$C$3:$C$119,"buffer.large",[1]Tally!DC3:DC119))+N29</f>
        <v>0</v>
      </c>
      <c r="O23" s="20">
        <f>(SUMIF([1]Tally!$C$3:$C$119,"buffer.large",[1]Tally!DD3:DD119))+O29</f>
        <v>0</v>
      </c>
      <c r="P23" s="20">
        <f>(SUMIF([1]Tally!$C$3:$C$119,"buffer.large",[1]Tally!DE3:DE119))+P29</f>
        <v>0</v>
      </c>
      <c r="Q23" s="20">
        <f>(SUMIF([1]Tally!$C$3:$C$119,"buffer.large",[1]Tally!DF3:DF119))+Q29</f>
        <v>0</v>
      </c>
      <c r="R23" s="20">
        <f>(SUMIF([1]Tally!$C$3:$C$119,"buffer.large",[1]Tally!DG3:DG119))+R29</f>
        <v>0</v>
      </c>
      <c r="S23" s="20">
        <f>(COUNTIFS([1]Tally!$C$3:$C$119,"buffer.large",[1]Tally!DH3:DH119, "yes"))+S29</f>
        <v>0.33333333333333331</v>
      </c>
      <c r="T23" s="20">
        <f>(SUMIF([1]Tally!$C$3:$C$119,"buffer.large",[1]Tally!DI3:DI119))+T29</f>
        <v>0</v>
      </c>
      <c r="U23" s="20">
        <f>(SUMIF([1]Tally!$C$3:$C$119,"buffer.large",[1]Tally!DJ3:DJ119))+U29</f>
        <v>0</v>
      </c>
      <c r="V23" s="20">
        <f>(SUMIF([1]Tally!$C$3:$C$119,"buffer.large",[1]Tally!DK3:DK119))+V29</f>
        <v>0</v>
      </c>
      <c r="W23" s="20">
        <f>(COUNTIFS([1]Tally!$C$3:$C$119,"buffer.large",[1]Tally!DL3:DL119, "yes"))+W29</f>
        <v>1</v>
      </c>
      <c r="X23" s="20">
        <f>(SUMIF([1]Tally!$C$3:$C$119,"buffer.large",[1]Tally!DM3:DM119))+X29</f>
        <v>0</v>
      </c>
      <c r="Y23" s="20">
        <f>(SUMIF([1]Tally!$C$3:$C$119,"buffer.large",[1]Tally!DN3:DN119))+Y29</f>
        <v>0</v>
      </c>
      <c r="Z23" s="20">
        <f>(SUMIF([1]Tally!$C$3:$C$119,"buffer.large",[1]Tally!DO3:DO119))+Z29</f>
        <v>0</v>
      </c>
      <c r="AA23" s="20">
        <f>(SUMIF([1]Tally!$C$3:$C$119,"buffer.large",[1]Tally!DP3:DP119))+AA29</f>
        <v>0</v>
      </c>
      <c r="AB23" s="22">
        <f>(SUMIF([1]Tally!$C$3:$C$119,"buffer.large",[1]Tally!DQ3:DQ119))+AB29</f>
        <v>0</v>
      </c>
    </row>
    <row r="24" spans="1:28" x14ac:dyDescent="0.25">
      <c r="A24" s="19"/>
      <c r="B24" s="1" t="s">
        <v>36</v>
      </c>
      <c r="C24" s="20">
        <f>(SUMIF([1]Tally!$C$3:$C$119,"out.small",[1]Tally!CO3:CO119))+C30</f>
        <v>0</v>
      </c>
      <c r="D24" s="20">
        <f>(SUMIF([1]Tally!$C$3:$C$119,"out.small",[1]Tally!CP3:CP119))+D30</f>
        <v>0</v>
      </c>
      <c r="E24" s="20">
        <f>(SUMIF([1]Tally!$C$3:$C$119,"out.small",[1]Tally!CQ3:CQ119))+E30</f>
        <v>62.666666666666664</v>
      </c>
      <c r="F24" s="20">
        <f>(SUMIF([1]Tally!$C$3:$C$119,"out.small",[1]Tally!CR3:CR119))+F30</f>
        <v>3.333333333333333</v>
      </c>
      <c r="G24" s="21">
        <f>(COUNTIFS([1]Tally!$C$3:$C$119,"out.small",[1]Tally!CS3:CS119, "no"))+G30</f>
        <v>11</v>
      </c>
      <c r="H24" s="20">
        <f>(SUMIF([1]Tally!$C$3:$C$119,"out.small",[1]Tally!CW3:CW119))+H30</f>
        <v>0</v>
      </c>
      <c r="I24" s="20">
        <f>(SUMIF([1]Tally!$C$3:$C$119,"out.small",[1]Tally!CX3:CX119))+I30</f>
        <v>0</v>
      </c>
      <c r="J24" s="20">
        <f>(SUMIF([1]Tally!$C$3:$C$119,"out.small",[1]Tally!CY3:CY119))+J30</f>
        <v>0</v>
      </c>
      <c r="K24" s="20">
        <f>(SUMIF([1]Tally!$C$3:$C$119,"out.small",[1]Tally!CZ3:CZ119))+K30</f>
        <v>1</v>
      </c>
      <c r="L24" s="20">
        <f>(SUMIF([1]Tally!$C$3:$C$119,"out.small",[1]Tally!DA3:DA119))+L30</f>
        <v>0</v>
      </c>
      <c r="M24" s="20">
        <f>(SUMIF([1]Tally!$C$3:$C$119,"out.small",[1]Tally!DB3:DB119))+M30</f>
        <v>5</v>
      </c>
      <c r="N24" s="20">
        <f>(SUMIF([1]Tally!$C$3:$C$119,"out.small",[1]Tally!DC3:DC119))+N30</f>
        <v>10</v>
      </c>
      <c r="O24" s="20">
        <f>(SUMIF([1]Tally!$C$3:$C$119,"out.small",[1]Tally!DD3:DD119))+O30</f>
        <v>0</v>
      </c>
      <c r="P24" s="20">
        <f>(SUMIF([1]Tally!$C$3:$C$119,"out.small",[1]Tally!DE3:DE119))+P30</f>
        <v>0</v>
      </c>
      <c r="Q24" s="20">
        <f>(SUMIF([1]Tally!$C$3:$C$119,"out.small",[1]Tally!DF3:DF119))+Q30</f>
        <v>0</v>
      </c>
      <c r="R24" s="20">
        <f>(SUMIF([1]Tally!$C$3:$C$119,"out.small",[1]Tally!DG3:DG119))+R30</f>
        <v>0</v>
      </c>
      <c r="S24" s="20">
        <f>(COUNTIFS([1]Tally!$C$3:$C$119,"out.small",[1]Tally!DH3:DH119, "yes"))+S30</f>
        <v>5.6666666666666661</v>
      </c>
      <c r="T24" s="20">
        <f>(SUMIF([1]Tally!$C$3:$C$119,"out.small",[1]Tally!DI3:DI119))+T30</f>
        <v>41.666666666666664</v>
      </c>
      <c r="U24" s="20">
        <f>(SUMIF([1]Tally!$C$3:$C$119,"out.small",[1]Tally!DJ3:DJ119))+U30</f>
        <v>3.6666666666666665</v>
      </c>
      <c r="V24" s="20">
        <f>(SUMIF([1]Tally!$C$3:$C$119,"out.small",[1]Tally!DK3:DK119))+V30</f>
        <v>0</v>
      </c>
      <c r="W24" s="20">
        <f>(COUNTIFS([1]Tally!$C$3:$C$119,"out.small",[1]Tally!DL3:DL119, "yes"))+W30</f>
        <v>0</v>
      </c>
      <c r="X24" s="20">
        <f>(SUMIF([1]Tally!$C$3:$C$119,"out.small",[1]Tally!DM3:DM119))+X30</f>
        <v>2</v>
      </c>
      <c r="Y24" s="20">
        <f>(SUMIF([1]Tally!$C$3:$C$119,"out.small",[1]Tally!DN3:DN119))+Y30</f>
        <v>1</v>
      </c>
      <c r="Z24" s="20">
        <f>(SUMIF([1]Tally!$C$3:$C$119,"out.small",[1]Tally!DO3:DO119))+Z30</f>
        <v>0</v>
      </c>
      <c r="AA24" s="20">
        <f>(SUMIF([1]Tally!$C$3:$C$119,"out.small",[1]Tally!DP3:DP119))+AA30</f>
        <v>0</v>
      </c>
      <c r="AB24" s="22">
        <f>(SUMIF([1]Tally!$C$3:$C$119,"out.small",[1]Tally!DQ3:DQ119))+AB30</f>
        <v>0</v>
      </c>
    </row>
    <row r="25" spans="1:28" x14ac:dyDescent="0.25">
      <c r="A25" s="23"/>
      <c r="B25" s="24" t="s">
        <v>37</v>
      </c>
      <c r="C25" s="25">
        <f>(SUMIF([1]Tally!$C$3:$C$119,"out.large",[1]Tally!CO3:CO119))+C31</f>
        <v>2</v>
      </c>
      <c r="D25" s="25">
        <f>(SUMIF([1]Tally!$C$3:$C$119,"out.large",[1]Tally!CP3:CP119))+D31</f>
        <v>27</v>
      </c>
      <c r="E25" s="25">
        <f>(SUMIF([1]Tally!$C$3:$C$119,"out.large",[1]Tally!CQ3:CQ119))+E31</f>
        <v>33.333333333333336</v>
      </c>
      <c r="F25" s="25">
        <f>(SUMIF([1]Tally!$C$3:$C$119,"out.large",[1]Tally!CR3:CR119))+F31</f>
        <v>2.6666666666666665</v>
      </c>
      <c r="G25" s="27">
        <f>(COUNTIFS([1]Tally!$C$3:$C$119,"out.large",[1]Tally!CS3:CS119, "no"))+G31</f>
        <v>5</v>
      </c>
      <c r="H25" s="25">
        <f>(SUMIF([1]Tally!$C$3:$C$119,"out.large",[1]Tally!CW3:CW119))+H31</f>
        <v>1</v>
      </c>
      <c r="I25" s="25">
        <f>(SUMIF([1]Tally!$C$3:$C$119,"out.large",[1]Tally!CX3:CX119))+I31</f>
        <v>0</v>
      </c>
      <c r="J25" s="25">
        <f>(SUMIF([1]Tally!$C$3:$C$119,"out.large",[1]Tally!CY3:CY119))+J31</f>
        <v>0</v>
      </c>
      <c r="K25" s="25">
        <f>(SUMIF([1]Tally!$C$3:$C$119,"out.large",[1]Tally!CZ3:CZ119))+K31</f>
        <v>8.3333333333333339</v>
      </c>
      <c r="L25" s="25">
        <f>(SUMIF([1]Tally!$C$3:$C$119,"out.large",[1]Tally!DA3:DA119))+L31</f>
        <v>1</v>
      </c>
      <c r="M25" s="25">
        <f>(SUMIF([1]Tally!$C$3:$C$119,"out.large",[1]Tally!DB3:DB119))+M31</f>
        <v>7</v>
      </c>
      <c r="N25" s="25">
        <f>(SUMIF([1]Tally!$C$3:$C$119,"out.large",[1]Tally!DC3:DC119))+N31</f>
        <v>27</v>
      </c>
      <c r="O25" s="25">
        <f>(SUMIF([1]Tally!$C$3:$C$119,"out.large",[1]Tally!DD3:DD119))+O31</f>
        <v>0</v>
      </c>
      <c r="P25" s="25">
        <f>(SUMIF([1]Tally!$C$3:$C$119,"out.large",[1]Tally!DE3:DE119))+P31</f>
        <v>0</v>
      </c>
      <c r="Q25" s="25">
        <f>(SUMIF([1]Tally!$C$3:$C$119,"out.large",[1]Tally!DF3:DF119))+Q31</f>
        <v>4</v>
      </c>
      <c r="R25" s="25">
        <f>(SUMIF([1]Tally!$C$3:$C$119,"out.large",[1]Tally!DG3:DG119))+R31</f>
        <v>0</v>
      </c>
      <c r="S25" s="25">
        <f>(COUNTIFS([1]Tally!$C$3:$C$119,"out.large",[1]Tally!DH3:DH119, "yes"))+S31</f>
        <v>3.666666666666667</v>
      </c>
      <c r="T25" s="25">
        <f>(SUMIF([1]Tally!$C$3:$C$119,"out.large",[1]Tally!DI3:DI119))+T31</f>
        <v>6.666666666666667</v>
      </c>
      <c r="U25" s="25">
        <f>(SUMIF([1]Tally!$C$3:$C$119,"out.large",[1]Tally!DJ3:DJ119))+U31</f>
        <v>1</v>
      </c>
      <c r="V25" s="25">
        <f>(SUMIF([1]Tally!$C$3:$C$119,"out.large",[1]Tally!DK3:DK119))+V31</f>
        <v>0</v>
      </c>
      <c r="W25" s="25">
        <f>(COUNTIFS([1]Tally!$C$3:$C$119,"out.large",[1]Tally!DL3:DL119, "yes"))+W31</f>
        <v>0</v>
      </c>
      <c r="X25" s="25">
        <f>(SUMIF([1]Tally!$C$3:$C$119,"out.large",[1]Tally!DM3:DM119))+X31</f>
        <v>8</v>
      </c>
      <c r="Y25" s="25">
        <f>(SUMIF([1]Tally!$C$3:$C$119,"out.large",[1]Tally!DN3:DN119))+Y31</f>
        <v>3.3333333333333335</v>
      </c>
      <c r="Z25" s="25">
        <f>(SUMIF([1]Tally!$C$3:$C$119,"out.large",[1]Tally!DO3:DO119))+Z31</f>
        <v>0</v>
      </c>
      <c r="AA25" s="25">
        <f>(SUMIF([1]Tally!$C$3:$C$119,"out.large",[1]Tally!DP3:DP119))+AA31</f>
        <v>0</v>
      </c>
      <c r="AB25" s="26">
        <f>(SUMIF([1]Tally!$C$3:$C$119,"out.large",[1]Tally!DQ3:DQ119))+AB31</f>
        <v>0</v>
      </c>
    </row>
    <row r="26" spans="1:28" x14ac:dyDescent="0.25">
      <c r="A26" s="28" t="s">
        <v>30</v>
      </c>
      <c r="B26" s="29" t="s">
        <v>32</v>
      </c>
      <c r="C26" s="30">
        <f>(SUMIF([1]Tally!$C$3:$C$119,"in.small",[1]Tally!I3:I119))/3</f>
        <v>0</v>
      </c>
      <c r="D26" s="30">
        <f>(SUMIF([1]Tally!$C$3:$C$119,"in.small",[1]Tally!J3:J119))/3</f>
        <v>0</v>
      </c>
      <c r="E26" s="30">
        <f>(SUMIF([1]Tally!$C$3:$C$119,"in.small",[1]Tally!K3:K119))/3</f>
        <v>0</v>
      </c>
      <c r="F26" s="30">
        <f>(SUMIF([1]Tally!$C$3:$C$119,"in.small",[1]Tally!L3:L119))/3</f>
        <v>0</v>
      </c>
      <c r="G26" s="30">
        <f>(COUNTIFS([1]Tally!$C$3:$C$119,"in.small",[1]Tally!M3:M119, "yes"))/3</f>
        <v>0</v>
      </c>
      <c r="H26" s="30">
        <f>(SUMIF([1]Tally!$C$3:$C$119,"in.small",[1]Tally!N3:N119))/3</f>
        <v>0</v>
      </c>
      <c r="I26" s="30">
        <f>(SUMIF([1]Tally!$C$3:$C$119,"in.small",[1]Tally!O3:O119))/3</f>
        <v>0</v>
      </c>
      <c r="J26" s="30">
        <f>(SUMIF([1]Tally!$C$3:$C$119,"in.small",[1]Tally!P3:P119))/3</f>
        <v>0</v>
      </c>
      <c r="K26" s="30">
        <f>(SUMIF([1]Tally!$C$3:$C$119,"in.small",[1]Tally!Q3:Q119))/3</f>
        <v>0</v>
      </c>
      <c r="L26" s="30">
        <f>(SUMIF([1]Tally!$C$3:$C$119,"in.small",[1]Tally!R3:R119))/3</f>
        <v>0</v>
      </c>
      <c r="M26" s="30">
        <f>(SUMIF([1]Tally!$C$3:$C$119,"in.small",[1]Tally!S3:S119))/3</f>
        <v>0</v>
      </c>
      <c r="N26" s="30">
        <f>(SUMIF([1]Tally!$C$3:$C$119,"in.small",[1]Tally!T3:T119))/3</f>
        <v>0</v>
      </c>
      <c r="O26" s="30">
        <f>(SUMIF([1]Tally!$C$3:$C$119,"in.small",[1]Tally!U3:U119))/3</f>
        <v>0</v>
      </c>
      <c r="P26" s="30">
        <f>(SUMIF([1]Tally!$C$3:$C$119,"in.small",[1]Tally!V3:V119))/3</f>
        <v>0</v>
      </c>
      <c r="Q26" s="30">
        <f>(SUMIF([1]Tally!$C$3:$C$119,"in.small",[1]Tally!W3:W119))/3</f>
        <v>0</v>
      </c>
      <c r="R26" s="30">
        <f>(SUMIF([1]Tally!$C$3:$C$119,"in.small",[1]Tally!X3:X119))/3</f>
        <v>0</v>
      </c>
      <c r="S26" s="30">
        <f>(COUNTIFS([1]Tally!$C$3:$C$119,"in.small",[1]Tally!Y3:Y119, "yes"))/3</f>
        <v>0</v>
      </c>
      <c r="T26" s="30">
        <f>(SUMIF([1]Tally!$C$3:$C$119,"in.small",[1]Tally!Z3:Z119))/3</f>
        <v>0</v>
      </c>
      <c r="U26" s="30">
        <f>(SUMIF([1]Tally!$C$3:$C$119,"in.small",[1]Tally!AA3:AA119))/3</f>
        <v>0</v>
      </c>
      <c r="V26" s="30">
        <f>(SUMIF([1]Tally!$C$3:$C$119,"in.small",[1]Tally!AB3:AB119))/3</f>
        <v>0</v>
      </c>
      <c r="W26" s="30">
        <f>(COUNTIFS([1]Tally!$C$3:$C$119,"in.small",[1]Tally!AC3:AC119, "yes"))/3</f>
        <v>0</v>
      </c>
      <c r="X26" s="30">
        <f>(SUMIF([1]Tally!$C$3:$C$119,"in.small",[1]Tally!AD3:AD119))/3</f>
        <v>0</v>
      </c>
      <c r="Y26" s="30">
        <f>(SUMIF([1]Tally!$C$3:$C$119,"in.small",[1]Tally!AE3:AE119))/3</f>
        <v>0</v>
      </c>
      <c r="Z26" s="30">
        <f>(SUMIF([1]Tally!$C$3:$C$119,"in.small",[1]Tally!AF3:AF119))/3</f>
        <v>0</v>
      </c>
      <c r="AA26" s="30">
        <f>(SUMIF([1]Tally!$C$3:$C$119,"in.small",[1]Tally!AG3:AG119))/3</f>
        <v>0</v>
      </c>
      <c r="AB26" s="31">
        <f>(SUMIF([1]Tally!$C$3:$C$119,"in.small",[1]Tally!AH3:AH119))/3</f>
        <v>0</v>
      </c>
    </row>
    <row r="27" spans="1:28" x14ac:dyDescent="0.25">
      <c r="A27" s="32"/>
      <c r="B27" s="33" t="s">
        <v>33</v>
      </c>
      <c r="C27" s="34">
        <f>(SUMIF([1]Tally!$C$3:$C$119,"in.large",[1]Tally!I3:I119))/3</f>
        <v>0</v>
      </c>
      <c r="D27" s="34">
        <f>(SUMIF([1]Tally!$C$3:$C$119,"in.large",[1]Tally!J3:J119))/3</f>
        <v>1.3333333333333333</v>
      </c>
      <c r="E27" s="34">
        <f>(SUMIF([1]Tally!$C$3:$C$119,"in.large",[1]Tally!K3:K119))/3</f>
        <v>0.66666666666666663</v>
      </c>
      <c r="F27" s="34">
        <f>(SUMIF([1]Tally!$C$3:$C$119,"in.large",[1]Tally!L3:L119))/3</f>
        <v>0.33333333333333331</v>
      </c>
      <c r="G27" s="34">
        <f>(COUNTIFS([1]Tally!$C$3:$C$119,"in.large",[1]Tally!M3:M119, "yes"))/3</f>
        <v>0</v>
      </c>
      <c r="H27" s="34">
        <f>(SUMIF([1]Tally!$C$3:$C$119,"in.large",[1]Tally!N3:N119))/3</f>
        <v>0</v>
      </c>
      <c r="I27" s="34">
        <f>(SUMIF([1]Tally!$C$3:$C$119,"in.large",[1]Tally!O3:O119))/3</f>
        <v>0</v>
      </c>
      <c r="J27" s="34">
        <f>(SUMIF([1]Tally!$C$3:$C$119,"in.large",[1]Tally!P3:P119))/3</f>
        <v>0</v>
      </c>
      <c r="K27" s="34">
        <f>(SUMIF([1]Tally!$C$3:$C$119,"in.large",[1]Tally!Q3:Q119))/3</f>
        <v>0</v>
      </c>
      <c r="L27" s="34">
        <f>(SUMIF([1]Tally!$C$3:$C$119,"in.large",[1]Tally!R3:R119))/3</f>
        <v>0</v>
      </c>
      <c r="M27" s="34">
        <f>(SUMIF([1]Tally!$C$3:$C$119,"in.large",[1]Tally!S3:S119))/3</f>
        <v>0</v>
      </c>
      <c r="N27" s="34">
        <f>(SUMIF([1]Tally!$C$3:$C$119,"in.large",[1]Tally!T3:T119))/3</f>
        <v>1</v>
      </c>
      <c r="O27" s="34">
        <f>(SUMIF([1]Tally!$C$3:$C$119,"in.large",[1]Tally!U3:U119))/3</f>
        <v>0</v>
      </c>
      <c r="P27" s="34">
        <f>(SUMIF([1]Tally!$C$3:$C$119,"in.large",[1]Tally!V3:V119))/3</f>
        <v>0</v>
      </c>
      <c r="Q27" s="34">
        <f>(SUMIF([1]Tally!$C$3:$C$119,"in.large",[1]Tally!W3:W119))/3</f>
        <v>0.33333333333333331</v>
      </c>
      <c r="R27" s="34">
        <f>(SUMIF([1]Tally!$C$3:$C$119,"in.large",[1]Tally!X3:X119))/3</f>
        <v>0</v>
      </c>
      <c r="S27" s="34">
        <f>(COUNTIFS([1]Tally!$C$3:$C$119,"in.large",[1]Tally!Y3:Y119, "yes"))/3</f>
        <v>0</v>
      </c>
      <c r="T27" s="34">
        <f>(SUMIF([1]Tally!$C$3:$C$119,"in.large",[1]Tally!Z3:Z119))/3</f>
        <v>1</v>
      </c>
      <c r="U27" s="34">
        <f>(SUMIF([1]Tally!$C$3:$C$119,"in.large",[1]Tally!AA3:AA119))/3</f>
        <v>0</v>
      </c>
      <c r="V27" s="34">
        <f>(SUMIF([1]Tally!$C$3:$C$119,"in.large",[1]Tally!AB3:AB119))/3</f>
        <v>0</v>
      </c>
      <c r="W27" s="34">
        <f>(COUNTIFS([1]Tally!$C$3:$C$119,"in.large",[1]Tally!AC3:AC119, "yes"))/3</f>
        <v>0</v>
      </c>
      <c r="X27" s="34">
        <f>(SUMIF([1]Tally!$C$3:$C$119,"in.large",[1]Tally!AD3:AD119))/3</f>
        <v>0</v>
      </c>
      <c r="Y27" s="34">
        <f>(SUMIF([1]Tally!$C$3:$C$119,"in.large",[1]Tally!AE3:AE119))/3</f>
        <v>0</v>
      </c>
      <c r="Z27" s="34">
        <f>(SUMIF([1]Tally!$C$3:$C$119,"in.large",[1]Tally!AF3:AF119))/3</f>
        <v>0</v>
      </c>
      <c r="AA27" s="34">
        <f>(SUMIF([1]Tally!$C$3:$C$119,"in.large",[1]Tally!AG3:AG119))/3</f>
        <v>0</v>
      </c>
      <c r="AB27" s="35">
        <f>(SUMIF([1]Tally!$C$3:$C$119,"in.large",[1]Tally!AH3:AH119))/3</f>
        <v>0</v>
      </c>
    </row>
    <row r="28" spans="1:28" x14ac:dyDescent="0.25">
      <c r="A28" s="36"/>
      <c r="B28" s="33" t="s">
        <v>34</v>
      </c>
      <c r="C28" s="34">
        <f>(SUMIF([1]Tally!$C$3:$C$119,"buffer.small",[1]Tally!I3:I119))/3</f>
        <v>0</v>
      </c>
      <c r="D28" s="34">
        <f>(SUMIF([1]Tally!$C$3:$C$119,"buffer.small",[1]Tally!J3:J119))/3</f>
        <v>0</v>
      </c>
      <c r="E28" s="34">
        <f>(SUMIF([1]Tally!$C$3:$C$119,"buffer.small",[1]Tally!K3:K119))/3</f>
        <v>0.33333333333333331</v>
      </c>
      <c r="F28" s="34">
        <f>(SUMIF([1]Tally!$C$3:$C$119,"buffer.small",[1]Tally!L3:L119))/3</f>
        <v>0</v>
      </c>
      <c r="G28" s="34">
        <f>(COUNTIFS([1]Tally!$C$3:$C$119,"buffer.small",[1]Tally!M3:M119, "yes"))/3</f>
        <v>0</v>
      </c>
      <c r="H28" s="34">
        <f>(SUMIF([1]Tally!$C$3:$C$119,"buffer.small",[1]Tally!N3:N119))/3</f>
        <v>0</v>
      </c>
      <c r="I28" s="34">
        <f>(SUMIF([1]Tally!$C$3:$C$119,"buffer.small",[1]Tally!O3:O119))/3</f>
        <v>0.33333333333333331</v>
      </c>
      <c r="J28" s="34">
        <f>(SUMIF([1]Tally!$C$3:$C$119,"buffer.small",[1]Tally!P3:P119))/3</f>
        <v>0</v>
      </c>
      <c r="K28" s="34">
        <f>(SUMIF([1]Tally!$C$3:$C$119,"buffer.small",[1]Tally!Q3:Q119))/3</f>
        <v>0</v>
      </c>
      <c r="L28" s="34">
        <f>(SUMIF([1]Tally!$C$3:$C$119,"buffer.small",[1]Tally!R3:R119))/3</f>
        <v>0</v>
      </c>
      <c r="M28" s="34">
        <f>(SUMIF([1]Tally!$C$3:$C$119,"buffer.small",[1]Tally!S3:S119))/3</f>
        <v>0</v>
      </c>
      <c r="N28" s="34">
        <f>(SUMIF([1]Tally!$C$3:$C$119,"buffer.small",[1]Tally!T3:T119))/3</f>
        <v>0</v>
      </c>
      <c r="O28" s="34">
        <f>(SUMIF([1]Tally!$C$3:$C$119,"buffer.small",[1]Tally!U3:U119))/3</f>
        <v>0</v>
      </c>
      <c r="P28" s="34">
        <f>(SUMIF([1]Tally!$C$3:$C$119,"buffer.small",[1]Tally!V3:V119))/3</f>
        <v>0</v>
      </c>
      <c r="Q28" s="34">
        <f>(SUMIF([1]Tally!$C$3:$C$119,"buffer.small",[1]Tally!W3:W119))/3</f>
        <v>0</v>
      </c>
      <c r="R28" s="34">
        <f>(SUMIF([1]Tally!$C$3:$C$119,"buffer.small",[1]Tally!X3:X119))/3</f>
        <v>0</v>
      </c>
      <c r="S28" s="34">
        <f>(COUNTIFS([1]Tally!$C$3:$C$119,"buffer.small",[1]Tally!Y3:Y119, "yes"))/3</f>
        <v>0.66666666666666663</v>
      </c>
      <c r="T28" s="34">
        <f>(SUMIF([1]Tally!$C$3:$C$119,"buffer.small",[1]Tally!Z3:Z119))/3</f>
        <v>0</v>
      </c>
      <c r="U28" s="34">
        <f>(SUMIF([1]Tally!$C$3:$C$119,"buffer.small",[1]Tally!AA3:AA119))/3</f>
        <v>0</v>
      </c>
      <c r="V28" s="34">
        <f>(SUMIF([1]Tally!$C$3:$C$119,"buffer.small",[1]Tally!AB3:AB119))/3</f>
        <v>0</v>
      </c>
      <c r="W28" s="34">
        <f>(COUNTIFS([1]Tally!$C$3:$C$119,"buffer.small",[1]Tally!AC3:AC119, "yes"))/3</f>
        <v>0</v>
      </c>
      <c r="X28" s="34">
        <f>(SUMIF([1]Tally!$C$3:$C$119,"buffer.small",[1]Tally!AD3:AD119))/3</f>
        <v>0</v>
      </c>
      <c r="Y28" s="34">
        <f>(SUMIF([1]Tally!$C$3:$C$119,"buffer.small",[1]Tally!AE3:AE119))/3</f>
        <v>0</v>
      </c>
      <c r="Z28" s="34">
        <f>(SUMIF([1]Tally!$C$3:$C$119,"buffer.small",[1]Tally!AF3:AF119))/3</f>
        <v>0</v>
      </c>
      <c r="AA28" s="34">
        <f>(SUMIF([1]Tally!$C$3:$C$119,"buffer.small",[1]Tally!AG3:AG119))/3</f>
        <v>0</v>
      </c>
      <c r="AB28" s="35">
        <f>(SUMIF([1]Tally!$C$3:$C$119,"buffer.small",[1]Tally!AH3:AH119))/3</f>
        <v>0</v>
      </c>
    </row>
    <row r="29" spans="1:28" x14ac:dyDescent="0.25">
      <c r="A29" s="36"/>
      <c r="B29" s="33" t="s">
        <v>35</v>
      </c>
      <c r="C29" s="34">
        <f>(SUMIF([1]Tally!$C$3:$C$119,"buffer.large",[1]Tally!I3:I119))/3</f>
        <v>0</v>
      </c>
      <c r="D29" s="34">
        <f>(SUMIF([1]Tally!$C$3:$C$119,"buffer.large",[1]Tally!J3:J119))/3</f>
        <v>0</v>
      </c>
      <c r="E29" s="34">
        <f>(SUMIF([1]Tally!$C$3:$C$119,"buffer.large",[1]Tally!K3:K119))/3</f>
        <v>0.33333333333333331</v>
      </c>
      <c r="F29" s="34">
        <f>(SUMIF([1]Tally!$C$3:$C$119,"buffer.large",[1]Tally!L3:L119))/3</f>
        <v>0</v>
      </c>
      <c r="G29" s="34">
        <f>(COUNTIFS([1]Tally!$C$3:$C$119,"buffer.large",[1]Tally!M3:M119, "yes"))/3</f>
        <v>0</v>
      </c>
      <c r="H29" s="34">
        <f>(SUMIF([1]Tally!$C$3:$C$119,"buffer.large",[1]Tally!N3:N119))/3</f>
        <v>0</v>
      </c>
      <c r="I29" s="34">
        <f>(SUMIF([1]Tally!$C$3:$C$119,"buffer.large",[1]Tally!O3:O119))/3</f>
        <v>0</v>
      </c>
      <c r="J29" s="34">
        <f>(SUMIF([1]Tally!$C$3:$C$119,"buffer.large",[1]Tally!P3:P119))/3</f>
        <v>0</v>
      </c>
      <c r="K29" s="34">
        <f>(SUMIF([1]Tally!$C$3:$C$119,"buffer.large",[1]Tally!Q3:Q119))/3</f>
        <v>0</v>
      </c>
      <c r="L29" s="34">
        <f>(SUMIF([1]Tally!$C$3:$C$119,"buffer.large",[1]Tally!R3:R119))/3</f>
        <v>0</v>
      </c>
      <c r="M29" s="34">
        <f>(SUMIF([1]Tally!$C$3:$C$119,"buffer.large",[1]Tally!S3:S119))/3</f>
        <v>0</v>
      </c>
      <c r="N29" s="34">
        <f>(SUMIF([1]Tally!$C$3:$C$119,"buffer.large",[1]Tally!T3:T119))/3</f>
        <v>0</v>
      </c>
      <c r="O29" s="34">
        <f>(SUMIF([1]Tally!$C$3:$C$119,"buffer.large",[1]Tally!U3:U119))/3</f>
        <v>0</v>
      </c>
      <c r="P29" s="34">
        <f>(SUMIF([1]Tally!$C$3:$C$119,"buffer.large",[1]Tally!V3:V119))/3</f>
        <v>0</v>
      </c>
      <c r="Q29" s="34">
        <f>(SUMIF([1]Tally!$C$3:$C$119,"buffer.large",[1]Tally!W3:W119))/3</f>
        <v>0</v>
      </c>
      <c r="R29" s="34">
        <f>(SUMIF([1]Tally!$C$3:$C$119,"buffer.large",[1]Tally!X3:X119))/3</f>
        <v>0</v>
      </c>
      <c r="S29" s="34">
        <f>(COUNTIFS([1]Tally!$C$3:$C$119,"buffer.large",[1]Tally!Y3:Y119, "yes"))/3</f>
        <v>0.33333333333333331</v>
      </c>
      <c r="T29" s="34">
        <f>(SUMIF([1]Tally!$C$3:$C$119,"buffer.large",[1]Tally!Z3:Z119))/3</f>
        <v>0</v>
      </c>
      <c r="U29" s="34">
        <f>(SUMIF([1]Tally!$C$3:$C$119,"buffer.large",[1]Tally!AA3:AA119))/3</f>
        <v>0</v>
      </c>
      <c r="V29" s="34">
        <f>(SUMIF([1]Tally!$C$3:$C$119,"buffer.large",[1]Tally!AB3:AB119))/3</f>
        <v>0</v>
      </c>
      <c r="W29" s="34">
        <f>(COUNTIFS([1]Tally!$C$3:$C$119,"buffer.large",[1]Tally!AC3:AC119, "yes"))/3</f>
        <v>0</v>
      </c>
      <c r="X29" s="34">
        <f>(SUMIF([1]Tally!$C$3:$C$119,"buffer.large",[1]Tally!AD3:AD119))/3</f>
        <v>0</v>
      </c>
      <c r="Y29" s="34">
        <f>(SUMIF([1]Tally!$C$3:$C$119,"buffer.large",[1]Tally!AE3:AE119))/3</f>
        <v>0</v>
      </c>
      <c r="Z29" s="34">
        <f>(SUMIF([1]Tally!$C$3:$C$119,"buffer.large",[1]Tally!AF3:AF119))/3</f>
        <v>0</v>
      </c>
      <c r="AA29" s="34">
        <f>(SUMIF([1]Tally!$C$3:$C$119,"buffer.large",[1]Tally!AG3:AG119))/3</f>
        <v>0</v>
      </c>
      <c r="AB29" s="35">
        <f>(SUMIF([1]Tally!$C$3:$C$119,"buffer.large",[1]Tally!AH3:AH119))/3</f>
        <v>0</v>
      </c>
    </row>
    <row r="30" spans="1:28" x14ac:dyDescent="0.25">
      <c r="A30" s="36"/>
      <c r="B30" s="33" t="s">
        <v>36</v>
      </c>
      <c r="C30" s="34">
        <f>(SUMIF([1]Tally!$C$3:$C$119,"out.small",[1]Tally!I3:I119))/3</f>
        <v>0</v>
      </c>
      <c r="D30" s="34">
        <f>(SUMIF([1]Tally!$C$3:$C$119,"out.small",[1]Tally!J3:J119))/3</f>
        <v>0</v>
      </c>
      <c r="E30" s="34">
        <f>(SUMIF([1]Tally!$C$3:$C$119,"out.small",[1]Tally!K3:K119))/3</f>
        <v>9.6666666666666661</v>
      </c>
      <c r="F30" s="34">
        <f>(SUMIF([1]Tally!$C$3:$C$119,"out.small",[1]Tally!L3:L119))/3</f>
        <v>1.3333333333333333</v>
      </c>
      <c r="G30" s="34">
        <f>(COUNTIFS([1]Tally!$C$3:$C$119,"out.small",[1]Tally!M3:M119, "yes"))/3</f>
        <v>0</v>
      </c>
      <c r="H30" s="34">
        <f>(SUMIF([1]Tally!$C$3:$C$119,"out.small",[1]Tally!N3:N119))/3</f>
        <v>0</v>
      </c>
      <c r="I30" s="34">
        <f>(SUMIF([1]Tally!$C$3:$C$119,"out.small",[1]Tally!O3:O119))/3</f>
        <v>0</v>
      </c>
      <c r="J30" s="34">
        <f>(SUMIF([1]Tally!$C$3:$C$119,"out.small",[1]Tally!P3:P119))/3</f>
        <v>0</v>
      </c>
      <c r="K30" s="34">
        <f>(SUMIF([1]Tally!$C$3:$C$119,"out.small",[1]Tally!Q3:Q119))/3</f>
        <v>0</v>
      </c>
      <c r="L30" s="34">
        <f>(SUMIF([1]Tally!$C$3:$C$119,"out.small",[1]Tally!R3:R119))/3</f>
        <v>0</v>
      </c>
      <c r="M30" s="34">
        <f>(SUMIF([1]Tally!$C$3:$C$119,"out.small",[1]Tally!S3:S119))/3</f>
        <v>0</v>
      </c>
      <c r="N30" s="34">
        <f>(SUMIF([1]Tally!$C$3:$C$119,"out.small",[1]Tally!T3:T119))/3</f>
        <v>0</v>
      </c>
      <c r="O30" s="34">
        <f>(SUMIF([1]Tally!$C$3:$C$119,"out.small",[1]Tally!U3:U119))/3</f>
        <v>0</v>
      </c>
      <c r="P30" s="34">
        <f>(SUMIF([1]Tally!$C$3:$C$119,"out.small",[1]Tally!V3:V119))/3</f>
        <v>0</v>
      </c>
      <c r="Q30" s="34">
        <f>(SUMIF([1]Tally!$C$3:$C$119,"out.small",[1]Tally!W3:W119))/3</f>
        <v>0</v>
      </c>
      <c r="R30" s="34">
        <f>(SUMIF([1]Tally!$C$3:$C$119,"out.small",[1]Tally!X3:X119))/3</f>
        <v>0</v>
      </c>
      <c r="S30" s="34">
        <f>(COUNTIFS([1]Tally!$C$3:$C$119,"out.small",[1]Tally!Y3:Y119, "yes"))/3</f>
        <v>3.6666666666666665</v>
      </c>
      <c r="T30" s="34">
        <f>(SUMIF([1]Tally!$C$3:$C$119,"out.small",[1]Tally!Z3:Z119))/3</f>
        <v>1.6666666666666667</v>
      </c>
      <c r="U30" s="34">
        <f>(SUMIF([1]Tally!$C$3:$C$119,"out.small",[1]Tally!AA3:AA119))/3</f>
        <v>0.66666666666666663</v>
      </c>
      <c r="V30" s="34">
        <f>(SUMIF([1]Tally!$C$3:$C$119,"out.small",[1]Tally!AB3:AB119))/3</f>
        <v>0</v>
      </c>
      <c r="W30" s="34">
        <f>(COUNTIFS([1]Tally!$C$3:$C$119,"out.small",[1]Tally!AC3:AC119, "yes"))/3</f>
        <v>0</v>
      </c>
      <c r="X30" s="34">
        <f>(SUMIF([1]Tally!$C$3:$C$119,"out.small",[1]Tally!AD3:AD119))/3</f>
        <v>0</v>
      </c>
      <c r="Y30" s="34">
        <f>(SUMIF([1]Tally!$C$3:$C$119,"out.small",[1]Tally!AE3:AE119))/3</f>
        <v>0</v>
      </c>
      <c r="Z30" s="34">
        <f>(SUMIF([1]Tally!$C$3:$C$119,"out.small",[1]Tally!AF3:AF119))/3</f>
        <v>0</v>
      </c>
      <c r="AA30" s="34">
        <f>(SUMIF([1]Tally!$C$3:$C$119,"out.small",[1]Tally!AG3:AG119))/3</f>
        <v>0</v>
      </c>
      <c r="AB30" s="35">
        <f>(SUMIF([1]Tally!$C$3:$C$119,"out.small",[1]Tally!AH3:AH119))/3</f>
        <v>0</v>
      </c>
    </row>
    <row r="31" spans="1:28" x14ac:dyDescent="0.25">
      <c r="A31" s="37"/>
      <c r="B31" s="38" t="s">
        <v>37</v>
      </c>
      <c r="C31" s="39">
        <f>(SUMIF([1]Tally!$C$3:$C$119,"out.large",[1]Tally!I3:I119))/3</f>
        <v>0</v>
      </c>
      <c r="D31" s="39">
        <f>(SUMIF([1]Tally!$C$3:$C$119,"out.large",[1]Tally!J3:J119))/3</f>
        <v>0</v>
      </c>
      <c r="E31" s="39">
        <f>(SUMIF([1]Tally!$C$3:$C$119,"out.large",[1]Tally!K3:K119))/3</f>
        <v>8.3333333333333339</v>
      </c>
      <c r="F31" s="39">
        <f>(SUMIF([1]Tally!$C$3:$C$119,"out.large",[1]Tally!L3:L119))/3</f>
        <v>0.66666666666666663</v>
      </c>
      <c r="G31" s="39">
        <f>(COUNTIFS([1]Tally!$C$3:$C$119,"out.large",[1]Tally!M3:M119, "yes"))/3</f>
        <v>0</v>
      </c>
      <c r="H31" s="39">
        <f>(SUMIF([1]Tally!$C$3:$C$119,"out.large",[1]Tally!N3:N119))/3</f>
        <v>0</v>
      </c>
      <c r="I31" s="39">
        <f>(SUMIF([1]Tally!$C$3:$C$119,"out.large",[1]Tally!O3:O119))/3</f>
        <v>0</v>
      </c>
      <c r="J31" s="39">
        <f>(SUMIF([1]Tally!$C$3:$C$119,"out.large",[1]Tally!P3:P119))/3</f>
        <v>0</v>
      </c>
      <c r="K31" s="39">
        <f>(SUMIF([1]Tally!$C$3:$C$119,"out.large",[1]Tally!Q3:Q119))/3</f>
        <v>8.3333333333333339</v>
      </c>
      <c r="L31" s="39">
        <f>(SUMIF([1]Tally!$C$3:$C$119,"out.large",[1]Tally!R3:R119))/3</f>
        <v>0</v>
      </c>
      <c r="M31" s="39">
        <f>(SUMIF([1]Tally!$C$3:$C$119,"out.large",[1]Tally!S3:S119))/3</f>
        <v>0</v>
      </c>
      <c r="N31" s="39">
        <f>(SUMIF([1]Tally!$C$3:$C$119,"out.large",[1]Tally!T3:T119))/3</f>
        <v>5</v>
      </c>
      <c r="O31" s="39">
        <f>(SUMIF([1]Tally!$C$3:$C$119,"out.large",[1]Tally!U3:U119))/3</f>
        <v>0</v>
      </c>
      <c r="P31" s="39">
        <f>(SUMIF([1]Tally!$C$3:$C$119,"out.large",[1]Tally!V3:V119))/3</f>
        <v>0</v>
      </c>
      <c r="Q31" s="39">
        <f>(SUMIF([1]Tally!$C$3:$C$119,"out.large",[1]Tally!W3:W119))/3</f>
        <v>0</v>
      </c>
      <c r="R31" s="39">
        <f>(SUMIF([1]Tally!$C$3:$C$119,"out.large",[1]Tally!X3:X119))/3</f>
        <v>0</v>
      </c>
      <c r="S31" s="39">
        <f>(COUNTIFS([1]Tally!$C$3:$C$119,"out.large",[1]Tally!Y3:Y119, "yes"))/3</f>
        <v>1.6666666666666667</v>
      </c>
      <c r="T31" s="39">
        <f>(SUMIF([1]Tally!$C$3:$C$119,"out.large",[1]Tally!Z3:Z119))/3</f>
        <v>0.66666666666666663</v>
      </c>
      <c r="U31" s="39">
        <f>(SUMIF([1]Tally!$C$3:$C$119,"out.large",[1]Tally!AA3:AA119))/3</f>
        <v>0</v>
      </c>
      <c r="V31" s="39">
        <f>(SUMIF([1]Tally!$C$3:$C$119,"out.large",[1]Tally!AB3:AB119))/3</f>
        <v>0</v>
      </c>
      <c r="W31" s="39">
        <f>(COUNTIFS([1]Tally!$C$3:$C$119,"out.large",[1]Tally!AC3:AC119, "yes"))/3</f>
        <v>0</v>
      </c>
      <c r="X31" s="39">
        <f>(SUMIF([1]Tally!$C$3:$C$119,"out.large",[1]Tally!AD3:AD119))/3</f>
        <v>0</v>
      </c>
      <c r="Y31" s="39">
        <f>(SUMIF([1]Tally!$C$3:$C$119,"out.large",[1]Tally!AE3:AE119))/3</f>
        <v>0.33333333333333331</v>
      </c>
      <c r="Z31" s="39">
        <f>(SUMIF([1]Tally!$C$3:$C$119,"out.large",[1]Tally!AF3:AF119))/3</f>
        <v>0</v>
      </c>
      <c r="AA31" s="39">
        <f>(SUMIF([1]Tally!$C$3:$C$119,"out.large",[1]Tally!AG3:AG119))/3</f>
        <v>0</v>
      </c>
      <c r="AB31" s="40">
        <f>(SUMIF([1]Tally!$C$3:$C$119,"out.large",[1]Tally!AH3:AH119))/3</f>
        <v>0</v>
      </c>
    </row>
  </sheetData>
  <mergeCells count="4">
    <mergeCell ref="C1:AB1"/>
    <mergeCell ref="A6:B6"/>
    <mergeCell ref="C7:AB7"/>
    <mergeCell ref="A26:A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Typhenn Brichieri-Colombi</dc:creator>
  <cp:lastModifiedBy>Typhenn Brichieri-Colombi</cp:lastModifiedBy>
  <dcterms:created xsi:type="dcterms:W3CDTF">2018-07-25T15:43:31Z</dcterms:created>
  <dcterms:modified xsi:type="dcterms:W3CDTF">2018-07-25T15:44:03Z</dcterms:modified>
</cp:coreProperties>
</file>