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1320" yWindow="3740" windowWidth="42540" windowHeight="187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23" i="1" l="1"/>
  <c r="AA24" i="1"/>
  <c r="AA25" i="1"/>
  <c r="AA26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C26" i="1"/>
  <c r="C25" i="1"/>
  <c r="C24" i="1"/>
  <c r="C23" i="1"/>
  <c r="AA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</calcChain>
</file>

<file path=xl/sharedStrings.xml><?xml version="1.0" encoding="utf-8"?>
<sst xmlns="http://schemas.openxmlformats.org/spreadsheetml/2006/main" count="73" uniqueCount="32">
  <si>
    <t>SPT</t>
  </si>
  <si>
    <t>TST</t>
  </si>
  <si>
    <t>SL</t>
  </si>
  <si>
    <t>REM latency</t>
  </si>
  <si>
    <t>SE  (TST/SPT)</t>
  </si>
  <si>
    <t>%stage1     (/TST)</t>
  </si>
  <si>
    <t>%stage2   (/TST)</t>
  </si>
  <si>
    <t>%stage34  (/TST)</t>
  </si>
  <si>
    <t>%stageREM  (/TST)</t>
  </si>
  <si>
    <t>SE  (TST/TIB)</t>
  </si>
  <si>
    <t>%stageWAKE (/SPT)</t>
  </si>
  <si>
    <t>%stage1     (/SPT)</t>
  </si>
  <si>
    <t>%stage2   (SPT)</t>
  </si>
  <si>
    <t>%stage34  (/SPT)</t>
  </si>
  <si>
    <t>%stageREM  (/SPT)</t>
  </si>
  <si>
    <t>arousal index</t>
  </si>
  <si>
    <t>VASS</t>
  </si>
  <si>
    <t>SSS</t>
  </si>
  <si>
    <t>VASP</t>
  </si>
  <si>
    <t>SSS2</t>
  </si>
  <si>
    <t>VASP2</t>
  </si>
  <si>
    <t>GH</t>
  </si>
  <si>
    <t>RO</t>
  </si>
  <si>
    <t>EPT</t>
  </si>
  <si>
    <t>mean</t>
  </si>
  <si>
    <t>SEM</t>
  </si>
  <si>
    <t>LF/HF</t>
  </si>
  <si>
    <t>Study</t>
  </si>
  <si>
    <t>Topper</t>
  </si>
  <si>
    <t>I</t>
  </si>
  <si>
    <t>HR</t>
  </si>
  <si>
    <t>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</si>
</sst>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"/>
    <numFmt numFmtId="165" formatCode="0.0_);[Red]\(0.0\)"/>
    <numFmt numFmtId="166" formatCode="0.0"/>
  </numFmts>
  <fonts count="4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Lantinghei SC Demibold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/>
    <xf numFmtId="164" fontId="0" fillId="0" borderId="0" xfId="0" applyNumberFormat="1" applyFill="1" applyBorder="1" applyAlignment="1">
      <alignment horizontal="right" vertical="center"/>
    </xf>
    <xf numFmtId="165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2" fontId="0" fillId="0" borderId="0" xfId="0" applyNumberFormat="1"/>
    <xf numFmtId="166" fontId="0" fillId="0" borderId="0" xfId="0" applyNumberFormat="1" applyFill="1" applyBorder="1" applyAlignment="1">
      <alignment horizontal="right" vertical="center"/>
    </xf>
    <xf numFmtId="1" fontId="0" fillId="0" borderId="0" xfId="0" applyNumberFormat="1" applyFill="1" applyBorder="1" applyAlignment="1">
      <alignment horizontal="right" vertical="center"/>
    </xf>
    <xf numFmtId="2" fontId="0" fillId="0" borderId="0" xfId="0" applyNumberFormat="1" applyFill="1" applyBorder="1" applyAlignment="1">
      <alignment horizontal="right" vertical="center"/>
    </xf>
    <xf numFmtId="2" fontId="0" fillId="0" borderId="0" xfId="0" applyNumberFormat="1" applyFill="1" applyBorder="1" applyAlignment="1">
      <alignment horizontal="righ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showRuler="0" workbookViewId="0">
      <selection activeCell="AA21" sqref="B2:AA21"/>
    </sheetView>
  </sheetViews>
  <sheetFormatPr baseColWidth="10" defaultRowHeight="15" x14ac:dyDescent="0"/>
  <sheetData>
    <row r="1" spans="1:27" ht="30">
      <c r="A1" s="12" t="s">
        <v>27</v>
      </c>
      <c r="B1" s="13" t="s">
        <v>28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6" t="s">
        <v>22</v>
      </c>
      <c r="T1" s="6" t="s">
        <v>23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21</v>
      </c>
      <c r="AA1" s="6" t="s">
        <v>26</v>
      </c>
    </row>
    <row r="2" spans="1:27" s="2" customFormat="1">
      <c r="A2" s="12" t="s">
        <v>29</v>
      </c>
      <c r="B2" s="13" t="s">
        <v>30</v>
      </c>
      <c r="C2" s="10">
        <v>471.5</v>
      </c>
      <c r="D2" s="10">
        <v>290.5</v>
      </c>
      <c r="E2" s="10">
        <v>8.5</v>
      </c>
      <c r="F2" s="10">
        <v>54.5</v>
      </c>
      <c r="G2" s="11">
        <v>61.6</v>
      </c>
      <c r="H2" s="11">
        <v>8.3000000000000007</v>
      </c>
      <c r="I2" s="11">
        <v>69.900000000000006</v>
      </c>
      <c r="J2" s="11">
        <v>10.4</v>
      </c>
      <c r="K2" s="11">
        <v>11.5</v>
      </c>
      <c r="L2" s="11">
        <v>60.5</v>
      </c>
      <c r="M2" s="11">
        <v>38.4</v>
      </c>
      <c r="N2" s="11">
        <v>5.0999999999999996</v>
      </c>
      <c r="O2" s="11">
        <v>43.1</v>
      </c>
      <c r="P2" s="11">
        <v>6.4</v>
      </c>
      <c r="Q2" s="11">
        <v>7.1</v>
      </c>
      <c r="R2" s="10">
        <v>1</v>
      </c>
      <c r="S2" s="5">
        <v>3</v>
      </c>
      <c r="T2" s="8">
        <v>50</v>
      </c>
      <c r="U2" s="8">
        <v>5.6</v>
      </c>
      <c r="V2" s="9">
        <v>3</v>
      </c>
      <c r="W2" s="4">
        <v>8.1</v>
      </c>
      <c r="X2" s="9">
        <v>1</v>
      </c>
      <c r="Y2" s="8">
        <v>8.9</v>
      </c>
      <c r="Z2" s="8">
        <v>8.6999999999999993</v>
      </c>
      <c r="AA2" s="7">
        <f>AVERAGE(V2:Y2)</f>
        <v>5.25</v>
      </c>
    </row>
    <row r="3" spans="1:27" s="2" customFormat="1">
      <c r="A3" s="12" t="s">
        <v>29</v>
      </c>
      <c r="B3" s="13" t="s">
        <v>30</v>
      </c>
      <c r="C3" s="10">
        <v>457</v>
      </c>
      <c r="D3" s="10">
        <v>446.5</v>
      </c>
      <c r="E3" s="10">
        <v>23</v>
      </c>
      <c r="F3" s="10">
        <v>66</v>
      </c>
      <c r="G3" s="11">
        <v>97.7</v>
      </c>
      <c r="H3" s="11">
        <v>8.4</v>
      </c>
      <c r="I3" s="11">
        <v>58.8</v>
      </c>
      <c r="J3" s="11">
        <v>5.8</v>
      </c>
      <c r="K3" s="11">
        <v>27</v>
      </c>
      <c r="L3" s="11">
        <v>93</v>
      </c>
      <c r="M3" s="11">
        <v>2.2999999999999998</v>
      </c>
      <c r="N3" s="11">
        <v>8.1999999999999993</v>
      </c>
      <c r="O3" s="11">
        <v>57.4</v>
      </c>
      <c r="P3" s="11">
        <v>5.7</v>
      </c>
      <c r="Q3" s="11">
        <v>26.4</v>
      </c>
      <c r="R3" s="10">
        <v>4.4000000000000004</v>
      </c>
      <c r="S3" s="5">
        <v>0</v>
      </c>
      <c r="T3" s="8"/>
      <c r="U3" s="8">
        <v>8.1</v>
      </c>
      <c r="V3" s="9">
        <v>3</v>
      </c>
      <c r="W3" s="4">
        <v>7</v>
      </c>
      <c r="X3" s="9">
        <v>2</v>
      </c>
      <c r="Y3" s="8">
        <v>9.1</v>
      </c>
      <c r="Z3" s="8">
        <v>14.8</v>
      </c>
      <c r="AA3" s="7">
        <f t="shared" ref="AA3:AA21" si="0">AVERAGE(V3:Y3)</f>
        <v>5.2750000000000004</v>
      </c>
    </row>
    <row r="4" spans="1:27" s="2" customFormat="1">
      <c r="A4" s="12" t="s">
        <v>29</v>
      </c>
      <c r="B4" s="13" t="s">
        <v>30</v>
      </c>
      <c r="C4" s="10">
        <v>474</v>
      </c>
      <c r="D4" s="10">
        <v>465</v>
      </c>
      <c r="E4" s="10">
        <v>6</v>
      </c>
      <c r="F4" s="10">
        <v>123.5</v>
      </c>
      <c r="G4" s="11">
        <v>98.1</v>
      </c>
      <c r="H4" s="11">
        <v>6.4</v>
      </c>
      <c r="I4" s="11">
        <v>56.7</v>
      </c>
      <c r="J4" s="11">
        <v>11.4</v>
      </c>
      <c r="K4" s="11">
        <v>25.5</v>
      </c>
      <c r="L4" s="11">
        <v>96.9</v>
      </c>
      <c r="M4" s="11">
        <v>1.9</v>
      </c>
      <c r="N4" s="11">
        <v>6.3</v>
      </c>
      <c r="O4" s="11">
        <v>55.6</v>
      </c>
      <c r="P4" s="11">
        <v>11.2</v>
      </c>
      <c r="Q4" s="11">
        <v>25</v>
      </c>
      <c r="R4" s="10">
        <v>5</v>
      </c>
      <c r="S4" s="5">
        <v>6</v>
      </c>
      <c r="T4" s="8">
        <v>30</v>
      </c>
      <c r="U4" s="8">
        <v>10</v>
      </c>
      <c r="V4" s="9">
        <v>2</v>
      </c>
      <c r="W4" s="4">
        <v>9</v>
      </c>
      <c r="X4" s="9">
        <v>2</v>
      </c>
      <c r="Y4" s="8">
        <v>9.1</v>
      </c>
      <c r="Z4" s="8">
        <v>9</v>
      </c>
      <c r="AA4" s="7">
        <f t="shared" si="0"/>
        <v>5.5250000000000004</v>
      </c>
    </row>
    <row r="5" spans="1:27" s="2" customFormat="1">
      <c r="A5" s="12" t="s">
        <v>29</v>
      </c>
      <c r="B5" s="13" t="s">
        <v>30</v>
      </c>
      <c r="C5" s="10">
        <v>473.5</v>
      </c>
      <c r="D5" s="10">
        <v>448.5</v>
      </c>
      <c r="E5" s="10">
        <v>6.5</v>
      </c>
      <c r="F5" s="10">
        <v>58.5</v>
      </c>
      <c r="G5" s="11">
        <v>94.7</v>
      </c>
      <c r="H5" s="11">
        <v>10.8</v>
      </c>
      <c r="I5" s="11">
        <v>53.1</v>
      </c>
      <c r="J5" s="11">
        <v>13.2</v>
      </c>
      <c r="K5" s="11">
        <v>23</v>
      </c>
      <c r="L5" s="11">
        <v>93.4</v>
      </c>
      <c r="M5" s="11">
        <v>5.3</v>
      </c>
      <c r="N5" s="11">
        <v>10.199999999999999</v>
      </c>
      <c r="O5" s="11">
        <v>50.3</v>
      </c>
      <c r="P5" s="11">
        <v>12.4</v>
      </c>
      <c r="Q5" s="11">
        <v>21.8</v>
      </c>
      <c r="R5" s="10">
        <v>8.6999999999999993</v>
      </c>
      <c r="S5" s="5">
        <v>0</v>
      </c>
      <c r="T5" s="8">
        <v>0</v>
      </c>
      <c r="U5" s="8">
        <v>8.1</v>
      </c>
      <c r="V5" s="9">
        <v>3</v>
      </c>
      <c r="W5" s="5">
        <v>8.1999999999999993</v>
      </c>
      <c r="X5" s="9">
        <v>1</v>
      </c>
      <c r="Y5" s="8">
        <v>9.5</v>
      </c>
      <c r="Z5" s="8">
        <v>11.3</v>
      </c>
      <c r="AA5" s="7">
        <f t="shared" si="0"/>
        <v>5.4249999999999998</v>
      </c>
    </row>
    <row r="6" spans="1:27" s="2" customFormat="1">
      <c r="A6" s="12" t="s">
        <v>29</v>
      </c>
      <c r="B6" s="13" t="s">
        <v>30</v>
      </c>
      <c r="C6" s="10">
        <v>476.5</v>
      </c>
      <c r="D6" s="10">
        <v>470</v>
      </c>
      <c r="E6" s="10">
        <v>1.5</v>
      </c>
      <c r="F6" s="10">
        <v>49</v>
      </c>
      <c r="G6" s="11">
        <v>98.6</v>
      </c>
      <c r="H6" s="11">
        <v>8.5</v>
      </c>
      <c r="I6" s="11">
        <v>54.4</v>
      </c>
      <c r="J6" s="11">
        <v>6.1</v>
      </c>
      <c r="K6" s="11">
        <v>31.1</v>
      </c>
      <c r="L6" s="11">
        <v>97.9</v>
      </c>
      <c r="M6" s="11">
        <v>1.8</v>
      </c>
      <c r="N6" s="11">
        <v>8.4</v>
      </c>
      <c r="O6" s="11">
        <v>53.6</v>
      </c>
      <c r="P6" s="11">
        <v>6</v>
      </c>
      <c r="Q6" s="11">
        <v>30.6</v>
      </c>
      <c r="R6" s="10">
        <v>2.9</v>
      </c>
      <c r="S6" s="5">
        <v>4</v>
      </c>
      <c r="T6" s="8">
        <v>45</v>
      </c>
      <c r="U6" s="8">
        <v>8.3000000000000007</v>
      </c>
      <c r="V6" s="9">
        <v>3</v>
      </c>
      <c r="W6" s="5">
        <v>8.8000000000000007</v>
      </c>
      <c r="X6" s="9">
        <v>1</v>
      </c>
      <c r="Y6" s="8">
        <v>9.6999999999999993</v>
      </c>
      <c r="Z6" s="8">
        <v>9.5</v>
      </c>
      <c r="AA6" s="7">
        <f t="shared" si="0"/>
        <v>5.625</v>
      </c>
    </row>
    <row r="7" spans="1:27" s="2" customFormat="1">
      <c r="A7" s="12" t="s">
        <v>29</v>
      </c>
      <c r="B7" s="13" t="s">
        <v>30</v>
      </c>
      <c r="C7" s="10">
        <v>473.5</v>
      </c>
      <c r="D7" s="10">
        <v>455</v>
      </c>
      <c r="E7" s="10">
        <v>6.5</v>
      </c>
      <c r="F7" s="10">
        <v>61</v>
      </c>
      <c r="G7" s="11">
        <v>96.1</v>
      </c>
      <c r="H7" s="11">
        <v>5.3</v>
      </c>
      <c r="I7" s="11">
        <v>56.6</v>
      </c>
      <c r="J7" s="11">
        <v>11.3</v>
      </c>
      <c r="K7" s="11">
        <v>26.8</v>
      </c>
      <c r="L7" s="11">
        <v>94.8</v>
      </c>
      <c r="M7" s="11">
        <v>3.9</v>
      </c>
      <c r="N7" s="11">
        <v>5.0999999999999996</v>
      </c>
      <c r="O7" s="11">
        <v>54.4</v>
      </c>
      <c r="P7" s="11">
        <v>11.2</v>
      </c>
      <c r="Q7" s="11">
        <v>25.8</v>
      </c>
      <c r="R7" s="10">
        <v>4.4000000000000004</v>
      </c>
      <c r="S7" s="5">
        <v>0</v>
      </c>
      <c r="T7" s="8"/>
      <c r="U7" s="8">
        <v>8.3000000000000007</v>
      </c>
      <c r="V7" s="9">
        <v>2</v>
      </c>
      <c r="W7" s="5">
        <v>6.9</v>
      </c>
      <c r="X7" s="9">
        <v>1</v>
      </c>
      <c r="Y7" s="8">
        <v>10</v>
      </c>
      <c r="Z7" s="8">
        <v>3.8</v>
      </c>
      <c r="AA7" s="7">
        <f t="shared" si="0"/>
        <v>4.9749999999999996</v>
      </c>
    </row>
    <row r="8" spans="1:27" s="2" customFormat="1">
      <c r="A8" s="12" t="s">
        <v>29</v>
      </c>
      <c r="B8" s="13" t="s">
        <v>30</v>
      </c>
      <c r="C8" s="10">
        <v>479.5</v>
      </c>
      <c r="D8" s="10">
        <v>451</v>
      </c>
      <c r="E8" s="10">
        <v>0.5</v>
      </c>
      <c r="F8" s="10">
        <v>4.5</v>
      </c>
      <c r="G8" s="11">
        <v>94.1</v>
      </c>
      <c r="H8" s="11">
        <v>8.5</v>
      </c>
      <c r="I8" s="11">
        <v>48.9</v>
      </c>
      <c r="J8" s="11">
        <v>9</v>
      </c>
      <c r="K8" s="11">
        <v>33.6</v>
      </c>
      <c r="L8" s="11">
        <v>94</v>
      </c>
      <c r="M8" s="11">
        <v>5.9</v>
      </c>
      <c r="N8" s="11">
        <v>8</v>
      </c>
      <c r="O8" s="11">
        <v>46</v>
      </c>
      <c r="P8" s="11">
        <v>8.4</v>
      </c>
      <c r="Q8" s="11">
        <v>31.6</v>
      </c>
      <c r="R8" s="10">
        <v>3.7</v>
      </c>
      <c r="S8" s="5">
        <v>3</v>
      </c>
      <c r="T8" s="8">
        <v>20</v>
      </c>
      <c r="U8" s="8">
        <v>7.6</v>
      </c>
      <c r="V8" s="9">
        <v>2</v>
      </c>
      <c r="W8" s="5">
        <v>7.7</v>
      </c>
      <c r="X8" s="9">
        <v>1</v>
      </c>
      <c r="Y8" s="8">
        <v>9.8000000000000007</v>
      </c>
      <c r="Z8" s="8">
        <v>3.1</v>
      </c>
      <c r="AA8" s="7">
        <f t="shared" si="0"/>
        <v>5.125</v>
      </c>
    </row>
    <row r="9" spans="1:27" s="2" customFormat="1">
      <c r="A9" s="12" t="s">
        <v>29</v>
      </c>
      <c r="B9" s="13" t="s">
        <v>30</v>
      </c>
      <c r="C9" s="10">
        <v>478</v>
      </c>
      <c r="D9" s="10">
        <v>418.5</v>
      </c>
      <c r="E9" s="10">
        <v>1</v>
      </c>
      <c r="F9" s="10">
        <v>60</v>
      </c>
      <c r="G9" s="11">
        <v>87.6</v>
      </c>
      <c r="H9" s="11">
        <v>9.6999999999999993</v>
      </c>
      <c r="I9" s="11">
        <v>53.8</v>
      </c>
      <c r="J9" s="11">
        <v>17</v>
      </c>
      <c r="K9" s="11">
        <v>19.600000000000001</v>
      </c>
      <c r="L9" s="11">
        <v>87.2</v>
      </c>
      <c r="M9" s="11">
        <v>12.7</v>
      </c>
      <c r="N9" s="11">
        <v>8.5</v>
      </c>
      <c r="O9" s="11">
        <v>47.1</v>
      </c>
      <c r="P9" s="11">
        <v>14.9</v>
      </c>
      <c r="Q9" s="11">
        <v>17.2</v>
      </c>
      <c r="R9" s="10">
        <v>4.5999999999999996</v>
      </c>
      <c r="S9" s="5">
        <v>7</v>
      </c>
      <c r="T9" s="8">
        <v>17.100000000000001</v>
      </c>
      <c r="U9" s="8">
        <v>8.1</v>
      </c>
      <c r="V9" s="9">
        <v>2</v>
      </c>
      <c r="W9" s="5">
        <v>8.6999999999999993</v>
      </c>
      <c r="X9" s="9">
        <v>1</v>
      </c>
      <c r="Y9" s="8">
        <v>9.3000000000000007</v>
      </c>
      <c r="Z9" s="8">
        <v>3.5</v>
      </c>
      <c r="AA9" s="7">
        <f t="shared" si="0"/>
        <v>5.25</v>
      </c>
    </row>
    <row r="10" spans="1:27" s="2" customFormat="1">
      <c r="A10" s="12" t="s">
        <v>29</v>
      </c>
      <c r="B10" s="13" t="s">
        <v>30</v>
      </c>
      <c r="C10" s="10">
        <v>467.5</v>
      </c>
      <c r="D10" s="10">
        <v>456.5</v>
      </c>
      <c r="E10" s="10">
        <v>12.5</v>
      </c>
      <c r="F10" s="10">
        <v>118.5</v>
      </c>
      <c r="G10" s="11">
        <v>97.6</v>
      </c>
      <c r="H10" s="11">
        <v>9.3000000000000007</v>
      </c>
      <c r="I10" s="11">
        <v>53.2</v>
      </c>
      <c r="J10" s="11">
        <v>14.5</v>
      </c>
      <c r="K10" s="11">
        <v>23</v>
      </c>
      <c r="L10" s="11">
        <v>95.1</v>
      </c>
      <c r="M10" s="11">
        <v>2.4</v>
      </c>
      <c r="N10" s="11">
        <v>9.1</v>
      </c>
      <c r="O10" s="11">
        <v>52</v>
      </c>
      <c r="P10" s="11">
        <v>14.1</v>
      </c>
      <c r="Q10" s="11">
        <v>22.5</v>
      </c>
      <c r="R10" s="10">
        <v>5.7</v>
      </c>
      <c r="S10" s="5">
        <v>0</v>
      </c>
      <c r="T10" s="8"/>
      <c r="U10" s="8">
        <v>4</v>
      </c>
      <c r="V10" s="9">
        <v>2</v>
      </c>
      <c r="W10" s="5">
        <v>6.9</v>
      </c>
      <c r="X10" s="9">
        <v>1</v>
      </c>
      <c r="Y10" s="8">
        <v>8</v>
      </c>
      <c r="Z10" s="8">
        <v>5.9</v>
      </c>
      <c r="AA10" s="7">
        <f t="shared" si="0"/>
        <v>4.4749999999999996</v>
      </c>
    </row>
    <row r="11" spans="1:27" s="2" customFormat="1">
      <c r="A11" s="12" t="s">
        <v>29</v>
      </c>
      <c r="B11" s="13" t="s">
        <v>30</v>
      </c>
      <c r="C11" s="10">
        <v>457.5</v>
      </c>
      <c r="D11" s="10">
        <v>384.5</v>
      </c>
      <c r="E11" s="10">
        <v>4.5</v>
      </c>
      <c r="F11" s="10">
        <v>162.5</v>
      </c>
      <c r="G11" s="11">
        <v>84</v>
      </c>
      <c r="H11" s="11">
        <v>7.7</v>
      </c>
      <c r="I11" s="11">
        <v>60.9</v>
      </c>
      <c r="J11" s="11">
        <v>14.5</v>
      </c>
      <c r="K11" s="11">
        <v>17</v>
      </c>
      <c r="L11" s="11">
        <v>80.099999999999994</v>
      </c>
      <c r="M11" s="11">
        <v>19.899999999999999</v>
      </c>
      <c r="N11" s="11">
        <v>6.4</v>
      </c>
      <c r="O11" s="11">
        <v>51.1</v>
      </c>
      <c r="P11" s="11">
        <v>12.1</v>
      </c>
      <c r="Q11" s="11">
        <v>14.3</v>
      </c>
      <c r="R11" s="10">
        <v>6.1</v>
      </c>
      <c r="S11" s="5">
        <v>7</v>
      </c>
      <c r="T11" s="8">
        <v>51.4</v>
      </c>
      <c r="U11" s="8">
        <v>4.5999999999999996</v>
      </c>
      <c r="V11" s="9">
        <v>4</v>
      </c>
      <c r="W11" s="5">
        <v>4.5999999999999996</v>
      </c>
      <c r="X11" s="9">
        <v>1</v>
      </c>
      <c r="Y11" s="8">
        <v>6.3</v>
      </c>
      <c r="Z11" s="8">
        <v>7.7</v>
      </c>
      <c r="AA11" s="7">
        <f t="shared" si="0"/>
        <v>3.9749999999999996</v>
      </c>
    </row>
    <row r="12" spans="1:27" s="2" customFormat="1">
      <c r="A12" s="12" t="s">
        <v>29</v>
      </c>
      <c r="B12" s="13" t="s">
        <v>31</v>
      </c>
      <c r="C12" s="10">
        <v>473</v>
      </c>
      <c r="D12" s="10">
        <v>457</v>
      </c>
      <c r="E12" s="10">
        <v>7</v>
      </c>
      <c r="F12" s="10">
        <v>48</v>
      </c>
      <c r="G12" s="11">
        <v>96.6</v>
      </c>
      <c r="H12" s="11">
        <v>5.8</v>
      </c>
      <c r="I12" s="11">
        <v>60.7</v>
      </c>
      <c r="J12" s="11">
        <v>9.3000000000000007</v>
      </c>
      <c r="K12" s="11">
        <v>24.2</v>
      </c>
      <c r="L12" s="11">
        <v>95.2</v>
      </c>
      <c r="M12" s="11">
        <v>3.4</v>
      </c>
      <c r="N12" s="11">
        <v>5.6</v>
      </c>
      <c r="O12" s="11">
        <v>58.7</v>
      </c>
      <c r="P12" s="11">
        <v>9</v>
      </c>
      <c r="Q12" s="11">
        <v>23.4</v>
      </c>
      <c r="R12" s="10">
        <v>3</v>
      </c>
      <c r="S12" s="5">
        <v>8</v>
      </c>
      <c r="T12" s="8">
        <v>33.799999999999997</v>
      </c>
      <c r="U12" s="8">
        <v>7.8</v>
      </c>
      <c r="V12" s="9">
        <v>3</v>
      </c>
      <c r="W12" s="4">
        <v>6.9</v>
      </c>
      <c r="X12" s="9">
        <v>2</v>
      </c>
      <c r="Y12" s="8">
        <v>9</v>
      </c>
      <c r="Z12" s="8">
        <v>14.1</v>
      </c>
      <c r="AA12" s="7">
        <f t="shared" si="0"/>
        <v>5.2249999999999996</v>
      </c>
    </row>
    <row r="13" spans="1:27" s="2" customFormat="1">
      <c r="A13" s="12" t="s">
        <v>29</v>
      </c>
      <c r="B13" s="13" t="s">
        <v>31</v>
      </c>
      <c r="C13" s="10">
        <v>463.5</v>
      </c>
      <c r="D13" s="10">
        <v>457</v>
      </c>
      <c r="E13" s="10">
        <v>16.5</v>
      </c>
      <c r="F13" s="10">
        <v>67</v>
      </c>
      <c r="G13" s="11">
        <v>98.6</v>
      </c>
      <c r="H13" s="11">
        <v>9</v>
      </c>
      <c r="I13" s="11">
        <v>45.4</v>
      </c>
      <c r="J13" s="11">
        <v>12.4</v>
      </c>
      <c r="K13" s="11">
        <v>33.200000000000003</v>
      </c>
      <c r="L13" s="11">
        <v>95.2</v>
      </c>
      <c r="M13" s="11">
        <v>1.4</v>
      </c>
      <c r="N13" s="11">
        <v>8.8000000000000007</v>
      </c>
      <c r="O13" s="11">
        <v>44.8</v>
      </c>
      <c r="P13" s="11">
        <v>12.3</v>
      </c>
      <c r="Q13" s="11">
        <v>32.700000000000003</v>
      </c>
      <c r="R13" s="10">
        <v>4.9000000000000004</v>
      </c>
      <c r="S13" s="5">
        <v>0</v>
      </c>
      <c r="T13" s="8"/>
      <c r="U13" s="8">
        <v>8</v>
      </c>
      <c r="V13" s="9">
        <v>2</v>
      </c>
      <c r="W13" s="3">
        <v>10</v>
      </c>
      <c r="X13" s="9">
        <v>1</v>
      </c>
      <c r="Y13" s="8">
        <v>10</v>
      </c>
      <c r="Z13" s="8">
        <v>8.4</v>
      </c>
      <c r="AA13" s="7">
        <f t="shared" si="0"/>
        <v>5.75</v>
      </c>
    </row>
    <row r="14" spans="1:27" s="2" customFormat="1">
      <c r="A14" s="12" t="s">
        <v>29</v>
      </c>
      <c r="B14" s="13" t="s">
        <v>31</v>
      </c>
      <c r="C14" s="10">
        <v>452</v>
      </c>
      <c r="D14" s="10">
        <v>439</v>
      </c>
      <c r="E14" s="10">
        <v>28</v>
      </c>
      <c r="F14" s="10">
        <v>134.5</v>
      </c>
      <c r="G14" s="11">
        <v>97.1</v>
      </c>
      <c r="H14" s="11">
        <v>8.8000000000000007</v>
      </c>
      <c r="I14" s="11">
        <v>60</v>
      </c>
      <c r="J14" s="11">
        <v>7.6</v>
      </c>
      <c r="K14" s="11">
        <v>23.6</v>
      </c>
      <c r="L14" s="11">
        <v>91.5</v>
      </c>
      <c r="M14" s="11">
        <v>2.9</v>
      </c>
      <c r="N14" s="11">
        <v>8.5</v>
      </c>
      <c r="O14" s="11">
        <v>58.3</v>
      </c>
      <c r="P14" s="11">
        <v>7.4</v>
      </c>
      <c r="Q14" s="11">
        <v>22.9</v>
      </c>
      <c r="R14" s="10">
        <v>7</v>
      </c>
      <c r="S14" s="5">
        <v>5</v>
      </c>
      <c r="T14" s="8">
        <v>12</v>
      </c>
      <c r="U14" s="8">
        <v>7.9</v>
      </c>
      <c r="V14" s="9">
        <v>3</v>
      </c>
      <c r="W14" s="5">
        <v>8.3000000000000007</v>
      </c>
      <c r="X14" s="9">
        <v>2</v>
      </c>
      <c r="Y14" s="8">
        <v>9.4</v>
      </c>
      <c r="Z14" s="8">
        <v>9.6999999999999993</v>
      </c>
      <c r="AA14" s="7">
        <f t="shared" si="0"/>
        <v>5.6750000000000007</v>
      </c>
    </row>
    <row r="15" spans="1:27" s="2" customFormat="1">
      <c r="A15" s="12" t="s">
        <v>29</v>
      </c>
      <c r="B15" s="13" t="s">
        <v>31</v>
      </c>
      <c r="C15" s="10">
        <v>465.5</v>
      </c>
      <c r="D15" s="10">
        <v>448</v>
      </c>
      <c r="E15" s="10">
        <v>14.5</v>
      </c>
      <c r="F15" s="10">
        <v>56.5</v>
      </c>
      <c r="G15" s="11">
        <v>96.2</v>
      </c>
      <c r="H15" s="11">
        <v>7.8</v>
      </c>
      <c r="I15" s="11">
        <v>50.9</v>
      </c>
      <c r="J15" s="11">
        <v>11.9</v>
      </c>
      <c r="K15" s="11">
        <v>29.4</v>
      </c>
      <c r="L15" s="11">
        <v>93.3</v>
      </c>
      <c r="M15" s="11">
        <v>3.7</v>
      </c>
      <c r="N15" s="11">
        <v>7.5</v>
      </c>
      <c r="O15" s="11">
        <v>49</v>
      </c>
      <c r="P15" s="11">
        <v>11.5</v>
      </c>
      <c r="Q15" s="11">
        <v>28.3</v>
      </c>
      <c r="R15" s="10">
        <v>4.3</v>
      </c>
      <c r="S15" s="5">
        <v>3</v>
      </c>
      <c r="T15" s="8">
        <v>50</v>
      </c>
      <c r="U15" s="8">
        <v>5.6</v>
      </c>
      <c r="V15" s="9">
        <v>2</v>
      </c>
      <c r="W15" s="5">
        <v>6.6</v>
      </c>
      <c r="X15" s="9">
        <v>1</v>
      </c>
      <c r="Y15" s="8">
        <v>8.6999999999999993</v>
      </c>
      <c r="Z15" s="8">
        <v>6.9</v>
      </c>
      <c r="AA15" s="7">
        <f t="shared" si="0"/>
        <v>4.5749999999999993</v>
      </c>
    </row>
    <row r="16" spans="1:27" s="2" customFormat="1">
      <c r="A16" s="12" t="s">
        <v>29</v>
      </c>
      <c r="B16" s="13" t="s">
        <v>31</v>
      </c>
      <c r="C16" s="10">
        <v>474</v>
      </c>
      <c r="D16" s="10">
        <v>439.5</v>
      </c>
      <c r="E16" s="10">
        <v>6</v>
      </c>
      <c r="F16" s="10">
        <v>63.5</v>
      </c>
      <c r="G16" s="11">
        <v>92.7</v>
      </c>
      <c r="H16" s="11">
        <v>10.199999999999999</v>
      </c>
      <c r="I16" s="11">
        <v>43.3</v>
      </c>
      <c r="J16" s="11">
        <v>6.8</v>
      </c>
      <c r="K16" s="11">
        <v>39.700000000000003</v>
      </c>
      <c r="L16" s="11">
        <v>91.6</v>
      </c>
      <c r="M16" s="11">
        <v>7.3</v>
      </c>
      <c r="N16" s="11">
        <v>9.5</v>
      </c>
      <c r="O16" s="11">
        <v>40.200000000000003</v>
      </c>
      <c r="P16" s="11">
        <v>6.2</v>
      </c>
      <c r="Q16" s="11">
        <v>36.799999999999997</v>
      </c>
      <c r="R16" s="10">
        <v>4.5</v>
      </c>
      <c r="S16" s="5">
        <v>8</v>
      </c>
      <c r="T16" s="8">
        <v>97.5</v>
      </c>
      <c r="U16" s="8">
        <v>8.1</v>
      </c>
      <c r="V16" s="9">
        <v>3</v>
      </c>
      <c r="W16" s="5">
        <v>7.2</v>
      </c>
      <c r="X16" s="9">
        <v>1</v>
      </c>
      <c r="Y16" s="8">
        <v>9.8000000000000007</v>
      </c>
      <c r="Z16" s="8">
        <v>9.3000000000000007</v>
      </c>
      <c r="AA16" s="7">
        <f t="shared" si="0"/>
        <v>5.25</v>
      </c>
    </row>
    <row r="17" spans="1:27" s="2" customFormat="1">
      <c r="A17" s="12" t="s">
        <v>29</v>
      </c>
      <c r="B17" s="13" t="s">
        <v>31</v>
      </c>
      <c r="C17" s="10">
        <v>473</v>
      </c>
      <c r="D17" s="10">
        <v>457</v>
      </c>
      <c r="E17" s="10">
        <v>7</v>
      </c>
      <c r="F17" s="10">
        <v>136.5</v>
      </c>
      <c r="G17" s="11">
        <v>96.6</v>
      </c>
      <c r="H17" s="11">
        <v>10.4</v>
      </c>
      <c r="I17" s="11">
        <v>55.6</v>
      </c>
      <c r="J17" s="11">
        <v>15.1</v>
      </c>
      <c r="K17" s="11">
        <v>18.899999999999999</v>
      </c>
      <c r="L17" s="11">
        <v>95.2</v>
      </c>
      <c r="M17" s="11">
        <v>3.4</v>
      </c>
      <c r="N17" s="11">
        <v>10</v>
      </c>
      <c r="O17" s="11">
        <v>53.7</v>
      </c>
      <c r="P17" s="11">
        <v>14.6</v>
      </c>
      <c r="Q17" s="11">
        <v>18.3</v>
      </c>
      <c r="R17" s="10">
        <v>3.8</v>
      </c>
      <c r="S17" s="5">
        <v>0</v>
      </c>
      <c r="T17" s="8"/>
      <c r="U17" s="8">
        <v>3.8</v>
      </c>
      <c r="V17" s="9">
        <v>2</v>
      </c>
      <c r="W17" s="5">
        <v>5.5</v>
      </c>
      <c r="X17" s="5">
        <v>1</v>
      </c>
      <c r="Y17" s="8">
        <v>8.6999999999999993</v>
      </c>
      <c r="Z17" s="8">
        <v>4.8</v>
      </c>
      <c r="AA17" s="7">
        <f t="shared" si="0"/>
        <v>4.3</v>
      </c>
    </row>
    <row r="18" spans="1:27" s="2" customFormat="1">
      <c r="A18" s="12" t="s">
        <v>29</v>
      </c>
      <c r="B18" s="13" t="s">
        <v>31</v>
      </c>
      <c r="C18" s="10">
        <v>478</v>
      </c>
      <c r="D18" s="10">
        <v>468.5</v>
      </c>
      <c r="E18" s="10">
        <v>2</v>
      </c>
      <c r="F18" s="10">
        <v>43.5</v>
      </c>
      <c r="G18" s="11">
        <v>98</v>
      </c>
      <c r="H18" s="11">
        <v>6.4</v>
      </c>
      <c r="I18" s="11">
        <v>50.7</v>
      </c>
      <c r="J18" s="11">
        <v>14.3</v>
      </c>
      <c r="K18" s="11">
        <v>28.6</v>
      </c>
      <c r="L18" s="11">
        <v>97.6</v>
      </c>
      <c r="M18" s="11">
        <v>2</v>
      </c>
      <c r="N18" s="11">
        <v>6.3</v>
      </c>
      <c r="O18" s="11">
        <v>49.7</v>
      </c>
      <c r="P18" s="11">
        <v>14.1</v>
      </c>
      <c r="Q18" s="11">
        <v>28</v>
      </c>
      <c r="R18" s="10">
        <v>4.0999999999999996</v>
      </c>
      <c r="S18" s="5">
        <v>4</v>
      </c>
      <c r="T18" s="8">
        <v>7.5</v>
      </c>
      <c r="U18" s="8">
        <v>8.5</v>
      </c>
      <c r="V18" s="9">
        <v>2</v>
      </c>
      <c r="W18" s="5">
        <v>7.8</v>
      </c>
      <c r="X18" s="5">
        <v>1</v>
      </c>
      <c r="Y18" s="8">
        <v>9.5</v>
      </c>
      <c r="Z18" s="8">
        <v>3</v>
      </c>
      <c r="AA18" s="7">
        <f t="shared" si="0"/>
        <v>5.0750000000000002</v>
      </c>
    </row>
    <row r="19" spans="1:27" s="2" customFormat="1">
      <c r="A19" s="12" t="s">
        <v>29</v>
      </c>
      <c r="B19" s="13" t="s">
        <v>31</v>
      </c>
      <c r="C19" s="10">
        <v>477</v>
      </c>
      <c r="D19" s="10">
        <v>413</v>
      </c>
      <c r="E19" s="10">
        <v>3</v>
      </c>
      <c r="F19" s="10">
        <v>86</v>
      </c>
      <c r="G19" s="11">
        <v>86.6</v>
      </c>
      <c r="H19" s="11">
        <v>14</v>
      </c>
      <c r="I19" s="11">
        <v>42.6</v>
      </c>
      <c r="J19" s="11">
        <v>18.3</v>
      </c>
      <c r="K19" s="11">
        <v>25.1</v>
      </c>
      <c r="L19" s="11">
        <v>86</v>
      </c>
      <c r="M19" s="11">
        <v>13.4</v>
      </c>
      <c r="N19" s="11">
        <v>12.2</v>
      </c>
      <c r="O19" s="11">
        <v>36.9</v>
      </c>
      <c r="P19" s="11">
        <v>15.9</v>
      </c>
      <c r="Q19" s="11">
        <v>21.7</v>
      </c>
      <c r="R19" s="10">
        <v>2.5</v>
      </c>
      <c r="S19" s="5">
        <v>0</v>
      </c>
      <c r="T19" s="8"/>
      <c r="U19" s="8">
        <v>2.8</v>
      </c>
      <c r="V19" s="9">
        <v>3</v>
      </c>
      <c r="W19" s="5">
        <v>6.1</v>
      </c>
      <c r="X19" s="5">
        <v>2</v>
      </c>
      <c r="Y19" s="8">
        <v>8.3000000000000007</v>
      </c>
      <c r="Z19" s="8">
        <v>4.5</v>
      </c>
      <c r="AA19" s="7">
        <f t="shared" si="0"/>
        <v>4.8499999999999996</v>
      </c>
    </row>
    <row r="20" spans="1:27" s="2" customFormat="1">
      <c r="A20" s="12" t="s">
        <v>29</v>
      </c>
      <c r="B20" s="13" t="s">
        <v>31</v>
      </c>
      <c r="C20" s="10">
        <v>475</v>
      </c>
      <c r="D20" s="10">
        <v>461.5</v>
      </c>
      <c r="E20" s="10">
        <v>5</v>
      </c>
      <c r="F20" s="10">
        <v>77.5</v>
      </c>
      <c r="G20" s="11">
        <v>97.2</v>
      </c>
      <c r="H20" s="11">
        <v>6.8</v>
      </c>
      <c r="I20" s="11">
        <v>54.6</v>
      </c>
      <c r="J20" s="11">
        <v>13.3</v>
      </c>
      <c r="K20" s="11">
        <v>25.2</v>
      </c>
      <c r="L20" s="11">
        <v>96.1</v>
      </c>
      <c r="M20" s="11">
        <v>2.8</v>
      </c>
      <c r="N20" s="11">
        <v>6.6</v>
      </c>
      <c r="O20" s="11">
        <v>53.1</v>
      </c>
      <c r="P20" s="11">
        <v>12.9</v>
      </c>
      <c r="Q20" s="11">
        <v>24.5</v>
      </c>
      <c r="R20" s="10">
        <v>4.3</v>
      </c>
      <c r="S20" s="5">
        <v>0</v>
      </c>
      <c r="T20" s="8"/>
      <c r="U20" s="8">
        <v>3.4</v>
      </c>
      <c r="V20" s="9">
        <v>3</v>
      </c>
      <c r="W20" s="5">
        <v>3.1</v>
      </c>
      <c r="X20" s="5">
        <v>1</v>
      </c>
      <c r="Y20" s="8">
        <v>6.8</v>
      </c>
      <c r="Z20" s="8">
        <v>5.3</v>
      </c>
      <c r="AA20" s="7">
        <f t="shared" si="0"/>
        <v>3.4749999999999996</v>
      </c>
    </row>
    <row r="21" spans="1:27" s="2" customFormat="1">
      <c r="A21" s="12" t="s">
        <v>29</v>
      </c>
      <c r="B21" s="13" t="s">
        <v>31</v>
      </c>
      <c r="C21" s="10">
        <v>478</v>
      </c>
      <c r="D21" s="10">
        <v>389.5</v>
      </c>
      <c r="E21" s="10">
        <v>2</v>
      </c>
      <c r="F21" s="10">
        <v>223.5</v>
      </c>
      <c r="G21" s="11">
        <v>81.5</v>
      </c>
      <c r="H21" s="11">
        <v>9.1</v>
      </c>
      <c r="I21" s="11">
        <v>64.599999999999994</v>
      </c>
      <c r="J21" s="11">
        <v>17.5</v>
      </c>
      <c r="K21" s="11">
        <v>8.9</v>
      </c>
      <c r="L21" s="11">
        <v>81.099999999999994</v>
      </c>
      <c r="M21" s="11">
        <v>18.5</v>
      </c>
      <c r="N21" s="11">
        <v>7.4</v>
      </c>
      <c r="O21" s="11">
        <v>52.6</v>
      </c>
      <c r="P21" s="11">
        <v>14.2</v>
      </c>
      <c r="Q21" s="11">
        <v>7.2</v>
      </c>
      <c r="R21" s="10">
        <v>4.9000000000000004</v>
      </c>
      <c r="S21" s="5">
        <v>8</v>
      </c>
      <c r="T21" s="8">
        <v>33.799999999999997</v>
      </c>
      <c r="U21" s="8">
        <v>3.4</v>
      </c>
      <c r="V21" s="9">
        <v>3</v>
      </c>
      <c r="W21" s="5">
        <v>3.6</v>
      </c>
      <c r="X21" s="5">
        <v>1</v>
      </c>
      <c r="Y21" s="8">
        <v>3.3</v>
      </c>
      <c r="Z21" s="8">
        <v>6.5</v>
      </c>
      <c r="AA21" s="7">
        <f t="shared" si="0"/>
        <v>2.7249999999999996</v>
      </c>
    </row>
    <row r="22" spans="1:27"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7">
      <c r="A23" s="12" t="s">
        <v>30</v>
      </c>
      <c r="B23" t="s">
        <v>24</v>
      </c>
      <c r="C23" s="7">
        <f>AVERAGE(C2:C11)</f>
        <v>470.85</v>
      </c>
      <c r="D23" s="7">
        <f t="shared" ref="D23:AA23" si="1">AVERAGE(D2:D11)</f>
        <v>428.6</v>
      </c>
      <c r="E23" s="7">
        <f t="shared" si="1"/>
        <v>7.05</v>
      </c>
      <c r="F23" s="7">
        <f t="shared" si="1"/>
        <v>75.8</v>
      </c>
      <c r="G23" s="7">
        <f t="shared" si="1"/>
        <v>91.01</v>
      </c>
      <c r="H23" s="7">
        <f t="shared" si="1"/>
        <v>8.2900000000000009</v>
      </c>
      <c r="I23" s="7">
        <f t="shared" si="1"/>
        <v>56.629999999999995</v>
      </c>
      <c r="J23" s="7">
        <f t="shared" si="1"/>
        <v>11.32</v>
      </c>
      <c r="K23" s="7">
        <f t="shared" si="1"/>
        <v>23.81</v>
      </c>
      <c r="L23" s="7">
        <f t="shared" si="1"/>
        <v>89.29</v>
      </c>
      <c r="M23" s="7">
        <f t="shared" si="1"/>
        <v>9.4499999999999993</v>
      </c>
      <c r="N23" s="7">
        <f t="shared" si="1"/>
        <v>7.5299999999999994</v>
      </c>
      <c r="O23" s="7">
        <f t="shared" si="1"/>
        <v>51.06</v>
      </c>
      <c r="P23" s="7">
        <f t="shared" si="1"/>
        <v>10.239999999999998</v>
      </c>
      <c r="Q23" s="7">
        <f t="shared" si="1"/>
        <v>22.23</v>
      </c>
      <c r="R23" s="7">
        <f t="shared" si="1"/>
        <v>4.6500000000000004</v>
      </c>
      <c r="S23" s="7">
        <f t="shared" si="1"/>
        <v>3</v>
      </c>
      <c r="T23" s="7">
        <f t="shared" si="1"/>
        <v>30.5</v>
      </c>
      <c r="U23" s="7">
        <f t="shared" si="1"/>
        <v>7.2699999999999987</v>
      </c>
      <c r="V23" s="7">
        <f t="shared" si="1"/>
        <v>2.6</v>
      </c>
      <c r="W23" s="7">
        <f t="shared" si="1"/>
        <v>7.589999999999999</v>
      </c>
      <c r="X23" s="7">
        <f t="shared" si="1"/>
        <v>1.2</v>
      </c>
      <c r="Y23" s="7">
        <f t="shared" si="1"/>
        <v>8.9699999999999989</v>
      </c>
      <c r="Z23" s="7">
        <f t="shared" si="1"/>
        <v>7.7299999999999995</v>
      </c>
      <c r="AA23" s="7">
        <f>AVERAGE(AA2:AA11)</f>
        <v>5.0900000000000007</v>
      </c>
    </row>
    <row r="24" spans="1:27">
      <c r="A24" s="12"/>
      <c r="B24" t="s">
        <v>25</v>
      </c>
      <c r="C24" s="7">
        <f>STDEV(C2:C11)/SQRT(10)</f>
        <v>2.5022767410677993</v>
      </c>
      <c r="D24" s="7">
        <f t="shared" ref="D24:AA24" si="2">STDEV(D2:D11)/SQRT(10)</f>
        <v>17.272618021983011</v>
      </c>
      <c r="E24" s="7">
        <f t="shared" si="2"/>
        <v>2.1206000199105071</v>
      </c>
      <c r="F24" s="7">
        <f t="shared" si="2"/>
        <v>14.428020577257913</v>
      </c>
      <c r="G24" s="7">
        <f t="shared" si="2"/>
        <v>3.6068592061977127</v>
      </c>
      <c r="H24" s="7">
        <f t="shared" si="2"/>
        <v>0.49742671151972939</v>
      </c>
      <c r="I24" s="7">
        <f t="shared" si="2"/>
        <v>1.8135324645563977</v>
      </c>
      <c r="J24" s="7">
        <f t="shared" si="2"/>
        <v>1.1545850625513341</v>
      </c>
      <c r="K24" s="7">
        <f t="shared" si="2"/>
        <v>2.0760780332155138</v>
      </c>
      <c r="L24" s="7">
        <f t="shared" si="2"/>
        <v>3.6004459600320255</v>
      </c>
      <c r="M24" s="7">
        <f t="shared" si="2"/>
        <v>3.7041193285314109</v>
      </c>
      <c r="N24" s="7">
        <f t="shared" si="2"/>
        <v>0.54325152758388318</v>
      </c>
      <c r="O24" s="7">
        <f t="shared" si="2"/>
        <v>1.4318752273388438</v>
      </c>
      <c r="P24" s="7">
        <f t="shared" si="2"/>
        <v>1.0713646541781296</v>
      </c>
      <c r="Q24" s="7">
        <f t="shared" si="2"/>
        <v>2.387516143051879</v>
      </c>
      <c r="R24" s="7">
        <f t="shared" si="2"/>
        <v>0.64243460540526787</v>
      </c>
      <c r="S24" s="7">
        <f t="shared" si="2"/>
        <v>0.93094933625126264</v>
      </c>
      <c r="T24" s="7">
        <f t="shared" si="2"/>
        <v>6.1204847302589771</v>
      </c>
      <c r="U24" s="7">
        <f t="shared" si="2"/>
        <v>0.59963878015574423</v>
      </c>
      <c r="V24" s="7">
        <f t="shared" si="2"/>
        <v>0.22110831935702679</v>
      </c>
      <c r="W24" s="7">
        <f t="shared" si="2"/>
        <v>0.41591932978510349</v>
      </c>
      <c r="X24" s="7">
        <f t="shared" si="2"/>
        <v>0.1333333333333333</v>
      </c>
      <c r="Y24" s="7">
        <f t="shared" si="2"/>
        <v>0.34610531473655831</v>
      </c>
      <c r="Z24" s="7">
        <f t="shared" si="2"/>
        <v>1.1857533938855553</v>
      </c>
      <c r="AA24" s="7">
        <f t="shared" ref="AA24" si="3">STDEV(AA2:AA11)/SQRT(10)</f>
        <v>0.16017351702311955</v>
      </c>
    </row>
    <row r="25" spans="1:27">
      <c r="A25" s="12" t="s">
        <v>31</v>
      </c>
      <c r="B25" t="s">
        <v>24</v>
      </c>
      <c r="C25" s="7">
        <f>AVERAGE(C12:C21)</f>
        <v>470.9</v>
      </c>
      <c r="D25" s="7">
        <f t="shared" ref="D25:AA25" si="4">AVERAGE(D12:D21)</f>
        <v>443</v>
      </c>
      <c r="E25" s="7">
        <f t="shared" si="4"/>
        <v>9.1</v>
      </c>
      <c r="F25" s="7">
        <f t="shared" si="4"/>
        <v>93.65</v>
      </c>
      <c r="G25" s="7">
        <f t="shared" si="4"/>
        <v>94.11</v>
      </c>
      <c r="H25" s="7">
        <f t="shared" si="4"/>
        <v>8.83</v>
      </c>
      <c r="I25" s="7">
        <f t="shared" si="4"/>
        <v>52.840000000000011</v>
      </c>
      <c r="J25" s="7">
        <f t="shared" si="4"/>
        <v>12.65</v>
      </c>
      <c r="K25" s="7">
        <f t="shared" si="4"/>
        <v>25.68</v>
      </c>
      <c r="L25" s="7">
        <f t="shared" si="4"/>
        <v>92.28</v>
      </c>
      <c r="M25" s="7">
        <f t="shared" si="4"/>
        <v>5.88</v>
      </c>
      <c r="N25" s="7">
        <f t="shared" si="4"/>
        <v>8.2399999999999984</v>
      </c>
      <c r="O25" s="7">
        <f t="shared" si="4"/>
        <v>49.7</v>
      </c>
      <c r="P25" s="7">
        <f t="shared" si="4"/>
        <v>11.810000000000002</v>
      </c>
      <c r="Q25" s="7">
        <f t="shared" si="4"/>
        <v>24.38</v>
      </c>
      <c r="R25" s="7">
        <f t="shared" si="4"/>
        <v>4.33</v>
      </c>
      <c r="S25" s="7">
        <f t="shared" si="4"/>
        <v>3.6</v>
      </c>
      <c r="T25" s="7">
        <f t="shared" si="4"/>
        <v>39.1</v>
      </c>
      <c r="U25" s="7">
        <f t="shared" si="4"/>
        <v>5.93</v>
      </c>
      <c r="V25" s="7">
        <f t="shared" si="4"/>
        <v>2.6</v>
      </c>
      <c r="W25" s="7">
        <f t="shared" si="4"/>
        <v>6.51</v>
      </c>
      <c r="X25" s="7">
        <f t="shared" si="4"/>
        <v>1.3</v>
      </c>
      <c r="Y25" s="7">
        <f t="shared" si="4"/>
        <v>8.3499999999999979</v>
      </c>
      <c r="Z25" s="7">
        <f t="shared" si="4"/>
        <v>7.25</v>
      </c>
      <c r="AA25" s="7">
        <f t="shared" ref="AA25" si="5">AVERAGE(AA12:AA21)</f>
        <v>4.6900000000000004</v>
      </c>
    </row>
    <row r="26" spans="1:27">
      <c r="A26" s="12"/>
      <c r="B26" t="s">
        <v>25</v>
      </c>
      <c r="C26" s="7">
        <f>STDEV(C12:C21)/SQRT(10)</f>
        <v>2.612789058968723</v>
      </c>
      <c r="D26" s="7">
        <f t="shared" ref="D26:AA26" si="6">STDEV(D12:D21)/SQRT(10)</f>
        <v>7.7430972843917925</v>
      </c>
      <c r="E26" s="7">
        <f t="shared" si="6"/>
        <v>2.612789058968723</v>
      </c>
      <c r="F26" s="7">
        <f t="shared" si="6"/>
        <v>17.727419126564609</v>
      </c>
      <c r="G26" s="7">
        <f t="shared" si="6"/>
        <v>1.788695986838829</v>
      </c>
      <c r="H26" s="7">
        <f t="shared" si="6"/>
        <v>0.75602028191488824</v>
      </c>
      <c r="I26" s="7">
        <f t="shared" si="6"/>
        <v>2.4074513956094936</v>
      </c>
      <c r="J26" s="7">
        <f t="shared" si="6"/>
        <v>1.2300180667146514</v>
      </c>
      <c r="K26" s="7">
        <f t="shared" si="6"/>
        <v>2.6036214095840506</v>
      </c>
      <c r="L26" s="7">
        <f t="shared" si="6"/>
        <v>1.6159482940022831</v>
      </c>
      <c r="M26" s="7">
        <f t="shared" si="6"/>
        <v>1.7900217255044075</v>
      </c>
      <c r="N26" s="7">
        <f t="shared" si="6"/>
        <v>0.62737548565432466</v>
      </c>
      <c r="O26" s="7">
        <f t="shared" si="6"/>
        <v>2.2840509821124688</v>
      </c>
      <c r="P26" s="7">
        <f t="shared" si="6"/>
        <v>1.0317676310315413</v>
      </c>
      <c r="Q26" s="7">
        <f t="shared" si="6"/>
        <v>2.5699459570625667</v>
      </c>
      <c r="R26" s="7">
        <f t="shared" si="6"/>
        <v>0.38385471788743808</v>
      </c>
      <c r="S26" s="7">
        <f t="shared" si="6"/>
        <v>1.1175369742826806</v>
      </c>
      <c r="T26" s="7">
        <f t="shared" si="6"/>
        <v>10.31360266832109</v>
      </c>
      <c r="U26" s="7">
        <f t="shared" si="6"/>
        <v>0.74700141305830903</v>
      </c>
      <c r="V26" s="7">
        <f t="shared" si="6"/>
        <v>0.16329931618554538</v>
      </c>
      <c r="W26" s="7">
        <f t="shared" si="6"/>
        <v>0.65801891225776232</v>
      </c>
      <c r="X26" s="7">
        <f t="shared" si="6"/>
        <v>0.15275252316519472</v>
      </c>
      <c r="Y26" s="7">
        <f t="shared" si="6"/>
        <v>0.63091644102492561</v>
      </c>
      <c r="Z26" s="7">
        <f t="shared" si="6"/>
        <v>1.0250474243771468</v>
      </c>
      <c r="AA26" s="7">
        <f t="shared" ref="AA26" si="7">STDEV(AA12:AA21)/SQRT(10)</f>
        <v>0.30496356795161145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2014-05-27T15:26:34Z</dcterms:created>
  <dcterms:modified xsi:type="dcterms:W3CDTF">2018-03-28T13:19:50Z</dcterms:modified>
</cp:coreProperties>
</file>