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540" windowWidth="17955" windowHeight="11355"/>
  </bookViews>
  <sheets>
    <sheet name="young12h" sheetId="1" r:id="rId1"/>
  </sheets>
  <calcPr calcId="145621"/>
</workbook>
</file>

<file path=xl/calcChain.xml><?xml version="1.0" encoding="utf-8"?>
<calcChain xmlns="http://schemas.openxmlformats.org/spreadsheetml/2006/main">
  <c r="R15" i="1" l="1"/>
  <c r="R19" i="1"/>
  <c r="R18" i="1"/>
  <c r="R16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" i="1"/>
  <c r="Q15" i="1"/>
  <c r="Q3" i="1"/>
  <c r="Q18" i="1" l="1"/>
  <c r="Q16" i="1" l="1"/>
  <c r="Q19" i="1" l="1"/>
  <c r="S19" i="1"/>
  <c r="S16" i="1"/>
  <c r="T16" i="1"/>
  <c r="J3" i="1" l="1"/>
  <c r="T19" i="1" l="1"/>
  <c r="S11" i="1" l="1"/>
  <c r="T11" i="1"/>
  <c r="S10" i="1"/>
  <c r="T10" i="1"/>
  <c r="S9" i="1"/>
  <c r="T9" i="1"/>
  <c r="S8" i="1"/>
  <c r="T8" i="1"/>
  <c r="S7" i="1"/>
  <c r="T7" i="1"/>
  <c r="S6" i="1"/>
  <c r="T6" i="1"/>
  <c r="S5" i="1"/>
  <c r="T5" i="1"/>
  <c r="S4" i="1"/>
  <c r="T4" i="1"/>
  <c r="Q12" i="1"/>
  <c r="Q11" i="1"/>
  <c r="Q10" i="1"/>
  <c r="Q9" i="1"/>
  <c r="Q8" i="1"/>
  <c r="Q7" i="1"/>
  <c r="Q6" i="1"/>
  <c r="Q5" i="1"/>
  <c r="Q4" i="1"/>
  <c r="J4" i="1" l="1"/>
  <c r="L4" i="1"/>
  <c r="M4" i="1"/>
  <c r="N4" i="1"/>
  <c r="O4" i="1"/>
  <c r="J5" i="1"/>
  <c r="L5" i="1"/>
  <c r="M5" i="1"/>
  <c r="N5" i="1"/>
  <c r="O5" i="1"/>
  <c r="J6" i="1"/>
  <c r="L6" i="1"/>
  <c r="M6" i="1"/>
  <c r="N6" i="1"/>
  <c r="O6" i="1"/>
  <c r="J7" i="1"/>
  <c r="L7" i="1"/>
  <c r="M7" i="1"/>
  <c r="N7" i="1"/>
  <c r="O7" i="1"/>
  <c r="J8" i="1"/>
  <c r="L8" i="1"/>
  <c r="M8" i="1"/>
  <c r="N8" i="1"/>
  <c r="O8" i="1"/>
  <c r="J9" i="1"/>
  <c r="L9" i="1"/>
  <c r="M9" i="1"/>
  <c r="N9" i="1"/>
  <c r="O9" i="1"/>
  <c r="J10" i="1"/>
  <c r="L10" i="1"/>
  <c r="M10" i="1"/>
  <c r="N10" i="1"/>
  <c r="O10" i="1"/>
  <c r="J11" i="1"/>
  <c r="L11" i="1"/>
  <c r="M11" i="1"/>
  <c r="N11" i="1"/>
  <c r="O11" i="1"/>
  <c r="J12" i="1"/>
  <c r="L12" i="1"/>
  <c r="M12" i="1"/>
  <c r="N12" i="1"/>
  <c r="O12" i="1"/>
  <c r="J13" i="1"/>
  <c r="L13" i="1"/>
  <c r="M13" i="1"/>
  <c r="N13" i="1"/>
  <c r="O13" i="1"/>
  <c r="J14" i="1"/>
  <c r="L14" i="1"/>
  <c r="M14" i="1"/>
  <c r="N14" i="1"/>
  <c r="O14" i="1"/>
  <c r="J15" i="1"/>
  <c r="L15" i="1"/>
  <c r="M15" i="1"/>
  <c r="N15" i="1"/>
  <c r="O15" i="1"/>
  <c r="J16" i="1"/>
  <c r="L16" i="1"/>
  <c r="M16" i="1"/>
  <c r="N16" i="1"/>
  <c r="O16" i="1"/>
  <c r="J17" i="1"/>
  <c r="L17" i="1"/>
  <c r="M17" i="1"/>
  <c r="N17" i="1"/>
  <c r="O17" i="1"/>
  <c r="J18" i="1"/>
  <c r="L18" i="1"/>
  <c r="M18" i="1"/>
  <c r="N18" i="1"/>
  <c r="O18" i="1"/>
  <c r="J19" i="1"/>
  <c r="L19" i="1"/>
  <c r="M19" i="1"/>
  <c r="N19" i="1"/>
  <c r="O19" i="1"/>
  <c r="J20" i="1"/>
  <c r="L20" i="1"/>
  <c r="M20" i="1"/>
  <c r="N20" i="1"/>
  <c r="O20" i="1"/>
  <c r="J21" i="1"/>
  <c r="L21" i="1"/>
  <c r="M21" i="1"/>
  <c r="N21" i="1"/>
  <c r="O21" i="1"/>
  <c r="J22" i="1"/>
  <c r="L22" i="1"/>
  <c r="M22" i="1"/>
  <c r="N22" i="1"/>
  <c r="O22" i="1"/>
  <c r="J23" i="1"/>
  <c r="L23" i="1"/>
  <c r="M23" i="1"/>
  <c r="N23" i="1"/>
  <c r="O23" i="1"/>
  <c r="J24" i="1"/>
  <c r="L24" i="1"/>
  <c r="M24" i="1"/>
  <c r="N24" i="1"/>
  <c r="O24" i="1"/>
  <c r="J25" i="1"/>
  <c r="L25" i="1"/>
  <c r="M25" i="1"/>
  <c r="N25" i="1"/>
  <c r="O25" i="1"/>
  <c r="J26" i="1"/>
  <c r="L26" i="1"/>
  <c r="M26" i="1"/>
  <c r="N26" i="1"/>
  <c r="O26" i="1"/>
  <c r="J27" i="1"/>
  <c r="L27" i="1"/>
  <c r="M27" i="1"/>
  <c r="N27" i="1"/>
  <c r="O27" i="1"/>
  <c r="J28" i="1"/>
  <c r="L28" i="1"/>
  <c r="M28" i="1"/>
  <c r="N28" i="1"/>
  <c r="O28" i="1"/>
  <c r="J29" i="1"/>
  <c r="L29" i="1"/>
  <c r="M29" i="1"/>
  <c r="N29" i="1"/>
  <c r="O29" i="1"/>
  <c r="J30" i="1"/>
  <c r="L30" i="1"/>
  <c r="M30" i="1"/>
  <c r="N30" i="1"/>
  <c r="O30" i="1"/>
  <c r="J31" i="1"/>
  <c r="L31" i="1"/>
  <c r="M31" i="1"/>
  <c r="N31" i="1"/>
  <c r="O31" i="1"/>
  <c r="J32" i="1"/>
  <c r="L32" i="1"/>
  <c r="M32" i="1"/>
  <c r="N32" i="1"/>
  <c r="O32" i="1"/>
  <c r="J33" i="1"/>
  <c r="L33" i="1"/>
  <c r="M33" i="1"/>
  <c r="N33" i="1"/>
  <c r="O33" i="1"/>
  <c r="J34" i="1"/>
  <c r="L34" i="1"/>
  <c r="M34" i="1"/>
  <c r="N34" i="1"/>
  <c r="O34" i="1"/>
  <c r="J35" i="1"/>
  <c r="L35" i="1"/>
  <c r="M35" i="1"/>
  <c r="N35" i="1"/>
  <c r="O35" i="1"/>
  <c r="J36" i="1"/>
  <c r="L36" i="1"/>
  <c r="M36" i="1"/>
  <c r="N36" i="1"/>
  <c r="O36" i="1"/>
  <c r="J37" i="1"/>
  <c r="L37" i="1"/>
  <c r="M37" i="1"/>
  <c r="N37" i="1"/>
  <c r="O37" i="1"/>
  <c r="J38" i="1"/>
  <c r="L38" i="1"/>
  <c r="M38" i="1"/>
  <c r="N38" i="1"/>
  <c r="O38" i="1"/>
  <c r="L3" i="1"/>
  <c r="M3" i="1"/>
  <c r="N3" i="1"/>
  <c r="O3" i="1"/>
  <c r="S15" i="1" l="1"/>
  <c r="S18" i="1"/>
  <c r="S3" i="1"/>
  <c r="S12" i="1" s="1"/>
  <c r="T18" i="1"/>
  <c r="T15" i="1"/>
  <c r="T3" i="1"/>
  <c r="T12" i="1" s="1"/>
</calcChain>
</file>

<file path=xl/sharedStrings.xml><?xml version="1.0" encoding="utf-8"?>
<sst xmlns="http://schemas.openxmlformats.org/spreadsheetml/2006/main" count="29" uniqueCount="16">
  <si>
    <t>rat</t>
  </si>
  <si>
    <t>day</t>
  </si>
  <si>
    <t>int</t>
  </si>
  <si>
    <t>wake</t>
  </si>
  <si>
    <t>nrem</t>
  </si>
  <si>
    <t>rem</t>
  </si>
  <si>
    <t>tst</t>
  </si>
  <si>
    <t>r/tst</t>
  </si>
  <si>
    <t>a</t>
  </si>
  <si>
    <t>*100</t>
  </si>
  <si>
    <t>Average</t>
  </si>
  <si>
    <t>L1</t>
  </si>
  <si>
    <t>D1</t>
  </si>
  <si>
    <t>w</t>
  </si>
  <si>
    <t>n</t>
  </si>
  <si>
    <t>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</si>
</sst>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4">
    <xf numFmtId="0" fontId="0" fillId="0" borderId="0" xfId="0"/>
    <xf numFmtId="0" fontId="0" fillId="33" borderId="0" xfId="0" applyFill="1"/>
    <xf numFmtId="0" fontId="0" fillId="0" borderId="0" xfId="0"/>
    <xf numFmtId="0" fontId="18" fillId="0" borderId="0" xfId="42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9"/>
  <sheetViews>
    <sheetView tabSelected="1" workbookViewId="0">
      <selection activeCell="R22" sqref="R22"/>
    </sheetView>
  </sheetViews>
  <sheetFormatPr defaultRowHeight="15" x14ac:dyDescent="0.25"/>
  <cols>
    <col min="11" max="11" width="9.140625" style="2"/>
    <col min="18" max="18" width="9.140625" style="2"/>
  </cols>
  <sheetData>
    <row r="1" spans="1:22" x14ac:dyDescent="0.25">
      <c r="A1" s="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s="2" t="s">
        <v>9</v>
      </c>
      <c r="L1" s="2"/>
      <c r="M1" s="2"/>
      <c r="N1" s="2"/>
      <c r="O1" s="2"/>
      <c r="P1" s="2"/>
      <c r="Q1" s="2" t="s">
        <v>10</v>
      </c>
      <c r="S1" s="2"/>
      <c r="T1" s="2"/>
      <c r="U1" s="2"/>
      <c r="V1" s="2"/>
    </row>
    <row r="2" spans="1:22" x14ac:dyDescent="0.25">
      <c r="A2" s="1"/>
      <c r="J2" s="3" t="s">
        <v>3</v>
      </c>
      <c r="K2" s="3"/>
      <c r="L2" s="3" t="s">
        <v>4</v>
      </c>
      <c r="M2" s="3" t="s">
        <v>5</v>
      </c>
      <c r="N2" s="3" t="s">
        <v>6</v>
      </c>
      <c r="O2" s="3" t="s">
        <v>7</v>
      </c>
      <c r="P2" s="2"/>
      <c r="Q2" s="3" t="s">
        <v>3</v>
      </c>
      <c r="R2" s="3"/>
      <c r="S2" s="3" t="s">
        <v>4</v>
      </c>
      <c r="T2" s="3" t="s">
        <v>5</v>
      </c>
      <c r="U2" s="3" t="s">
        <v>6</v>
      </c>
      <c r="V2" s="3" t="s">
        <v>7</v>
      </c>
    </row>
    <row r="3" spans="1:22" x14ac:dyDescent="0.25">
      <c r="A3" s="1">
        <v>1</v>
      </c>
      <c r="B3">
        <v>1</v>
      </c>
      <c r="C3">
        <v>1</v>
      </c>
      <c r="D3">
        <v>0.35796</v>
      </c>
      <c r="E3">
        <v>0.50741000000000003</v>
      </c>
      <c r="F3">
        <v>0.13463</v>
      </c>
      <c r="G3">
        <v>0.64204000000000006</v>
      </c>
      <c r="H3">
        <v>0.20968999999999999</v>
      </c>
      <c r="I3">
        <v>0</v>
      </c>
      <c r="J3">
        <f>IF(D3&gt;-1,D3*100," ")</f>
        <v>35.795999999999999</v>
      </c>
      <c r="K3" s="2">
        <f>J3/100*12</f>
        <v>4.2955199999999998</v>
      </c>
      <c r="L3" s="2">
        <f>IF(E3&gt;-1,E3*100," ")</f>
        <v>50.741</v>
      </c>
      <c r="M3" s="2">
        <f>IF(F3&gt;-1,F3*100," ")</f>
        <v>13.462999999999999</v>
      </c>
      <c r="N3" s="2">
        <f>IF(G3&gt;-1,G3*100," ")</f>
        <v>64.204000000000008</v>
      </c>
      <c r="O3" s="2">
        <f>IF(H3&gt;-1,H3*100," ")</f>
        <v>20.968999999999998</v>
      </c>
      <c r="Q3">
        <f>AVERAGE(J3:J4)</f>
        <v>58.101500000000001</v>
      </c>
      <c r="S3" s="2">
        <f>AVERAGE(L3:L4)</f>
        <v>33.694499999999998</v>
      </c>
      <c r="T3" s="2">
        <f>AVERAGE(M3:M4)</f>
        <v>8.2035</v>
      </c>
    </row>
    <row r="4" spans="1:22" x14ac:dyDescent="0.25">
      <c r="A4" s="1">
        <v>1</v>
      </c>
      <c r="B4">
        <v>1</v>
      </c>
      <c r="C4">
        <v>2</v>
      </c>
      <c r="D4">
        <v>0.80406999999999995</v>
      </c>
      <c r="E4">
        <v>0.16647999999999999</v>
      </c>
      <c r="F4">
        <v>2.9440000000000001E-2</v>
      </c>
      <c r="G4">
        <v>0.19592999999999999</v>
      </c>
      <c r="H4">
        <v>0.15028</v>
      </c>
      <c r="I4">
        <v>0</v>
      </c>
      <c r="J4" s="2">
        <f t="shared" ref="J4:J38" si="0">IF(D4&gt;-1,D4*100," ")</f>
        <v>80.406999999999996</v>
      </c>
      <c r="K4" s="2">
        <f t="shared" ref="K4:K38" si="1">J4/100*12</f>
        <v>9.6488399999999999</v>
      </c>
      <c r="L4" s="2">
        <f t="shared" ref="L4:L38" si="2">IF(E4&gt;-1,E4*100," ")</f>
        <v>16.648</v>
      </c>
      <c r="M4" s="2">
        <f t="shared" ref="M4:M38" si="3">IF(F4&gt;-1,F4*100," ")</f>
        <v>2.944</v>
      </c>
      <c r="N4" s="2">
        <f t="shared" ref="N4:N38" si="4">IF(G4&gt;-1,G4*100," ")</f>
        <v>19.593</v>
      </c>
      <c r="O4" s="2">
        <f t="shared" ref="O4:O38" si="5">IF(H4&gt;-1,H4*100," ")</f>
        <v>15.028</v>
      </c>
      <c r="Q4">
        <f>AVERAGE(J7:J8)</f>
        <v>50.426000000000002</v>
      </c>
      <c r="S4" s="2">
        <f>AVERAGE(L7:L8)</f>
        <v>43.305500000000002</v>
      </c>
      <c r="T4" s="2">
        <f>AVERAGE(M7:M8)</f>
        <v>6.2685000000000004</v>
      </c>
    </row>
    <row r="5" spans="1:22" x14ac:dyDescent="0.25">
      <c r="A5" s="1">
        <v>1</v>
      </c>
      <c r="B5">
        <v>2</v>
      </c>
      <c r="C5">
        <v>1</v>
      </c>
      <c r="D5">
        <v>0.61629999999999996</v>
      </c>
      <c r="E5">
        <v>0.31324000000000002</v>
      </c>
      <c r="F5">
        <v>7.0459999999999995E-2</v>
      </c>
      <c r="G5">
        <v>0.38369999999999999</v>
      </c>
      <c r="H5">
        <v>0.18364</v>
      </c>
      <c r="I5">
        <v>0</v>
      </c>
      <c r="J5" s="2">
        <f t="shared" si="0"/>
        <v>61.629999999999995</v>
      </c>
      <c r="K5" s="2">
        <f t="shared" si="1"/>
        <v>7.3956</v>
      </c>
      <c r="L5" s="2">
        <f t="shared" si="2"/>
        <v>31.324000000000002</v>
      </c>
      <c r="M5" s="2">
        <f t="shared" si="3"/>
        <v>7.0459999999999994</v>
      </c>
      <c r="N5" s="2">
        <f t="shared" si="4"/>
        <v>38.369999999999997</v>
      </c>
      <c r="O5" s="2">
        <f t="shared" si="5"/>
        <v>18.364000000000001</v>
      </c>
      <c r="Q5">
        <f>AVERAGE(J11:J12)</f>
        <v>56.578499999999998</v>
      </c>
      <c r="S5" s="2">
        <f>AVERAGE(L11:L12)</f>
        <v>37.194499999999998</v>
      </c>
      <c r="T5" s="2">
        <f>AVERAGE(M11:M12)</f>
        <v>6.2269999999999994</v>
      </c>
    </row>
    <row r="6" spans="1:22" x14ac:dyDescent="0.25">
      <c r="A6" s="1">
        <v>1</v>
      </c>
      <c r="B6">
        <v>2</v>
      </c>
      <c r="C6">
        <v>2</v>
      </c>
      <c r="D6">
        <v>0.73536999999999997</v>
      </c>
      <c r="E6">
        <v>0.23454</v>
      </c>
      <c r="F6">
        <v>3.0089999999999999E-2</v>
      </c>
      <c r="G6">
        <v>0.26462999999999998</v>
      </c>
      <c r="H6">
        <v>0.11372</v>
      </c>
      <c r="I6">
        <v>0</v>
      </c>
      <c r="J6" s="2">
        <f t="shared" si="0"/>
        <v>73.536999999999992</v>
      </c>
      <c r="K6" s="2">
        <f t="shared" si="1"/>
        <v>8.8244399999999992</v>
      </c>
      <c r="L6" s="2">
        <f t="shared" si="2"/>
        <v>23.454000000000001</v>
      </c>
      <c r="M6" s="2">
        <f t="shared" si="3"/>
        <v>3.0089999999999999</v>
      </c>
      <c r="N6" s="2">
        <f t="shared" si="4"/>
        <v>26.462999999999997</v>
      </c>
      <c r="O6" s="2">
        <f t="shared" si="5"/>
        <v>11.372</v>
      </c>
      <c r="Q6">
        <f>AVERAGE(J15:J16)</f>
        <v>50.514000000000003</v>
      </c>
      <c r="S6" s="2">
        <f>AVERAGE(L15:L16)</f>
        <v>42.977000000000004</v>
      </c>
      <c r="T6" s="2">
        <f>AVERAGE(M15:M16)</f>
        <v>6.5090000000000003</v>
      </c>
    </row>
    <row r="7" spans="1:22" x14ac:dyDescent="0.25">
      <c r="A7" s="1">
        <v>2</v>
      </c>
      <c r="B7">
        <v>1</v>
      </c>
      <c r="C7">
        <v>1</v>
      </c>
      <c r="D7">
        <v>0.24990999999999999</v>
      </c>
      <c r="E7">
        <v>0.64231000000000005</v>
      </c>
      <c r="F7">
        <v>0.10778</v>
      </c>
      <c r="G7">
        <v>0.75009000000000003</v>
      </c>
      <c r="H7">
        <v>0.14369000000000001</v>
      </c>
      <c r="I7">
        <v>0</v>
      </c>
      <c r="J7" s="2">
        <f t="shared" si="0"/>
        <v>24.991</v>
      </c>
      <c r="K7" s="2">
        <f t="shared" si="1"/>
        <v>2.99892</v>
      </c>
      <c r="L7" s="2">
        <f t="shared" si="2"/>
        <v>64.231000000000009</v>
      </c>
      <c r="M7" s="2">
        <f t="shared" si="3"/>
        <v>10.778</v>
      </c>
      <c r="N7" s="2">
        <f t="shared" si="4"/>
        <v>75.009</v>
      </c>
      <c r="O7" s="2">
        <f t="shared" si="5"/>
        <v>14.369000000000002</v>
      </c>
      <c r="Q7">
        <f>AVERAGE(J19:J20)</f>
        <v>49.907499999999999</v>
      </c>
      <c r="S7" s="2">
        <f>AVERAGE(L19:L20)</f>
        <v>43.323999999999998</v>
      </c>
      <c r="T7" s="2">
        <f>AVERAGE(M19:M20)</f>
        <v>6.7685000000000004</v>
      </c>
    </row>
    <row r="8" spans="1:22" x14ac:dyDescent="0.25">
      <c r="A8" s="1">
        <v>2</v>
      </c>
      <c r="B8">
        <v>1</v>
      </c>
      <c r="C8">
        <v>2</v>
      </c>
      <c r="D8">
        <v>0.75861000000000001</v>
      </c>
      <c r="E8">
        <v>0.2238</v>
      </c>
      <c r="F8">
        <v>1.7590000000000001E-2</v>
      </c>
      <c r="G8">
        <v>0.24138999999999999</v>
      </c>
      <c r="H8">
        <v>7.288E-2</v>
      </c>
      <c r="I8">
        <v>0</v>
      </c>
      <c r="J8" s="2">
        <f t="shared" si="0"/>
        <v>75.861000000000004</v>
      </c>
      <c r="K8" s="2">
        <f t="shared" si="1"/>
        <v>9.1033200000000001</v>
      </c>
      <c r="L8" s="2">
        <f t="shared" si="2"/>
        <v>22.38</v>
      </c>
      <c r="M8" s="2">
        <f t="shared" si="3"/>
        <v>1.7590000000000001</v>
      </c>
      <c r="N8" s="2">
        <f t="shared" si="4"/>
        <v>24.138999999999999</v>
      </c>
      <c r="O8" s="2">
        <f t="shared" si="5"/>
        <v>7.2880000000000003</v>
      </c>
      <c r="Q8">
        <f>AVERAGE(J23:J24)</f>
        <v>46.050999999999995</v>
      </c>
      <c r="S8" s="2">
        <f>AVERAGE(L23:L24)</f>
        <v>46.986000000000004</v>
      </c>
      <c r="T8" s="2">
        <f>AVERAGE(M23:M24)</f>
        <v>6.9630000000000001</v>
      </c>
    </row>
    <row r="9" spans="1:22" x14ac:dyDescent="0.25">
      <c r="A9" s="1">
        <v>2</v>
      </c>
      <c r="B9">
        <v>2</v>
      </c>
      <c r="C9">
        <v>1</v>
      </c>
      <c r="D9">
        <v>0.53610999999999998</v>
      </c>
      <c r="E9">
        <v>0.41287000000000001</v>
      </c>
      <c r="F9">
        <v>5.1020000000000003E-2</v>
      </c>
      <c r="G9">
        <v>0.46389000000000002</v>
      </c>
      <c r="H9">
        <v>0.10997999999999999</v>
      </c>
      <c r="I9">
        <v>0</v>
      </c>
      <c r="J9" s="2">
        <f t="shared" si="0"/>
        <v>53.610999999999997</v>
      </c>
      <c r="K9" s="2">
        <f t="shared" si="1"/>
        <v>6.4333200000000001</v>
      </c>
      <c r="L9" s="2">
        <f t="shared" si="2"/>
        <v>41.286999999999999</v>
      </c>
      <c r="M9" s="2">
        <f t="shared" si="3"/>
        <v>5.1020000000000003</v>
      </c>
      <c r="N9" s="2">
        <f t="shared" si="4"/>
        <v>46.389000000000003</v>
      </c>
      <c r="O9" s="2">
        <f t="shared" si="5"/>
        <v>10.997999999999999</v>
      </c>
      <c r="Q9">
        <f>AVERAGE(J27:J28)</f>
        <v>54.481500000000004</v>
      </c>
      <c r="S9" s="2">
        <f>AVERAGE(L27:L28)</f>
        <v>38.222000000000001</v>
      </c>
      <c r="T9" s="2">
        <f>AVERAGE(M27:M28)</f>
        <v>7.2960000000000003</v>
      </c>
    </row>
    <row r="10" spans="1:22" x14ac:dyDescent="0.25">
      <c r="A10" s="1">
        <v>2</v>
      </c>
      <c r="B10">
        <v>2</v>
      </c>
      <c r="C10">
        <v>2</v>
      </c>
      <c r="D10">
        <v>0.65722000000000003</v>
      </c>
      <c r="E10">
        <v>0.31647999999999998</v>
      </c>
      <c r="F10">
        <v>2.63E-2</v>
      </c>
      <c r="G10">
        <v>0.34277999999999997</v>
      </c>
      <c r="H10">
        <v>7.6719999999999997E-2</v>
      </c>
      <c r="I10">
        <v>0</v>
      </c>
      <c r="J10" s="2">
        <f t="shared" si="0"/>
        <v>65.722000000000008</v>
      </c>
      <c r="K10" s="2">
        <f t="shared" si="1"/>
        <v>7.8866400000000016</v>
      </c>
      <c r="L10" s="2">
        <f t="shared" si="2"/>
        <v>31.648</v>
      </c>
      <c r="M10" s="2">
        <f t="shared" si="3"/>
        <v>2.63</v>
      </c>
      <c r="N10" s="2">
        <f t="shared" si="4"/>
        <v>34.277999999999999</v>
      </c>
      <c r="O10" s="2">
        <f t="shared" si="5"/>
        <v>7.6719999999999997</v>
      </c>
      <c r="Q10">
        <f>AVERAGE(J31:J32)</f>
        <v>58.860999999999997</v>
      </c>
      <c r="S10" s="2">
        <f>AVERAGE(L31:L32)</f>
        <v>34.777999999999999</v>
      </c>
      <c r="T10" s="2">
        <f>AVERAGE(M31:M32)</f>
        <v>6.3610000000000007</v>
      </c>
    </row>
    <row r="11" spans="1:22" x14ac:dyDescent="0.25">
      <c r="A11" s="1">
        <v>3</v>
      </c>
      <c r="B11">
        <v>1</v>
      </c>
      <c r="C11">
        <v>1</v>
      </c>
      <c r="D11">
        <v>0.36259000000000002</v>
      </c>
      <c r="E11">
        <v>0.54027999999999998</v>
      </c>
      <c r="F11">
        <v>9.7129999999999994E-2</v>
      </c>
      <c r="G11">
        <v>0.63741000000000003</v>
      </c>
      <c r="H11">
        <v>0.15237999999999999</v>
      </c>
      <c r="I11">
        <v>0</v>
      </c>
      <c r="J11" s="2">
        <f t="shared" si="0"/>
        <v>36.259</v>
      </c>
      <c r="K11" s="2">
        <f t="shared" si="1"/>
        <v>4.3510800000000005</v>
      </c>
      <c r="L11" s="2">
        <f t="shared" si="2"/>
        <v>54.027999999999999</v>
      </c>
      <c r="M11" s="2">
        <f t="shared" si="3"/>
        <v>9.7129999999999992</v>
      </c>
      <c r="N11" s="2">
        <f t="shared" si="4"/>
        <v>63.741</v>
      </c>
      <c r="O11" s="2">
        <f t="shared" si="5"/>
        <v>15.238</v>
      </c>
      <c r="Q11">
        <f>AVERAGE(J35:J36)</f>
        <v>53.930500000000002</v>
      </c>
      <c r="S11" s="2">
        <f>AVERAGE(L35:L36)</f>
        <v>39.083500000000001</v>
      </c>
      <c r="T11" s="2">
        <f>AVERAGE(M35:M36)</f>
        <v>6.9859999999999989</v>
      </c>
    </row>
    <row r="12" spans="1:22" x14ac:dyDescent="0.25">
      <c r="A12" s="1">
        <v>3</v>
      </c>
      <c r="B12">
        <v>1</v>
      </c>
      <c r="C12">
        <v>2</v>
      </c>
      <c r="D12">
        <v>0.76898</v>
      </c>
      <c r="E12">
        <v>0.20361000000000001</v>
      </c>
      <c r="F12">
        <v>2.741E-2</v>
      </c>
      <c r="G12">
        <v>0.23102</v>
      </c>
      <c r="H12">
        <v>0.11864</v>
      </c>
      <c r="I12">
        <v>0</v>
      </c>
      <c r="J12" s="2">
        <f t="shared" si="0"/>
        <v>76.897999999999996</v>
      </c>
      <c r="K12" s="2">
        <f t="shared" si="1"/>
        <v>9.22776</v>
      </c>
      <c r="L12" s="2">
        <f t="shared" si="2"/>
        <v>20.361000000000001</v>
      </c>
      <c r="M12" s="2">
        <f t="shared" si="3"/>
        <v>2.7410000000000001</v>
      </c>
      <c r="N12" s="2">
        <f t="shared" si="4"/>
        <v>23.102</v>
      </c>
      <c r="O12" s="2">
        <f t="shared" si="5"/>
        <v>11.863999999999999</v>
      </c>
      <c r="P12" t="s">
        <v>10</v>
      </c>
      <c r="Q12">
        <f>AVERAGE(Q3:Q11)</f>
        <v>53.205722222222221</v>
      </c>
      <c r="S12" s="2">
        <f t="shared" ref="S12:T12" si="6">AVERAGE(S3:S11)</f>
        <v>39.951666666666668</v>
      </c>
      <c r="T12" s="2">
        <f t="shared" si="6"/>
        <v>6.8425000000000002</v>
      </c>
    </row>
    <row r="13" spans="1:22" x14ac:dyDescent="0.25">
      <c r="A13" s="1">
        <v>3</v>
      </c>
      <c r="B13">
        <v>2</v>
      </c>
      <c r="C13">
        <v>1</v>
      </c>
      <c r="D13">
        <v>0.63704000000000005</v>
      </c>
      <c r="E13">
        <v>0.30769000000000002</v>
      </c>
      <c r="F13">
        <v>5.5280000000000003E-2</v>
      </c>
      <c r="G13">
        <v>0.36296</v>
      </c>
      <c r="H13">
        <v>0.15229999999999999</v>
      </c>
      <c r="I13">
        <v>0</v>
      </c>
      <c r="J13" s="2">
        <f t="shared" si="0"/>
        <v>63.704000000000008</v>
      </c>
      <c r="K13" s="2">
        <f t="shared" si="1"/>
        <v>7.6444800000000006</v>
      </c>
      <c r="L13" s="2">
        <f t="shared" si="2"/>
        <v>30.769000000000002</v>
      </c>
      <c r="M13" s="2">
        <f t="shared" si="3"/>
        <v>5.5280000000000005</v>
      </c>
      <c r="N13" s="2">
        <f t="shared" si="4"/>
        <v>36.295999999999999</v>
      </c>
      <c r="O13" s="2">
        <f t="shared" si="5"/>
        <v>15.229999999999999</v>
      </c>
    </row>
    <row r="14" spans="1:22" x14ac:dyDescent="0.25">
      <c r="A14" s="1">
        <v>3</v>
      </c>
      <c r="B14">
        <v>2</v>
      </c>
      <c r="C14">
        <v>2</v>
      </c>
      <c r="D14">
        <v>0.71592999999999996</v>
      </c>
      <c r="E14">
        <v>0.23741000000000001</v>
      </c>
      <c r="F14">
        <v>4.6670000000000003E-2</v>
      </c>
      <c r="G14">
        <v>0.28406999999999999</v>
      </c>
      <c r="H14">
        <v>0.16428000000000001</v>
      </c>
      <c r="I14">
        <v>0</v>
      </c>
      <c r="J14" s="2">
        <f t="shared" si="0"/>
        <v>71.592999999999989</v>
      </c>
      <c r="K14" s="2">
        <f t="shared" si="1"/>
        <v>8.5911599999999986</v>
      </c>
      <c r="L14" s="2">
        <f t="shared" si="2"/>
        <v>23.741</v>
      </c>
      <c r="M14" s="2">
        <f t="shared" si="3"/>
        <v>4.6670000000000007</v>
      </c>
      <c r="N14" s="2">
        <f t="shared" si="4"/>
        <v>28.407</v>
      </c>
      <c r="O14" s="2">
        <f t="shared" si="5"/>
        <v>16.428000000000001</v>
      </c>
      <c r="Q14" t="s">
        <v>13</v>
      </c>
      <c r="S14" t="s">
        <v>14</v>
      </c>
      <c r="T14" t="s">
        <v>15</v>
      </c>
    </row>
    <row r="15" spans="1:22" x14ac:dyDescent="0.25">
      <c r="A15" s="1">
        <v>4</v>
      </c>
      <c r="B15">
        <v>1</v>
      </c>
      <c r="C15">
        <v>1</v>
      </c>
      <c r="D15">
        <v>0.29741000000000001</v>
      </c>
      <c r="E15">
        <v>0.59435000000000004</v>
      </c>
      <c r="F15">
        <v>0.10824</v>
      </c>
      <c r="G15">
        <v>0.70259000000000005</v>
      </c>
      <c r="H15">
        <v>0.15406</v>
      </c>
      <c r="I15">
        <v>0</v>
      </c>
      <c r="J15" s="2">
        <f t="shared" si="0"/>
        <v>29.741</v>
      </c>
      <c r="K15" s="2">
        <f t="shared" si="1"/>
        <v>3.5689200000000003</v>
      </c>
      <c r="L15" s="2">
        <f t="shared" si="2"/>
        <v>59.435000000000002</v>
      </c>
      <c r="M15" s="2">
        <f t="shared" si="3"/>
        <v>10.824</v>
      </c>
      <c r="N15" s="2">
        <f t="shared" si="4"/>
        <v>70.259</v>
      </c>
      <c r="O15" s="2">
        <f t="shared" si="5"/>
        <v>15.406000000000001</v>
      </c>
      <c r="P15" t="s">
        <v>11</v>
      </c>
      <c r="Q15" s="2">
        <f>AVERAGE(J3,J7,J11,J15,J19,J23,J27,J31,J35)</f>
        <v>32.065777777777782</v>
      </c>
      <c r="R15" s="2">
        <f>AVERAGE(K3,K7,K11,K15,K19,K23,K27,K31,K35)</f>
        <v>3.8478933333333338</v>
      </c>
      <c r="S15" s="2">
        <f>AVERAGE(L3,L7,L11,L15,L19,L23,L27,L31,L35)</f>
        <v>56.772555555555556</v>
      </c>
      <c r="T15">
        <f>AVERAGE(M3,M7,M11,M15,M19,M23,M27,M31,M35)</f>
        <v>11.161555555555557</v>
      </c>
      <c r="U15" s="2"/>
    </row>
    <row r="16" spans="1:22" x14ac:dyDescent="0.25">
      <c r="A16" s="1">
        <v>4</v>
      </c>
      <c r="B16">
        <v>1</v>
      </c>
      <c r="C16">
        <v>2</v>
      </c>
      <c r="D16">
        <v>0.71287</v>
      </c>
      <c r="E16">
        <v>0.26518999999999998</v>
      </c>
      <c r="F16">
        <v>2.1940000000000001E-2</v>
      </c>
      <c r="G16">
        <v>0.28713</v>
      </c>
      <c r="H16">
        <v>7.6429999999999998E-2</v>
      </c>
      <c r="I16">
        <v>0</v>
      </c>
      <c r="J16" s="2">
        <f t="shared" si="0"/>
        <v>71.287000000000006</v>
      </c>
      <c r="K16" s="2">
        <f t="shared" si="1"/>
        <v>8.5544400000000014</v>
      </c>
      <c r="L16" s="2">
        <f t="shared" si="2"/>
        <v>26.518999999999998</v>
      </c>
      <c r="M16" s="2">
        <f t="shared" si="3"/>
        <v>2.194</v>
      </c>
      <c r="N16" s="2">
        <f t="shared" si="4"/>
        <v>28.713000000000001</v>
      </c>
      <c r="O16" s="2">
        <f t="shared" si="5"/>
        <v>7.6429999999999998</v>
      </c>
      <c r="P16" t="s">
        <v>12</v>
      </c>
      <c r="Q16" s="2">
        <f>AVERAGE(J4,J8,J12,J16,J20,J24,J28,J32,J36)</f>
        <v>74.345666666666673</v>
      </c>
      <c r="R16" s="2">
        <f>AVERAGE(K4,K8,K12,K16,K20,K24,K28,K32,K36)</f>
        <v>8.921479999999999</v>
      </c>
      <c r="S16" s="2">
        <f t="shared" ref="S16" si="7">AVERAGE(L4,L8,L12,L16,L20,L24,L28,L32,L36)</f>
        <v>23.130777777777773</v>
      </c>
      <c r="T16" s="2">
        <f>AVERAGE(M4,M8,M12,M16,M20,M24,M28,M32,M36)</f>
        <v>2.5234444444444453</v>
      </c>
      <c r="U16" s="2"/>
    </row>
    <row r="17" spans="1:20" x14ac:dyDescent="0.25">
      <c r="A17" s="1">
        <v>4</v>
      </c>
      <c r="B17">
        <v>2</v>
      </c>
      <c r="C17">
        <v>1</v>
      </c>
      <c r="D17">
        <v>0.56167</v>
      </c>
      <c r="E17">
        <v>0.3775</v>
      </c>
      <c r="F17">
        <v>6.0650000000000003E-2</v>
      </c>
      <c r="G17">
        <v>0.43814999999999998</v>
      </c>
      <c r="H17">
        <v>0.13841999999999999</v>
      </c>
      <c r="I17">
        <v>0</v>
      </c>
      <c r="J17" s="2">
        <f t="shared" si="0"/>
        <v>56.167000000000002</v>
      </c>
      <c r="K17" s="2">
        <f t="shared" si="1"/>
        <v>6.7400400000000005</v>
      </c>
      <c r="L17" s="2">
        <f t="shared" si="2"/>
        <v>37.75</v>
      </c>
      <c r="M17" s="2">
        <f t="shared" si="3"/>
        <v>6.0650000000000004</v>
      </c>
      <c r="N17" s="2">
        <f t="shared" si="4"/>
        <v>43.814999999999998</v>
      </c>
      <c r="O17" s="2">
        <f t="shared" si="5"/>
        <v>13.841999999999999</v>
      </c>
    </row>
    <row r="18" spans="1:20" x14ac:dyDescent="0.25">
      <c r="A18" s="1">
        <v>4</v>
      </c>
      <c r="B18">
        <v>2</v>
      </c>
      <c r="C18">
        <v>2</v>
      </c>
      <c r="D18">
        <v>0.63129999999999997</v>
      </c>
      <c r="E18">
        <v>0.33537</v>
      </c>
      <c r="F18">
        <v>3.3329999999999999E-2</v>
      </c>
      <c r="G18">
        <v>0.36870000000000003</v>
      </c>
      <c r="H18">
        <v>9.0410000000000004E-2</v>
      </c>
      <c r="I18">
        <v>0</v>
      </c>
      <c r="J18" s="2">
        <f t="shared" si="0"/>
        <v>63.129999999999995</v>
      </c>
      <c r="K18" s="2">
        <f t="shared" si="1"/>
        <v>7.5755999999999997</v>
      </c>
      <c r="L18" s="2">
        <f t="shared" si="2"/>
        <v>33.536999999999999</v>
      </c>
      <c r="M18" s="2">
        <f t="shared" si="3"/>
        <v>3.3329999999999997</v>
      </c>
      <c r="N18" s="2">
        <f t="shared" si="4"/>
        <v>36.870000000000005</v>
      </c>
      <c r="O18" s="2">
        <f t="shared" si="5"/>
        <v>9.0410000000000004</v>
      </c>
      <c r="P18" t="s">
        <v>11</v>
      </c>
      <c r="Q18" s="2">
        <f>STDEV(J3,J7,J11,J15,J19,J23,J27,J31,J35)/SQRT(COUNT(J3,J7,J11,J15,J19,J23,J27,J31,J35))</f>
        <v>1.7146461311122563</v>
      </c>
      <c r="R18" s="2">
        <f>STDEV(K3,K7,K11,K15,K19,K23,K27,K31,K35)/SQRT(COUNT(K3,K7,K11,K15,K19,K23,K27,K31,K35))</f>
        <v>0.20575753573347058</v>
      </c>
      <c r="S18" s="2">
        <f t="shared" ref="S18" si="8">STDEV(L3,L7,L11,L15,L19,L23,L27,L31,L35)/SQRT(COUNT(L3,L7,L11,L15,L19,L23,L27,L31,L35))</f>
        <v>1.6309907785616351</v>
      </c>
      <c r="T18">
        <f>STDEV(M3,M7,M11,M15,M19,M23,M27,M31,M35)/SQRT(COUNT(M3,M7,M11,M15,M19,M23,M27,M31,M35))</f>
        <v>0.4152613671971106</v>
      </c>
    </row>
    <row r="19" spans="1:20" x14ac:dyDescent="0.25">
      <c r="A19" s="1">
        <v>5</v>
      </c>
      <c r="B19">
        <v>1</v>
      </c>
      <c r="C19">
        <v>1</v>
      </c>
      <c r="D19">
        <v>0.28898000000000001</v>
      </c>
      <c r="E19">
        <v>0.59823999999999999</v>
      </c>
      <c r="F19">
        <v>0.11278000000000001</v>
      </c>
      <c r="G19">
        <v>0.71101999999999999</v>
      </c>
      <c r="H19">
        <v>0.15861</v>
      </c>
      <c r="I19">
        <v>0</v>
      </c>
      <c r="J19" s="2">
        <f t="shared" si="0"/>
        <v>28.898000000000003</v>
      </c>
      <c r="K19" s="2">
        <f t="shared" si="1"/>
        <v>3.4677600000000002</v>
      </c>
      <c r="L19" s="2">
        <f t="shared" si="2"/>
        <v>59.823999999999998</v>
      </c>
      <c r="M19" s="2">
        <f t="shared" si="3"/>
        <v>11.278</v>
      </c>
      <c r="N19" s="2">
        <f t="shared" si="4"/>
        <v>71.102000000000004</v>
      </c>
      <c r="O19" s="2">
        <f t="shared" si="5"/>
        <v>15.861000000000001</v>
      </c>
      <c r="P19" t="s">
        <v>12</v>
      </c>
      <c r="Q19" s="2">
        <f>STDEV(J4,J8,J12,J16,J20,J24,J28,J32,J36)/SQRT(COUNT(J4,J8,J12,J16,J20,J24,J28,J32,J36))</f>
        <v>1.5353257888076326</v>
      </c>
      <c r="R19" s="2">
        <f>STDEV(K4,K8,K12,K16,K20,K24,K28,K32,K36)/SQRT(COUNT(K4,K8,K12,K16,K20,K24,K28,K32,K36))</f>
        <v>0.18423909465691593</v>
      </c>
      <c r="S19" s="2">
        <f t="shared" ref="S19" si="9">STDEV(L4,L8,L12,L16,L20,L24,L28,L32,L36)/SQRT(COUNT(L4,L8,L12,L16,L20,L24,L28,L32,L36))</f>
        <v>1.6762573123361761</v>
      </c>
      <c r="T19" s="2">
        <f>STDEV(M4,M8,M12,M16,M20,M24,M28,M32,M36)/SQRT(COUNT(M4,M8,M12,M16,M20,M24,M28,M32,M36))</f>
        <v>0.19301152175676917</v>
      </c>
    </row>
    <row r="20" spans="1:20" x14ac:dyDescent="0.25">
      <c r="A20" s="1">
        <v>5</v>
      </c>
      <c r="B20">
        <v>1</v>
      </c>
      <c r="C20">
        <v>2</v>
      </c>
      <c r="D20">
        <v>0.70916999999999997</v>
      </c>
      <c r="E20">
        <v>0.26823999999999998</v>
      </c>
      <c r="F20">
        <v>2.2589999999999999E-2</v>
      </c>
      <c r="G20">
        <v>0.29082999999999998</v>
      </c>
      <c r="H20">
        <v>7.7679999999999999E-2</v>
      </c>
      <c r="I20">
        <v>0</v>
      </c>
      <c r="J20" s="2">
        <f t="shared" si="0"/>
        <v>70.917000000000002</v>
      </c>
      <c r="K20" s="2">
        <f t="shared" si="1"/>
        <v>8.51004</v>
      </c>
      <c r="L20" s="2">
        <f t="shared" si="2"/>
        <v>26.823999999999998</v>
      </c>
      <c r="M20" s="2">
        <f t="shared" si="3"/>
        <v>2.2589999999999999</v>
      </c>
      <c r="N20" s="2">
        <f t="shared" si="4"/>
        <v>29.082999999999998</v>
      </c>
      <c r="O20" s="2">
        <f t="shared" si="5"/>
        <v>7.7679999999999998</v>
      </c>
    </row>
    <row r="21" spans="1:20" x14ac:dyDescent="0.25">
      <c r="A21" s="1">
        <v>5</v>
      </c>
      <c r="B21">
        <v>2</v>
      </c>
      <c r="C21">
        <v>1</v>
      </c>
      <c r="D21">
        <v>0.55176000000000003</v>
      </c>
      <c r="E21">
        <v>0.39315</v>
      </c>
      <c r="F21">
        <v>5.509E-2</v>
      </c>
      <c r="G21">
        <v>0.44824000000000003</v>
      </c>
      <c r="H21">
        <v>0.12291000000000001</v>
      </c>
      <c r="I21">
        <v>0</v>
      </c>
      <c r="J21" s="2">
        <f t="shared" si="0"/>
        <v>55.176000000000002</v>
      </c>
      <c r="K21" s="2">
        <f t="shared" si="1"/>
        <v>6.6211200000000003</v>
      </c>
      <c r="L21" s="2">
        <f t="shared" si="2"/>
        <v>39.314999999999998</v>
      </c>
      <c r="M21" s="2">
        <f t="shared" si="3"/>
        <v>5.5090000000000003</v>
      </c>
      <c r="N21" s="2">
        <f t="shared" si="4"/>
        <v>44.824000000000005</v>
      </c>
      <c r="O21" s="2">
        <f t="shared" si="5"/>
        <v>12.291</v>
      </c>
    </row>
    <row r="22" spans="1:20" x14ac:dyDescent="0.25">
      <c r="A22" s="1">
        <v>5</v>
      </c>
      <c r="B22">
        <v>2</v>
      </c>
      <c r="C22">
        <v>2</v>
      </c>
      <c r="D22">
        <v>0.68045999999999995</v>
      </c>
      <c r="E22">
        <v>0.27315</v>
      </c>
      <c r="F22">
        <v>4.6390000000000001E-2</v>
      </c>
      <c r="G22">
        <v>0.31953999999999999</v>
      </c>
      <c r="H22">
        <v>0.14518</v>
      </c>
      <c r="I22">
        <v>0</v>
      </c>
      <c r="J22" s="2">
        <f t="shared" si="0"/>
        <v>68.045999999999992</v>
      </c>
      <c r="K22" s="2">
        <f t="shared" si="1"/>
        <v>8.165519999999999</v>
      </c>
      <c r="L22" s="2">
        <f t="shared" si="2"/>
        <v>27.315000000000001</v>
      </c>
      <c r="M22" s="2">
        <f t="shared" si="3"/>
        <v>4.6390000000000002</v>
      </c>
      <c r="N22" s="2">
        <f t="shared" si="4"/>
        <v>31.954000000000001</v>
      </c>
      <c r="O22" s="2">
        <f t="shared" si="5"/>
        <v>14.518000000000001</v>
      </c>
    </row>
    <row r="23" spans="1:20" x14ac:dyDescent="0.25">
      <c r="A23" s="1">
        <v>6</v>
      </c>
      <c r="B23">
        <v>1</v>
      </c>
      <c r="C23">
        <v>1</v>
      </c>
      <c r="D23">
        <v>0.27306000000000002</v>
      </c>
      <c r="E23">
        <v>0.60443999999999998</v>
      </c>
      <c r="F23">
        <v>0.1225</v>
      </c>
      <c r="G23">
        <v>0.72694000000000003</v>
      </c>
      <c r="H23">
        <v>0.16850999999999999</v>
      </c>
      <c r="I23">
        <v>0</v>
      </c>
      <c r="J23" s="2">
        <f t="shared" si="0"/>
        <v>27.306000000000001</v>
      </c>
      <c r="K23" s="2">
        <f t="shared" si="1"/>
        <v>3.2767200000000001</v>
      </c>
      <c r="L23" s="2">
        <f t="shared" si="2"/>
        <v>60.443999999999996</v>
      </c>
      <c r="M23" s="2">
        <f t="shared" si="3"/>
        <v>12.25</v>
      </c>
      <c r="N23" s="2">
        <f t="shared" si="4"/>
        <v>72.694000000000003</v>
      </c>
      <c r="O23" s="2">
        <f t="shared" si="5"/>
        <v>16.850999999999999</v>
      </c>
    </row>
    <row r="24" spans="1:20" x14ac:dyDescent="0.25">
      <c r="A24" s="1">
        <v>6</v>
      </c>
      <c r="B24">
        <v>1</v>
      </c>
      <c r="C24">
        <v>2</v>
      </c>
      <c r="D24">
        <v>0.64795999999999998</v>
      </c>
      <c r="E24">
        <v>0.33528000000000002</v>
      </c>
      <c r="F24">
        <v>1.6760000000000001E-2</v>
      </c>
      <c r="G24">
        <v>0.35204000000000002</v>
      </c>
      <c r="H24">
        <v>4.761E-2</v>
      </c>
      <c r="I24">
        <v>0</v>
      </c>
      <c r="J24" s="2">
        <f t="shared" si="0"/>
        <v>64.795999999999992</v>
      </c>
      <c r="K24" s="2">
        <f t="shared" si="1"/>
        <v>7.7755199999999984</v>
      </c>
      <c r="L24" s="2">
        <f t="shared" si="2"/>
        <v>33.528000000000006</v>
      </c>
      <c r="M24" s="2">
        <f t="shared" si="3"/>
        <v>1.6760000000000002</v>
      </c>
      <c r="N24" s="2">
        <f t="shared" si="4"/>
        <v>35.204000000000001</v>
      </c>
      <c r="O24" s="2">
        <f t="shared" si="5"/>
        <v>4.7610000000000001</v>
      </c>
    </row>
    <row r="25" spans="1:20" x14ac:dyDescent="0.25">
      <c r="A25" s="1">
        <v>6</v>
      </c>
      <c r="B25">
        <v>2</v>
      </c>
      <c r="C25">
        <v>1</v>
      </c>
      <c r="D25">
        <v>0.57777999999999996</v>
      </c>
      <c r="E25">
        <v>0.36019000000000001</v>
      </c>
      <c r="F25">
        <v>6.2039999999999998E-2</v>
      </c>
      <c r="G25">
        <v>0.42221999999999998</v>
      </c>
      <c r="H25">
        <v>0.14693000000000001</v>
      </c>
      <c r="I25">
        <v>0</v>
      </c>
      <c r="J25" s="2">
        <f t="shared" si="0"/>
        <v>57.777999999999999</v>
      </c>
      <c r="K25" s="2">
        <f t="shared" si="1"/>
        <v>6.9333599999999995</v>
      </c>
      <c r="L25" s="2">
        <f t="shared" si="2"/>
        <v>36.018999999999998</v>
      </c>
      <c r="M25" s="2">
        <f t="shared" si="3"/>
        <v>6.2039999999999997</v>
      </c>
      <c r="N25" s="2">
        <f t="shared" si="4"/>
        <v>42.222000000000001</v>
      </c>
      <c r="O25" s="2">
        <f t="shared" si="5"/>
        <v>14.693000000000001</v>
      </c>
    </row>
    <row r="26" spans="1:20" x14ac:dyDescent="0.25">
      <c r="A26" s="1">
        <v>6</v>
      </c>
      <c r="B26">
        <v>2</v>
      </c>
      <c r="C26">
        <v>2</v>
      </c>
      <c r="D26">
        <v>0.57454000000000005</v>
      </c>
      <c r="E26">
        <v>0.38796000000000003</v>
      </c>
      <c r="F26">
        <v>3.7499999999999999E-2</v>
      </c>
      <c r="G26">
        <v>0.42546</v>
      </c>
      <c r="H26">
        <v>8.8139999999999996E-2</v>
      </c>
      <c r="I26">
        <v>0</v>
      </c>
      <c r="J26" s="2">
        <f t="shared" si="0"/>
        <v>57.454000000000008</v>
      </c>
      <c r="K26" s="2">
        <f t="shared" si="1"/>
        <v>6.8944800000000006</v>
      </c>
      <c r="L26" s="2">
        <f t="shared" si="2"/>
        <v>38.795999999999999</v>
      </c>
      <c r="M26" s="2">
        <f t="shared" si="3"/>
        <v>3.75</v>
      </c>
      <c r="N26" s="2">
        <f t="shared" si="4"/>
        <v>42.545999999999999</v>
      </c>
      <c r="O26" s="2">
        <f t="shared" si="5"/>
        <v>8.8140000000000001</v>
      </c>
    </row>
    <row r="27" spans="1:20" x14ac:dyDescent="0.25">
      <c r="A27" s="1">
        <v>7</v>
      </c>
      <c r="B27">
        <v>1</v>
      </c>
      <c r="C27">
        <v>1</v>
      </c>
      <c r="D27">
        <v>0.32861000000000001</v>
      </c>
      <c r="E27">
        <v>0.55444000000000004</v>
      </c>
      <c r="F27">
        <v>0.11694</v>
      </c>
      <c r="G27">
        <v>0.67139000000000004</v>
      </c>
      <c r="H27">
        <v>0.17418</v>
      </c>
      <c r="I27">
        <v>0</v>
      </c>
      <c r="J27" s="2">
        <f t="shared" si="0"/>
        <v>32.861000000000004</v>
      </c>
      <c r="K27" s="2">
        <f t="shared" si="1"/>
        <v>3.9433200000000008</v>
      </c>
      <c r="L27" s="2">
        <f t="shared" si="2"/>
        <v>55.444000000000003</v>
      </c>
      <c r="M27" s="2">
        <f t="shared" si="3"/>
        <v>11.694000000000001</v>
      </c>
      <c r="N27" s="2">
        <f t="shared" si="4"/>
        <v>67.13900000000001</v>
      </c>
      <c r="O27" s="2">
        <f t="shared" si="5"/>
        <v>17.417999999999999</v>
      </c>
    </row>
    <row r="28" spans="1:20" x14ac:dyDescent="0.25">
      <c r="A28" s="1">
        <v>7</v>
      </c>
      <c r="B28">
        <v>1</v>
      </c>
      <c r="C28">
        <v>2</v>
      </c>
      <c r="D28">
        <v>0.76102000000000003</v>
      </c>
      <c r="E28">
        <v>0.21</v>
      </c>
      <c r="F28">
        <v>2.8979999999999999E-2</v>
      </c>
      <c r="G28">
        <v>0.23898</v>
      </c>
      <c r="H28">
        <v>0.12127</v>
      </c>
      <c r="I28">
        <v>0</v>
      </c>
      <c r="J28" s="2">
        <f t="shared" si="0"/>
        <v>76.102000000000004</v>
      </c>
      <c r="K28" s="2">
        <f t="shared" si="1"/>
        <v>9.1322399999999995</v>
      </c>
      <c r="L28" s="2">
        <f t="shared" si="2"/>
        <v>21</v>
      </c>
      <c r="M28" s="2">
        <f t="shared" si="3"/>
        <v>2.8979999999999997</v>
      </c>
      <c r="N28" s="2">
        <f t="shared" si="4"/>
        <v>23.898</v>
      </c>
      <c r="O28" s="2">
        <f t="shared" si="5"/>
        <v>12.127000000000001</v>
      </c>
    </row>
    <row r="29" spans="1:20" x14ac:dyDescent="0.25">
      <c r="A29" s="1">
        <v>7</v>
      </c>
      <c r="B29">
        <v>2</v>
      </c>
      <c r="C29">
        <v>1</v>
      </c>
      <c r="D29">
        <v>0.59379999999999999</v>
      </c>
      <c r="E29">
        <v>0.33990999999999999</v>
      </c>
      <c r="F29">
        <v>6.6299999999999998E-2</v>
      </c>
      <c r="G29">
        <v>0.40620000000000001</v>
      </c>
      <c r="H29">
        <v>0.16320999999999999</v>
      </c>
      <c r="I29">
        <v>0</v>
      </c>
      <c r="J29" s="2">
        <f t="shared" si="0"/>
        <v>59.38</v>
      </c>
      <c r="K29" s="2">
        <f t="shared" si="1"/>
        <v>7.1256000000000004</v>
      </c>
      <c r="L29" s="2">
        <f t="shared" si="2"/>
        <v>33.991</v>
      </c>
      <c r="M29" s="2">
        <f t="shared" si="3"/>
        <v>6.63</v>
      </c>
      <c r="N29" s="2">
        <f t="shared" si="4"/>
        <v>40.619999999999997</v>
      </c>
      <c r="O29" s="2">
        <f t="shared" si="5"/>
        <v>16.320999999999998</v>
      </c>
    </row>
    <row r="30" spans="1:20" x14ac:dyDescent="0.25">
      <c r="A30" s="1">
        <v>7</v>
      </c>
      <c r="B30">
        <v>2</v>
      </c>
      <c r="C30">
        <v>2</v>
      </c>
      <c r="D30">
        <v>0.65110999999999997</v>
      </c>
      <c r="E30">
        <v>0.29324</v>
      </c>
      <c r="F30">
        <v>5.5649999999999998E-2</v>
      </c>
      <c r="G30">
        <v>0.34888999999999998</v>
      </c>
      <c r="H30">
        <v>0.1595</v>
      </c>
      <c r="I30">
        <v>0</v>
      </c>
      <c r="J30" s="2">
        <f t="shared" si="0"/>
        <v>65.11099999999999</v>
      </c>
      <c r="K30" s="2">
        <f t="shared" si="1"/>
        <v>7.8133199999999983</v>
      </c>
      <c r="L30" s="2">
        <f t="shared" si="2"/>
        <v>29.324000000000002</v>
      </c>
      <c r="M30" s="2">
        <f t="shared" si="3"/>
        <v>5.5649999999999995</v>
      </c>
      <c r="N30" s="2">
        <f t="shared" si="4"/>
        <v>34.888999999999996</v>
      </c>
      <c r="O30" s="2">
        <f t="shared" si="5"/>
        <v>15.950000000000001</v>
      </c>
    </row>
    <row r="31" spans="1:20" x14ac:dyDescent="0.25">
      <c r="A31" s="1">
        <v>8</v>
      </c>
      <c r="B31">
        <v>1</v>
      </c>
      <c r="C31">
        <v>1</v>
      </c>
      <c r="D31">
        <v>0.41582999999999998</v>
      </c>
      <c r="E31">
        <v>0.49064999999999998</v>
      </c>
      <c r="F31">
        <v>9.3520000000000006E-2</v>
      </c>
      <c r="G31">
        <v>0.58416999999999997</v>
      </c>
      <c r="H31">
        <v>0.16009000000000001</v>
      </c>
      <c r="I31">
        <v>0</v>
      </c>
      <c r="J31" s="2">
        <f t="shared" si="0"/>
        <v>41.582999999999998</v>
      </c>
      <c r="K31" s="2">
        <f t="shared" si="1"/>
        <v>4.98996</v>
      </c>
      <c r="L31" s="2">
        <f t="shared" si="2"/>
        <v>49.064999999999998</v>
      </c>
      <c r="M31" s="2">
        <f t="shared" si="3"/>
        <v>9.3520000000000003</v>
      </c>
      <c r="N31" s="2">
        <f t="shared" si="4"/>
        <v>58.416999999999994</v>
      </c>
      <c r="O31" s="2">
        <f t="shared" si="5"/>
        <v>16.009</v>
      </c>
    </row>
    <row r="32" spans="1:20" x14ac:dyDescent="0.25">
      <c r="A32" s="1">
        <v>8</v>
      </c>
      <c r="B32">
        <v>1</v>
      </c>
      <c r="C32">
        <v>2</v>
      </c>
      <c r="D32">
        <v>0.76139000000000001</v>
      </c>
      <c r="E32">
        <v>0.20491000000000001</v>
      </c>
      <c r="F32">
        <v>3.3700000000000001E-2</v>
      </c>
      <c r="G32">
        <v>0.23860999999999999</v>
      </c>
      <c r="H32">
        <v>0.14124999999999999</v>
      </c>
      <c r="I32">
        <v>0</v>
      </c>
      <c r="J32" s="2">
        <f t="shared" si="0"/>
        <v>76.138999999999996</v>
      </c>
      <c r="K32" s="2">
        <f t="shared" si="1"/>
        <v>9.1366800000000001</v>
      </c>
      <c r="L32" s="2">
        <f t="shared" si="2"/>
        <v>20.491</v>
      </c>
      <c r="M32" s="2">
        <f t="shared" si="3"/>
        <v>3.37</v>
      </c>
      <c r="N32" s="2">
        <f t="shared" si="4"/>
        <v>23.860999999999997</v>
      </c>
      <c r="O32" s="2">
        <f t="shared" si="5"/>
        <v>14.124999999999998</v>
      </c>
    </row>
    <row r="33" spans="1:15" x14ac:dyDescent="0.25">
      <c r="A33" s="1">
        <v>8</v>
      </c>
      <c r="B33">
        <v>2</v>
      </c>
      <c r="C33">
        <v>1</v>
      </c>
      <c r="D33">
        <v>0.63204000000000005</v>
      </c>
      <c r="E33">
        <v>0.30425999999999997</v>
      </c>
      <c r="F33">
        <v>6.3700000000000007E-2</v>
      </c>
      <c r="G33">
        <v>0.36796000000000001</v>
      </c>
      <c r="H33">
        <v>0.17313000000000001</v>
      </c>
      <c r="I33">
        <v>0</v>
      </c>
      <c r="J33" s="2">
        <f t="shared" si="0"/>
        <v>63.204000000000008</v>
      </c>
      <c r="K33" s="2">
        <f t="shared" si="1"/>
        <v>7.584480000000001</v>
      </c>
      <c r="L33" s="2">
        <f t="shared" si="2"/>
        <v>30.425999999999998</v>
      </c>
      <c r="M33" s="2">
        <f t="shared" si="3"/>
        <v>6.370000000000001</v>
      </c>
      <c r="N33" s="2">
        <f t="shared" si="4"/>
        <v>36.795999999999999</v>
      </c>
      <c r="O33" s="2">
        <f t="shared" si="5"/>
        <v>17.313000000000002</v>
      </c>
    </row>
    <row r="34" spans="1:15" x14ac:dyDescent="0.25">
      <c r="A34" s="1">
        <v>8</v>
      </c>
      <c r="B34">
        <v>2</v>
      </c>
      <c r="C34">
        <v>2</v>
      </c>
      <c r="D34">
        <v>0.72758999999999996</v>
      </c>
      <c r="E34">
        <v>0.23230999999999999</v>
      </c>
      <c r="F34">
        <v>4.0090000000000001E-2</v>
      </c>
      <c r="G34">
        <v>0.27240999999999999</v>
      </c>
      <c r="H34">
        <v>0.14718000000000001</v>
      </c>
      <c r="I34">
        <v>0</v>
      </c>
      <c r="J34" s="2">
        <f t="shared" si="0"/>
        <v>72.759</v>
      </c>
      <c r="K34" s="2">
        <f t="shared" si="1"/>
        <v>8.7310799999999986</v>
      </c>
      <c r="L34" s="2">
        <f t="shared" si="2"/>
        <v>23.230999999999998</v>
      </c>
      <c r="M34" s="2">
        <f t="shared" si="3"/>
        <v>4.0090000000000003</v>
      </c>
      <c r="N34" s="2">
        <f t="shared" si="4"/>
        <v>27.241</v>
      </c>
      <c r="O34" s="2">
        <f t="shared" si="5"/>
        <v>14.718</v>
      </c>
    </row>
    <row r="35" spans="1:15" x14ac:dyDescent="0.25">
      <c r="A35" s="1">
        <v>9</v>
      </c>
      <c r="B35">
        <v>1</v>
      </c>
      <c r="C35">
        <v>1</v>
      </c>
      <c r="D35">
        <v>0.31157000000000001</v>
      </c>
      <c r="E35">
        <v>0.57740999999999998</v>
      </c>
      <c r="F35">
        <v>0.11101999999999999</v>
      </c>
      <c r="G35">
        <v>0.68842999999999999</v>
      </c>
      <c r="H35">
        <v>0.16125999999999999</v>
      </c>
      <c r="I35">
        <v>0</v>
      </c>
      <c r="J35" s="2">
        <f t="shared" si="0"/>
        <v>31.157</v>
      </c>
      <c r="K35" s="2">
        <f t="shared" si="1"/>
        <v>3.7388400000000002</v>
      </c>
      <c r="L35" s="2">
        <f t="shared" si="2"/>
        <v>57.741</v>
      </c>
      <c r="M35" s="2">
        <f t="shared" si="3"/>
        <v>11.101999999999999</v>
      </c>
      <c r="N35" s="2">
        <f t="shared" si="4"/>
        <v>68.843000000000004</v>
      </c>
      <c r="O35" s="2">
        <f t="shared" si="5"/>
        <v>16.125999999999998</v>
      </c>
    </row>
    <row r="36" spans="1:15" x14ac:dyDescent="0.25">
      <c r="A36" s="1">
        <v>9</v>
      </c>
      <c r="B36">
        <v>1</v>
      </c>
      <c r="C36">
        <v>2</v>
      </c>
      <c r="D36">
        <v>0.76704000000000006</v>
      </c>
      <c r="E36">
        <v>0.20426</v>
      </c>
      <c r="F36">
        <v>2.87E-2</v>
      </c>
      <c r="G36">
        <v>0.23296</v>
      </c>
      <c r="H36">
        <v>0.12321</v>
      </c>
      <c r="I36">
        <v>0</v>
      </c>
      <c r="J36" s="2">
        <f t="shared" si="0"/>
        <v>76.704000000000008</v>
      </c>
      <c r="K36" s="2">
        <f t="shared" si="1"/>
        <v>9.2044800000000002</v>
      </c>
      <c r="L36" s="2">
        <f t="shared" si="2"/>
        <v>20.425999999999998</v>
      </c>
      <c r="M36" s="2">
        <f t="shared" si="3"/>
        <v>2.87</v>
      </c>
      <c r="N36" s="2">
        <f t="shared" si="4"/>
        <v>23.295999999999999</v>
      </c>
      <c r="O36" s="2">
        <f t="shared" si="5"/>
        <v>12.321</v>
      </c>
    </row>
    <row r="37" spans="1:15" x14ac:dyDescent="0.25">
      <c r="A37" s="1">
        <v>9</v>
      </c>
      <c r="B37">
        <v>2</v>
      </c>
      <c r="C37">
        <v>1</v>
      </c>
      <c r="D37">
        <v>0.59269000000000005</v>
      </c>
      <c r="E37">
        <v>0.35176000000000002</v>
      </c>
      <c r="F37">
        <v>5.5559999999999998E-2</v>
      </c>
      <c r="G37">
        <v>0.40731000000000001</v>
      </c>
      <c r="H37">
        <v>0.13639000000000001</v>
      </c>
      <c r="I37">
        <v>0</v>
      </c>
      <c r="J37" s="2">
        <f t="shared" si="0"/>
        <v>59.269000000000005</v>
      </c>
      <c r="K37" s="2">
        <f t="shared" si="1"/>
        <v>7.1122800000000002</v>
      </c>
      <c r="L37" s="2">
        <f t="shared" si="2"/>
        <v>35.176000000000002</v>
      </c>
      <c r="M37" s="2">
        <f t="shared" si="3"/>
        <v>5.556</v>
      </c>
      <c r="N37" s="2">
        <f t="shared" si="4"/>
        <v>40.731000000000002</v>
      </c>
      <c r="O37" s="2">
        <f t="shared" si="5"/>
        <v>13.639000000000001</v>
      </c>
    </row>
    <row r="38" spans="1:15" x14ac:dyDescent="0.25">
      <c r="A38" s="1">
        <v>9</v>
      </c>
      <c r="B38">
        <v>2</v>
      </c>
      <c r="C38">
        <v>2</v>
      </c>
      <c r="D38">
        <v>0.76851999999999998</v>
      </c>
      <c r="E38">
        <v>0.19444</v>
      </c>
      <c r="F38">
        <v>3.7039999999999997E-2</v>
      </c>
      <c r="G38">
        <v>0.23147999999999999</v>
      </c>
      <c r="H38">
        <v>0.16</v>
      </c>
      <c r="I38">
        <v>0</v>
      </c>
      <c r="J38" s="2">
        <f t="shared" si="0"/>
        <v>76.852000000000004</v>
      </c>
      <c r="K38" s="2">
        <f t="shared" si="1"/>
        <v>9.2222400000000011</v>
      </c>
      <c r="L38" s="2">
        <f t="shared" si="2"/>
        <v>19.443999999999999</v>
      </c>
      <c r="M38" s="2">
        <f t="shared" si="3"/>
        <v>3.7039999999999997</v>
      </c>
      <c r="N38" s="2">
        <f t="shared" si="4"/>
        <v>23.148</v>
      </c>
      <c r="O38" s="2">
        <f t="shared" si="5"/>
        <v>16</v>
      </c>
    </row>
    <row r="39" spans="1:15" x14ac:dyDescent="0.25">
      <c r="A39" s="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young12h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Panagiotou, M. (MCB)</dc:creator>
  <cp:lastModifiedBy>Panagiotou, M. (MCB)</cp:lastModifiedBy>
  <dcterms:created xsi:type="dcterms:W3CDTF">2014-04-17T08:29:48Z</dcterms:created>
  <dcterms:modified xsi:type="dcterms:W3CDTF">2017-08-09T16:01:34Z</dcterms:modified>
</cp:coreProperties>
</file>