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p26 Viral Load ELISAs\"/>
    </mc:Choice>
  </mc:AlternateContent>
  <bookViews>
    <workbookView xWindow="0" yWindow="0" windowWidth="1887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2" i="1" l="1"/>
  <c r="AC12" i="1"/>
  <c r="AB12" i="1"/>
  <c r="AA12" i="1"/>
  <c r="Z12" i="1"/>
  <c r="Y12" i="1"/>
  <c r="X12" i="1"/>
  <c r="AD11" i="1"/>
  <c r="AC11" i="1"/>
  <c r="AB11" i="1"/>
  <c r="AA11" i="1"/>
  <c r="Z11" i="1"/>
  <c r="Y11" i="1"/>
  <c r="X11" i="1"/>
  <c r="AD10" i="1"/>
  <c r="AC10" i="1"/>
  <c r="AB10" i="1"/>
  <c r="AA10" i="1"/>
  <c r="Z10" i="1"/>
  <c r="Y10" i="1"/>
  <c r="X10" i="1"/>
  <c r="AD9" i="1"/>
  <c r="AC9" i="1"/>
  <c r="AB9" i="1"/>
  <c r="AA9" i="1"/>
  <c r="Z9" i="1"/>
  <c r="Y9" i="1"/>
  <c r="X9" i="1"/>
  <c r="AD8" i="1"/>
  <c r="AC8" i="1"/>
  <c r="AB8" i="1"/>
  <c r="AA8" i="1"/>
  <c r="Z8" i="1"/>
  <c r="Y8" i="1"/>
  <c r="X8" i="1"/>
  <c r="AD7" i="1"/>
  <c r="AC7" i="1"/>
  <c r="AB7" i="1"/>
  <c r="AA7" i="1"/>
  <c r="Z7" i="1"/>
  <c r="Y7" i="1"/>
  <c r="X7" i="1"/>
  <c r="AD6" i="1"/>
  <c r="AC6" i="1"/>
  <c r="AB6" i="1"/>
  <c r="AA6" i="1"/>
  <c r="Z6" i="1"/>
  <c r="Y6" i="1"/>
  <c r="X6" i="1"/>
  <c r="AD5" i="1"/>
  <c r="AC5" i="1"/>
  <c r="AB5" i="1"/>
  <c r="AA5" i="1"/>
  <c r="Z5" i="1"/>
  <c r="Y5" i="1"/>
  <c r="X5" i="1"/>
  <c r="AC4" i="1"/>
  <c r="AB4" i="1"/>
  <c r="AA4" i="1"/>
  <c r="Z4" i="1"/>
  <c r="Y4" i="1"/>
  <c r="X4" i="1"/>
  <c r="W4" i="1"/>
  <c r="I28" i="1" l="1"/>
  <c r="H35" i="1" s="1"/>
  <c r="H28" i="1"/>
  <c r="G28" i="1"/>
  <c r="F28" i="1"/>
  <c r="E28" i="1"/>
  <c r="D28" i="1"/>
  <c r="C28" i="1"/>
  <c r="I27" i="1"/>
  <c r="G34" i="1" s="1"/>
  <c r="H27" i="1"/>
  <c r="H34" i="1" s="1"/>
  <c r="G27" i="1"/>
  <c r="F27" i="1"/>
  <c r="E27" i="1"/>
  <c r="D27" i="1"/>
  <c r="D34" i="1" s="1"/>
  <c r="C27" i="1"/>
  <c r="I26" i="1"/>
  <c r="F33" i="1" s="1"/>
  <c r="H26" i="1"/>
  <c r="H33" i="1" s="1"/>
  <c r="G26" i="1"/>
  <c r="G33" i="1" s="1"/>
  <c r="F26" i="1"/>
  <c r="E26" i="1"/>
  <c r="D26" i="1"/>
  <c r="D33" i="1" s="1"/>
  <c r="C26" i="1"/>
  <c r="C33" i="1" s="1"/>
  <c r="I25" i="1"/>
  <c r="I32" i="1" s="1"/>
  <c r="H25" i="1"/>
  <c r="H32" i="1" s="1"/>
  <c r="G25" i="1"/>
  <c r="G32" i="1" s="1"/>
  <c r="F25" i="1"/>
  <c r="F32" i="1" s="1"/>
  <c r="E25" i="1"/>
  <c r="D25" i="1"/>
  <c r="D32" i="1" s="1"/>
  <c r="C25" i="1"/>
  <c r="C32" i="1" s="1"/>
  <c r="E35" i="1" l="1"/>
  <c r="I35" i="1"/>
  <c r="E34" i="1"/>
  <c r="I34" i="1"/>
  <c r="F35" i="1"/>
  <c r="E33" i="1"/>
  <c r="I33" i="1"/>
  <c r="F34" i="1"/>
  <c r="C35" i="1"/>
  <c r="G35" i="1"/>
  <c r="E32" i="1"/>
  <c r="C34" i="1"/>
  <c r="D35" i="1"/>
  <c r="O12" i="1"/>
  <c r="R12" i="1" s="1"/>
  <c r="O11" i="1"/>
  <c r="O9" i="1"/>
  <c r="R9" i="1" s="1"/>
  <c r="N9" i="1"/>
  <c r="Q9" i="1" s="1"/>
  <c r="M9" i="1"/>
  <c r="O8" i="1"/>
  <c r="R8" i="1" s="1"/>
  <c r="N8" i="1"/>
  <c r="O7" i="1"/>
  <c r="Q5" i="1"/>
  <c r="N12" i="1"/>
  <c r="Q12" i="1" s="1"/>
  <c r="T12" i="1" s="1"/>
  <c r="N11" i="1"/>
  <c r="Q11" i="1" s="1"/>
  <c r="T11" i="1" s="1"/>
  <c r="N10" i="1"/>
  <c r="Q10" i="1" s="1"/>
  <c r="T10" i="1" s="1"/>
  <c r="O10" i="1"/>
  <c r="R10" i="1" s="1"/>
  <c r="N7" i="1"/>
  <c r="Q7" i="1" s="1"/>
  <c r="N6" i="1"/>
  <c r="Q6" i="1" s="1"/>
  <c r="T6" i="1" s="1"/>
  <c r="O6" i="1"/>
  <c r="R6" i="1" s="1"/>
  <c r="N5" i="1"/>
  <c r="O5" i="1"/>
  <c r="M6" i="1"/>
  <c r="M7" i="1"/>
  <c r="M8" i="1"/>
  <c r="M10" i="1"/>
  <c r="M11" i="1"/>
  <c r="M12" i="1"/>
  <c r="P12" i="1" s="1"/>
  <c r="S12" i="1" s="1"/>
  <c r="M5" i="1"/>
  <c r="P5" i="1" s="1"/>
  <c r="S5" i="1" l="1"/>
  <c r="R5" i="1"/>
  <c r="R7" i="1"/>
  <c r="P9" i="1"/>
  <c r="P8" i="1"/>
  <c r="S8" i="1" s="1"/>
  <c r="R11" i="1"/>
  <c r="P7" i="1"/>
  <c r="S7" i="1" s="1"/>
  <c r="P6" i="1"/>
  <c r="T9" i="1"/>
  <c r="P11" i="1"/>
  <c r="S11" i="1" s="1"/>
  <c r="P10" i="1"/>
  <c r="S10" i="1" s="1"/>
  <c r="T5" i="1"/>
  <c r="Q8" i="1"/>
  <c r="T8" i="1" s="1"/>
  <c r="T7" i="1" l="1"/>
  <c r="S6" i="1"/>
  <c r="S9" i="1"/>
</calcChain>
</file>

<file path=xl/sharedStrings.xml><?xml version="1.0" encoding="utf-8"?>
<sst xmlns="http://schemas.openxmlformats.org/spreadsheetml/2006/main" count="129" uniqueCount="28">
  <si>
    <t>CD134 #4476</t>
  </si>
  <si>
    <t>SAMPLE</t>
  </si>
  <si>
    <r>
      <t>Multiskan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Spectrum Photometric Readings  (Wavelength: 450 nm)</t>
    </r>
  </si>
  <si>
    <t>CD134 #4451</t>
  </si>
  <si>
    <t>CD134 #4467</t>
  </si>
  <si>
    <t>CD134 #4480</t>
  </si>
  <si>
    <t>Blanks</t>
  </si>
  <si>
    <t xml:space="preserve">Blank Avg: </t>
  </si>
  <si>
    <t>Pos. Control</t>
  </si>
  <si>
    <t>Neg. Control</t>
  </si>
  <si>
    <t>α293S, Virus</t>
  </si>
  <si>
    <t>αCD134, Comp, Virus</t>
  </si>
  <si>
    <t>αCD134, Virus</t>
  </si>
  <si>
    <t>Comp, Virus</t>
  </si>
  <si>
    <t>CD134 -- Day 6   ELISA Plate Absorbances</t>
  </si>
  <si>
    <r>
      <t xml:space="preserve">CD134 -- Day 6   ELISA Plate Absorbances -- </t>
    </r>
    <r>
      <rPr>
        <b/>
        <u/>
        <sz val="11"/>
        <color rgb="FFFF0000"/>
        <rFont val="Calibri"/>
        <family val="2"/>
        <scheme val="minor"/>
      </rPr>
      <t>Corrected for Blank</t>
    </r>
  </si>
  <si>
    <r>
      <rPr>
        <b/>
        <sz val="9"/>
        <color rgb="FFFF0000"/>
        <rFont val="Calibri"/>
        <family val="2"/>
      </rPr>
      <t>α</t>
    </r>
    <r>
      <rPr>
        <b/>
        <sz val="9"/>
        <color rgb="FFFF0000"/>
        <rFont val="Calibri"/>
        <family val="2"/>
        <scheme val="minor"/>
      </rPr>
      <t>293S</t>
    </r>
    <r>
      <rPr>
        <sz val="9"/>
        <color theme="1"/>
        <rFont val="Calibri"/>
        <family val="2"/>
        <scheme val="minor"/>
      </rPr>
      <t>, Comp, Virus</t>
    </r>
  </si>
  <si>
    <r>
      <rPr>
        <b/>
        <sz val="9"/>
        <color rgb="FFFF0000"/>
        <rFont val="Calibri"/>
        <family val="2"/>
        <scheme val="minor"/>
      </rPr>
      <t>α293S</t>
    </r>
    <r>
      <rPr>
        <sz val="9"/>
        <color theme="1"/>
        <rFont val="Calibri"/>
        <family val="2"/>
        <scheme val="minor"/>
      </rPr>
      <t>, αCD134, Virus</t>
    </r>
  </si>
  <si>
    <t>Corrected for Blank + Transposed for PRISM</t>
  </si>
  <si>
    <t>Averages</t>
  </si>
  <si>
    <r>
      <rPr>
        <sz val="9"/>
        <color theme="1"/>
        <rFont val="Calibri"/>
        <family val="2"/>
      </rPr>
      <t>α</t>
    </r>
    <r>
      <rPr>
        <sz val="9"/>
        <color theme="1"/>
        <rFont val="Calibri"/>
        <family val="2"/>
        <scheme val="minor"/>
      </rPr>
      <t>293S, Comp, Virus</t>
    </r>
  </si>
  <si>
    <t>α293S, αCD134, Virus</t>
  </si>
  <si>
    <t>α293S, Comp, Virus</t>
  </si>
  <si>
    <t>% Inhibitions - Individually</t>
  </si>
  <si>
    <t>% Inhibitions -- Transposed for PRISM</t>
  </si>
  <si>
    <t>Raw Absorbances -- Transposed for PRISM</t>
  </si>
  <si>
    <t>% Inhibition - Based on Averages</t>
  </si>
  <si>
    <t>% Inhibition - Based on Averages -- Transposed for PRISM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</si>
</sst>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sz val="8.75"/>
      <color theme="1"/>
      <name val="Consolas"/>
      <family val="3"/>
    </font>
    <font>
      <sz val="9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9"/>
      <color rgb="FFFF0000"/>
      <name val="Calibri"/>
      <family val="2"/>
    </font>
    <font>
      <b/>
      <sz val="9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64" fontId="2" fillId="0" borderId="0" xfId="0" applyNumberFormat="1" applyFont="1" applyBorder="1"/>
    <xf numFmtId="0" fontId="4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2" fillId="0" borderId="0" xfId="0" applyNumberFormat="1" applyFont="1" applyFill="1" applyBorder="1"/>
    <xf numFmtId="164" fontId="2" fillId="0" borderId="1" xfId="0" applyNumberFormat="1" applyFont="1" applyBorder="1"/>
    <xf numFmtId="0" fontId="0" fillId="0" borderId="0" xfId="0" applyAlignment="1">
      <alignment wrapText="1"/>
    </xf>
    <xf numFmtId="0" fontId="5" fillId="0" borderId="0" xfId="0" applyFont="1" applyFill="1" applyBorder="1" applyAlignment="1">
      <alignment horizontal="center" wrapText="1"/>
    </xf>
    <xf numFmtId="164" fontId="2" fillId="0" borderId="2" xfId="0" applyNumberFormat="1" applyFont="1" applyBorder="1"/>
    <xf numFmtId="0" fontId="5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164" fontId="2" fillId="0" borderId="1" xfId="0" applyNumberFormat="1" applyFont="1" applyFill="1" applyBorder="1"/>
    <xf numFmtId="164" fontId="2" fillId="0" borderId="2" xfId="0" applyNumberFormat="1" applyFont="1" applyFill="1" applyBorder="1"/>
    <xf numFmtId="0" fontId="0" fillId="0" borderId="0" xfId="0" applyFill="1"/>
    <xf numFmtId="0" fontId="9" fillId="0" borderId="0" xfId="0" applyFont="1" applyFill="1"/>
    <xf numFmtId="2" fontId="2" fillId="0" borderId="1" xfId="0" applyNumberFormat="1" applyFont="1" applyBorder="1"/>
    <xf numFmtId="2" fontId="2" fillId="0" borderId="2" xfId="0" applyNumberFormat="1" applyFont="1" applyBorder="1"/>
    <xf numFmtId="0" fontId="4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/>
    <xf numFmtId="0" fontId="9" fillId="0" borderId="1" xfId="0" applyFont="1" applyFill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/>
    <xf numFmtId="2" fontId="2" fillId="0" borderId="3" xfId="0" applyNumberFormat="1" applyFont="1" applyBorder="1"/>
    <xf numFmtId="2" fontId="2" fillId="0" borderId="0" xfId="0" applyNumberFormat="1" applyFont="1" applyBorder="1"/>
    <xf numFmtId="0" fontId="9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4"/>
  <sheetViews>
    <sheetView tabSelected="1" workbookViewId="0">
      <selection activeCell="V24" sqref="V24"/>
    </sheetView>
  </sheetViews>
  <sheetFormatPr defaultRowHeight="15" x14ac:dyDescent="0.25"/>
  <cols>
    <col min="1" max="1" width="6.5703125" customWidth="1"/>
    <col min="2" max="10" width="6.85546875" customWidth="1"/>
    <col min="11" max="11" width="6.5703125" customWidth="1"/>
    <col min="12" max="12" width="8" customWidth="1"/>
    <col min="13" max="16" width="6.85546875" customWidth="1"/>
    <col min="17" max="36" width="7.140625" customWidth="1"/>
    <col min="37" max="40" width="7" customWidth="1"/>
  </cols>
  <sheetData>
    <row r="1" spans="1:30" x14ac:dyDescent="0.25">
      <c r="A1" s="1" t="s">
        <v>2</v>
      </c>
    </row>
    <row r="2" spans="1:30" ht="10.5" customHeight="1" x14ac:dyDescent="0.25"/>
    <row r="3" spans="1:30" s="3" customFormat="1" ht="18.75" customHeight="1" x14ac:dyDescent="0.25">
      <c r="A3" s="2" t="s">
        <v>14</v>
      </c>
      <c r="L3" s="2" t="s">
        <v>15</v>
      </c>
      <c r="V3" s="25" t="s">
        <v>23</v>
      </c>
    </row>
    <row r="4" spans="1:30" s="9" customFormat="1" ht="47.25" customHeight="1" x14ac:dyDescent="0.25">
      <c r="A4" s="12" t="s">
        <v>1</v>
      </c>
      <c r="B4" s="12" t="s">
        <v>9</v>
      </c>
      <c r="C4" s="12" t="s">
        <v>16</v>
      </c>
      <c r="D4" s="12" t="s">
        <v>10</v>
      </c>
      <c r="E4" s="12" t="s">
        <v>17</v>
      </c>
      <c r="F4" s="12" t="s">
        <v>11</v>
      </c>
      <c r="G4" s="12" t="s">
        <v>12</v>
      </c>
      <c r="H4" s="12" t="s">
        <v>13</v>
      </c>
      <c r="I4" s="12" t="s">
        <v>8</v>
      </c>
      <c r="J4" s="12" t="s">
        <v>6</v>
      </c>
      <c r="K4" s="10"/>
      <c r="L4" s="12" t="s">
        <v>1</v>
      </c>
      <c r="M4" s="12" t="s">
        <v>9</v>
      </c>
      <c r="N4" s="12" t="s">
        <v>16</v>
      </c>
      <c r="O4" s="12" t="s">
        <v>10</v>
      </c>
      <c r="P4" s="12" t="s">
        <v>17</v>
      </c>
      <c r="Q4" s="12" t="s">
        <v>11</v>
      </c>
      <c r="R4" s="12" t="s">
        <v>12</v>
      </c>
      <c r="S4" s="12" t="s">
        <v>13</v>
      </c>
      <c r="T4" s="12" t="s">
        <v>8</v>
      </c>
      <c r="V4" s="12" t="s">
        <v>1</v>
      </c>
      <c r="W4" s="12" t="str">
        <f t="shared" ref="W4:AC4" si="0">M4</f>
        <v>Neg. Control</v>
      </c>
      <c r="X4" s="12" t="str">
        <f t="shared" si="0"/>
        <v>α293S, Comp, Virus</v>
      </c>
      <c r="Y4" s="12" t="str">
        <f t="shared" si="0"/>
        <v>α293S, Virus</v>
      </c>
      <c r="Z4" s="12" t="str">
        <f t="shared" si="0"/>
        <v>α293S, αCD134, Virus</v>
      </c>
      <c r="AA4" s="12" t="str">
        <f t="shared" si="0"/>
        <v>αCD134, Comp, Virus</v>
      </c>
      <c r="AB4" s="12" t="str">
        <f t="shared" si="0"/>
        <v>αCD134, Virus</v>
      </c>
      <c r="AC4" s="12" t="str">
        <f t="shared" si="0"/>
        <v>Comp, Virus</v>
      </c>
      <c r="AD4" s="12" t="s">
        <v>8</v>
      </c>
    </row>
    <row r="5" spans="1:30" ht="25.5" customHeight="1" x14ac:dyDescent="0.25">
      <c r="A5" s="13" t="s">
        <v>3</v>
      </c>
      <c r="B5" s="8">
        <v>9.4297604728610401E-2</v>
      </c>
      <c r="C5" s="8">
        <v>0.373968805688914</v>
      </c>
      <c r="D5" s="8">
        <v>0.268897501540387</v>
      </c>
      <c r="E5" s="8">
        <v>0.33793958727069201</v>
      </c>
      <c r="F5" s="8">
        <v>0.218360664753559</v>
      </c>
      <c r="G5" s="8">
        <v>0.11554701492974</v>
      </c>
      <c r="H5" s="8">
        <v>0.22716157544840901</v>
      </c>
      <c r="I5" s="8">
        <v>0.46914259579850998</v>
      </c>
      <c r="J5" s="8">
        <v>0.107365860144638</v>
      </c>
      <c r="K5" s="4"/>
      <c r="L5" s="13" t="s">
        <v>3</v>
      </c>
      <c r="M5" s="16">
        <f>B5-B14</f>
        <v>-2.0783521013307105E-2</v>
      </c>
      <c r="N5" s="16">
        <f t="shared" ref="N5:T12" si="1">C5-C14</f>
        <v>0.25888767994699646</v>
      </c>
      <c r="O5" s="16">
        <f t="shared" si="1"/>
        <v>0.15381637579846949</v>
      </c>
      <c r="P5" s="16">
        <f t="shared" si="1"/>
        <v>0.2228584615287745</v>
      </c>
      <c r="Q5" s="16">
        <f t="shared" si="1"/>
        <v>0.1032795390116415</v>
      </c>
      <c r="R5" s="16">
        <f t="shared" si="1"/>
        <v>4.6588918782249078E-4</v>
      </c>
      <c r="S5" s="16">
        <f t="shared" si="1"/>
        <v>0.1120804497064915</v>
      </c>
      <c r="T5" s="16">
        <f t="shared" si="1"/>
        <v>0.3540614700565925</v>
      </c>
      <c r="V5" s="13" t="s">
        <v>3</v>
      </c>
      <c r="X5">
        <f>((I5-C5)/I5)*100</f>
        <v>20.28675097122747</v>
      </c>
      <c r="Y5">
        <f>((I5-D5)/I5)*100</f>
        <v>42.683204648534065</v>
      </c>
      <c r="Z5">
        <f>((I5-E5)/I5)*100</f>
        <v>27.966552110771836</v>
      </c>
      <c r="AA5">
        <f>((I5-F5)/I5)*100</f>
        <v>53.455374398077083</v>
      </c>
      <c r="AB5">
        <f>((I5-G5)/I5)*100</f>
        <v>75.370598200943192</v>
      </c>
      <c r="AC5">
        <f>((I5-H5)/I5)*100</f>
        <v>51.579417967416532</v>
      </c>
      <c r="AD5">
        <f>((I5-I5)/I5)*100</f>
        <v>0</v>
      </c>
    </row>
    <row r="6" spans="1:30" ht="25.5" customHeight="1" x14ac:dyDescent="0.25">
      <c r="A6" s="13" t="s">
        <v>3</v>
      </c>
      <c r="B6" s="8">
        <v>9.4606483231216995E-2</v>
      </c>
      <c r="C6" s="8">
        <v>0.315352173100719</v>
      </c>
      <c r="D6" s="8">
        <v>0.20230208322478699</v>
      </c>
      <c r="E6" s="8">
        <v>0.19715372504867501</v>
      </c>
      <c r="F6" s="8">
        <v>0.24623917567971201</v>
      </c>
      <c r="G6" s="8">
        <v>0.14350167127831501</v>
      </c>
      <c r="H6" s="8">
        <v>0.497600450912215</v>
      </c>
      <c r="I6" s="8">
        <v>0.20570269411651401</v>
      </c>
      <c r="J6" s="8">
        <v>0.12279639133919699</v>
      </c>
      <c r="K6" s="4"/>
      <c r="L6" s="13" t="s">
        <v>3</v>
      </c>
      <c r="M6" s="16">
        <f t="shared" ref="M6:M12" si="2">B6-B15</f>
        <v>-2.0474642510700511E-2</v>
      </c>
      <c r="N6" s="16">
        <f t="shared" si="1"/>
        <v>0.2002710473588015</v>
      </c>
      <c r="O6" s="16">
        <f t="shared" si="1"/>
        <v>8.7220957482869482E-2</v>
      </c>
      <c r="P6" s="16">
        <f t="shared" si="1"/>
        <v>8.2072599306757504E-2</v>
      </c>
      <c r="Q6" s="16">
        <f t="shared" si="1"/>
        <v>0.13115804993779451</v>
      </c>
      <c r="R6" s="16">
        <f t="shared" si="1"/>
        <v>2.8420545536397501E-2</v>
      </c>
      <c r="S6" s="16">
        <f t="shared" si="1"/>
        <v>0.38251932517029752</v>
      </c>
      <c r="T6" s="16">
        <f t="shared" si="1"/>
        <v>9.0621568374596506E-2</v>
      </c>
      <c r="V6" s="13" t="s">
        <v>3</v>
      </c>
      <c r="X6">
        <f t="shared" ref="X6:X12" si="3">((I6-C6)/I6)*100</f>
        <v>-53.304833684918776</v>
      </c>
      <c r="Y6">
        <f t="shared" ref="Y6:Y12" si="4">((I6-D6)/I6)*100</f>
        <v>1.6531678918122732</v>
      </c>
      <c r="Z6">
        <f t="shared" ref="Z6:Z12" si="5">((I6-E6)/I6)*100</f>
        <v>4.155983033939604</v>
      </c>
      <c r="AA6">
        <f t="shared" ref="AA6:AA12" si="6">((I6-F6)/I6)*100</f>
        <v>-19.706344507202882</v>
      </c>
      <c r="AB6">
        <f t="shared" ref="AB6:AB12" si="7">((I6-G6)/I6)*100</f>
        <v>30.23831219389238</v>
      </c>
      <c r="AC6">
        <f t="shared" ref="AC6:AC12" si="8">((I6-H6)/I6)*100</f>
        <v>-141.90273882867299</v>
      </c>
      <c r="AD6">
        <f t="shared" ref="AD6:AD12" si="9">((I6-I6)/I6)*100</f>
        <v>0</v>
      </c>
    </row>
    <row r="7" spans="1:30" ht="25.5" customHeight="1" x14ac:dyDescent="0.25">
      <c r="A7" s="13" t="s">
        <v>4</v>
      </c>
      <c r="B7" s="11">
        <v>9.46909482652009E-2</v>
      </c>
      <c r="C7" s="11">
        <v>0.32027615368520002</v>
      </c>
      <c r="D7" s="11">
        <v>0.32996001615277099</v>
      </c>
      <c r="E7" s="11">
        <v>0.22251027727501699</v>
      </c>
      <c r="F7" s="11">
        <v>0.28408389685777802</v>
      </c>
      <c r="G7" s="11">
        <v>0.28889191477106801</v>
      </c>
      <c r="H7" s="11">
        <v>0.14324699939703101</v>
      </c>
      <c r="I7" s="11">
        <v>0.23819752723377899</v>
      </c>
      <c r="J7" s="7"/>
      <c r="K7" s="7"/>
      <c r="L7" s="13" t="s">
        <v>4</v>
      </c>
      <c r="M7" s="17">
        <f t="shared" si="2"/>
        <v>-2.0390177476716606E-2</v>
      </c>
      <c r="N7" s="17">
        <f t="shared" si="1"/>
        <v>0.20519502794328251</v>
      </c>
      <c r="O7" s="17">
        <f t="shared" si="1"/>
        <v>0.21487889041085348</v>
      </c>
      <c r="P7" s="17">
        <f t="shared" si="1"/>
        <v>0.10742915153309948</v>
      </c>
      <c r="Q7" s="17">
        <f t="shared" si="1"/>
        <v>0.16900277111586051</v>
      </c>
      <c r="R7" s="17">
        <f t="shared" si="1"/>
        <v>0.17381078902915051</v>
      </c>
      <c r="S7" s="17">
        <f t="shared" si="1"/>
        <v>2.8165873655113499E-2</v>
      </c>
      <c r="T7" s="17">
        <f t="shared" si="1"/>
        <v>0.12311640149186148</v>
      </c>
      <c r="V7" s="13" t="s">
        <v>4</v>
      </c>
      <c r="X7">
        <f t="shared" si="3"/>
        <v>-34.458219362984799</v>
      </c>
      <c r="Y7">
        <f t="shared" si="4"/>
        <v>-38.523695012556402</v>
      </c>
      <c r="Z7">
        <f t="shared" si="5"/>
        <v>6.5858156215726575</v>
      </c>
      <c r="AA7">
        <f t="shared" si="6"/>
        <v>-19.26399915099196</v>
      </c>
      <c r="AB7">
        <f t="shared" si="7"/>
        <v>-21.282499497794959</v>
      </c>
      <c r="AC7">
        <f t="shared" si="8"/>
        <v>39.862096361545674</v>
      </c>
      <c r="AD7">
        <f t="shared" si="9"/>
        <v>0</v>
      </c>
    </row>
    <row r="8" spans="1:30" ht="25.5" customHeight="1" x14ac:dyDescent="0.25">
      <c r="A8" s="13" t="s">
        <v>4</v>
      </c>
      <c r="B8" s="8">
        <v>0.10170080803814401</v>
      </c>
      <c r="C8" s="8">
        <v>0.17849327337212401</v>
      </c>
      <c r="D8" s="8">
        <v>0.18148151759606099</v>
      </c>
      <c r="E8" s="8">
        <v>0.33632381443946502</v>
      </c>
      <c r="F8" s="8">
        <v>0.30118326763977299</v>
      </c>
      <c r="G8" s="8">
        <v>0.174392118900664</v>
      </c>
      <c r="H8" s="8">
        <v>0.23179824538309399</v>
      </c>
      <c r="I8" s="8">
        <v>0.22325826472177401</v>
      </c>
      <c r="J8" s="7"/>
      <c r="K8" s="7"/>
      <c r="L8" s="13" t="s">
        <v>4</v>
      </c>
      <c r="M8" s="16">
        <f t="shared" si="2"/>
        <v>-1.33803177037735E-2</v>
      </c>
      <c r="N8" s="16">
        <f t="shared" si="1"/>
        <v>6.34121476302065E-2</v>
      </c>
      <c r="O8" s="16">
        <f t="shared" si="1"/>
        <v>6.6400391854143481E-2</v>
      </c>
      <c r="P8" s="16">
        <f t="shared" si="1"/>
        <v>0.22124268869754751</v>
      </c>
      <c r="Q8" s="16">
        <f t="shared" si="1"/>
        <v>0.18610214189785548</v>
      </c>
      <c r="R8" s="16">
        <f t="shared" si="1"/>
        <v>5.9310993158746494E-2</v>
      </c>
      <c r="S8" s="16">
        <f t="shared" si="1"/>
        <v>0.11671711964117648</v>
      </c>
      <c r="T8" s="16">
        <f t="shared" si="1"/>
        <v>0.10817713897985651</v>
      </c>
      <c r="V8" s="13" t="s">
        <v>4</v>
      </c>
      <c r="X8">
        <f t="shared" si="3"/>
        <v>20.050765603430829</v>
      </c>
      <c r="Y8">
        <f t="shared" si="4"/>
        <v>18.712295904375811</v>
      </c>
      <c r="Z8">
        <f t="shared" si="5"/>
        <v>-50.643388211672281</v>
      </c>
      <c r="AA8">
        <f t="shared" si="6"/>
        <v>-34.903524407085065</v>
      </c>
      <c r="AB8">
        <f t="shared" si="7"/>
        <v>21.887720878780161</v>
      </c>
      <c r="AC8">
        <f t="shared" si="8"/>
        <v>-3.8251576809317926</v>
      </c>
      <c r="AD8">
        <f t="shared" si="9"/>
        <v>0</v>
      </c>
    </row>
    <row r="9" spans="1:30" ht="25.5" customHeight="1" x14ac:dyDescent="0.25">
      <c r="A9" s="13" t="s">
        <v>0</v>
      </c>
      <c r="B9" s="8">
        <v>9.0509627637943499E-2</v>
      </c>
      <c r="C9" s="8">
        <v>0.28794726244580099</v>
      </c>
      <c r="D9" s="8">
        <v>0.30474024465947802</v>
      </c>
      <c r="E9" s="8">
        <v>0.530375878629325</v>
      </c>
      <c r="F9" s="8">
        <v>0.26439451008882803</v>
      </c>
      <c r="G9" s="8">
        <v>0.17947705383010101</v>
      </c>
      <c r="H9" s="8">
        <v>0.36306698126610298</v>
      </c>
      <c r="I9" s="8">
        <v>0.66191522264240898</v>
      </c>
      <c r="J9" s="4"/>
      <c r="K9" s="4"/>
      <c r="L9" s="13" t="s">
        <v>0</v>
      </c>
      <c r="M9" s="16">
        <f t="shared" si="2"/>
        <v>-2.4571498103974007E-2</v>
      </c>
      <c r="N9" s="16">
        <f t="shared" si="1"/>
        <v>0.17286613670388348</v>
      </c>
      <c r="O9" s="16">
        <f t="shared" si="1"/>
        <v>0.18965911891756052</v>
      </c>
      <c r="P9" s="16">
        <f t="shared" si="1"/>
        <v>0.41529475288740747</v>
      </c>
      <c r="Q9" s="16">
        <f t="shared" si="1"/>
        <v>0.14931338434691052</v>
      </c>
      <c r="R9" s="16">
        <f t="shared" si="1"/>
        <v>6.4395928088183507E-2</v>
      </c>
      <c r="S9" s="16">
        <f t="shared" si="1"/>
        <v>0.24798585552418548</v>
      </c>
      <c r="T9" s="16">
        <f t="shared" si="1"/>
        <v>0.54683409690049145</v>
      </c>
      <c r="V9" s="13" t="s">
        <v>0</v>
      </c>
      <c r="X9">
        <f t="shared" si="3"/>
        <v>56.497863684673</v>
      </c>
      <c r="Y9">
        <f t="shared" si="4"/>
        <v>53.960834524558145</v>
      </c>
      <c r="Z9">
        <f t="shared" si="5"/>
        <v>19.872536468940886</v>
      </c>
      <c r="AA9">
        <f t="shared" si="6"/>
        <v>60.056136942530522</v>
      </c>
      <c r="AB9">
        <f t="shared" si="7"/>
        <v>72.885190173808539</v>
      </c>
      <c r="AC9">
        <f t="shared" si="8"/>
        <v>45.149020773881624</v>
      </c>
      <c r="AD9">
        <f t="shared" si="9"/>
        <v>0</v>
      </c>
    </row>
    <row r="10" spans="1:30" ht="25.5" customHeight="1" x14ac:dyDescent="0.25">
      <c r="A10" s="13" t="s">
        <v>0</v>
      </c>
      <c r="B10" s="8">
        <v>9.3765305084833495E-2</v>
      </c>
      <c r="C10" s="8">
        <v>0.56863856750190001</v>
      </c>
      <c r="D10" s="8">
        <v>0.280625893807531</v>
      </c>
      <c r="E10" s="8">
        <v>0.43253783913497201</v>
      </c>
      <c r="F10" s="8">
        <v>0.207695242613266</v>
      </c>
      <c r="G10" s="8">
        <v>0.22294604302151999</v>
      </c>
      <c r="H10" s="8">
        <v>0.28885969516737398</v>
      </c>
      <c r="I10" s="8">
        <v>0.34467408312571701</v>
      </c>
      <c r="J10" s="4"/>
      <c r="K10" s="4"/>
      <c r="L10" s="13" t="s">
        <v>0</v>
      </c>
      <c r="M10" s="16">
        <f t="shared" si="2"/>
        <v>-2.1315820657084011E-2</v>
      </c>
      <c r="N10" s="16">
        <f t="shared" si="1"/>
        <v>0.45355744175998247</v>
      </c>
      <c r="O10" s="16">
        <f t="shared" si="1"/>
        <v>0.1655447680656135</v>
      </c>
      <c r="P10" s="16">
        <f t="shared" si="1"/>
        <v>0.31745671339305448</v>
      </c>
      <c r="Q10" s="16">
        <f t="shared" si="1"/>
        <v>9.261411687134849E-2</v>
      </c>
      <c r="R10" s="16">
        <f t="shared" si="1"/>
        <v>0.10786491727960248</v>
      </c>
      <c r="S10" s="16">
        <f t="shared" si="1"/>
        <v>0.17377856942545647</v>
      </c>
      <c r="T10" s="16">
        <f t="shared" si="1"/>
        <v>0.22959295738379951</v>
      </c>
      <c r="V10" s="13" t="s">
        <v>0</v>
      </c>
      <c r="X10">
        <f t="shared" si="3"/>
        <v>-64.97862628519529</v>
      </c>
      <c r="Y10">
        <f t="shared" si="4"/>
        <v>18.582246955546395</v>
      </c>
      <c r="Z10">
        <f t="shared" si="5"/>
        <v>-25.491837161776804</v>
      </c>
      <c r="AA10">
        <f t="shared" si="6"/>
        <v>39.74155505695191</v>
      </c>
      <c r="AB10">
        <f t="shared" si="7"/>
        <v>35.316853243009199</v>
      </c>
      <c r="AC10">
        <f t="shared" si="8"/>
        <v>16.193381136226943</v>
      </c>
      <c r="AD10">
        <f t="shared" si="9"/>
        <v>0</v>
      </c>
    </row>
    <row r="11" spans="1:30" ht="25.5" customHeight="1" x14ac:dyDescent="0.25">
      <c r="A11" s="13" t="s">
        <v>5</v>
      </c>
      <c r="B11" s="8">
        <v>9.9497397177248995E-2</v>
      </c>
      <c r="C11" s="8">
        <v>0.421695651576662</v>
      </c>
      <c r="D11" s="8">
        <v>0.36170460139396099</v>
      </c>
      <c r="E11" s="8">
        <v>0.77519583265991499</v>
      </c>
      <c r="F11" s="8">
        <v>0.35180412660073301</v>
      </c>
      <c r="G11" s="8">
        <v>0.30851448757536598</v>
      </c>
      <c r="H11" s="8">
        <v>0.169050501309746</v>
      </c>
      <c r="I11" s="8">
        <v>0.65390992370932399</v>
      </c>
      <c r="J11" s="4"/>
      <c r="K11" s="4"/>
      <c r="L11" s="13" t="s">
        <v>5</v>
      </c>
      <c r="M11" s="16">
        <f t="shared" si="2"/>
        <v>-1.5583728564668511E-2</v>
      </c>
      <c r="N11" s="16">
        <f t="shared" si="1"/>
        <v>0.30661452583474447</v>
      </c>
      <c r="O11" s="16">
        <f t="shared" si="1"/>
        <v>0.24662347565204348</v>
      </c>
      <c r="P11" s="16">
        <f t="shared" si="1"/>
        <v>0.66011470691799745</v>
      </c>
      <c r="Q11" s="16">
        <f t="shared" si="1"/>
        <v>0.23672300085881551</v>
      </c>
      <c r="R11" s="16">
        <f t="shared" si="1"/>
        <v>0.19343336183344848</v>
      </c>
      <c r="S11" s="16">
        <f t="shared" si="1"/>
        <v>5.3969375567828493E-2</v>
      </c>
      <c r="T11" s="16">
        <f t="shared" si="1"/>
        <v>0.53882879796740646</v>
      </c>
      <c r="V11" s="13" t="s">
        <v>5</v>
      </c>
      <c r="X11">
        <f t="shared" si="3"/>
        <v>35.511660507523644</v>
      </c>
      <c r="Y11">
        <f t="shared" si="4"/>
        <v>44.685867536283801</v>
      </c>
      <c r="Z11">
        <f t="shared" si="5"/>
        <v>-18.547800630183584</v>
      </c>
      <c r="AA11">
        <f t="shared" si="6"/>
        <v>46.19991013362921</v>
      </c>
      <c r="AB11">
        <f t="shared" si="7"/>
        <v>52.820032792084248</v>
      </c>
      <c r="AC11">
        <f t="shared" si="8"/>
        <v>74.147738827574017</v>
      </c>
      <c r="AD11">
        <f t="shared" si="9"/>
        <v>0</v>
      </c>
    </row>
    <row r="12" spans="1:30" ht="25.5" customHeight="1" x14ac:dyDescent="0.25">
      <c r="A12" s="13" t="s">
        <v>5</v>
      </c>
      <c r="B12" s="8">
        <v>9.79792797463888E-2</v>
      </c>
      <c r="C12" s="8">
        <v>0.34861757455775499</v>
      </c>
      <c r="D12" s="8">
        <v>0.49806309232141999</v>
      </c>
      <c r="E12" s="8">
        <v>0.47575455742737599</v>
      </c>
      <c r="F12" s="8">
        <v>0.43468369551620201</v>
      </c>
      <c r="G12" s="8">
        <v>0.13490913904231999</v>
      </c>
      <c r="H12" s="8">
        <v>0.26862756974510699</v>
      </c>
      <c r="I12" s="8">
        <v>0.82086392875688396</v>
      </c>
      <c r="J12" s="4"/>
      <c r="K12" s="4"/>
      <c r="L12" s="13" t="s">
        <v>5</v>
      </c>
      <c r="M12" s="16">
        <f t="shared" si="2"/>
        <v>-1.7101845995528706E-2</v>
      </c>
      <c r="N12" s="16">
        <f t="shared" si="1"/>
        <v>0.23353644881583749</v>
      </c>
      <c r="O12" s="16">
        <f t="shared" si="1"/>
        <v>0.38298196657950245</v>
      </c>
      <c r="P12" s="16">
        <f t="shared" si="1"/>
        <v>0.36067343168545851</v>
      </c>
      <c r="Q12" s="16">
        <f t="shared" si="1"/>
        <v>0.31960256977428447</v>
      </c>
      <c r="R12" s="16">
        <f t="shared" si="1"/>
        <v>1.9828013300402486E-2</v>
      </c>
      <c r="S12" s="16">
        <f t="shared" si="1"/>
        <v>0.15354644400318948</v>
      </c>
      <c r="T12" s="16">
        <f t="shared" si="1"/>
        <v>0.70578280301496643</v>
      </c>
      <c r="V12" s="13" t="s">
        <v>5</v>
      </c>
      <c r="X12">
        <f t="shared" si="3"/>
        <v>57.530406399304049</v>
      </c>
      <c r="Y12">
        <f t="shared" si="4"/>
        <v>39.324524458555935</v>
      </c>
      <c r="Z12">
        <f t="shared" si="5"/>
        <v>42.042214213522755</v>
      </c>
      <c r="AA12">
        <f t="shared" si="6"/>
        <v>47.045584500894464</v>
      </c>
      <c r="AB12">
        <f t="shared" si="7"/>
        <v>83.5649814401485</v>
      </c>
      <c r="AC12">
        <f t="shared" si="8"/>
        <v>67.275018388015113</v>
      </c>
      <c r="AD12">
        <f t="shared" si="9"/>
        <v>0</v>
      </c>
    </row>
    <row r="13" spans="1:30" x14ac:dyDescent="0.25">
      <c r="M13" s="18"/>
      <c r="N13" s="18"/>
      <c r="O13" s="18"/>
      <c r="P13" s="18"/>
      <c r="Q13" s="18"/>
      <c r="R13" s="18"/>
      <c r="S13" s="18"/>
      <c r="T13" s="18"/>
    </row>
    <row r="14" spans="1:30" ht="23.25" customHeight="1" x14ac:dyDescent="0.25">
      <c r="A14" s="5" t="s">
        <v>7</v>
      </c>
      <c r="B14" s="6">
        <v>0.11508112574191751</v>
      </c>
      <c r="C14">
        <v>0.11508112574191751</v>
      </c>
      <c r="D14">
        <v>0.11508112574191751</v>
      </c>
      <c r="E14">
        <v>0.11508112574191751</v>
      </c>
      <c r="F14">
        <v>0.11508112574191751</v>
      </c>
      <c r="G14">
        <v>0.11508112574191751</v>
      </c>
      <c r="H14">
        <v>0.11508112574191751</v>
      </c>
      <c r="I14">
        <v>0.11508112574191751</v>
      </c>
      <c r="J14" s="6">
        <v>0.11508112574191751</v>
      </c>
      <c r="M14" s="19" t="s">
        <v>18</v>
      </c>
      <c r="N14" s="18"/>
      <c r="O14" s="18"/>
      <c r="P14" s="18"/>
      <c r="Q14" s="18"/>
      <c r="R14" s="18"/>
      <c r="S14" s="18"/>
      <c r="T14" s="18"/>
    </row>
    <row r="15" spans="1:30" x14ac:dyDescent="0.25">
      <c r="B15">
        <v>0.11508112574191751</v>
      </c>
      <c r="C15">
        <v>0.11508112574191751</v>
      </c>
      <c r="D15">
        <v>0.11508112574191751</v>
      </c>
      <c r="E15">
        <v>0.11508112574191751</v>
      </c>
      <c r="F15">
        <v>0.11508112574191751</v>
      </c>
      <c r="G15">
        <v>0.11508112574191751</v>
      </c>
      <c r="H15">
        <v>0.11508112574191751</v>
      </c>
      <c r="I15">
        <v>0.11508112574191751</v>
      </c>
      <c r="J15" s="6">
        <v>0.11508112574191751</v>
      </c>
      <c r="L15" s="14"/>
      <c r="M15" s="24">
        <v>4451</v>
      </c>
      <c r="N15" s="24"/>
      <c r="O15" s="24">
        <v>4467</v>
      </c>
      <c r="P15" s="24"/>
      <c r="Q15" s="24">
        <v>4476</v>
      </c>
      <c r="R15" s="24"/>
      <c r="S15" s="24">
        <v>4480</v>
      </c>
      <c r="T15" s="24"/>
    </row>
    <row r="16" spans="1:30" x14ac:dyDescent="0.25">
      <c r="B16">
        <v>0.11508112574191751</v>
      </c>
      <c r="C16">
        <v>0.11508112574191751</v>
      </c>
      <c r="D16">
        <v>0.11508112574191751</v>
      </c>
      <c r="E16">
        <v>0.11508112574191751</v>
      </c>
      <c r="F16">
        <v>0.11508112574191751</v>
      </c>
      <c r="G16">
        <v>0.11508112574191751</v>
      </c>
      <c r="H16">
        <v>0.11508112574191751</v>
      </c>
      <c r="I16">
        <v>0.11508112574191751</v>
      </c>
      <c r="J16">
        <v>0.11508112574191751</v>
      </c>
      <c r="L16" s="15">
        <v>1</v>
      </c>
      <c r="M16" s="17">
        <v>-2.0783521013307105E-2</v>
      </c>
      <c r="N16" s="17">
        <v>-2.0474642510700511E-2</v>
      </c>
      <c r="O16" s="17">
        <v>-2.0390177476716606E-2</v>
      </c>
      <c r="P16" s="17">
        <v>-1.33803177037735E-2</v>
      </c>
      <c r="Q16" s="17">
        <v>-2.4571498103974007E-2</v>
      </c>
      <c r="R16" s="17">
        <v>-2.1315820657084011E-2</v>
      </c>
      <c r="S16" s="17">
        <v>-1.5583728564668511E-2</v>
      </c>
      <c r="T16" s="17">
        <v>-1.7101845995528706E-2</v>
      </c>
    </row>
    <row r="17" spans="1:30" x14ac:dyDescent="0.25">
      <c r="B17">
        <v>0.11508112574191751</v>
      </c>
      <c r="C17">
        <v>0.11508112574191751</v>
      </c>
      <c r="D17">
        <v>0.11508112574191751</v>
      </c>
      <c r="E17">
        <v>0.11508112574191751</v>
      </c>
      <c r="F17">
        <v>0.11508112574191751</v>
      </c>
      <c r="G17">
        <v>0.11508112574191751</v>
      </c>
      <c r="H17">
        <v>0.11508112574191751</v>
      </c>
      <c r="I17">
        <v>0.11508112574191751</v>
      </c>
      <c r="J17">
        <v>0.11508112574191751</v>
      </c>
      <c r="L17" s="15">
        <v>2</v>
      </c>
      <c r="M17" s="16">
        <v>0.25888767994699646</v>
      </c>
      <c r="N17" s="16">
        <v>0.2002710473588015</v>
      </c>
      <c r="O17" s="17">
        <v>0.20519502794328251</v>
      </c>
      <c r="P17" s="16">
        <v>6.34121476302065E-2</v>
      </c>
      <c r="Q17" s="16">
        <v>0.17286613670388348</v>
      </c>
      <c r="R17" s="16">
        <v>0.45355744175998247</v>
      </c>
      <c r="S17" s="16">
        <v>0.30661452583474447</v>
      </c>
      <c r="T17" s="16">
        <v>0.23353644881583749</v>
      </c>
    </row>
    <row r="18" spans="1:30" x14ac:dyDescent="0.25">
      <c r="B18">
        <v>0.11508112574191751</v>
      </c>
      <c r="C18">
        <v>0.11508112574191751</v>
      </c>
      <c r="D18">
        <v>0.11508112574191751</v>
      </c>
      <c r="E18">
        <v>0.11508112574191751</v>
      </c>
      <c r="F18">
        <v>0.11508112574191751</v>
      </c>
      <c r="G18">
        <v>0.11508112574191751</v>
      </c>
      <c r="H18">
        <v>0.11508112574191751</v>
      </c>
      <c r="I18">
        <v>0.11508112574191751</v>
      </c>
      <c r="J18">
        <v>0.11508112574191751</v>
      </c>
      <c r="L18" s="15">
        <v>3</v>
      </c>
      <c r="M18" s="16">
        <v>0.15381637579846949</v>
      </c>
      <c r="N18" s="16">
        <v>8.7220957482869482E-2</v>
      </c>
      <c r="O18" s="17">
        <v>0.21487889041085348</v>
      </c>
      <c r="P18" s="16">
        <v>6.6400391854143481E-2</v>
      </c>
      <c r="Q18" s="16">
        <v>0.18965911891756052</v>
      </c>
      <c r="R18" s="16">
        <v>0.1655447680656135</v>
      </c>
      <c r="S18" s="16">
        <v>0.24662347565204348</v>
      </c>
      <c r="T18" s="16">
        <v>0.38298196657950245</v>
      </c>
    </row>
    <row r="19" spans="1:30" x14ac:dyDescent="0.25">
      <c r="B19">
        <v>0.11508112574191751</v>
      </c>
      <c r="C19">
        <v>0.11508112574191751</v>
      </c>
      <c r="D19">
        <v>0.11508112574191751</v>
      </c>
      <c r="E19">
        <v>0.11508112574191751</v>
      </c>
      <c r="F19">
        <v>0.11508112574191751</v>
      </c>
      <c r="G19">
        <v>0.11508112574191751</v>
      </c>
      <c r="H19">
        <v>0.11508112574191751</v>
      </c>
      <c r="I19">
        <v>0.11508112574191751</v>
      </c>
      <c r="J19">
        <v>0.11508112574191751</v>
      </c>
      <c r="L19" s="15">
        <v>4</v>
      </c>
      <c r="M19" s="16">
        <v>0.2228584615287745</v>
      </c>
      <c r="N19" s="16">
        <v>8.2072599306757504E-2</v>
      </c>
      <c r="O19" s="17">
        <v>0.10742915153309948</v>
      </c>
      <c r="P19" s="16">
        <v>0.22124268869754751</v>
      </c>
      <c r="Q19" s="16">
        <v>0.41529475288740747</v>
      </c>
      <c r="R19" s="16">
        <v>0.31745671339305448</v>
      </c>
      <c r="S19" s="16">
        <v>0.66011470691799745</v>
      </c>
      <c r="T19" s="16">
        <v>0.36067343168545851</v>
      </c>
    </row>
    <row r="20" spans="1:30" x14ac:dyDescent="0.25">
      <c r="B20">
        <v>0.11508112574191751</v>
      </c>
      <c r="C20">
        <v>0.11508112574191751</v>
      </c>
      <c r="D20">
        <v>0.11508112574191751</v>
      </c>
      <c r="E20">
        <v>0.11508112574191751</v>
      </c>
      <c r="F20">
        <v>0.11508112574191751</v>
      </c>
      <c r="G20">
        <v>0.11508112574191751</v>
      </c>
      <c r="H20">
        <v>0.11508112574191751</v>
      </c>
      <c r="I20">
        <v>0.11508112574191751</v>
      </c>
      <c r="J20">
        <v>0.11508112574191751</v>
      </c>
      <c r="L20" s="15">
        <v>5</v>
      </c>
      <c r="M20" s="16">
        <v>0.1032795390116415</v>
      </c>
      <c r="N20" s="16">
        <v>0.13115804993779451</v>
      </c>
      <c r="O20" s="17">
        <v>0.16900277111586051</v>
      </c>
      <c r="P20" s="16">
        <v>0.18610214189785548</v>
      </c>
      <c r="Q20" s="16">
        <v>0.14931338434691052</v>
      </c>
      <c r="R20" s="16">
        <v>9.261411687134849E-2</v>
      </c>
      <c r="S20" s="16">
        <v>0.23672300085881551</v>
      </c>
      <c r="T20" s="16">
        <v>0.31960256977428447</v>
      </c>
    </row>
    <row r="21" spans="1:30" x14ac:dyDescent="0.25">
      <c r="B21">
        <v>0.11508112574191751</v>
      </c>
      <c r="C21">
        <v>0.11508112574191751</v>
      </c>
      <c r="D21">
        <v>0.11508112574191751</v>
      </c>
      <c r="E21">
        <v>0.11508112574191751</v>
      </c>
      <c r="F21">
        <v>0.11508112574191751</v>
      </c>
      <c r="G21">
        <v>0.11508112574191751</v>
      </c>
      <c r="H21">
        <v>0.11508112574191751</v>
      </c>
      <c r="I21">
        <v>0.11508112574191751</v>
      </c>
      <c r="J21">
        <v>0.11508112574191751</v>
      </c>
      <c r="L21" s="15">
        <v>6</v>
      </c>
      <c r="M21" s="16">
        <v>4.6588918782249078E-4</v>
      </c>
      <c r="N21" s="16">
        <v>2.8420545536397501E-2</v>
      </c>
      <c r="O21" s="17">
        <v>0.17381078902915051</v>
      </c>
      <c r="P21" s="16">
        <v>5.9310993158746494E-2</v>
      </c>
      <c r="Q21" s="16">
        <v>6.4395928088183507E-2</v>
      </c>
      <c r="R21" s="16">
        <v>0.10786491727960248</v>
      </c>
      <c r="S21" s="16">
        <v>0.19343336183344848</v>
      </c>
      <c r="T21" s="16">
        <v>1.9828013300402486E-2</v>
      </c>
    </row>
    <row r="22" spans="1:30" x14ac:dyDescent="0.25">
      <c r="L22" s="15">
        <v>7</v>
      </c>
      <c r="M22" s="16">
        <v>0.1120804497064915</v>
      </c>
      <c r="N22" s="16">
        <v>0.38251932517029752</v>
      </c>
      <c r="O22" s="17">
        <v>2.8165873655113499E-2</v>
      </c>
      <c r="P22" s="16">
        <v>0.11671711964117648</v>
      </c>
      <c r="Q22" s="16">
        <v>0.24798585552418548</v>
      </c>
      <c r="R22" s="16">
        <v>0.17377856942545647</v>
      </c>
      <c r="S22" s="16">
        <v>5.3969375567828493E-2</v>
      </c>
      <c r="T22" s="16">
        <v>0.15354644400318948</v>
      </c>
    </row>
    <row r="23" spans="1:30" x14ac:dyDescent="0.25">
      <c r="A23" s="26" t="s">
        <v>19</v>
      </c>
      <c r="L23" s="15">
        <v>8</v>
      </c>
      <c r="M23" s="16">
        <v>0.3540614700565925</v>
      </c>
      <c r="N23" s="16">
        <v>9.0621568374596506E-2</v>
      </c>
      <c r="O23" s="17">
        <v>0.12311640149186148</v>
      </c>
      <c r="P23" s="16">
        <v>0.10817713897985651</v>
      </c>
      <c r="Q23" s="16">
        <v>0.54683409690049145</v>
      </c>
      <c r="R23" s="16">
        <v>0.22959295738379951</v>
      </c>
      <c r="S23" s="16">
        <v>0.53882879796740646</v>
      </c>
      <c r="T23" s="16">
        <v>0.70578280301496643</v>
      </c>
    </row>
    <row r="24" spans="1:30" ht="36.75" x14ac:dyDescent="0.25">
      <c r="A24" s="12" t="s">
        <v>1</v>
      </c>
      <c r="B24" s="12" t="s">
        <v>9</v>
      </c>
      <c r="C24" s="12" t="s">
        <v>20</v>
      </c>
      <c r="D24" s="12" t="s">
        <v>10</v>
      </c>
      <c r="E24" s="12" t="s">
        <v>21</v>
      </c>
      <c r="F24" s="12" t="s">
        <v>11</v>
      </c>
      <c r="G24" s="12" t="s">
        <v>12</v>
      </c>
      <c r="H24" s="12" t="s">
        <v>13</v>
      </c>
      <c r="I24" s="12" t="s">
        <v>8</v>
      </c>
      <c r="L24" s="29" t="s">
        <v>25</v>
      </c>
      <c r="V24" s="26" t="s">
        <v>24</v>
      </c>
    </row>
    <row r="25" spans="1:30" ht="24" x14ac:dyDescent="0.25">
      <c r="A25" s="13" t="s">
        <v>3</v>
      </c>
      <c r="B25" s="20"/>
      <c r="C25" s="8">
        <f>(C5+C6)/2</f>
        <v>0.34466048939481653</v>
      </c>
      <c r="D25" s="8">
        <f t="shared" ref="D25:I25" si="10">(D5+D6)/2</f>
        <v>0.23559979238258699</v>
      </c>
      <c r="E25" s="8">
        <f t="shared" si="10"/>
        <v>0.26754665615968354</v>
      </c>
      <c r="F25" s="8">
        <f t="shared" si="10"/>
        <v>0.23229992021663551</v>
      </c>
      <c r="G25" s="8">
        <f t="shared" si="10"/>
        <v>0.1295243431040275</v>
      </c>
      <c r="H25" s="8">
        <f t="shared" si="10"/>
        <v>0.36238101318031202</v>
      </c>
      <c r="I25" s="8">
        <f t="shared" si="10"/>
        <v>0.33742264495751201</v>
      </c>
      <c r="L25" s="12" t="s">
        <v>1</v>
      </c>
      <c r="M25" s="13" t="s">
        <v>3</v>
      </c>
      <c r="N25" s="13" t="s">
        <v>3</v>
      </c>
      <c r="O25" s="13" t="s">
        <v>4</v>
      </c>
      <c r="P25" s="13" t="s">
        <v>4</v>
      </c>
      <c r="Q25" s="13" t="s">
        <v>0</v>
      </c>
      <c r="R25" s="13" t="s">
        <v>0</v>
      </c>
      <c r="S25" s="13" t="s">
        <v>5</v>
      </c>
      <c r="T25" s="13" t="s">
        <v>5</v>
      </c>
      <c r="V25" s="12" t="s">
        <v>1</v>
      </c>
      <c r="W25" s="13" t="s">
        <v>3</v>
      </c>
      <c r="X25" s="13" t="s">
        <v>3</v>
      </c>
      <c r="Y25" s="13" t="s">
        <v>4</v>
      </c>
      <c r="Z25" s="13" t="s">
        <v>4</v>
      </c>
      <c r="AA25" s="13" t="s">
        <v>0</v>
      </c>
      <c r="AB25" s="13" t="s">
        <v>0</v>
      </c>
      <c r="AC25" s="13" t="s">
        <v>5</v>
      </c>
      <c r="AD25" s="13" t="s">
        <v>5</v>
      </c>
    </row>
    <row r="26" spans="1:30" ht="24.75" x14ac:dyDescent="0.25">
      <c r="A26" s="13" t="s">
        <v>4</v>
      </c>
      <c r="B26" s="20"/>
      <c r="C26" s="8">
        <f>(C7+C8)/2</f>
        <v>0.24938471352866201</v>
      </c>
      <c r="D26" s="8">
        <f t="shared" ref="D26:I26" si="11">(D7+D8)/2</f>
        <v>0.25572076687441597</v>
      </c>
      <c r="E26" s="8">
        <f t="shared" si="11"/>
        <v>0.27941704585724103</v>
      </c>
      <c r="F26" s="8">
        <f t="shared" si="11"/>
        <v>0.2926335822487755</v>
      </c>
      <c r="G26" s="8">
        <f t="shared" si="11"/>
        <v>0.23164201683586599</v>
      </c>
      <c r="H26" s="8">
        <f t="shared" si="11"/>
        <v>0.18752262239006251</v>
      </c>
      <c r="I26" s="8">
        <f t="shared" si="11"/>
        <v>0.23072789597777649</v>
      </c>
      <c r="L26" s="12" t="s">
        <v>9</v>
      </c>
      <c r="M26" s="8">
        <v>9.4297604728610401E-2</v>
      </c>
      <c r="N26" s="8">
        <v>9.4606483231216995E-2</v>
      </c>
      <c r="O26" s="11">
        <v>9.46909482652009E-2</v>
      </c>
      <c r="P26" s="8">
        <v>0.10170080803814401</v>
      </c>
      <c r="Q26" s="8">
        <v>9.0509627637943499E-2</v>
      </c>
      <c r="R26" s="8">
        <v>9.3765305084833495E-2</v>
      </c>
      <c r="S26" s="8">
        <v>9.9497397177248995E-2</v>
      </c>
      <c r="T26" s="8">
        <v>9.79792797463888E-2</v>
      </c>
      <c r="V26" s="12" t="s">
        <v>9</v>
      </c>
      <c r="W26" s="8"/>
      <c r="X26" s="8"/>
      <c r="Y26" s="11"/>
      <c r="Z26" s="8"/>
      <c r="AA26" s="8"/>
      <c r="AB26" s="8"/>
      <c r="AC26" s="8"/>
      <c r="AD26" s="8"/>
    </row>
    <row r="27" spans="1:30" ht="36.75" x14ac:dyDescent="0.25">
      <c r="A27" s="13" t="s">
        <v>0</v>
      </c>
      <c r="B27" s="21"/>
      <c r="C27" s="8">
        <f>(C9+C10)/2</f>
        <v>0.42829291497385047</v>
      </c>
      <c r="D27" s="8">
        <f t="shared" ref="D27:I27" si="12">(D9+D10)/2</f>
        <v>0.29268306923350451</v>
      </c>
      <c r="E27" s="8">
        <f t="shared" si="12"/>
        <v>0.48145685888214851</v>
      </c>
      <c r="F27" s="8">
        <f t="shared" si="12"/>
        <v>0.23604487635104701</v>
      </c>
      <c r="G27" s="8">
        <f t="shared" si="12"/>
        <v>0.20121154842581052</v>
      </c>
      <c r="H27" s="8">
        <f t="shared" si="12"/>
        <v>0.32596333821673851</v>
      </c>
      <c r="I27" s="8">
        <f t="shared" si="12"/>
        <v>0.50329465288406294</v>
      </c>
      <c r="L27" s="12" t="s">
        <v>20</v>
      </c>
      <c r="M27" s="8">
        <v>0.373968805688914</v>
      </c>
      <c r="N27" s="8">
        <v>0.315352173100719</v>
      </c>
      <c r="O27" s="11">
        <v>0.32027615368520002</v>
      </c>
      <c r="P27" s="8">
        <v>0.17849327337212401</v>
      </c>
      <c r="Q27" s="8">
        <v>0.28794726244580099</v>
      </c>
      <c r="R27" s="8">
        <v>0.56863856750190001</v>
      </c>
      <c r="S27" s="8">
        <v>0.421695651576662</v>
      </c>
      <c r="T27" s="8">
        <v>0.34861757455775499</v>
      </c>
      <c r="V27" s="12" t="s">
        <v>22</v>
      </c>
      <c r="W27" s="20">
        <v>20.28675097122747</v>
      </c>
      <c r="X27" s="20">
        <v>-53.304833684918776</v>
      </c>
      <c r="Y27" s="21">
        <v>-34.458219362984799</v>
      </c>
      <c r="Z27" s="20">
        <v>20.050765603430829</v>
      </c>
      <c r="AA27" s="20">
        <v>56.497863684673</v>
      </c>
      <c r="AB27" s="20">
        <v>-64.97862628519529</v>
      </c>
      <c r="AC27" s="20">
        <v>35.511660507523644</v>
      </c>
      <c r="AD27" s="20">
        <v>57.530406399304049</v>
      </c>
    </row>
    <row r="28" spans="1:30" ht="24.75" x14ac:dyDescent="0.25">
      <c r="A28" s="13" t="s">
        <v>5</v>
      </c>
      <c r="B28" s="20"/>
      <c r="C28" s="8">
        <f>(C11+C12)/2</f>
        <v>0.3851566130672085</v>
      </c>
      <c r="D28" s="8">
        <f t="shared" ref="D28:I28" si="13">(D11+D12)/2</f>
        <v>0.42988384685769049</v>
      </c>
      <c r="E28" s="8">
        <f t="shared" si="13"/>
        <v>0.62547519504364546</v>
      </c>
      <c r="F28" s="8">
        <f t="shared" si="13"/>
        <v>0.39324391105846751</v>
      </c>
      <c r="G28" s="8">
        <f t="shared" si="13"/>
        <v>0.22171181330884299</v>
      </c>
      <c r="H28" s="8">
        <f t="shared" si="13"/>
        <v>0.21883903552742651</v>
      </c>
      <c r="I28" s="8">
        <f t="shared" si="13"/>
        <v>0.73738692623310398</v>
      </c>
      <c r="L28" s="12" t="s">
        <v>10</v>
      </c>
      <c r="M28" s="8">
        <v>0.268897501540387</v>
      </c>
      <c r="N28" s="8">
        <v>0.20230208322478699</v>
      </c>
      <c r="O28" s="11">
        <v>0.32996001615277099</v>
      </c>
      <c r="P28" s="8">
        <v>0.18148151759606099</v>
      </c>
      <c r="Q28" s="8">
        <v>0.30474024465947802</v>
      </c>
      <c r="R28" s="8">
        <v>0.280625893807531</v>
      </c>
      <c r="S28" s="8">
        <v>0.36170460139396099</v>
      </c>
      <c r="T28" s="8">
        <v>0.49806309232141999</v>
      </c>
      <c r="V28" s="12" t="s">
        <v>10</v>
      </c>
      <c r="W28" s="20">
        <v>42.683204648534065</v>
      </c>
      <c r="X28" s="20">
        <v>1.6531678918122732</v>
      </c>
      <c r="Y28" s="21">
        <v>-38.523695012556402</v>
      </c>
      <c r="Z28" s="20">
        <v>18.712295904375811</v>
      </c>
      <c r="AA28" s="20">
        <v>53.960834524558145</v>
      </c>
      <c r="AB28" s="20">
        <v>18.582246955546395</v>
      </c>
      <c r="AC28" s="20">
        <v>44.685867536283801</v>
      </c>
      <c r="AD28" s="20">
        <v>39.324524458555935</v>
      </c>
    </row>
    <row r="29" spans="1:30" ht="36.75" x14ac:dyDescent="0.25">
      <c r="A29" s="22"/>
      <c r="B29" s="23"/>
      <c r="C29" s="23"/>
      <c r="D29" s="23"/>
      <c r="E29" s="23"/>
      <c r="F29" s="23"/>
      <c r="G29" s="23"/>
      <c r="L29" s="12" t="s">
        <v>21</v>
      </c>
      <c r="M29" s="8">
        <v>0.33793958727069201</v>
      </c>
      <c r="N29" s="8">
        <v>0.19715372504867501</v>
      </c>
      <c r="O29" s="11">
        <v>0.22251027727501699</v>
      </c>
      <c r="P29" s="8">
        <v>0.33632381443946502</v>
      </c>
      <c r="Q29" s="8">
        <v>0.530375878629325</v>
      </c>
      <c r="R29" s="8">
        <v>0.43253783913497201</v>
      </c>
      <c r="S29" s="8">
        <v>0.77519583265991499</v>
      </c>
      <c r="T29" s="8">
        <v>0.47575455742737599</v>
      </c>
      <c r="V29" s="12" t="s">
        <v>21</v>
      </c>
      <c r="W29" s="20">
        <v>27.966552110771836</v>
      </c>
      <c r="X29" s="20">
        <v>4.155983033939604</v>
      </c>
      <c r="Y29" s="21">
        <v>6.5858156215726575</v>
      </c>
      <c r="Z29" s="20">
        <v>-50.643388211672281</v>
      </c>
      <c r="AA29" s="20">
        <v>19.872536468940886</v>
      </c>
      <c r="AB29" s="20">
        <v>-25.491837161776804</v>
      </c>
      <c r="AC29" s="20">
        <v>-18.547800630183584</v>
      </c>
      <c r="AD29" s="20">
        <v>42.042214213522755</v>
      </c>
    </row>
    <row r="30" spans="1:30" ht="36.75" x14ac:dyDescent="0.25">
      <c r="A30" s="30" t="s">
        <v>26</v>
      </c>
      <c r="B30" s="23"/>
      <c r="C30" s="23"/>
      <c r="D30" s="23"/>
      <c r="E30" s="23"/>
      <c r="F30" s="23"/>
      <c r="G30" s="23"/>
      <c r="L30" s="12" t="s">
        <v>11</v>
      </c>
      <c r="M30" s="8">
        <v>0.218360664753559</v>
      </c>
      <c r="N30" s="8">
        <v>0.24623917567971201</v>
      </c>
      <c r="O30" s="11">
        <v>0.28408389685777802</v>
      </c>
      <c r="P30" s="8">
        <v>0.30118326763977299</v>
      </c>
      <c r="Q30" s="8">
        <v>0.26439451008882803</v>
      </c>
      <c r="R30" s="8">
        <v>0.207695242613266</v>
      </c>
      <c r="S30" s="8">
        <v>0.35180412660073301</v>
      </c>
      <c r="T30" s="8">
        <v>0.43468369551620201</v>
      </c>
      <c r="V30" s="12" t="s">
        <v>11</v>
      </c>
      <c r="W30" s="20">
        <v>53.455374398077083</v>
      </c>
      <c r="X30" s="20">
        <v>-19.706344507202882</v>
      </c>
      <c r="Y30" s="21">
        <v>-19.26399915099196</v>
      </c>
      <c r="Z30" s="20">
        <v>-34.903524407085065</v>
      </c>
      <c r="AA30" s="20">
        <v>60.056136942530522</v>
      </c>
      <c r="AB30" s="20">
        <v>39.74155505695191</v>
      </c>
      <c r="AC30" s="20">
        <v>46.19991013362921</v>
      </c>
      <c r="AD30" s="20">
        <v>47.045584500894464</v>
      </c>
    </row>
    <row r="31" spans="1:30" ht="36.75" x14ac:dyDescent="0.25">
      <c r="A31" s="12" t="s">
        <v>1</v>
      </c>
      <c r="B31" s="12" t="s">
        <v>9</v>
      </c>
      <c r="C31" s="12" t="s">
        <v>20</v>
      </c>
      <c r="D31" s="12" t="s">
        <v>10</v>
      </c>
      <c r="E31" s="12" t="s">
        <v>21</v>
      </c>
      <c r="F31" s="12" t="s">
        <v>11</v>
      </c>
      <c r="G31" s="12" t="s">
        <v>12</v>
      </c>
      <c r="H31" s="12" t="s">
        <v>13</v>
      </c>
      <c r="I31" s="12" t="s">
        <v>8</v>
      </c>
      <c r="L31" s="12" t="s">
        <v>12</v>
      </c>
      <c r="M31" s="8">
        <v>0.11554701492974</v>
      </c>
      <c r="N31" s="8">
        <v>0.14350167127831501</v>
      </c>
      <c r="O31" s="11">
        <v>0.28889191477106801</v>
      </c>
      <c r="P31" s="8">
        <v>0.174392118900664</v>
      </c>
      <c r="Q31" s="8">
        <v>0.17947705383010101</v>
      </c>
      <c r="R31" s="8">
        <v>0.22294604302151999</v>
      </c>
      <c r="S31" s="8">
        <v>0.30851448757536598</v>
      </c>
      <c r="T31" s="8">
        <v>0.13490913904231999</v>
      </c>
      <c r="V31" s="12" t="s">
        <v>12</v>
      </c>
      <c r="W31" s="20">
        <v>75.370598200943192</v>
      </c>
      <c r="X31" s="20">
        <v>30.23831219389238</v>
      </c>
      <c r="Y31" s="21">
        <v>-21.282499497794959</v>
      </c>
      <c r="Z31" s="20">
        <v>21.887720878780161</v>
      </c>
      <c r="AA31" s="20">
        <v>72.885190173808539</v>
      </c>
      <c r="AB31" s="20">
        <v>35.316853243009199</v>
      </c>
      <c r="AC31" s="20">
        <v>52.820032792084248</v>
      </c>
      <c r="AD31" s="20">
        <v>83.5649814401485</v>
      </c>
    </row>
    <row r="32" spans="1:30" ht="24.75" x14ac:dyDescent="0.25">
      <c r="A32" s="13" t="s">
        <v>3</v>
      </c>
      <c r="B32" s="20"/>
      <c r="C32" s="20">
        <f>((I25-C25)/I25)*100</f>
        <v>-2.1450381429544847</v>
      </c>
      <c r="D32" s="20">
        <f>((I25-D25)/I25)*100</f>
        <v>30.176650588387886</v>
      </c>
      <c r="E32" s="20">
        <f>((I25-E25)/I25)*100</f>
        <v>20.708743127369889</v>
      </c>
      <c r="F32" s="20">
        <f>((I25-F25)/I25)*100</f>
        <v>31.154614638894039</v>
      </c>
      <c r="G32" s="20">
        <f>((I25-G25)/I25)*100</f>
        <v>61.613618694638262</v>
      </c>
      <c r="H32" s="20">
        <f>((I25-H25)/I25)*100</f>
        <v>-7.3967674060354618</v>
      </c>
      <c r="I32" s="20">
        <f>((I25-I25)/I25)*100</f>
        <v>0</v>
      </c>
      <c r="L32" s="12" t="s">
        <v>13</v>
      </c>
      <c r="M32" s="8">
        <v>0.22716157544840901</v>
      </c>
      <c r="N32" s="8">
        <v>0.497600450912215</v>
      </c>
      <c r="O32" s="11">
        <v>0.14324699939703101</v>
      </c>
      <c r="P32" s="8">
        <v>0.23179824538309399</v>
      </c>
      <c r="Q32" s="8">
        <v>0.36306698126610298</v>
      </c>
      <c r="R32" s="8">
        <v>0.28885969516737398</v>
      </c>
      <c r="S32" s="8">
        <v>0.169050501309746</v>
      </c>
      <c r="T32" s="8">
        <v>0.26862756974510699</v>
      </c>
      <c r="V32" s="12" t="s">
        <v>13</v>
      </c>
      <c r="W32" s="20">
        <v>51.579417967416532</v>
      </c>
      <c r="X32" s="20">
        <v>-141.90273882867299</v>
      </c>
      <c r="Y32" s="21">
        <v>39.862096361545674</v>
      </c>
      <c r="Z32" s="20">
        <v>-3.8251576809317926</v>
      </c>
      <c r="AA32" s="20">
        <v>45.149020773881624</v>
      </c>
      <c r="AB32" s="20">
        <v>16.193381136226943</v>
      </c>
      <c r="AC32" s="20">
        <v>74.147738827574017</v>
      </c>
      <c r="AD32" s="20">
        <v>67.275018388015113</v>
      </c>
    </row>
    <row r="33" spans="1:40" ht="24.75" x14ac:dyDescent="0.25">
      <c r="A33" s="13" t="s">
        <v>4</v>
      </c>
      <c r="B33" s="20"/>
      <c r="C33" s="20">
        <f t="shared" ref="C33:C35" si="14">((I26-C26)/I26)*100</f>
        <v>-8.0860692946649735</v>
      </c>
      <c r="D33" s="20">
        <f t="shared" ref="D33:D35" si="15">((I26-D26)/I26)*100</f>
        <v>-10.832184288217485</v>
      </c>
      <c r="E33" s="20">
        <f t="shared" ref="E33:E35" si="16">((I26-E26)/I26)*100</f>
        <v>-21.102411424128032</v>
      </c>
      <c r="F33" s="20">
        <f t="shared" ref="F33:F35" si="17">((I26-F26)/I26)*100</f>
        <v>-26.830603212782613</v>
      </c>
      <c r="G33" s="20">
        <f t="shared" ref="G33:G35" si="18">((I26-G26)/I26)*100</f>
        <v>-0.3961900030404446</v>
      </c>
      <c r="H33" s="20">
        <f t="shared" ref="H33:H35" si="19">((I26-H26)/I26)*100</f>
        <v>18.725639309724158</v>
      </c>
      <c r="I33" s="20">
        <f t="shared" ref="I33:I35" si="20">((I26-I26)/I26)*100</f>
        <v>0</v>
      </c>
      <c r="L33" s="12" t="s">
        <v>8</v>
      </c>
      <c r="M33" s="8">
        <v>0.46914259579850998</v>
      </c>
      <c r="N33" s="8">
        <v>0.20570269411651401</v>
      </c>
      <c r="O33" s="11">
        <v>0.23819752723377899</v>
      </c>
      <c r="P33" s="8">
        <v>0.22325826472177401</v>
      </c>
      <c r="Q33" s="8">
        <v>0.66191522264240898</v>
      </c>
      <c r="R33" s="8">
        <v>0.34467408312571701</v>
      </c>
      <c r="S33" s="8">
        <v>0.65390992370932399</v>
      </c>
      <c r="T33" s="8">
        <v>0.82086392875688396</v>
      </c>
      <c r="V33" s="12" t="s">
        <v>8</v>
      </c>
      <c r="W33" s="20">
        <v>0</v>
      </c>
      <c r="X33" s="20">
        <v>0</v>
      </c>
      <c r="Y33" s="21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</row>
    <row r="34" spans="1:40" ht="24" x14ac:dyDescent="0.25">
      <c r="A34" s="13" t="s">
        <v>0</v>
      </c>
      <c r="B34" s="21"/>
      <c r="C34" s="20">
        <f t="shared" si="14"/>
        <v>14.902152741028543</v>
      </c>
      <c r="D34" s="20">
        <f t="shared" si="15"/>
        <v>41.846576839963788</v>
      </c>
      <c r="E34" s="20">
        <f t="shared" si="16"/>
        <v>4.3389680134243163</v>
      </c>
      <c r="F34" s="20">
        <f t="shared" si="17"/>
        <v>53.100062756792013</v>
      </c>
      <c r="G34" s="20">
        <f t="shared" si="18"/>
        <v>60.02112335730282</v>
      </c>
      <c r="H34" s="20">
        <f t="shared" si="19"/>
        <v>35.234094709957873</v>
      </c>
      <c r="I34" s="20">
        <f t="shared" si="20"/>
        <v>0</v>
      </c>
    </row>
    <row r="35" spans="1:40" ht="24" x14ac:dyDescent="0.25">
      <c r="A35" s="13" t="s">
        <v>5</v>
      </c>
      <c r="B35" s="20"/>
      <c r="C35" s="20">
        <f t="shared" si="14"/>
        <v>47.767366173040593</v>
      </c>
      <c r="D35" s="20">
        <f t="shared" si="15"/>
        <v>41.701726520467915</v>
      </c>
      <c r="E35" s="20">
        <f t="shared" si="16"/>
        <v>15.176798937994839</v>
      </c>
      <c r="F35" s="20">
        <f t="shared" si="17"/>
        <v>46.670615240314881</v>
      </c>
      <c r="G35" s="20">
        <f t="shared" si="18"/>
        <v>69.932771327877447</v>
      </c>
      <c r="H35" s="20">
        <f t="shared" si="19"/>
        <v>70.322360250492594</v>
      </c>
      <c r="I35" s="20">
        <f t="shared" si="20"/>
        <v>0</v>
      </c>
      <c r="L35" s="30" t="s">
        <v>27</v>
      </c>
    </row>
    <row r="36" spans="1:40" ht="24.75" x14ac:dyDescent="0.25">
      <c r="L36" s="12" t="s">
        <v>1</v>
      </c>
      <c r="M36" s="12" t="s">
        <v>3</v>
      </c>
      <c r="N36" s="12" t="s">
        <v>4</v>
      </c>
      <c r="O36" s="12" t="s">
        <v>0</v>
      </c>
      <c r="P36" s="12" t="s">
        <v>5</v>
      </c>
    </row>
    <row r="37" spans="1:40" ht="36" x14ac:dyDescent="0.25">
      <c r="L37" s="13" t="s">
        <v>9</v>
      </c>
      <c r="M37" s="20"/>
      <c r="N37" s="20"/>
      <c r="O37" s="20"/>
      <c r="P37" s="20"/>
    </row>
    <row r="38" spans="1:40" ht="36" x14ac:dyDescent="0.25">
      <c r="L38" s="13" t="s">
        <v>22</v>
      </c>
      <c r="M38" s="20">
        <v>-2.1450381429544847</v>
      </c>
      <c r="N38" s="20">
        <v>-8.0860692946649735</v>
      </c>
      <c r="O38" s="20">
        <v>14.902152741028543</v>
      </c>
      <c r="P38" s="27">
        <v>47.767366173040593</v>
      </c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</row>
    <row r="39" spans="1:40" ht="24" x14ac:dyDescent="0.25">
      <c r="L39" s="13" t="s">
        <v>10</v>
      </c>
      <c r="M39" s="21">
        <v>30.176650588387886</v>
      </c>
      <c r="N39" s="20">
        <v>-10.832184288217485</v>
      </c>
      <c r="O39" s="20">
        <v>41.846576839963788</v>
      </c>
      <c r="P39" s="20">
        <v>41.701726520467915</v>
      </c>
    </row>
    <row r="40" spans="1:40" ht="36" x14ac:dyDescent="0.25">
      <c r="L40" s="13" t="s">
        <v>21</v>
      </c>
      <c r="M40" s="20">
        <v>20.708743127369889</v>
      </c>
      <c r="N40" s="20">
        <v>-21.102411424128032</v>
      </c>
      <c r="O40" s="20">
        <v>4.3389680134243163</v>
      </c>
      <c r="P40" s="20">
        <v>15.176798937994839</v>
      </c>
    </row>
    <row r="41" spans="1:40" ht="36" x14ac:dyDescent="0.25">
      <c r="L41" s="13" t="s">
        <v>11</v>
      </c>
      <c r="M41" s="20">
        <v>31.154614638894039</v>
      </c>
      <c r="N41" s="20">
        <v>-26.830603212782613</v>
      </c>
      <c r="O41" s="20">
        <v>53.100062756792013</v>
      </c>
      <c r="P41" s="20">
        <v>46.670615240314881</v>
      </c>
    </row>
    <row r="42" spans="1:40" ht="24" x14ac:dyDescent="0.25">
      <c r="L42" s="13" t="s">
        <v>12</v>
      </c>
      <c r="M42" s="20">
        <v>61.613618694638262</v>
      </c>
      <c r="N42" s="20">
        <v>-0.3961900030404446</v>
      </c>
      <c r="O42" s="20">
        <v>60.02112335730282</v>
      </c>
      <c r="P42" s="20">
        <v>69.932771327877447</v>
      </c>
    </row>
    <row r="43" spans="1:40" ht="24" x14ac:dyDescent="0.25">
      <c r="L43" s="13" t="s">
        <v>13</v>
      </c>
      <c r="M43" s="20">
        <v>-7.3967674060354618</v>
      </c>
      <c r="N43" s="20">
        <v>18.725639309724158</v>
      </c>
      <c r="O43" s="20">
        <v>35.234094709957873</v>
      </c>
      <c r="P43" s="20">
        <v>70.322360250492594</v>
      </c>
    </row>
    <row r="44" spans="1:40" ht="24" x14ac:dyDescent="0.25">
      <c r="L44" s="13" t="s">
        <v>8</v>
      </c>
      <c r="M44" s="21">
        <v>0</v>
      </c>
      <c r="N44" s="20">
        <v>0</v>
      </c>
      <c r="O44" s="20">
        <v>0</v>
      </c>
      <c r="P44" s="20">
        <v>0</v>
      </c>
    </row>
  </sheetData>
  <mergeCells count="4">
    <mergeCell ref="M15:N15"/>
    <mergeCell ref="O15:P15"/>
    <mergeCell ref="Q15:R15"/>
    <mergeCell ref="S15:T15"/>
  </mergeCells>
  <pageMargins left="0.25" right="0.25" top="0.75" bottom="0.75" header="0.3" footer="0.3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2016-07-21T21:10:35Z</cp:lastPrinted>
  <dcterms:created xsi:type="dcterms:W3CDTF">2016-05-31T21:00:52Z</dcterms:created>
  <dcterms:modified xsi:type="dcterms:W3CDTF">2016-07-22T03:17:27Z</dcterms:modified>
</cp:coreProperties>
</file>