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C37" i="1"/>
  <c r="J40" i="1"/>
  <c r="J41" i="1"/>
  <c r="J42" i="1"/>
  <c r="I40" i="1"/>
  <c r="I41" i="1"/>
  <c r="I42" i="1"/>
  <c r="J39" i="1"/>
  <c r="I39" i="1"/>
  <c r="E40" i="1"/>
  <c r="E41" i="1"/>
  <c r="E42" i="1"/>
  <c r="D40" i="1"/>
  <c r="D41" i="1"/>
  <c r="D42" i="1"/>
  <c r="E39" i="1"/>
  <c r="D39" i="1"/>
  <c r="H30" i="1" l="1"/>
  <c r="C30" i="1"/>
  <c r="D35" i="1"/>
  <c r="E35" i="1"/>
  <c r="F35" i="1"/>
  <c r="G35" i="1"/>
  <c r="H35" i="1"/>
  <c r="I35" i="1"/>
  <c r="J35" i="1"/>
  <c r="K35" i="1"/>
  <c r="L35" i="1"/>
  <c r="D34" i="1"/>
  <c r="E34" i="1"/>
  <c r="F34" i="1"/>
  <c r="G34" i="1"/>
  <c r="H34" i="1"/>
  <c r="I34" i="1"/>
  <c r="J34" i="1"/>
  <c r="K34" i="1"/>
  <c r="L34" i="1"/>
  <c r="D33" i="1"/>
  <c r="E33" i="1"/>
  <c r="F33" i="1"/>
  <c r="G33" i="1"/>
  <c r="H33" i="1"/>
  <c r="I33" i="1"/>
  <c r="J33" i="1"/>
  <c r="K33" i="1"/>
  <c r="L33" i="1"/>
  <c r="D32" i="1"/>
  <c r="E32" i="1"/>
  <c r="F32" i="1"/>
  <c r="G32" i="1"/>
  <c r="H32" i="1"/>
  <c r="I32" i="1"/>
  <c r="J32" i="1"/>
  <c r="K32" i="1"/>
  <c r="L32" i="1"/>
  <c r="C35" i="1"/>
  <c r="C34" i="1"/>
  <c r="C33" i="1"/>
  <c r="C32" i="1"/>
  <c r="D25" i="1" l="1"/>
  <c r="E25" i="1"/>
  <c r="F25" i="1"/>
  <c r="G25" i="1"/>
  <c r="H25" i="1"/>
  <c r="I25" i="1"/>
  <c r="J25" i="1"/>
  <c r="K25" i="1"/>
  <c r="L25" i="1"/>
  <c r="D26" i="1"/>
  <c r="E26" i="1"/>
  <c r="F26" i="1"/>
  <c r="G26" i="1"/>
  <c r="H26" i="1"/>
  <c r="I26" i="1"/>
  <c r="J26" i="1"/>
  <c r="K26" i="1"/>
  <c r="L26" i="1"/>
  <c r="D27" i="1"/>
  <c r="E27" i="1"/>
  <c r="F27" i="1"/>
  <c r="G27" i="1"/>
  <c r="H27" i="1"/>
  <c r="I27" i="1"/>
  <c r="J27" i="1"/>
  <c r="K27" i="1"/>
  <c r="L27" i="1"/>
  <c r="D28" i="1"/>
  <c r="E28" i="1"/>
  <c r="F28" i="1"/>
  <c r="G28" i="1"/>
  <c r="H28" i="1"/>
  <c r="I28" i="1"/>
  <c r="J28" i="1"/>
  <c r="K28" i="1"/>
  <c r="L28" i="1"/>
  <c r="C28" i="1"/>
  <c r="C27" i="1"/>
  <c r="C26" i="1"/>
  <c r="C25" i="1"/>
  <c r="H12" i="1" l="1"/>
  <c r="H23" i="1" s="1"/>
  <c r="C12" i="1"/>
  <c r="C23" i="1" s="1"/>
  <c r="H15" i="1" l="1"/>
  <c r="I15" i="1"/>
  <c r="J15" i="1"/>
  <c r="K15" i="1"/>
  <c r="L15" i="1"/>
  <c r="H16" i="1"/>
  <c r="I16" i="1"/>
  <c r="J16" i="1"/>
  <c r="K16" i="1"/>
  <c r="L16" i="1"/>
  <c r="H17" i="1"/>
  <c r="I17" i="1"/>
  <c r="J17" i="1"/>
  <c r="K17" i="1"/>
  <c r="L17" i="1"/>
  <c r="H18" i="1"/>
  <c r="I18" i="1"/>
  <c r="J18" i="1"/>
  <c r="K18" i="1"/>
  <c r="L18" i="1"/>
  <c r="H19" i="1"/>
  <c r="I19" i="1"/>
  <c r="J19" i="1"/>
  <c r="K19" i="1"/>
  <c r="L19" i="1"/>
  <c r="H20" i="1"/>
  <c r="I20" i="1"/>
  <c r="J20" i="1"/>
  <c r="K20" i="1"/>
  <c r="L20" i="1"/>
  <c r="H21" i="1"/>
  <c r="I21" i="1"/>
  <c r="J21" i="1"/>
  <c r="K21" i="1"/>
  <c r="L21" i="1"/>
  <c r="L14" i="1"/>
  <c r="K14" i="1"/>
  <c r="J14" i="1"/>
  <c r="I14" i="1"/>
  <c r="H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G14" i="1"/>
  <c r="F14" i="1"/>
  <c r="E14" i="1"/>
  <c r="D14" i="1"/>
  <c r="C15" i="1"/>
  <c r="C16" i="1"/>
  <c r="C17" i="1"/>
  <c r="C18" i="1"/>
  <c r="C19" i="1"/>
  <c r="C20" i="1"/>
  <c r="C21" i="1"/>
  <c r="C14" i="1"/>
</calcChain>
</file>

<file path=xl/sharedStrings.xml><?xml version="1.0" encoding="utf-8"?>
<sst xmlns="http://schemas.openxmlformats.org/spreadsheetml/2006/main" count="62" uniqueCount="13">
  <si>
    <t>Neg.</t>
  </si>
  <si>
    <t>Pos.</t>
  </si>
  <si>
    <t>Blank</t>
  </si>
  <si>
    <r>
      <t>10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</t>
    </r>
  </si>
  <si>
    <t>5µL</t>
  </si>
  <si>
    <t>CD134 Samples</t>
  </si>
  <si>
    <t>Absorbance Readings @ 450nm</t>
  </si>
  <si>
    <r>
      <t xml:space="preserve">Readings </t>
    </r>
    <r>
      <rPr>
        <b/>
        <sz val="11"/>
        <color theme="1"/>
        <rFont val="Calibri"/>
        <family val="2"/>
        <scheme val="minor"/>
      </rPr>
      <t>Corrected</t>
    </r>
    <r>
      <rPr>
        <sz val="11"/>
        <color theme="1"/>
        <rFont val="Calibri"/>
        <family val="2"/>
        <scheme val="minor"/>
      </rPr>
      <t xml:space="preserve"> for Blank</t>
    </r>
  </si>
  <si>
    <t>Day 8 Post-infection</t>
  </si>
  <si>
    <t>Day 10 Post-infection</t>
  </si>
  <si>
    <r>
      <rPr>
        <b/>
        <sz val="10"/>
        <color theme="1"/>
        <rFont val="Calibri"/>
        <family val="2"/>
        <scheme val="minor"/>
      </rPr>
      <t xml:space="preserve">Corrected </t>
    </r>
    <r>
      <rPr>
        <sz val="10"/>
        <color theme="1"/>
        <rFont val="Calibri"/>
        <family val="2"/>
        <scheme val="minor"/>
      </rPr>
      <t>Averages</t>
    </r>
  </si>
  <si>
    <r>
      <rPr>
        <b/>
        <sz val="10"/>
        <color theme="1"/>
        <rFont val="Calibri"/>
        <family val="2"/>
        <scheme val="minor"/>
      </rPr>
      <t xml:space="preserve">Raw </t>
    </r>
    <r>
      <rPr>
        <sz val="10"/>
        <color theme="1"/>
        <rFont val="Calibri"/>
        <family val="2"/>
        <scheme val="minor"/>
      </rPr>
      <t>Averages</t>
    </r>
  </si>
  <si>
    <t>% Inhibition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</si>
</sst>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4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2" xfId="0" applyNumberFormat="1" applyFont="1" applyFill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0" fillId="0" borderId="9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textRotation="90"/>
    </xf>
    <xf numFmtId="2" fontId="2" fillId="0" borderId="2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topLeftCell="A18" workbookViewId="0">
      <selection activeCell="I46" sqref="I46"/>
    </sheetView>
  </sheetViews>
  <sheetFormatPr defaultRowHeight="15" x14ac:dyDescent="0.25"/>
  <cols>
    <col min="1" max="1" width="2.85546875" customWidth="1"/>
    <col min="2" max="2" width="9.28515625" customWidth="1"/>
    <col min="3" max="12" width="5.85546875" customWidth="1"/>
  </cols>
  <sheetData>
    <row r="1" spans="1:12" ht="15" customHeight="1" x14ac:dyDescent="0.25">
      <c r="A1" s="34" t="s">
        <v>6</v>
      </c>
      <c r="B1" s="37" t="s">
        <v>5</v>
      </c>
      <c r="C1" s="38" t="s">
        <v>8</v>
      </c>
      <c r="D1" s="39"/>
      <c r="E1" s="39"/>
      <c r="F1" s="39"/>
      <c r="G1" s="40"/>
      <c r="H1" s="38" t="s">
        <v>9</v>
      </c>
      <c r="I1" s="39"/>
      <c r="J1" s="39"/>
      <c r="K1" s="39"/>
      <c r="L1" s="40"/>
    </row>
    <row r="2" spans="1:12" ht="15.75" thickBot="1" x14ac:dyDescent="0.3">
      <c r="A2" s="35"/>
      <c r="B2" s="37"/>
      <c r="C2" s="2" t="s">
        <v>0</v>
      </c>
      <c r="D2" s="3" t="s">
        <v>3</v>
      </c>
      <c r="E2" s="3" t="s">
        <v>4</v>
      </c>
      <c r="F2" s="3" t="s">
        <v>1</v>
      </c>
      <c r="G2" s="4" t="s">
        <v>2</v>
      </c>
      <c r="H2" s="2" t="s">
        <v>0</v>
      </c>
      <c r="I2" s="3" t="s">
        <v>3</v>
      </c>
      <c r="J2" s="3" t="s">
        <v>4</v>
      </c>
      <c r="K2" s="3" t="s">
        <v>1</v>
      </c>
      <c r="L2" s="4" t="s">
        <v>2</v>
      </c>
    </row>
    <row r="3" spans="1:12" x14ac:dyDescent="0.25">
      <c r="A3" s="35"/>
      <c r="B3" s="41">
        <v>4451</v>
      </c>
      <c r="C3" s="15">
        <v>7.6832935865284599E-2</v>
      </c>
      <c r="D3" s="16">
        <v>1.0282850357923701</v>
      </c>
      <c r="E3" s="16">
        <v>0.88005730403891602</v>
      </c>
      <c r="F3" s="16">
        <v>0.49620768621102301</v>
      </c>
      <c r="G3" s="10">
        <v>8.1028248972451894E-2</v>
      </c>
      <c r="H3" s="15">
        <v>7.7652319515217796E-2</v>
      </c>
      <c r="I3" s="16">
        <v>1.5401473999986299</v>
      </c>
      <c r="J3" s="16">
        <v>1.38943020153686</v>
      </c>
      <c r="K3" s="16">
        <v>0.59407889259814395</v>
      </c>
      <c r="L3" s="10">
        <v>8.2491161030132695E-2</v>
      </c>
    </row>
    <row r="4" spans="1:12" ht="15.75" thickBot="1" x14ac:dyDescent="0.3">
      <c r="A4" s="35"/>
      <c r="B4" s="41"/>
      <c r="C4" s="23">
        <v>7.7855920716477095E-2</v>
      </c>
      <c r="D4" s="18">
        <v>0.30056222935612198</v>
      </c>
      <c r="E4" s="18">
        <v>0.58931819027134902</v>
      </c>
      <c r="F4" s="18">
        <v>0.49116314207940098</v>
      </c>
      <c r="G4" s="24">
        <v>7.8225718268470898E-2</v>
      </c>
      <c r="H4" s="23">
        <v>8.1619619942208094E-2</v>
      </c>
      <c r="I4" s="18">
        <v>0.62946182977305498</v>
      </c>
      <c r="J4" s="18">
        <v>0.70731284228339397</v>
      </c>
      <c r="K4" s="18">
        <v>0.625135476702665</v>
      </c>
      <c r="L4" s="24">
        <v>8.5796552971745696E-2</v>
      </c>
    </row>
    <row r="5" spans="1:12" x14ac:dyDescent="0.25">
      <c r="A5" s="35"/>
      <c r="B5" s="41">
        <v>4467</v>
      </c>
      <c r="C5" s="11">
        <v>7.7671139953130297E-2</v>
      </c>
      <c r="D5" s="25">
        <v>0.53096200243468505</v>
      </c>
      <c r="E5" s="25">
        <v>0.62061831522487598</v>
      </c>
      <c r="F5" s="25">
        <v>0.15316837258447999</v>
      </c>
      <c r="G5" s="26">
        <v>7.4324054811937504E-2</v>
      </c>
      <c r="H5" s="11">
        <v>8.7026584931241796E-2</v>
      </c>
      <c r="I5" s="25">
        <v>0.74491547921020895</v>
      </c>
      <c r="J5" s="25">
        <v>1.1573782020083601</v>
      </c>
      <c r="K5" s="25">
        <v>0.18981947888809</v>
      </c>
      <c r="L5" s="26">
        <v>8.03230536692872E-2</v>
      </c>
    </row>
    <row r="6" spans="1:12" ht="15.75" thickBot="1" x14ac:dyDescent="0.3">
      <c r="A6" s="35"/>
      <c r="B6" s="41"/>
      <c r="C6" s="12">
        <v>7.9211730433789193E-2</v>
      </c>
      <c r="D6" s="13">
        <v>0.36904764362235598</v>
      </c>
      <c r="E6" s="13">
        <v>0.61799638997997497</v>
      </c>
      <c r="F6" s="13">
        <v>0.33891375204462998</v>
      </c>
      <c r="G6" s="14">
        <v>8.6186309245774195E-2</v>
      </c>
      <c r="H6" s="12">
        <v>8.1234937479497102E-2</v>
      </c>
      <c r="I6" s="13">
        <v>0.78535182828632899</v>
      </c>
      <c r="J6" s="13">
        <v>0.84384902780062798</v>
      </c>
      <c r="K6" s="13">
        <v>0.63551224302370901</v>
      </c>
      <c r="L6" s="14">
        <v>8.4390383991454196E-2</v>
      </c>
    </row>
    <row r="7" spans="1:12" x14ac:dyDescent="0.25">
      <c r="A7" s="35"/>
      <c r="B7" s="41">
        <v>4476</v>
      </c>
      <c r="C7" s="27">
        <v>6.9128823323269695E-2</v>
      </c>
      <c r="D7" s="28">
        <v>0.320756986312003</v>
      </c>
      <c r="E7" s="28">
        <v>0.46620767778257399</v>
      </c>
      <c r="F7" s="28">
        <v>0.35614974646860698</v>
      </c>
      <c r="G7" s="29">
        <v>7.7821732825101395E-2</v>
      </c>
      <c r="H7" s="15">
        <v>9.6752551325593295E-2</v>
      </c>
      <c r="I7" s="16">
        <v>0.53071030802008001</v>
      </c>
      <c r="J7" s="16">
        <v>0.60209312663144199</v>
      </c>
      <c r="K7" s="16">
        <v>0.422505710734141</v>
      </c>
      <c r="L7" s="10">
        <v>7.8905161601927704E-2</v>
      </c>
    </row>
    <row r="8" spans="1:12" ht="15.75" thickBot="1" x14ac:dyDescent="0.3">
      <c r="A8" s="35"/>
      <c r="B8" s="41"/>
      <c r="C8" s="30">
        <v>7.3505034025020094E-2</v>
      </c>
      <c r="D8" s="17">
        <v>0.22626316408321701</v>
      </c>
      <c r="E8" s="17">
        <v>0.25010357984556603</v>
      </c>
      <c r="F8" s="17">
        <v>0.26769755246224902</v>
      </c>
      <c r="G8" s="21">
        <v>9.0133813085781903E-2</v>
      </c>
      <c r="H8" s="23">
        <v>0.107747869276845</v>
      </c>
      <c r="I8" s="18">
        <v>0.32186883661978699</v>
      </c>
      <c r="J8" s="18">
        <v>0.43154438222727998</v>
      </c>
      <c r="K8" s="18">
        <v>0.36689354978613098</v>
      </c>
      <c r="L8" s="24">
        <v>8.5091135991826994E-2</v>
      </c>
    </row>
    <row r="9" spans="1:12" x14ac:dyDescent="0.25">
      <c r="A9" s="35"/>
      <c r="B9" s="41">
        <v>4480</v>
      </c>
      <c r="C9" s="31">
        <v>6.8985098074906701E-2</v>
      </c>
      <c r="D9" s="22">
        <v>0.73954835606804403</v>
      </c>
      <c r="E9" s="22">
        <v>0.59439781043604401</v>
      </c>
      <c r="F9" s="22">
        <v>0.27070057468951497</v>
      </c>
      <c r="G9" s="32">
        <v>8.3165277375988694E-2</v>
      </c>
      <c r="H9" s="11">
        <v>0.15105725613401799</v>
      </c>
      <c r="I9" s="25">
        <v>0.68466885935335697</v>
      </c>
      <c r="J9" s="25">
        <v>0.86188168671634502</v>
      </c>
      <c r="K9" s="25">
        <v>0.29862863059106598</v>
      </c>
      <c r="L9" s="26">
        <v>8.4114320429416606E-2</v>
      </c>
    </row>
    <row r="10" spans="1:12" ht="15.75" thickBot="1" x14ac:dyDescent="0.3">
      <c r="A10" s="36"/>
      <c r="B10" s="41"/>
      <c r="C10" s="30">
        <v>7.4929984302607403E-2</v>
      </c>
      <c r="D10" s="17">
        <v>0.86777973101347605</v>
      </c>
      <c r="E10" s="17">
        <v>0.61788641199155903</v>
      </c>
      <c r="F10" s="17">
        <v>0.32857479021932401</v>
      </c>
      <c r="G10" s="21">
        <v>8.3102081516878007E-2</v>
      </c>
      <c r="H10" s="23">
        <v>0.21893693893671201</v>
      </c>
      <c r="I10" s="18">
        <v>0.83386388706242698</v>
      </c>
      <c r="J10" s="18">
        <v>0.59205370672373803</v>
      </c>
      <c r="K10" s="18">
        <v>0.48837184609465201</v>
      </c>
      <c r="L10" s="24">
        <v>9.5343530583282293E-2</v>
      </c>
    </row>
    <row r="11" spans="1:12" ht="15.75" thickBot="1" x14ac:dyDescent="0.3">
      <c r="B11" s="20"/>
      <c r="C11" s="5"/>
      <c r="D11" s="6"/>
      <c r="E11" s="5"/>
      <c r="F11" s="6"/>
      <c r="G11" s="5"/>
      <c r="H11" s="1"/>
      <c r="I11" s="1"/>
      <c r="J11" s="1"/>
      <c r="K11" s="1"/>
      <c r="L11" s="1"/>
    </row>
    <row r="12" spans="1:12" ht="15" customHeight="1" x14ac:dyDescent="0.25">
      <c r="A12" s="34" t="s">
        <v>7</v>
      </c>
      <c r="B12" s="37" t="s">
        <v>5</v>
      </c>
      <c r="C12" s="38" t="str">
        <f>C1</f>
        <v>Day 8 Post-infection</v>
      </c>
      <c r="D12" s="39"/>
      <c r="E12" s="39"/>
      <c r="F12" s="39"/>
      <c r="G12" s="40"/>
      <c r="H12" s="38" t="str">
        <f>H1</f>
        <v>Day 10 Post-infection</v>
      </c>
      <c r="I12" s="39"/>
      <c r="J12" s="39"/>
      <c r="K12" s="39"/>
      <c r="L12" s="40"/>
    </row>
    <row r="13" spans="1:12" ht="15.75" thickBot="1" x14ac:dyDescent="0.3">
      <c r="A13" s="35"/>
      <c r="B13" s="37"/>
      <c r="C13" s="2" t="s">
        <v>0</v>
      </c>
      <c r="D13" s="3" t="s">
        <v>3</v>
      </c>
      <c r="E13" s="3" t="s">
        <v>4</v>
      </c>
      <c r="F13" s="3" t="s">
        <v>1</v>
      </c>
      <c r="G13" s="4" t="s">
        <v>2</v>
      </c>
      <c r="H13" s="2" t="s">
        <v>0</v>
      </c>
      <c r="I13" s="3" t="s">
        <v>3</v>
      </c>
      <c r="J13" s="3" t="s">
        <v>4</v>
      </c>
      <c r="K13" s="3" t="s">
        <v>1</v>
      </c>
      <c r="L13" s="4" t="s">
        <v>2</v>
      </c>
    </row>
    <row r="14" spans="1:12" ht="15.75" thickBot="1" x14ac:dyDescent="0.3">
      <c r="A14" s="35"/>
      <c r="B14" s="41">
        <v>4451</v>
      </c>
      <c r="C14" s="8">
        <f>C3-G3</f>
        <v>-4.195313107167295E-3</v>
      </c>
      <c r="D14" s="9">
        <f>D3-G3</f>
        <v>0.94725678681991821</v>
      </c>
      <c r="E14" s="9">
        <f>E3-G3</f>
        <v>0.79902905506646416</v>
      </c>
      <c r="F14" s="9">
        <f>F3-G3</f>
        <v>0.41517943723857109</v>
      </c>
      <c r="G14" s="19">
        <f>G3-G3</f>
        <v>0</v>
      </c>
      <c r="H14" s="8">
        <f>H3-L3</f>
        <v>-4.8388415149148989E-3</v>
      </c>
      <c r="I14" s="9">
        <f>I3-L3</f>
        <v>1.4576562389684973</v>
      </c>
      <c r="J14" s="9">
        <f>J3-L3</f>
        <v>1.3069390405067274</v>
      </c>
      <c r="K14" s="9">
        <f>K3-L3</f>
        <v>0.51158773156801129</v>
      </c>
      <c r="L14" s="7">
        <f>L3-L3</f>
        <v>0</v>
      </c>
    </row>
    <row r="15" spans="1:12" ht="15.75" thickBot="1" x14ac:dyDescent="0.3">
      <c r="A15" s="35"/>
      <c r="B15" s="41"/>
      <c r="C15" s="8">
        <f t="shared" ref="C15:C21" si="0">C4-G4</f>
        <v>-3.6979755199380293E-4</v>
      </c>
      <c r="D15" s="9">
        <f t="shared" ref="D15:D21" si="1">D4-G4</f>
        <v>0.22233651108765107</v>
      </c>
      <c r="E15" s="9">
        <f t="shared" ref="E15:E21" si="2">E4-G4</f>
        <v>0.51109247200287811</v>
      </c>
      <c r="F15" s="9">
        <f t="shared" ref="F15:F21" si="3">F4-G4</f>
        <v>0.41293742381093007</v>
      </c>
      <c r="G15" s="19">
        <f t="shared" ref="G15:G21" si="4">G4-G4</f>
        <v>0</v>
      </c>
      <c r="H15" s="8">
        <f t="shared" ref="H15:H21" si="5">H4-L4</f>
        <v>-4.1769330295376023E-3</v>
      </c>
      <c r="I15" s="9">
        <f t="shared" ref="I15:I21" si="6">I4-L4</f>
        <v>0.54366527680130927</v>
      </c>
      <c r="J15" s="9">
        <f t="shared" ref="J15:J21" si="7">J4-L4</f>
        <v>0.62151628931164826</v>
      </c>
      <c r="K15" s="9">
        <f t="shared" ref="K15:K21" si="8">K4-L4</f>
        <v>0.5393389237309193</v>
      </c>
      <c r="L15" s="7">
        <f t="shared" ref="L15:L21" si="9">L4-L4</f>
        <v>0</v>
      </c>
    </row>
    <row r="16" spans="1:12" ht="15.75" thickBot="1" x14ac:dyDescent="0.3">
      <c r="A16" s="35"/>
      <c r="B16" s="41">
        <v>4467</v>
      </c>
      <c r="C16" s="8">
        <f t="shared" si="0"/>
        <v>3.3470851411927932E-3</v>
      </c>
      <c r="D16" s="9">
        <f t="shared" si="1"/>
        <v>0.45663794762274756</v>
      </c>
      <c r="E16" s="9">
        <f t="shared" si="2"/>
        <v>0.54629426041293849</v>
      </c>
      <c r="F16" s="9">
        <f t="shared" si="3"/>
        <v>7.8844317772542485E-2</v>
      </c>
      <c r="G16" s="19">
        <f t="shared" si="4"/>
        <v>0</v>
      </c>
      <c r="H16" s="8">
        <f t="shared" si="5"/>
        <v>6.7035312619545956E-3</v>
      </c>
      <c r="I16" s="9">
        <f t="shared" si="6"/>
        <v>0.66459242554092179</v>
      </c>
      <c r="J16" s="9">
        <f t="shared" si="7"/>
        <v>1.0770551483390729</v>
      </c>
      <c r="K16" s="9">
        <f t="shared" si="8"/>
        <v>0.1094964252188028</v>
      </c>
      <c r="L16" s="7">
        <f t="shared" si="9"/>
        <v>0</v>
      </c>
    </row>
    <row r="17" spans="1:12" ht="15.75" thickBot="1" x14ac:dyDescent="0.3">
      <c r="A17" s="35"/>
      <c r="B17" s="41"/>
      <c r="C17" s="8">
        <f t="shared" si="0"/>
        <v>-6.9745788119850022E-3</v>
      </c>
      <c r="D17" s="9">
        <f t="shared" si="1"/>
        <v>0.28286133437658179</v>
      </c>
      <c r="E17" s="9">
        <f t="shared" si="2"/>
        <v>0.53181008073420077</v>
      </c>
      <c r="F17" s="9">
        <f t="shared" si="3"/>
        <v>0.25272744279885578</v>
      </c>
      <c r="G17" s="19">
        <f t="shared" si="4"/>
        <v>0</v>
      </c>
      <c r="H17" s="8">
        <f t="shared" si="5"/>
        <v>-3.155446511957094E-3</v>
      </c>
      <c r="I17" s="9">
        <f t="shared" si="6"/>
        <v>0.70096144429487484</v>
      </c>
      <c r="J17" s="9">
        <f t="shared" si="7"/>
        <v>0.75945864380917383</v>
      </c>
      <c r="K17" s="9">
        <f t="shared" si="8"/>
        <v>0.55112185903225486</v>
      </c>
      <c r="L17" s="7">
        <f t="shared" si="9"/>
        <v>0</v>
      </c>
    </row>
    <row r="18" spans="1:12" ht="15.75" thickBot="1" x14ac:dyDescent="0.3">
      <c r="A18" s="35"/>
      <c r="B18" s="41">
        <v>4476</v>
      </c>
      <c r="C18" s="8">
        <f t="shared" si="0"/>
        <v>-8.6929095018316999E-3</v>
      </c>
      <c r="D18" s="9">
        <f t="shared" si="1"/>
        <v>0.24293525348690159</v>
      </c>
      <c r="E18" s="9">
        <f t="shared" si="2"/>
        <v>0.38838594495747258</v>
      </c>
      <c r="F18" s="9">
        <f t="shared" si="3"/>
        <v>0.27832801364350557</v>
      </c>
      <c r="G18" s="19">
        <f t="shared" si="4"/>
        <v>0</v>
      </c>
      <c r="H18" s="8">
        <f t="shared" si="5"/>
        <v>1.7847389723665591E-2</v>
      </c>
      <c r="I18" s="9">
        <f t="shared" si="6"/>
        <v>0.45180514641815228</v>
      </c>
      <c r="J18" s="9">
        <f t="shared" si="7"/>
        <v>0.52318796502951426</v>
      </c>
      <c r="K18" s="9">
        <f t="shared" si="8"/>
        <v>0.34360054913221327</v>
      </c>
      <c r="L18" s="7">
        <f t="shared" si="9"/>
        <v>0</v>
      </c>
    </row>
    <row r="19" spans="1:12" ht="15.75" thickBot="1" x14ac:dyDescent="0.3">
      <c r="A19" s="35"/>
      <c r="B19" s="41"/>
      <c r="C19" s="8">
        <f t="shared" si="0"/>
        <v>-1.6628779060761809E-2</v>
      </c>
      <c r="D19" s="9">
        <f t="shared" si="1"/>
        <v>0.13612935099743512</v>
      </c>
      <c r="E19" s="9">
        <f t="shared" si="2"/>
        <v>0.15996976675978414</v>
      </c>
      <c r="F19" s="9">
        <f t="shared" si="3"/>
        <v>0.17756373937646713</v>
      </c>
      <c r="G19" s="19">
        <f t="shared" si="4"/>
        <v>0</v>
      </c>
      <c r="H19" s="8">
        <f t="shared" si="5"/>
        <v>2.2656733285018008E-2</v>
      </c>
      <c r="I19" s="9">
        <f t="shared" si="6"/>
        <v>0.23677770062796</v>
      </c>
      <c r="J19" s="9">
        <f t="shared" si="7"/>
        <v>0.34645324623545298</v>
      </c>
      <c r="K19" s="9">
        <f t="shared" si="8"/>
        <v>0.28180241379430399</v>
      </c>
      <c r="L19" s="7">
        <f t="shared" si="9"/>
        <v>0</v>
      </c>
    </row>
    <row r="20" spans="1:12" ht="15.75" thickBot="1" x14ac:dyDescent="0.3">
      <c r="A20" s="35"/>
      <c r="B20" s="41">
        <v>4480</v>
      </c>
      <c r="C20" s="8">
        <f t="shared" si="0"/>
        <v>-1.4180179301081994E-2</v>
      </c>
      <c r="D20" s="9">
        <f t="shared" si="1"/>
        <v>0.65638307869205537</v>
      </c>
      <c r="E20" s="9">
        <f t="shared" si="2"/>
        <v>0.51123253306005534</v>
      </c>
      <c r="F20" s="9">
        <f t="shared" si="3"/>
        <v>0.18753529731352628</v>
      </c>
      <c r="G20" s="19">
        <f t="shared" si="4"/>
        <v>0</v>
      </c>
      <c r="H20" s="8">
        <f t="shared" si="5"/>
        <v>6.6942935704601386E-2</v>
      </c>
      <c r="I20" s="9">
        <f t="shared" si="6"/>
        <v>0.6005545389239404</v>
      </c>
      <c r="J20" s="9">
        <f t="shared" si="7"/>
        <v>0.77776736628692844</v>
      </c>
      <c r="K20" s="9">
        <f t="shared" si="8"/>
        <v>0.21451431016164937</v>
      </c>
      <c r="L20" s="7">
        <f t="shared" si="9"/>
        <v>0</v>
      </c>
    </row>
    <row r="21" spans="1:12" x14ac:dyDescent="0.25">
      <c r="A21" s="36"/>
      <c r="B21" s="41"/>
      <c r="C21" s="8">
        <f t="shared" si="0"/>
        <v>-8.1720972142706044E-3</v>
      </c>
      <c r="D21" s="9">
        <f t="shared" si="1"/>
        <v>0.78467764949659802</v>
      </c>
      <c r="E21" s="9">
        <f t="shared" si="2"/>
        <v>0.53478433047468099</v>
      </c>
      <c r="F21" s="9">
        <f t="shared" si="3"/>
        <v>0.245472708702446</v>
      </c>
      <c r="G21" s="19">
        <f t="shared" si="4"/>
        <v>0</v>
      </c>
      <c r="H21" s="8">
        <f t="shared" si="5"/>
        <v>0.12359340835342972</v>
      </c>
      <c r="I21" s="9">
        <f t="shared" si="6"/>
        <v>0.73852035647914471</v>
      </c>
      <c r="J21" s="9">
        <f t="shared" si="7"/>
        <v>0.49671017614045576</v>
      </c>
      <c r="K21" s="9">
        <f t="shared" si="8"/>
        <v>0.39302831551136974</v>
      </c>
      <c r="L21" s="7">
        <f t="shared" si="9"/>
        <v>0</v>
      </c>
    </row>
    <row r="22" spans="1:12" ht="15.75" thickBot="1" x14ac:dyDescent="0.3">
      <c r="B22" s="20"/>
      <c r="C22" s="5"/>
      <c r="D22" s="6"/>
      <c r="E22" s="5"/>
      <c r="F22" s="6"/>
      <c r="G22" s="5"/>
      <c r="H22" s="1"/>
      <c r="I22" s="1"/>
      <c r="J22" s="1"/>
      <c r="K22" s="1"/>
      <c r="L22" s="1"/>
    </row>
    <row r="23" spans="1:12" x14ac:dyDescent="0.25">
      <c r="A23" s="42" t="s">
        <v>10</v>
      </c>
      <c r="B23" s="37" t="s">
        <v>5</v>
      </c>
      <c r="C23" s="38" t="str">
        <f>C12</f>
        <v>Day 8 Post-infection</v>
      </c>
      <c r="D23" s="39"/>
      <c r="E23" s="39"/>
      <c r="F23" s="39"/>
      <c r="G23" s="40"/>
      <c r="H23" s="38" t="str">
        <f>H12</f>
        <v>Day 10 Post-infection</v>
      </c>
      <c r="I23" s="39"/>
      <c r="J23" s="39"/>
      <c r="K23" s="39"/>
      <c r="L23" s="40"/>
    </row>
    <row r="24" spans="1:12" ht="15.75" thickBot="1" x14ac:dyDescent="0.3">
      <c r="A24" s="43"/>
      <c r="B24" s="37"/>
      <c r="C24" s="2" t="s">
        <v>0</v>
      </c>
      <c r="D24" s="3" t="s">
        <v>3</v>
      </c>
      <c r="E24" s="3" t="s">
        <v>4</v>
      </c>
      <c r="F24" s="3" t="s">
        <v>1</v>
      </c>
      <c r="G24" s="4" t="s">
        <v>2</v>
      </c>
      <c r="H24" s="2" t="s">
        <v>0</v>
      </c>
      <c r="I24" s="3" t="s">
        <v>3</v>
      </c>
      <c r="J24" s="3" t="s">
        <v>4</v>
      </c>
      <c r="K24" s="3" t="s">
        <v>1</v>
      </c>
      <c r="L24" s="4" t="s">
        <v>2</v>
      </c>
    </row>
    <row r="25" spans="1:12" ht="15.75" thickBot="1" x14ac:dyDescent="0.3">
      <c r="A25" s="43"/>
      <c r="B25" s="33">
        <v>4451</v>
      </c>
      <c r="C25" s="8">
        <f>(C14+C15)/2</f>
        <v>-2.282555329580549E-3</v>
      </c>
      <c r="D25" s="8">
        <f t="shared" ref="D25:L25" si="10">(D14+D15)/2</f>
        <v>0.58479664895378458</v>
      </c>
      <c r="E25" s="8">
        <f t="shared" si="10"/>
        <v>0.65506076353467113</v>
      </c>
      <c r="F25" s="8">
        <f t="shared" si="10"/>
        <v>0.41405843052475055</v>
      </c>
      <c r="G25" s="8">
        <f t="shared" si="10"/>
        <v>0</v>
      </c>
      <c r="H25" s="8">
        <f t="shared" si="10"/>
        <v>-4.5078872722262506E-3</v>
      </c>
      <c r="I25" s="8">
        <f t="shared" si="10"/>
        <v>1.0006607578849032</v>
      </c>
      <c r="J25" s="8">
        <f t="shared" si="10"/>
        <v>0.96422766490918788</v>
      </c>
      <c r="K25" s="8">
        <f t="shared" si="10"/>
        <v>0.52546332764946535</v>
      </c>
      <c r="L25" s="8">
        <f t="shared" si="10"/>
        <v>0</v>
      </c>
    </row>
    <row r="26" spans="1:12" ht="15.75" thickBot="1" x14ac:dyDescent="0.3">
      <c r="A26" s="43"/>
      <c r="B26" s="33">
        <v>4467</v>
      </c>
      <c r="C26" s="8">
        <f>(C16+C17)/2</f>
        <v>-1.8137468353961045E-3</v>
      </c>
      <c r="D26" s="8">
        <f t="shared" ref="D26:L26" si="11">(D16+D17)/2</f>
        <v>0.36974964099966467</v>
      </c>
      <c r="E26" s="8">
        <f t="shared" si="11"/>
        <v>0.53905217057356958</v>
      </c>
      <c r="F26" s="8">
        <f t="shared" si="11"/>
        <v>0.16578588028569913</v>
      </c>
      <c r="G26" s="8">
        <f t="shared" si="11"/>
        <v>0</v>
      </c>
      <c r="H26" s="8">
        <f t="shared" si="11"/>
        <v>1.7740423749987508E-3</v>
      </c>
      <c r="I26" s="8">
        <f t="shared" si="11"/>
        <v>0.68277693491789826</v>
      </c>
      <c r="J26" s="8">
        <f t="shared" si="11"/>
        <v>0.91825689607412331</v>
      </c>
      <c r="K26" s="8">
        <f t="shared" si="11"/>
        <v>0.33030914212552881</v>
      </c>
      <c r="L26" s="8">
        <f t="shared" si="11"/>
        <v>0</v>
      </c>
    </row>
    <row r="27" spans="1:12" ht="15.75" thickBot="1" x14ac:dyDescent="0.3">
      <c r="A27" s="43"/>
      <c r="B27" s="33">
        <v>4476</v>
      </c>
      <c r="C27" s="8">
        <f>(C18+C19)/2</f>
        <v>-1.2660844281296754E-2</v>
      </c>
      <c r="D27" s="8">
        <f t="shared" ref="D27:L27" si="12">(D18+D19)/2</f>
        <v>0.18953230224216835</v>
      </c>
      <c r="E27" s="8">
        <f t="shared" si="12"/>
        <v>0.27417785585862836</v>
      </c>
      <c r="F27" s="8">
        <f t="shared" si="12"/>
        <v>0.22794587650998635</v>
      </c>
      <c r="G27" s="8">
        <f t="shared" si="12"/>
        <v>0</v>
      </c>
      <c r="H27" s="8">
        <f t="shared" si="12"/>
        <v>2.0252061504341799E-2</v>
      </c>
      <c r="I27" s="8">
        <f t="shared" si="12"/>
        <v>0.34429142352305614</v>
      </c>
      <c r="J27" s="8">
        <f t="shared" si="12"/>
        <v>0.43482060563248359</v>
      </c>
      <c r="K27" s="8">
        <f t="shared" si="12"/>
        <v>0.3127014814632586</v>
      </c>
      <c r="L27" s="8">
        <f t="shared" si="12"/>
        <v>0</v>
      </c>
    </row>
    <row r="28" spans="1:12" x14ac:dyDescent="0.25">
      <c r="A28" s="44"/>
      <c r="B28" s="33">
        <v>4480</v>
      </c>
      <c r="C28" s="8">
        <f>(C20+C21)/2</f>
        <v>-1.1176138257676299E-2</v>
      </c>
      <c r="D28" s="8">
        <f t="shared" ref="D28:L28" si="13">(D20+D21)/2</f>
        <v>0.72053036409432669</v>
      </c>
      <c r="E28" s="8">
        <f t="shared" si="13"/>
        <v>0.52300843176736822</v>
      </c>
      <c r="F28" s="8">
        <f t="shared" si="13"/>
        <v>0.21650400300798614</v>
      </c>
      <c r="G28" s="8">
        <f t="shared" si="13"/>
        <v>0</v>
      </c>
      <c r="H28" s="8">
        <f t="shared" si="13"/>
        <v>9.5268172029015552E-2</v>
      </c>
      <c r="I28" s="8">
        <f t="shared" si="13"/>
        <v>0.66953744770154255</v>
      </c>
      <c r="J28" s="8">
        <f t="shared" si="13"/>
        <v>0.6372387712136921</v>
      </c>
      <c r="K28" s="8">
        <f t="shared" si="13"/>
        <v>0.30377131283650954</v>
      </c>
      <c r="L28" s="8">
        <f t="shared" si="13"/>
        <v>0</v>
      </c>
    </row>
    <row r="29" spans="1:12" ht="15.75" thickBot="1" x14ac:dyDescent="0.3"/>
    <row r="30" spans="1:12" x14ac:dyDescent="0.25">
      <c r="A30" s="42" t="s">
        <v>11</v>
      </c>
      <c r="B30" s="37" t="s">
        <v>5</v>
      </c>
      <c r="C30" s="38" t="str">
        <f>C1</f>
        <v>Day 8 Post-infection</v>
      </c>
      <c r="D30" s="39"/>
      <c r="E30" s="39"/>
      <c r="F30" s="39"/>
      <c r="G30" s="40"/>
      <c r="H30" s="38" t="str">
        <f>H1</f>
        <v>Day 10 Post-infection</v>
      </c>
      <c r="I30" s="39"/>
      <c r="J30" s="39"/>
      <c r="K30" s="39"/>
      <c r="L30" s="40"/>
    </row>
    <row r="31" spans="1:12" ht="15.75" thickBot="1" x14ac:dyDescent="0.3">
      <c r="A31" s="43"/>
      <c r="B31" s="37"/>
      <c r="C31" s="2" t="s">
        <v>0</v>
      </c>
      <c r="D31" s="3" t="s">
        <v>3</v>
      </c>
      <c r="E31" s="3" t="s">
        <v>4</v>
      </c>
      <c r="F31" s="3" t="s">
        <v>1</v>
      </c>
      <c r="G31" s="4" t="s">
        <v>2</v>
      </c>
      <c r="H31" s="2" t="s">
        <v>0</v>
      </c>
      <c r="I31" s="3" t="s">
        <v>3</v>
      </c>
      <c r="J31" s="3" t="s">
        <v>4</v>
      </c>
      <c r="K31" s="3" t="s">
        <v>1</v>
      </c>
      <c r="L31" s="4" t="s">
        <v>2</v>
      </c>
    </row>
    <row r="32" spans="1:12" ht="15.75" thickBot="1" x14ac:dyDescent="0.3">
      <c r="A32" s="43"/>
      <c r="B32" s="33">
        <v>4451</v>
      </c>
      <c r="C32" s="8">
        <f>(C3+C4)/2</f>
        <v>7.734442829088084E-2</v>
      </c>
      <c r="D32" s="8">
        <f t="shared" ref="D32:L32" si="14">(D3+D4)/2</f>
        <v>0.66442363257424608</v>
      </c>
      <c r="E32" s="8">
        <f t="shared" si="14"/>
        <v>0.73468774715513252</v>
      </c>
      <c r="F32" s="8">
        <f t="shared" si="14"/>
        <v>0.493685414145212</v>
      </c>
      <c r="G32" s="8">
        <f t="shared" si="14"/>
        <v>7.9626983620461389E-2</v>
      </c>
      <c r="H32" s="8">
        <f t="shared" si="14"/>
        <v>7.9635969728712952E-2</v>
      </c>
      <c r="I32" s="8">
        <f t="shared" si="14"/>
        <v>1.0848046148858423</v>
      </c>
      <c r="J32" s="8">
        <f t="shared" si="14"/>
        <v>1.0483715219101271</v>
      </c>
      <c r="K32" s="8">
        <f t="shared" si="14"/>
        <v>0.60960718465040453</v>
      </c>
      <c r="L32" s="8">
        <f t="shared" si="14"/>
        <v>8.4143857000939196E-2</v>
      </c>
    </row>
    <row r="33" spans="1:12" ht="15.75" thickBot="1" x14ac:dyDescent="0.3">
      <c r="A33" s="43"/>
      <c r="B33" s="33">
        <v>4467</v>
      </c>
      <c r="C33" s="8">
        <f>(C5+C6)/2</f>
        <v>7.8441435193459752E-2</v>
      </c>
      <c r="D33" s="8">
        <f t="shared" ref="D33:L33" si="15">(D5+D6)/2</f>
        <v>0.45000482302852052</v>
      </c>
      <c r="E33" s="8">
        <f t="shared" si="15"/>
        <v>0.61930735260242553</v>
      </c>
      <c r="F33" s="8">
        <f t="shared" si="15"/>
        <v>0.24604106231455497</v>
      </c>
      <c r="G33" s="8">
        <f t="shared" si="15"/>
        <v>8.0255182028855843E-2</v>
      </c>
      <c r="H33" s="8">
        <f t="shared" si="15"/>
        <v>8.4130761205369442E-2</v>
      </c>
      <c r="I33" s="8">
        <f t="shared" si="15"/>
        <v>0.76513365374826892</v>
      </c>
      <c r="J33" s="8">
        <f t="shared" si="15"/>
        <v>1.000613614904494</v>
      </c>
      <c r="K33" s="8">
        <f t="shared" si="15"/>
        <v>0.41266586095589952</v>
      </c>
      <c r="L33" s="8">
        <f t="shared" si="15"/>
        <v>8.2356718830370698E-2</v>
      </c>
    </row>
    <row r="34" spans="1:12" ht="15.75" thickBot="1" x14ac:dyDescent="0.3">
      <c r="A34" s="43"/>
      <c r="B34" s="33">
        <v>4476</v>
      </c>
      <c r="C34" s="8">
        <f>(C7+C8)/2</f>
        <v>7.1316928674144894E-2</v>
      </c>
      <c r="D34" s="8">
        <f t="shared" ref="D34:L34" si="16">(D7+D8)/2</f>
        <v>0.27351007519761</v>
      </c>
      <c r="E34" s="8">
        <f t="shared" si="16"/>
        <v>0.35815562881407004</v>
      </c>
      <c r="F34" s="8">
        <f t="shared" si="16"/>
        <v>0.311923649465428</v>
      </c>
      <c r="G34" s="8">
        <f t="shared" si="16"/>
        <v>8.3977772955441649E-2</v>
      </c>
      <c r="H34" s="8">
        <f t="shared" si="16"/>
        <v>0.10225021030121914</v>
      </c>
      <c r="I34" s="8">
        <f t="shared" si="16"/>
        <v>0.42628957231993347</v>
      </c>
      <c r="J34" s="8">
        <f t="shared" si="16"/>
        <v>0.51681875442936098</v>
      </c>
      <c r="K34" s="8">
        <f t="shared" si="16"/>
        <v>0.39469963026013599</v>
      </c>
      <c r="L34" s="8">
        <f t="shared" si="16"/>
        <v>8.1998148796877349E-2</v>
      </c>
    </row>
    <row r="35" spans="1:12" x14ac:dyDescent="0.25">
      <c r="A35" s="44"/>
      <c r="B35" s="33">
        <v>4480</v>
      </c>
      <c r="C35" s="8">
        <f>(C9+C10)/2</f>
        <v>7.1957541188757052E-2</v>
      </c>
      <c r="D35" s="8">
        <f t="shared" ref="D35:L35" si="17">(D9+D10)/2</f>
        <v>0.80366404354076004</v>
      </c>
      <c r="E35" s="8">
        <f t="shared" si="17"/>
        <v>0.60614211121380146</v>
      </c>
      <c r="F35" s="8">
        <f t="shared" si="17"/>
        <v>0.29963768245441946</v>
      </c>
      <c r="G35" s="8">
        <f t="shared" si="17"/>
        <v>8.3133679446433351E-2</v>
      </c>
      <c r="H35" s="8">
        <f t="shared" si="17"/>
        <v>0.184997097535365</v>
      </c>
      <c r="I35" s="8">
        <f t="shared" si="17"/>
        <v>0.75926637320789192</v>
      </c>
      <c r="J35" s="8">
        <f t="shared" si="17"/>
        <v>0.72696769672004158</v>
      </c>
      <c r="K35" s="8">
        <f t="shared" si="17"/>
        <v>0.39350023834285897</v>
      </c>
      <c r="L35" s="8">
        <f t="shared" si="17"/>
        <v>8.972892550634945E-2</v>
      </c>
    </row>
    <row r="36" spans="1:12" ht="15.75" thickBot="1" x14ac:dyDescent="0.3"/>
    <row r="37" spans="1:12" x14ac:dyDescent="0.25">
      <c r="A37" s="45" t="s">
        <v>12</v>
      </c>
      <c r="B37" s="37" t="s">
        <v>5</v>
      </c>
      <c r="C37" s="38" t="str">
        <f>C1</f>
        <v>Day 8 Post-infection</v>
      </c>
      <c r="D37" s="39"/>
      <c r="E37" s="39"/>
      <c r="F37" s="39"/>
      <c r="G37" s="40"/>
      <c r="H37" s="38" t="str">
        <f>H1</f>
        <v>Day 10 Post-infection</v>
      </c>
      <c r="I37" s="39"/>
      <c r="J37" s="39"/>
      <c r="K37" s="39"/>
      <c r="L37" s="40"/>
    </row>
    <row r="38" spans="1:12" ht="15.75" thickBot="1" x14ac:dyDescent="0.3">
      <c r="A38" s="43"/>
      <c r="B38" s="37"/>
      <c r="C38" s="2" t="s">
        <v>0</v>
      </c>
      <c r="D38" s="3" t="s">
        <v>3</v>
      </c>
      <c r="E38" s="3" t="s">
        <v>4</v>
      </c>
      <c r="F38" s="3" t="s">
        <v>1</v>
      </c>
      <c r="G38" s="4" t="s">
        <v>2</v>
      </c>
      <c r="H38" s="2" t="s">
        <v>0</v>
      </c>
      <c r="I38" s="3" t="s">
        <v>3</v>
      </c>
      <c r="J38" s="3" t="s">
        <v>4</v>
      </c>
      <c r="K38" s="3" t="s">
        <v>1</v>
      </c>
      <c r="L38" s="4" t="s">
        <v>2</v>
      </c>
    </row>
    <row r="39" spans="1:12" ht="15.75" thickBot="1" x14ac:dyDescent="0.3">
      <c r="A39" s="43"/>
      <c r="B39" s="33">
        <v>4451</v>
      </c>
      <c r="C39" s="8"/>
      <c r="D39" s="46">
        <f>((F32-D32)/F32)*100</f>
        <v>-34.584416216682747</v>
      </c>
      <c r="E39" s="46">
        <f>((F32-E32)/F32)*100</f>
        <v>-48.816984683900834</v>
      </c>
      <c r="F39" s="46"/>
      <c r="G39" s="46"/>
      <c r="H39" s="46"/>
      <c r="I39" s="46">
        <f>((K32-I32)/K32)*100</f>
        <v>-77.951415632995278</v>
      </c>
      <c r="J39" s="46">
        <f>((K32-J32)/K32)*100</f>
        <v>-71.974928824263046</v>
      </c>
      <c r="K39" s="8"/>
      <c r="L39" s="8"/>
    </row>
    <row r="40" spans="1:12" ht="15.75" thickBot="1" x14ac:dyDescent="0.3">
      <c r="A40" s="43"/>
      <c r="B40" s="33">
        <v>4467</v>
      </c>
      <c r="C40" s="8"/>
      <c r="D40" s="46">
        <f t="shared" ref="D40:D42" si="18">((F33-D33)/F33)*100</f>
        <v>-82.898260475401841</v>
      </c>
      <c r="E40" s="46">
        <f t="shared" ref="E40:E42" si="19">((F33-E33)/F33)*100</f>
        <v>-151.70894109157379</v>
      </c>
      <c r="F40" s="46"/>
      <c r="G40" s="46"/>
      <c r="H40" s="46"/>
      <c r="I40" s="46">
        <f t="shared" ref="I40:I42" si="20">((K33-I33)/K33)*100</f>
        <v>-85.412394419037412</v>
      </c>
      <c r="J40" s="46">
        <f t="shared" ref="J40:J42" si="21">((K33-J33)/K33)*100</f>
        <v>-142.47550126552068</v>
      </c>
      <c r="K40" s="8"/>
      <c r="L40" s="8"/>
    </row>
    <row r="41" spans="1:12" ht="15.75" thickBot="1" x14ac:dyDescent="0.3">
      <c r="A41" s="43"/>
      <c r="B41" s="33">
        <v>4476</v>
      </c>
      <c r="C41" s="8"/>
      <c r="D41" s="46">
        <f t="shared" si="18"/>
        <v>12.315056692126692</v>
      </c>
      <c r="E41" s="46">
        <f t="shared" si="19"/>
        <v>-14.821569133303614</v>
      </c>
      <c r="F41" s="46"/>
      <c r="G41" s="46"/>
      <c r="H41" s="46"/>
      <c r="I41" s="46">
        <f t="shared" si="20"/>
        <v>-8.0035398155750475</v>
      </c>
      <c r="J41" s="46">
        <f t="shared" si="21"/>
        <v>-30.939761481088681</v>
      </c>
      <c r="K41" s="8"/>
      <c r="L41" s="8"/>
    </row>
    <row r="42" spans="1:12" x14ac:dyDescent="0.25">
      <c r="A42" s="44"/>
      <c r="B42" s="33">
        <v>4480</v>
      </c>
      <c r="C42" s="8"/>
      <c r="D42" s="46">
        <f t="shared" si="18"/>
        <v>-168.21194082056502</v>
      </c>
      <c r="E42" s="46">
        <f t="shared" si="19"/>
        <v>-102.29168315837815</v>
      </c>
      <c r="F42" s="46"/>
      <c r="G42" s="46"/>
      <c r="H42" s="46"/>
      <c r="I42" s="46">
        <f t="shared" si="20"/>
        <v>-92.95194747667189</v>
      </c>
      <c r="J42" s="46">
        <f t="shared" si="21"/>
        <v>-84.743902514902814</v>
      </c>
      <c r="K42" s="8"/>
      <c r="L42" s="8"/>
    </row>
  </sheetData>
  <mergeCells count="28">
    <mergeCell ref="A30:A35"/>
    <mergeCell ref="B30:B31"/>
    <mergeCell ref="C30:G30"/>
    <mergeCell ref="H30:L30"/>
    <mergeCell ref="A37:A42"/>
    <mergeCell ref="B37:B38"/>
    <mergeCell ref="C37:G37"/>
    <mergeCell ref="H37:L37"/>
    <mergeCell ref="C1:G1"/>
    <mergeCell ref="H1:L1"/>
    <mergeCell ref="H12:L12"/>
    <mergeCell ref="C12:G12"/>
    <mergeCell ref="B14:B15"/>
    <mergeCell ref="B1:B2"/>
    <mergeCell ref="B18:B19"/>
    <mergeCell ref="A1:A10"/>
    <mergeCell ref="A12:A21"/>
    <mergeCell ref="B3:B4"/>
    <mergeCell ref="B5:B6"/>
    <mergeCell ref="B7:B8"/>
    <mergeCell ref="B9:B10"/>
    <mergeCell ref="B12:B13"/>
    <mergeCell ref="B20:B21"/>
    <mergeCell ref="A23:A28"/>
    <mergeCell ref="B23:B24"/>
    <mergeCell ref="C23:G23"/>
    <mergeCell ref="H23:L23"/>
    <mergeCell ref="B16:B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2016-06-20T20:04:52Z</cp:lastPrinted>
  <dcterms:created xsi:type="dcterms:W3CDTF">2016-06-13T16:43:44Z</dcterms:created>
  <dcterms:modified xsi:type="dcterms:W3CDTF">2016-06-20T20:30:55Z</dcterms:modified>
</cp:coreProperties>
</file>