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C:\Users\Marije\Documents\KU Leuven\PhD\Papers\Study 1.1\Data analysis\"/>
    </mc:Choice>
  </mc:AlternateContent>
  <bookViews>
    <workbookView xWindow="0" yWindow="0" windowWidth="19200" windowHeight="6660" activeTab="5"/>
  </bookViews>
  <sheets>
    <sheet name="Subject information" sheetId="6" r:id="rId1"/>
    <sheet name="Intra N" sheetId="2" r:id="rId2"/>
    <sheet name="Intra Nkg" sheetId="5" r:id="rId3"/>
    <sheet name="Intra Nm" sheetId="3" r:id="rId4"/>
    <sheet name="Intra Nmkg" sheetId="4" r:id="rId5"/>
    <sheet name="PF RFDs Ns" sheetId="7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26" i="7" l="1"/>
  <c r="AJ26" i="7"/>
  <c r="AF26" i="7"/>
  <c r="AE26" i="7"/>
  <c r="AA26" i="7"/>
  <c r="Z26" i="7"/>
  <c r="V26" i="7"/>
  <c r="U26" i="7"/>
  <c r="Q26" i="7"/>
  <c r="P26" i="7"/>
  <c r="AK25" i="7"/>
  <c r="AJ25" i="7"/>
  <c r="AF25" i="7"/>
  <c r="AE25" i="7"/>
  <c r="AA25" i="7"/>
  <c r="Z25" i="7"/>
  <c r="V25" i="7"/>
  <c r="U25" i="7"/>
  <c r="Q25" i="7"/>
  <c r="P25" i="7"/>
  <c r="AK24" i="7"/>
  <c r="AJ24" i="7"/>
  <c r="AF24" i="7"/>
  <c r="AE24" i="7"/>
  <c r="AA24" i="7"/>
  <c r="Z24" i="7"/>
  <c r="V24" i="7"/>
  <c r="U24" i="7"/>
  <c r="Q24" i="7"/>
  <c r="P24" i="7"/>
  <c r="AK23" i="7"/>
  <c r="AJ23" i="7"/>
  <c r="AF23" i="7"/>
  <c r="AE23" i="7"/>
  <c r="AA23" i="7"/>
  <c r="Z23" i="7"/>
  <c r="V23" i="7"/>
  <c r="U23" i="7"/>
  <c r="Q23" i="7"/>
  <c r="P23" i="7"/>
  <c r="AK22" i="7"/>
  <c r="AJ22" i="7"/>
  <c r="AF22" i="7"/>
  <c r="AE22" i="7"/>
  <c r="AA22" i="7"/>
  <c r="Z22" i="7"/>
  <c r="V22" i="7"/>
  <c r="U22" i="7"/>
  <c r="Q22" i="7"/>
  <c r="P22" i="7"/>
  <c r="AK21" i="7"/>
  <c r="AJ21" i="7"/>
  <c r="AF21" i="7"/>
  <c r="AE21" i="7"/>
  <c r="AA21" i="7"/>
  <c r="Z21" i="7"/>
  <c r="V21" i="7"/>
  <c r="U21" i="7"/>
  <c r="Q21" i="7"/>
  <c r="P21" i="7"/>
  <c r="AK20" i="7"/>
  <c r="AJ20" i="7"/>
  <c r="AF20" i="7"/>
  <c r="AE20" i="7"/>
  <c r="AA20" i="7"/>
  <c r="Z20" i="7"/>
  <c r="V20" i="7"/>
  <c r="U20" i="7"/>
  <c r="Q20" i="7"/>
  <c r="P20" i="7"/>
  <c r="AK19" i="7"/>
  <c r="AJ19" i="7"/>
  <c r="AF19" i="7"/>
  <c r="AE19" i="7"/>
  <c r="AA19" i="7"/>
  <c r="Z19" i="7"/>
  <c r="V19" i="7"/>
  <c r="U19" i="7"/>
  <c r="Q19" i="7"/>
  <c r="P19" i="7"/>
  <c r="AK18" i="7"/>
  <c r="AJ18" i="7"/>
  <c r="AF18" i="7"/>
  <c r="AE18" i="7"/>
  <c r="AE29" i="7" s="1"/>
  <c r="AA18" i="7"/>
  <c r="Z18" i="7"/>
  <c r="V18" i="7"/>
  <c r="U18" i="7"/>
  <c r="U29" i="7" s="1"/>
  <c r="Q18" i="7"/>
  <c r="P18" i="7"/>
  <c r="AK17" i="7"/>
  <c r="AK29" i="7" s="1"/>
  <c r="AJ17" i="7"/>
  <c r="AJ29" i="7" s="1"/>
  <c r="AF17" i="7"/>
  <c r="AE17" i="7"/>
  <c r="AA17" i="7"/>
  <c r="AA29" i="7" s="1"/>
  <c r="Z17" i="7"/>
  <c r="Z29" i="7" s="1"/>
  <c r="V17" i="7"/>
  <c r="U17" i="7"/>
  <c r="Q17" i="7"/>
  <c r="Q29" i="7" s="1"/>
  <c r="P17" i="7"/>
  <c r="P29" i="7" s="1"/>
  <c r="AK12" i="7"/>
  <c r="AJ12" i="7"/>
  <c r="AF12" i="7"/>
  <c r="AE12" i="7"/>
  <c r="AA12" i="7"/>
  <c r="Z12" i="7"/>
  <c r="V12" i="7"/>
  <c r="U12" i="7"/>
  <c r="Q12" i="7"/>
  <c r="P12" i="7"/>
  <c r="AK11" i="7"/>
  <c r="AJ11" i="7"/>
  <c r="AF11" i="7"/>
  <c r="AE11" i="7"/>
  <c r="AA11" i="7"/>
  <c r="Z11" i="7"/>
  <c r="V11" i="7"/>
  <c r="U11" i="7"/>
  <c r="Q11" i="7"/>
  <c r="P11" i="7"/>
  <c r="AK10" i="7"/>
  <c r="AJ10" i="7"/>
  <c r="AF10" i="7"/>
  <c r="AE10" i="7"/>
  <c r="AA10" i="7"/>
  <c r="Z10" i="7"/>
  <c r="V10" i="7"/>
  <c r="U10" i="7"/>
  <c r="Q10" i="7"/>
  <c r="P10" i="7"/>
  <c r="AK9" i="7"/>
  <c r="AJ9" i="7"/>
  <c r="AF9" i="7"/>
  <c r="AE9" i="7"/>
  <c r="AA9" i="7"/>
  <c r="Z9" i="7"/>
  <c r="V9" i="7"/>
  <c r="U9" i="7"/>
  <c r="Q9" i="7"/>
  <c r="P9" i="7"/>
  <c r="AK8" i="7"/>
  <c r="AJ8" i="7"/>
  <c r="AF8" i="7"/>
  <c r="AE8" i="7"/>
  <c r="AA8" i="7"/>
  <c r="Z8" i="7"/>
  <c r="V8" i="7"/>
  <c r="U8" i="7"/>
  <c r="Q8" i="7"/>
  <c r="P8" i="7"/>
  <c r="AK7" i="7"/>
  <c r="AJ7" i="7"/>
  <c r="AF7" i="7"/>
  <c r="AE7" i="7"/>
  <c r="AA7" i="7"/>
  <c r="Z7" i="7"/>
  <c r="V7" i="7"/>
  <c r="U7" i="7"/>
  <c r="Q7" i="7"/>
  <c r="P7" i="7"/>
  <c r="AK6" i="7"/>
  <c r="AJ6" i="7"/>
  <c r="AF6" i="7"/>
  <c r="AE6" i="7"/>
  <c r="AA6" i="7"/>
  <c r="Z6" i="7"/>
  <c r="V6" i="7"/>
  <c r="U6" i="7"/>
  <c r="Q6" i="7"/>
  <c r="P6" i="7"/>
  <c r="AK5" i="7"/>
  <c r="AJ5" i="7"/>
  <c r="AF5" i="7"/>
  <c r="AE5" i="7"/>
  <c r="AA5" i="7"/>
  <c r="Z5" i="7"/>
  <c r="V5" i="7"/>
  <c r="U5" i="7"/>
  <c r="Q5" i="7"/>
  <c r="P5" i="7"/>
  <c r="AK4" i="7"/>
  <c r="AJ4" i="7"/>
  <c r="AF4" i="7"/>
  <c r="AE4" i="7"/>
  <c r="AE15" i="7" s="1"/>
  <c r="AA4" i="7"/>
  <c r="Z4" i="7"/>
  <c r="V4" i="7"/>
  <c r="U4" i="7"/>
  <c r="U15" i="7" s="1"/>
  <c r="Q4" i="7"/>
  <c r="P4" i="7"/>
  <c r="AK3" i="7"/>
  <c r="AK15" i="7" s="1"/>
  <c r="AJ3" i="7"/>
  <c r="AJ14" i="7" s="1"/>
  <c r="AF3" i="7"/>
  <c r="AE3" i="7"/>
  <c r="AA3" i="7"/>
  <c r="AA15" i="7" s="1"/>
  <c r="Z3" i="7"/>
  <c r="Z15" i="7" s="1"/>
  <c r="V3" i="7"/>
  <c r="U3" i="7"/>
  <c r="Q3" i="7"/>
  <c r="Q15" i="7" s="1"/>
  <c r="P3" i="7"/>
  <c r="P15" i="7" s="1"/>
  <c r="U14" i="7" l="1"/>
  <c r="AE14" i="7"/>
  <c r="U28" i="7"/>
  <c r="AE28" i="7"/>
  <c r="V14" i="7"/>
  <c r="AF14" i="7"/>
  <c r="V28" i="7"/>
  <c r="AF28" i="7"/>
  <c r="P14" i="7"/>
  <c r="P28" i="7"/>
  <c r="Z28" i="7"/>
  <c r="AJ28" i="7"/>
  <c r="Q14" i="7"/>
  <c r="AA14" i="7"/>
  <c r="AK14" i="7"/>
  <c r="V15" i="7"/>
  <c r="AF15" i="7"/>
  <c r="Q28" i="7"/>
  <c r="AA28" i="7"/>
  <c r="AK28" i="7"/>
  <c r="V29" i="7"/>
  <c r="AF29" i="7"/>
  <c r="Z14" i="7"/>
  <c r="AJ15" i="7"/>
  <c r="E10" i="6"/>
  <c r="F10" i="6"/>
  <c r="G10" i="6"/>
  <c r="H10" i="6"/>
  <c r="I10" i="6"/>
  <c r="J10" i="6"/>
  <c r="E11" i="6"/>
  <c r="F11" i="6"/>
  <c r="G11" i="6"/>
  <c r="H11" i="6"/>
  <c r="I11" i="6"/>
  <c r="J11" i="6"/>
  <c r="D11" i="6"/>
  <c r="D10" i="6"/>
  <c r="F3" i="7" l="1"/>
  <c r="G3" i="7"/>
  <c r="F4" i="7"/>
  <c r="G4" i="7"/>
  <c r="F5" i="7"/>
  <c r="G5" i="7"/>
  <c r="F6" i="7"/>
  <c r="G6" i="7"/>
  <c r="F7" i="7"/>
  <c r="G7" i="7"/>
  <c r="F8" i="7"/>
  <c r="G8" i="7"/>
  <c r="F9" i="7"/>
  <c r="G9" i="7"/>
  <c r="F10" i="7"/>
  <c r="G10" i="7"/>
  <c r="F11" i="7"/>
  <c r="G11" i="7"/>
  <c r="F12" i="7"/>
  <c r="G12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K3" i="7"/>
  <c r="L3" i="7"/>
  <c r="K4" i="7"/>
  <c r="L4" i="7"/>
  <c r="K5" i="7"/>
  <c r="L5" i="7"/>
  <c r="K6" i="7"/>
  <c r="L6" i="7"/>
  <c r="K7" i="7"/>
  <c r="L7" i="7"/>
  <c r="K8" i="7"/>
  <c r="L8" i="7"/>
  <c r="K9" i="7"/>
  <c r="L9" i="7"/>
  <c r="K10" i="7"/>
  <c r="L10" i="7"/>
  <c r="K11" i="7"/>
  <c r="L11" i="7"/>
  <c r="K12" i="7"/>
  <c r="L12" i="7"/>
  <c r="K17" i="7"/>
  <c r="L17" i="7"/>
  <c r="K18" i="7"/>
  <c r="L18" i="7"/>
  <c r="K19" i="7"/>
  <c r="L19" i="7"/>
  <c r="K20" i="7"/>
  <c r="L20" i="7"/>
  <c r="K21" i="7"/>
  <c r="L21" i="7"/>
  <c r="K22" i="7"/>
  <c r="L22" i="7"/>
  <c r="K23" i="7"/>
  <c r="L23" i="7"/>
  <c r="K24" i="7"/>
  <c r="L24" i="7"/>
  <c r="K25" i="7"/>
  <c r="L25" i="7"/>
  <c r="K26" i="7"/>
  <c r="L26" i="7"/>
  <c r="F28" i="7" l="1"/>
  <c r="K28" i="7"/>
  <c r="F29" i="7"/>
  <c r="K14" i="7"/>
  <c r="F14" i="7"/>
  <c r="G29" i="7"/>
  <c r="L15" i="7"/>
  <c r="G15" i="7"/>
  <c r="K29" i="7"/>
  <c r="F15" i="7"/>
  <c r="L29" i="7"/>
  <c r="G28" i="7"/>
  <c r="G14" i="7"/>
  <c r="K15" i="7"/>
  <c r="L28" i="7"/>
  <c r="L14" i="7"/>
  <c r="R24" i="5" l="1"/>
  <c r="S24" i="5"/>
  <c r="T24" i="5"/>
  <c r="R25" i="5"/>
  <c r="S25" i="5"/>
  <c r="T25" i="5"/>
  <c r="R20" i="5"/>
  <c r="S20" i="5"/>
  <c r="T20" i="5"/>
  <c r="M25" i="5"/>
  <c r="N25" i="5"/>
  <c r="O25" i="5"/>
  <c r="M20" i="5"/>
  <c r="N20" i="5"/>
  <c r="O20" i="5"/>
  <c r="H25" i="5"/>
  <c r="I25" i="5"/>
  <c r="J25" i="5"/>
  <c r="H20" i="5"/>
  <c r="I20" i="5"/>
  <c r="J20" i="5"/>
  <c r="C25" i="5"/>
  <c r="D25" i="5"/>
  <c r="E25" i="5"/>
  <c r="C20" i="5"/>
  <c r="D20" i="5"/>
  <c r="E20" i="5"/>
  <c r="R11" i="5"/>
  <c r="S11" i="5"/>
  <c r="T11" i="5"/>
  <c r="R6" i="5"/>
  <c r="S6" i="5"/>
  <c r="T6" i="5"/>
  <c r="M11" i="5"/>
  <c r="N11" i="5"/>
  <c r="O11" i="5"/>
  <c r="M6" i="5"/>
  <c r="N6" i="5"/>
  <c r="O6" i="5"/>
  <c r="H11" i="5"/>
  <c r="I11" i="5"/>
  <c r="J11" i="5"/>
  <c r="H6" i="5"/>
  <c r="I6" i="5"/>
  <c r="J6" i="5"/>
  <c r="C11" i="5"/>
  <c r="D11" i="5"/>
  <c r="E11" i="5"/>
  <c r="C6" i="5"/>
  <c r="D6" i="5"/>
  <c r="E6" i="5"/>
  <c r="R25" i="3"/>
  <c r="R25" i="4" s="1"/>
  <c r="S25" i="3"/>
  <c r="S25" i="4" s="1"/>
  <c r="T25" i="3"/>
  <c r="T25" i="4" s="1"/>
  <c r="R26" i="3"/>
  <c r="R26" i="4" s="1"/>
  <c r="S26" i="3"/>
  <c r="S26" i="4" s="1"/>
  <c r="T26" i="3"/>
  <c r="T26" i="4" s="1"/>
  <c r="R20" i="3"/>
  <c r="R20" i="4" s="1"/>
  <c r="S20" i="3"/>
  <c r="S20" i="4" s="1"/>
  <c r="T20" i="3"/>
  <c r="T20" i="4" s="1"/>
  <c r="M25" i="3"/>
  <c r="M25" i="4" s="1"/>
  <c r="N25" i="3"/>
  <c r="N25" i="4" s="1"/>
  <c r="O25" i="3"/>
  <c r="O25" i="4" s="1"/>
  <c r="M20" i="3"/>
  <c r="M20" i="4" s="1"/>
  <c r="N20" i="3"/>
  <c r="N20" i="4" s="1"/>
  <c r="O20" i="3"/>
  <c r="O20" i="4" s="1"/>
  <c r="H25" i="3"/>
  <c r="H25" i="4" s="1"/>
  <c r="I25" i="3"/>
  <c r="I25" i="4" s="1"/>
  <c r="J25" i="3"/>
  <c r="J25" i="4" s="1"/>
  <c r="H20" i="3"/>
  <c r="H20" i="4" s="1"/>
  <c r="I20" i="3"/>
  <c r="I20" i="4" s="1"/>
  <c r="J20" i="3"/>
  <c r="J20" i="4" s="1"/>
  <c r="C25" i="3"/>
  <c r="C25" i="4" s="1"/>
  <c r="D25" i="3"/>
  <c r="D25" i="4" s="1"/>
  <c r="E25" i="3"/>
  <c r="E25" i="4" s="1"/>
  <c r="C20" i="3"/>
  <c r="C20" i="4" s="1"/>
  <c r="D20" i="3"/>
  <c r="D20" i="4" s="1"/>
  <c r="E20" i="3"/>
  <c r="E20" i="4" s="1"/>
  <c r="R11" i="3"/>
  <c r="R11" i="4" s="1"/>
  <c r="S11" i="3"/>
  <c r="S11" i="4" s="1"/>
  <c r="T11" i="3"/>
  <c r="T11" i="4" s="1"/>
  <c r="R6" i="3"/>
  <c r="R6" i="4" s="1"/>
  <c r="S6" i="3"/>
  <c r="S6" i="4" s="1"/>
  <c r="T6" i="3"/>
  <c r="T6" i="4" s="1"/>
  <c r="M11" i="3"/>
  <c r="M11" i="4" s="1"/>
  <c r="N11" i="3"/>
  <c r="N11" i="4" s="1"/>
  <c r="O11" i="3"/>
  <c r="O11" i="4" s="1"/>
  <c r="M6" i="3"/>
  <c r="M6" i="4" s="1"/>
  <c r="N6" i="3"/>
  <c r="N6" i="4" s="1"/>
  <c r="O6" i="3"/>
  <c r="O6" i="4" s="1"/>
  <c r="H11" i="3"/>
  <c r="H11" i="4" s="1"/>
  <c r="I11" i="3"/>
  <c r="I11" i="4" s="1"/>
  <c r="J11" i="3"/>
  <c r="J11" i="4" s="1"/>
  <c r="C11" i="3"/>
  <c r="C11" i="4" s="1"/>
  <c r="D11" i="3"/>
  <c r="D11" i="4" s="1"/>
  <c r="E11" i="3"/>
  <c r="E11" i="4" s="1"/>
  <c r="H6" i="3"/>
  <c r="H6" i="4" s="1"/>
  <c r="I6" i="3"/>
  <c r="I6" i="4" s="1"/>
  <c r="J6" i="3"/>
  <c r="J6" i="4" s="1"/>
  <c r="C6" i="3"/>
  <c r="C6" i="4" s="1"/>
  <c r="D6" i="3"/>
  <c r="D6" i="4" s="1"/>
  <c r="E6" i="3"/>
  <c r="E6" i="4" s="1"/>
  <c r="N19" i="3"/>
  <c r="O19" i="3"/>
  <c r="U20" i="2"/>
  <c r="V20" i="2"/>
  <c r="U21" i="2"/>
  <c r="V21" i="2"/>
  <c r="U22" i="2"/>
  <c r="V22" i="2"/>
  <c r="U23" i="2"/>
  <c r="V23" i="2"/>
  <c r="U24" i="2"/>
  <c r="V24" i="2"/>
  <c r="U25" i="2"/>
  <c r="V25" i="2"/>
  <c r="P25" i="2"/>
  <c r="Q25" i="2"/>
  <c r="P20" i="2"/>
  <c r="Q20" i="2"/>
  <c r="P21" i="2"/>
  <c r="Q21" i="2"/>
  <c r="P22" i="2"/>
  <c r="Q22" i="2"/>
  <c r="P23" i="2"/>
  <c r="Q23" i="2"/>
  <c r="P24" i="2"/>
  <c r="Q24" i="2"/>
  <c r="K20" i="2"/>
  <c r="L20" i="2"/>
  <c r="K21" i="2"/>
  <c r="L21" i="2"/>
  <c r="K22" i="2"/>
  <c r="L22" i="2"/>
  <c r="K23" i="2"/>
  <c r="L23" i="2"/>
  <c r="K24" i="2"/>
  <c r="L24" i="2"/>
  <c r="K25" i="2"/>
  <c r="L25" i="2"/>
  <c r="G20" i="2"/>
  <c r="G21" i="2"/>
  <c r="G22" i="2"/>
  <c r="G23" i="2"/>
  <c r="G24" i="2"/>
  <c r="G25" i="2"/>
  <c r="F20" i="2"/>
  <c r="F21" i="2"/>
  <c r="F22" i="2"/>
  <c r="F23" i="2"/>
  <c r="F24" i="2"/>
  <c r="F25" i="2"/>
  <c r="V6" i="2"/>
  <c r="V7" i="2"/>
  <c r="V8" i="2"/>
  <c r="V9" i="2"/>
  <c r="V10" i="2"/>
  <c r="V11" i="2"/>
  <c r="U6" i="2"/>
  <c r="U7" i="2"/>
  <c r="U8" i="2"/>
  <c r="U9" i="2"/>
  <c r="U10" i="2"/>
  <c r="U11" i="2"/>
  <c r="Q6" i="2"/>
  <c r="Q7" i="2"/>
  <c r="Q8" i="2"/>
  <c r="Q9" i="2"/>
  <c r="Q10" i="2"/>
  <c r="Q11" i="2"/>
  <c r="P6" i="2"/>
  <c r="P7" i="2"/>
  <c r="P8" i="2"/>
  <c r="P9" i="2"/>
  <c r="P10" i="2"/>
  <c r="P11" i="2"/>
  <c r="L6" i="2"/>
  <c r="L7" i="2"/>
  <c r="L8" i="2"/>
  <c r="L9" i="2"/>
  <c r="L10" i="2"/>
  <c r="L11" i="2"/>
  <c r="L12" i="2"/>
  <c r="K6" i="2"/>
  <c r="K7" i="2"/>
  <c r="K8" i="2"/>
  <c r="K9" i="2"/>
  <c r="K10" i="2"/>
  <c r="K11" i="2"/>
  <c r="K12" i="2"/>
  <c r="G6" i="2"/>
  <c r="F6" i="2"/>
  <c r="G11" i="2"/>
  <c r="F11" i="2"/>
  <c r="R23" i="3" l="1"/>
  <c r="S23" i="3"/>
  <c r="T23" i="3"/>
  <c r="R24" i="3"/>
  <c r="R24" i="4" s="1"/>
  <c r="S24" i="3"/>
  <c r="S24" i="4" s="1"/>
  <c r="T24" i="3"/>
  <c r="T24" i="4" s="1"/>
  <c r="T22" i="3"/>
  <c r="S22" i="3"/>
  <c r="R22" i="3"/>
  <c r="R18" i="3"/>
  <c r="S18" i="3"/>
  <c r="T18" i="3"/>
  <c r="R19" i="3"/>
  <c r="S19" i="3"/>
  <c r="T19" i="3"/>
  <c r="R21" i="3"/>
  <c r="S21" i="3"/>
  <c r="T21" i="3"/>
  <c r="T17" i="3"/>
  <c r="S17" i="3"/>
  <c r="R17" i="3"/>
  <c r="R9" i="3"/>
  <c r="S9" i="3"/>
  <c r="T9" i="3"/>
  <c r="R10" i="3"/>
  <c r="S10" i="3"/>
  <c r="T10" i="3"/>
  <c r="R12" i="3"/>
  <c r="S12" i="3"/>
  <c r="T12" i="3"/>
  <c r="T8" i="3"/>
  <c r="S8" i="3"/>
  <c r="R8" i="3"/>
  <c r="R4" i="3"/>
  <c r="S4" i="3"/>
  <c r="T4" i="3"/>
  <c r="R5" i="3"/>
  <c r="S5" i="3"/>
  <c r="T5" i="3"/>
  <c r="R7" i="3"/>
  <c r="S7" i="3"/>
  <c r="T7" i="3"/>
  <c r="T3" i="3"/>
  <c r="S3" i="3"/>
  <c r="R3" i="3"/>
  <c r="M26" i="3"/>
  <c r="N26" i="3"/>
  <c r="O26" i="3"/>
  <c r="M23" i="3"/>
  <c r="N23" i="3"/>
  <c r="O23" i="3"/>
  <c r="M24" i="3"/>
  <c r="N24" i="3"/>
  <c r="O24" i="3"/>
  <c r="O22" i="3"/>
  <c r="N22" i="3"/>
  <c r="M22" i="3"/>
  <c r="M21" i="3"/>
  <c r="M21" i="4" s="1"/>
  <c r="N21" i="3"/>
  <c r="N21" i="4" s="1"/>
  <c r="O21" i="3"/>
  <c r="O21" i="4" s="1"/>
  <c r="M18" i="3"/>
  <c r="N18" i="3"/>
  <c r="O18" i="3"/>
  <c r="M19" i="3"/>
  <c r="O17" i="3"/>
  <c r="N17" i="3"/>
  <c r="M17" i="3"/>
  <c r="M9" i="3"/>
  <c r="N9" i="3"/>
  <c r="O9" i="3"/>
  <c r="M10" i="3"/>
  <c r="N10" i="3"/>
  <c r="O10" i="3"/>
  <c r="M12" i="3"/>
  <c r="N12" i="3"/>
  <c r="O12" i="3"/>
  <c r="O8" i="3"/>
  <c r="N8" i="3"/>
  <c r="M8" i="3"/>
  <c r="M4" i="3"/>
  <c r="N4" i="3"/>
  <c r="O4" i="3"/>
  <c r="M5" i="3"/>
  <c r="N5" i="3"/>
  <c r="O5" i="3"/>
  <c r="M7" i="3"/>
  <c r="M7" i="4" s="1"/>
  <c r="N7" i="3"/>
  <c r="N7" i="4" s="1"/>
  <c r="O7" i="3"/>
  <c r="O7" i="4" s="1"/>
  <c r="O3" i="3"/>
  <c r="N3" i="3"/>
  <c r="M3" i="3"/>
  <c r="H23" i="3"/>
  <c r="I23" i="3"/>
  <c r="J23" i="3"/>
  <c r="H24" i="3"/>
  <c r="I24" i="3"/>
  <c r="J24" i="3"/>
  <c r="H26" i="3"/>
  <c r="I26" i="3"/>
  <c r="J26" i="3"/>
  <c r="J22" i="3"/>
  <c r="I22" i="3"/>
  <c r="H22" i="3"/>
  <c r="H18" i="3"/>
  <c r="I18" i="3"/>
  <c r="J18" i="3"/>
  <c r="H19" i="3"/>
  <c r="I19" i="3"/>
  <c r="J19" i="3"/>
  <c r="H21" i="3"/>
  <c r="H21" i="4" s="1"/>
  <c r="I21" i="3"/>
  <c r="I21" i="4" s="1"/>
  <c r="J21" i="3"/>
  <c r="J21" i="4" s="1"/>
  <c r="J17" i="3"/>
  <c r="I17" i="3"/>
  <c r="H17" i="3"/>
  <c r="H9" i="3"/>
  <c r="I9" i="3"/>
  <c r="J9" i="3"/>
  <c r="H10" i="3"/>
  <c r="H10" i="4" s="1"/>
  <c r="I10" i="3"/>
  <c r="I10" i="4" s="1"/>
  <c r="J10" i="3"/>
  <c r="J10" i="4" s="1"/>
  <c r="H12" i="3"/>
  <c r="I12" i="3"/>
  <c r="J12" i="3"/>
  <c r="J8" i="3"/>
  <c r="I8" i="3"/>
  <c r="H8" i="3"/>
  <c r="H4" i="3"/>
  <c r="I4" i="3"/>
  <c r="J4" i="3"/>
  <c r="H5" i="3"/>
  <c r="I5" i="3"/>
  <c r="J5" i="3"/>
  <c r="H7" i="3"/>
  <c r="I7" i="3"/>
  <c r="J7" i="3"/>
  <c r="J3" i="3"/>
  <c r="I3" i="3"/>
  <c r="H3" i="3"/>
  <c r="C23" i="3" l="1"/>
  <c r="D23" i="3"/>
  <c r="E23" i="3"/>
  <c r="C24" i="3"/>
  <c r="C24" i="4" s="1"/>
  <c r="D24" i="3"/>
  <c r="D24" i="4" s="1"/>
  <c r="E24" i="3"/>
  <c r="E24" i="4" s="1"/>
  <c r="C26" i="3"/>
  <c r="D26" i="3"/>
  <c r="E26" i="3"/>
  <c r="E22" i="3"/>
  <c r="D22" i="3"/>
  <c r="C22" i="3"/>
  <c r="C18" i="3"/>
  <c r="D18" i="3"/>
  <c r="E18" i="3"/>
  <c r="C19" i="3"/>
  <c r="D19" i="3"/>
  <c r="E19" i="3"/>
  <c r="C21" i="3"/>
  <c r="C21" i="4" s="1"/>
  <c r="D21" i="3"/>
  <c r="D21" i="4" s="1"/>
  <c r="E21" i="3"/>
  <c r="E21" i="4" s="1"/>
  <c r="E17" i="3"/>
  <c r="D17" i="3"/>
  <c r="C17" i="3"/>
  <c r="C9" i="3" l="1"/>
  <c r="D9" i="3"/>
  <c r="E9" i="3"/>
  <c r="C10" i="3"/>
  <c r="D10" i="3"/>
  <c r="E10" i="3"/>
  <c r="C12" i="3"/>
  <c r="C12" i="4" s="1"/>
  <c r="D12" i="3"/>
  <c r="D12" i="4" s="1"/>
  <c r="E12" i="3"/>
  <c r="E12" i="4" s="1"/>
  <c r="E8" i="3"/>
  <c r="D8" i="3"/>
  <c r="C8" i="3"/>
  <c r="C4" i="3"/>
  <c r="D4" i="3"/>
  <c r="E4" i="3"/>
  <c r="C5" i="3"/>
  <c r="D5" i="3"/>
  <c r="E5" i="3"/>
  <c r="C7" i="3"/>
  <c r="D7" i="3"/>
  <c r="E7" i="3"/>
  <c r="E3" i="3"/>
  <c r="D3" i="3"/>
  <c r="C3" i="3"/>
  <c r="S3" i="4" l="1"/>
  <c r="O4" i="4"/>
  <c r="R23" i="4"/>
  <c r="S23" i="4"/>
  <c r="T23" i="4"/>
  <c r="T22" i="4"/>
  <c r="S22" i="4"/>
  <c r="R22" i="4"/>
  <c r="R18" i="4"/>
  <c r="S18" i="4"/>
  <c r="T18" i="4"/>
  <c r="R19" i="4"/>
  <c r="S19" i="4"/>
  <c r="T19" i="4"/>
  <c r="R21" i="4"/>
  <c r="S21" i="4"/>
  <c r="T21" i="4"/>
  <c r="T17" i="4"/>
  <c r="S17" i="4"/>
  <c r="R17" i="4"/>
  <c r="M23" i="4"/>
  <c r="N23" i="4"/>
  <c r="O23" i="4"/>
  <c r="M24" i="4"/>
  <c r="N24" i="4"/>
  <c r="O24" i="4"/>
  <c r="M26" i="4"/>
  <c r="N26" i="4"/>
  <c r="O26" i="4"/>
  <c r="O22" i="4"/>
  <c r="N22" i="4"/>
  <c r="M22" i="4"/>
  <c r="M18" i="4"/>
  <c r="N18" i="4"/>
  <c r="O18" i="4"/>
  <c r="M19" i="4"/>
  <c r="N19" i="4"/>
  <c r="O19" i="4"/>
  <c r="O17" i="4"/>
  <c r="N17" i="4"/>
  <c r="M17" i="4"/>
  <c r="R9" i="4"/>
  <c r="S9" i="4"/>
  <c r="T9" i="4"/>
  <c r="R10" i="4"/>
  <c r="S10" i="4"/>
  <c r="T10" i="4"/>
  <c r="R12" i="4"/>
  <c r="S12" i="4"/>
  <c r="T12" i="4"/>
  <c r="T8" i="4"/>
  <c r="S8" i="4"/>
  <c r="R8" i="4"/>
  <c r="R4" i="4"/>
  <c r="S4" i="4"/>
  <c r="T4" i="4"/>
  <c r="R5" i="4"/>
  <c r="S5" i="4"/>
  <c r="T5" i="4"/>
  <c r="R7" i="4"/>
  <c r="S7" i="4"/>
  <c r="T7" i="4"/>
  <c r="T3" i="4"/>
  <c r="R3" i="4"/>
  <c r="M9" i="4"/>
  <c r="N9" i="4"/>
  <c r="O9" i="4"/>
  <c r="M10" i="4"/>
  <c r="N10" i="4"/>
  <c r="O10" i="4"/>
  <c r="M12" i="4"/>
  <c r="N12" i="4"/>
  <c r="O12" i="4"/>
  <c r="M4" i="4"/>
  <c r="N4" i="4"/>
  <c r="M5" i="4"/>
  <c r="N5" i="4"/>
  <c r="O5" i="4"/>
  <c r="O8" i="4"/>
  <c r="N8" i="4"/>
  <c r="M8" i="4"/>
  <c r="O3" i="4"/>
  <c r="N3" i="4"/>
  <c r="M3" i="4"/>
  <c r="H23" i="4"/>
  <c r="I23" i="4"/>
  <c r="J23" i="4"/>
  <c r="H24" i="4"/>
  <c r="I24" i="4"/>
  <c r="J24" i="4"/>
  <c r="H26" i="4"/>
  <c r="I26" i="4"/>
  <c r="J26" i="4"/>
  <c r="H18" i="4"/>
  <c r="I18" i="4"/>
  <c r="J18" i="4"/>
  <c r="H19" i="4"/>
  <c r="I19" i="4"/>
  <c r="J19" i="4"/>
  <c r="J22" i="4"/>
  <c r="I22" i="4"/>
  <c r="H22" i="4"/>
  <c r="J17" i="4"/>
  <c r="I17" i="4"/>
  <c r="H17" i="4"/>
  <c r="H9" i="4"/>
  <c r="I9" i="4"/>
  <c r="J9" i="4"/>
  <c r="H12" i="4"/>
  <c r="I12" i="4"/>
  <c r="J12" i="4"/>
  <c r="J8" i="4"/>
  <c r="I8" i="4"/>
  <c r="H8" i="4"/>
  <c r="H7" i="4"/>
  <c r="I7" i="4"/>
  <c r="J7" i="4"/>
  <c r="H4" i="4"/>
  <c r="I4" i="4"/>
  <c r="J4" i="4"/>
  <c r="H5" i="4"/>
  <c r="I5" i="4"/>
  <c r="J5" i="4"/>
  <c r="J3" i="4"/>
  <c r="I3" i="4"/>
  <c r="H3" i="4"/>
  <c r="C23" i="4"/>
  <c r="D23" i="4"/>
  <c r="E23" i="4"/>
  <c r="C26" i="4"/>
  <c r="D26" i="4"/>
  <c r="E26" i="4"/>
  <c r="E22" i="4"/>
  <c r="D22" i="4"/>
  <c r="C22" i="4"/>
  <c r="C18" i="4"/>
  <c r="D18" i="4"/>
  <c r="E18" i="4"/>
  <c r="C19" i="4"/>
  <c r="D19" i="4"/>
  <c r="E19" i="4"/>
  <c r="E17" i="4"/>
  <c r="D17" i="4"/>
  <c r="C17" i="4"/>
  <c r="C9" i="4"/>
  <c r="D9" i="4"/>
  <c r="E9" i="4"/>
  <c r="C10" i="4"/>
  <c r="D10" i="4"/>
  <c r="E10" i="4"/>
  <c r="E8" i="4"/>
  <c r="D8" i="4"/>
  <c r="C8" i="4"/>
  <c r="C4" i="4"/>
  <c r="D4" i="4"/>
  <c r="E4" i="4"/>
  <c r="C5" i="4"/>
  <c r="D5" i="4"/>
  <c r="E5" i="4"/>
  <c r="C7" i="4"/>
  <c r="D7" i="4"/>
  <c r="E7" i="4"/>
  <c r="E3" i="4"/>
  <c r="D3" i="4"/>
  <c r="C3" i="4"/>
  <c r="R23" i="5" l="1"/>
  <c r="S23" i="5"/>
  <c r="T23" i="5"/>
  <c r="U23" i="5" s="1"/>
  <c r="V24" i="5"/>
  <c r="V25" i="5"/>
  <c r="R26" i="5"/>
  <c r="S26" i="5"/>
  <c r="T26" i="5"/>
  <c r="V26" i="5" s="1"/>
  <c r="T22" i="5"/>
  <c r="S22" i="5"/>
  <c r="R22" i="5"/>
  <c r="R18" i="5"/>
  <c r="U18" i="5" s="1"/>
  <c r="S18" i="5"/>
  <c r="T18" i="5"/>
  <c r="R19" i="5"/>
  <c r="S19" i="5"/>
  <c r="T19" i="5"/>
  <c r="V20" i="5"/>
  <c r="R21" i="5"/>
  <c r="S21" i="5"/>
  <c r="T21" i="5"/>
  <c r="M23" i="5"/>
  <c r="N23" i="5"/>
  <c r="O23" i="5"/>
  <c r="M24" i="5"/>
  <c r="N24" i="5"/>
  <c r="O24" i="5"/>
  <c r="Q25" i="5"/>
  <c r="M26" i="5"/>
  <c r="N26" i="5"/>
  <c r="O26" i="5"/>
  <c r="P26" i="5" s="1"/>
  <c r="O22" i="5"/>
  <c r="N22" i="5"/>
  <c r="M22" i="5"/>
  <c r="M18" i="5"/>
  <c r="N18" i="5"/>
  <c r="P18" i="5" s="1"/>
  <c r="O18" i="5"/>
  <c r="M19" i="5"/>
  <c r="N19" i="5"/>
  <c r="O19" i="5"/>
  <c r="P20" i="5"/>
  <c r="M21" i="5"/>
  <c r="N21" i="5"/>
  <c r="O21" i="5"/>
  <c r="T17" i="5"/>
  <c r="S17" i="5"/>
  <c r="R17" i="5"/>
  <c r="O17" i="5"/>
  <c r="N17" i="5"/>
  <c r="M17" i="5"/>
  <c r="R9" i="5"/>
  <c r="S9" i="5"/>
  <c r="T9" i="5"/>
  <c r="R10" i="5"/>
  <c r="S10" i="5"/>
  <c r="T10" i="5"/>
  <c r="R12" i="5"/>
  <c r="S12" i="5"/>
  <c r="T12" i="5"/>
  <c r="T8" i="5"/>
  <c r="S8" i="5"/>
  <c r="R8" i="5"/>
  <c r="R4" i="5"/>
  <c r="S4" i="5"/>
  <c r="T4" i="5"/>
  <c r="R5" i="5"/>
  <c r="S5" i="5"/>
  <c r="T5" i="5"/>
  <c r="R7" i="5"/>
  <c r="S7" i="5"/>
  <c r="T7" i="5"/>
  <c r="V7" i="5" s="1"/>
  <c r="M9" i="5"/>
  <c r="Q9" i="5" s="1"/>
  <c r="N9" i="5"/>
  <c r="O9" i="5"/>
  <c r="M10" i="5"/>
  <c r="N10" i="5"/>
  <c r="O10" i="5"/>
  <c r="M12" i="5"/>
  <c r="N12" i="5"/>
  <c r="O12" i="5"/>
  <c r="O8" i="5"/>
  <c r="N8" i="5"/>
  <c r="M8" i="5"/>
  <c r="M4" i="5"/>
  <c r="N4" i="5"/>
  <c r="O4" i="5"/>
  <c r="M5" i="5"/>
  <c r="N5" i="5"/>
  <c r="O5" i="5"/>
  <c r="M7" i="5"/>
  <c r="N7" i="5"/>
  <c r="O7" i="5"/>
  <c r="T3" i="5"/>
  <c r="S3" i="5"/>
  <c r="R3" i="5"/>
  <c r="O3" i="5"/>
  <c r="N3" i="5"/>
  <c r="M3" i="5"/>
  <c r="H23" i="5"/>
  <c r="I23" i="5"/>
  <c r="J23" i="5"/>
  <c r="H24" i="5"/>
  <c r="I24" i="5"/>
  <c r="J24" i="5"/>
  <c r="L25" i="5"/>
  <c r="H26" i="5"/>
  <c r="I26" i="5"/>
  <c r="J26" i="5"/>
  <c r="K26" i="5" s="1"/>
  <c r="J22" i="5"/>
  <c r="I22" i="5"/>
  <c r="H22" i="5"/>
  <c r="H18" i="5"/>
  <c r="L18" i="5" s="1"/>
  <c r="I18" i="5"/>
  <c r="J18" i="5"/>
  <c r="H19" i="5"/>
  <c r="I19" i="5"/>
  <c r="J19" i="5"/>
  <c r="H21" i="5"/>
  <c r="I21" i="5"/>
  <c r="J21" i="5"/>
  <c r="J17" i="5"/>
  <c r="I17" i="5"/>
  <c r="H17" i="5"/>
  <c r="C23" i="5"/>
  <c r="D23" i="5"/>
  <c r="E23" i="5"/>
  <c r="C24" i="5"/>
  <c r="D24" i="5"/>
  <c r="E24" i="5"/>
  <c r="C26" i="5"/>
  <c r="D26" i="5"/>
  <c r="E26" i="5"/>
  <c r="E22" i="5"/>
  <c r="D22" i="5"/>
  <c r="C22" i="5"/>
  <c r="C18" i="5"/>
  <c r="D18" i="5"/>
  <c r="E18" i="5"/>
  <c r="C19" i="5"/>
  <c r="D19" i="5"/>
  <c r="E19" i="5"/>
  <c r="F20" i="5"/>
  <c r="C21" i="5"/>
  <c r="D21" i="5"/>
  <c r="G21" i="5" s="1"/>
  <c r="E21" i="5"/>
  <c r="E17" i="5"/>
  <c r="D17" i="5"/>
  <c r="C17" i="5"/>
  <c r="H9" i="5"/>
  <c r="I9" i="5"/>
  <c r="J9" i="5"/>
  <c r="H10" i="5"/>
  <c r="K10" i="5" s="1"/>
  <c r="I10" i="5"/>
  <c r="J10" i="5"/>
  <c r="H12" i="5"/>
  <c r="I12" i="5"/>
  <c r="J12" i="5"/>
  <c r="J8" i="5"/>
  <c r="I8" i="5"/>
  <c r="H8" i="5"/>
  <c r="L8" i="5" s="1"/>
  <c r="H4" i="5"/>
  <c r="I4" i="5"/>
  <c r="J4" i="5"/>
  <c r="H5" i="5"/>
  <c r="I5" i="5"/>
  <c r="J5" i="5"/>
  <c r="H7" i="5"/>
  <c r="I7" i="5"/>
  <c r="J7" i="5"/>
  <c r="J3" i="5"/>
  <c r="I3" i="5"/>
  <c r="H3" i="5"/>
  <c r="C9" i="5"/>
  <c r="D9" i="5"/>
  <c r="E9" i="5"/>
  <c r="C10" i="5"/>
  <c r="D10" i="5"/>
  <c r="E10" i="5"/>
  <c r="C12" i="5"/>
  <c r="D12" i="5"/>
  <c r="E12" i="5"/>
  <c r="E8" i="5"/>
  <c r="D8" i="5"/>
  <c r="C8" i="5"/>
  <c r="C4" i="5"/>
  <c r="D4" i="5"/>
  <c r="E4" i="5"/>
  <c r="C5" i="5"/>
  <c r="D5" i="5"/>
  <c r="E5" i="5"/>
  <c r="C7" i="5"/>
  <c r="D7" i="5"/>
  <c r="E7" i="5"/>
  <c r="E3" i="5"/>
  <c r="D3" i="5"/>
  <c r="C3" i="5"/>
  <c r="L9" i="5" l="1"/>
  <c r="L26" i="5"/>
  <c r="U12" i="5"/>
  <c r="U4" i="5"/>
  <c r="F18" i="5"/>
  <c r="G26" i="5"/>
  <c r="K24" i="5"/>
  <c r="P7" i="5"/>
  <c r="V10" i="5"/>
  <c r="Q21" i="5"/>
  <c r="P24" i="5"/>
  <c r="P23" i="5"/>
  <c r="L4" i="5"/>
  <c r="L12" i="5"/>
  <c r="G19" i="5"/>
  <c r="F23" i="5"/>
  <c r="K17" i="5"/>
  <c r="L23" i="5"/>
  <c r="U9" i="5"/>
  <c r="V21" i="5"/>
  <c r="K6" i="5"/>
  <c r="K11" i="5"/>
  <c r="P11" i="5"/>
  <c r="F19" i="5"/>
  <c r="V23" i="5"/>
  <c r="F7" i="5"/>
  <c r="F8" i="5"/>
  <c r="F9" i="5"/>
  <c r="G24" i="5"/>
  <c r="P5" i="5"/>
  <c r="Q18" i="5"/>
  <c r="F3" i="5"/>
  <c r="G4" i="5"/>
  <c r="G20" i="5"/>
  <c r="V9" i="5"/>
  <c r="L20" i="5"/>
  <c r="G18" i="5"/>
  <c r="V18" i="5"/>
  <c r="U26" i="5"/>
  <c r="L21" i="5"/>
  <c r="F25" i="5"/>
  <c r="G25" i="5"/>
  <c r="Q20" i="5"/>
  <c r="U24" i="5"/>
  <c r="K23" i="5"/>
  <c r="U22" i="5"/>
  <c r="F10" i="5"/>
  <c r="G10" i="5"/>
  <c r="G5" i="5"/>
  <c r="Q10" i="5"/>
  <c r="Q5" i="5"/>
  <c r="G3" i="5"/>
  <c r="G9" i="5"/>
  <c r="F4" i="5"/>
  <c r="P9" i="5"/>
  <c r="F12" i="5"/>
  <c r="G7" i="5"/>
  <c r="Q7" i="5"/>
  <c r="G11" i="5"/>
  <c r="G6" i="5"/>
  <c r="Q11" i="5"/>
  <c r="U20" i="5"/>
  <c r="V19" i="5"/>
  <c r="U25" i="5"/>
  <c r="U6" i="5"/>
  <c r="V12" i="5"/>
  <c r="U11" i="5"/>
  <c r="V11" i="5"/>
  <c r="V6" i="5"/>
  <c r="V4" i="5"/>
  <c r="U5" i="5"/>
  <c r="V5" i="5"/>
  <c r="U7" i="5"/>
  <c r="Q26" i="5"/>
  <c r="Q24" i="5"/>
  <c r="Q23" i="5"/>
  <c r="Q19" i="5"/>
  <c r="P25" i="5"/>
  <c r="P21" i="5"/>
  <c r="Q4" i="5"/>
  <c r="Q12" i="5"/>
  <c r="Q6" i="5"/>
  <c r="P4" i="5"/>
  <c r="K21" i="5"/>
  <c r="K19" i="5"/>
  <c r="K20" i="5"/>
  <c r="K18" i="5"/>
  <c r="L24" i="5"/>
  <c r="L6" i="5"/>
  <c r="L5" i="5"/>
  <c r="K12" i="5"/>
  <c r="L11" i="5"/>
  <c r="K4" i="5"/>
  <c r="L10" i="5"/>
  <c r="L7" i="5"/>
  <c r="F21" i="5"/>
  <c r="F24" i="5"/>
  <c r="F26" i="5"/>
  <c r="G23" i="5"/>
  <c r="F11" i="5"/>
  <c r="F5" i="5"/>
  <c r="G12" i="5"/>
  <c r="G8" i="5"/>
  <c r="F6" i="5"/>
  <c r="V22" i="5"/>
  <c r="U19" i="5"/>
  <c r="U21" i="5"/>
  <c r="Q22" i="5"/>
  <c r="P22" i="5"/>
  <c r="P19" i="5"/>
  <c r="U17" i="5"/>
  <c r="V17" i="5"/>
  <c r="Q17" i="5"/>
  <c r="P17" i="5"/>
  <c r="U10" i="5"/>
  <c r="U8" i="5"/>
  <c r="V8" i="5"/>
  <c r="P10" i="5"/>
  <c r="P12" i="5"/>
  <c r="P8" i="5"/>
  <c r="Q8" i="5"/>
  <c r="P6" i="5"/>
  <c r="V3" i="5"/>
  <c r="U3" i="5"/>
  <c r="Q3" i="5"/>
  <c r="P3" i="5"/>
  <c r="K25" i="5"/>
  <c r="L22" i="5"/>
  <c r="K22" i="5"/>
  <c r="L19" i="5"/>
  <c r="L17" i="5"/>
  <c r="F22" i="5"/>
  <c r="G22" i="5"/>
  <c r="G17" i="5"/>
  <c r="F17" i="5"/>
  <c r="K8" i="5"/>
  <c r="K5" i="5"/>
  <c r="K7" i="5"/>
  <c r="K9" i="5"/>
  <c r="K3" i="5"/>
  <c r="L3" i="5"/>
  <c r="K29" i="5" l="1"/>
  <c r="U29" i="5"/>
  <c r="K28" i="5"/>
  <c r="F15" i="5"/>
  <c r="G15" i="5"/>
  <c r="L14" i="5"/>
  <c r="F14" i="5"/>
  <c r="Q14" i="5"/>
  <c r="P15" i="5"/>
  <c r="G28" i="5"/>
  <c r="G14" i="5"/>
  <c r="V29" i="5"/>
  <c r="P28" i="5"/>
  <c r="Q28" i="5"/>
  <c r="U28" i="5"/>
  <c r="V28" i="5"/>
  <c r="Q29" i="5"/>
  <c r="P29" i="5"/>
  <c r="V14" i="5"/>
  <c r="P14" i="5"/>
  <c r="V15" i="5"/>
  <c r="U14" i="5"/>
  <c r="U15" i="5"/>
  <c r="Q15" i="5"/>
  <c r="L29" i="5"/>
  <c r="L28" i="5"/>
  <c r="G29" i="5"/>
  <c r="F29" i="5"/>
  <c r="F28" i="5"/>
  <c r="K14" i="5"/>
  <c r="K15" i="5"/>
  <c r="L15" i="5"/>
  <c r="F8" i="2" l="1"/>
  <c r="G8" i="2"/>
  <c r="F9" i="2"/>
  <c r="G9" i="2"/>
  <c r="F10" i="2"/>
  <c r="G10" i="2"/>
  <c r="F12" i="2"/>
  <c r="G12" i="2"/>
  <c r="P12" i="2"/>
  <c r="Q12" i="2"/>
  <c r="U12" i="2"/>
  <c r="V12" i="2"/>
  <c r="V26" i="2" l="1"/>
  <c r="U26" i="2"/>
  <c r="V19" i="2"/>
  <c r="U19" i="2"/>
  <c r="V18" i="2"/>
  <c r="U18" i="2"/>
  <c r="V17" i="2"/>
  <c r="U17" i="2"/>
  <c r="V5" i="2"/>
  <c r="U5" i="2"/>
  <c r="V4" i="2"/>
  <c r="U4" i="2"/>
  <c r="V3" i="2"/>
  <c r="U3" i="2"/>
  <c r="Q26" i="2"/>
  <c r="P26" i="2"/>
  <c r="Q19" i="2"/>
  <c r="P19" i="2"/>
  <c r="Q18" i="2"/>
  <c r="P18" i="2"/>
  <c r="Q17" i="2"/>
  <c r="P17" i="2"/>
  <c r="Q5" i="2"/>
  <c r="P5" i="2"/>
  <c r="Q4" i="2"/>
  <c r="P4" i="2"/>
  <c r="Q3" i="2"/>
  <c r="P3" i="2"/>
  <c r="L26" i="2"/>
  <c r="K26" i="2"/>
  <c r="L19" i="2"/>
  <c r="K19" i="2"/>
  <c r="L18" i="2"/>
  <c r="K18" i="2"/>
  <c r="L17" i="2"/>
  <c r="K17" i="2"/>
  <c r="L5" i="2"/>
  <c r="K5" i="2"/>
  <c r="L4" i="2"/>
  <c r="K4" i="2"/>
  <c r="L3" i="2"/>
  <c r="K3" i="2"/>
  <c r="G26" i="2"/>
  <c r="F26" i="2"/>
  <c r="G19" i="2"/>
  <c r="F19" i="2"/>
  <c r="G18" i="2"/>
  <c r="F18" i="2"/>
  <c r="G17" i="2"/>
  <c r="F17" i="2"/>
  <c r="G7" i="2"/>
  <c r="F7" i="2"/>
  <c r="G5" i="2"/>
  <c r="F5" i="2"/>
  <c r="G4" i="2"/>
  <c r="F4" i="2"/>
  <c r="G3" i="2"/>
  <c r="F3" i="2"/>
  <c r="V26" i="3"/>
  <c r="U26" i="3"/>
  <c r="V25" i="3"/>
  <c r="U25" i="3"/>
  <c r="V24" i="3"/>
  <c r="U24" i="3"/>
  <c r="V23" i="3"/>
  <c r="U23" i="3"/>
  <c r="V22" i="3"/>
  <c r="U22" i="3"/>
  <c r="V21" i="3"/>
  <c r="U21" i="3"/>
  <c r="V20" i="3"/>
  <c r="U20" i="3"/>
  <c r="V19" i="3"/>
  <c r="U19" i="3"/>
  <c r="V18" i="3"/>
  <c r="U18" i="3"/>
  <c r="V17" i="3"/>
  <c r="U17" i="3"/>
  <c r="V12" i="3"/>
  <c r="U12" i="3"/>
  <c r="V11" i="3"/>
  <c r="U11" i="3"/>
  <c r="V10" i="3"/>
  <c r="U10" i="3"/>
  <c r="V9" i="3"/>
  <c r="U9" i="3"/>
  <c r="V8" i="3"/>
  <c r="U8" i="3"/>
  <c r="V7" i="3"/>
  <c r="U7" i="3"/>
  <c r="V6" i="3"/>
  <c r="U6" i="3"/>
  <c r="V5" i="3"/>
  <c r="U5" i="3"/>
  <c r="V4" i="3"/>
  <c r="U4" i="3"/>
  <c r="V3" i="3"/>
  <c r="U3" i="3"/>
  <c r="Q26" i="3"/>
  <c r="P26" i="3"/>
  <c r="Q25" i="3"/>
  <c r="P25" i="3"/>
  <c r="Q24" i="3"/>
  <c r="P24" i="3"/>
  <c r="Q23" i="3"/>
  <c r="P23" i="3"/>
  <c r="Q22" i="3"/>
  <c r="P22" i="3"/>
  <c r="Q21" i="3"/>
  <c r="P21" i="3"/>
  <c r="Q20" i="3"/>
  <c r="P20" i="3"/>
  <c r="Q19" i="3"/>
  <c r="P19" i="3"/>
  <c r="Q18" i="3"/>
  <c r="P18" i="3"/>
  <c r="Q17" i="3"/>
  <c r="P17" i="3"/>
  <c r="Q12" i="3"/>
  <c r="P12" i="3"/>
  <c r="Q11" i="3"/>
  <c r="P11" i="3"/>
  <c r="Q10" i="3"/>
  <c r="P10" i="3"/>
  <c r="Q9" i="3"/>
  <c r="P9" i="3"/>
  <c r="Q8" i="3"/>
  <c r="P8" i="3"/>
  <c r="Q7" i="3"/>
  <c r="P7" i="3"/>
  <c r="Q6" i="3"/>
  <c r="P6" i="3"/>
  <c r="Q5" i="3"/>
  <c r="P5" i="3"/>
  <c r="Q4" i="3"/>
  <c r="P4" i="3"/>
  <c r="Q3" i="3"/>
  <c r="P3" i="3"/>
  <c r="L26" i="3"/>
  <c r="K26" i="3"/>
  <c r="L25" i="3"/>
  <c r="K25" i="3"/>
  <c r="L24" i="3"/>
  <c r="K24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2" i="3"/>
  <c r="K12" i="3"/>
  <c r="L11" i="3"/>
  <c r="K11" i="3"/>
  <c r="L10" i="3"/>
  <c r="K10" i="3"/>
  <c r="L9" i="3"/>
  <c r="K9" i="3"/>
  <c r="L8" i="3"/>
  <c r="K8" i="3"/>
  <c r="L7" i="3"/>
  <c r="K7" i="3"/>
  <c r="L6" i="3"/>
  <c r="K6" i="3"/>
  <c r="L5" i="3"/>
  <c r="K5" i="3"/>
  <c r="L4" i="3"/>
  <c r="K4" i="3"/>
  <c r="L3" i="3"/>
  <c r="K3" i="3"/>
  <c r="G26" i="3"/>
  <c r="F26" i="3"/>
  <c r="G25" i="3"/>
  <c r="F25" i="3"/>
  <c r="G24" i="3"/>
  <c r="F24" i="3"/>
  <c r="G23" i="3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G12" i="3"/>
  <c r="F12" i="3"/>
  <c r="G11" i="3"/>
  <c r="F11" i="3"/>
  <c r="G10" i="3"/>
  <c r="F10" i="3"/>
  <c r="G9" i="3"/>
  <c r="F9" i="3"/>
  <c r="G8" i="3"/>
  <c r="F8" i="3"/>
  <c r="G7" i="3"/>
  <c r="F7" i="3"/>
  <c r="G6" i="3"/>
  <c r="F6" i="3"/>
  <c r="G5" i="3"/>
  <c r="F5" i="3"/>
  <c r="G4" i="3"/>
  <c r="F4" i="3"/>
  <c r="G3" i="3"/>
  <c r="F3" i="3"/>
  <c r="V26" i="4"/>
  <c r="U26" i="4"/>
  <c r="V25" i="4"/>
  <c r="U25" i="4"/>
  <c r="V24" i="4"/>
  <c r="U24" i="4"/>
  <c r="V23" i="4"/>
  <c r="U23" i="4"/>
  <c r="V22" i="4"/>
  <c r="U22" i="4"/>
  <c r="V21" i="4"/>
  <c r="U21" i="4"/>
  <c r="V20" i="4"/>
  <c r="U20" i="4"/>
  <c r="V19" i="4"/>
  <c r="U19" i="4"/>
  <c r="V18" i="4"/>
  <c r="U18" i="4"/>
  <c r="V17" i="4"/>
  <c r="U17" i="4"/>
  <c r="V12" i="4"/>
  <c r="U12" i="4"/>
  <c r="V11" i="4"/>
  <c r="U11" i="4"/>
  <c r="V10" i="4"/>
  <c r="U10" i="4"/>
  <c r="V9" i="4"/>
  <c r="U9" i="4"/>
  <c r="V8" i="4"/>
  <c r="U8" i="4"/>
  <c r="V7" i="4"/>
  <c r="U7" i="4"/>
  <c r="V6" i="4"/>
  <c r="U6" i="4"/>
  <c r="V5" i="4"/>
  <c r="U5" i="4"/>
  <c r="V4" i="4"/>
  <c r="U4" i="4"/>
  <c r="V3" i="4"/>
  <c r="U3" i="4"/>
  <c r="Q26" i="4"/>
  <c r="P26" i="4"/>
  <c r="Q25" i="4"/>
  <c r="P25" i="4"/>
  <c r="Q24" i="4"/>
  <c r="P24" i="4"/>
  <c r="Q23" i="4"/>
  <c r="P23" i="4"/>
  <c r="Q22" i="4"/>
  <c r="P22" i="4"/>
  <c r="Q21" i="4"/>
  <c r="P21" i="4"/>
  <c r="Q20" i="4"/>
  <c r="P20" i="4"/>
  <c r="Q19" i="4"/>
  <c r="P19" i="4"/>
  <c r="Q18" i="4"/>
  <c r="P18" i="4"/>
  <c r="Q17" i="4"/>
  <c r="P17" i="4"/>
  <c r="Q12" i="4"/>
  <c r="P12" i="4"/>
  <c r="Q11" i="4"/>
  <c r="P11" i="4"/>
  <c r="Q10" i="4"/>
  <c r="P10" i="4"/>
  <c r="Q9" i="4"/>
  <c r="P9" i="4"/>
  <c r="Q8" i="4"/>
  <c r="P8" i="4"/>
  <c r="Q7" i="4"/>
  <c r="P7" i="4"/>
  <c r="Q6" i="4"/>
  <c r="P6" i="4"/>
  <c r="Q5" i="4"/>
  <c r="P5" i="4"/>
  <c r="Q4" i="4"/>
  <c r="P4" i="4"/>
  <c r="Q3" i="4"/>
  <c r="P3" i="4"/>
  <c r="L26" i="4"/>
  <c r="K26" i="4"/>
  <c r="L25" i="4"/>
  <c r="K25" i="4"/>
  <c r="L24" i="4"/>
  <c r="K24" i="4"/>
  <c r="L23" i="4"/>
  <c r="K23" i="4"/>
  <c r="L22" i="4"/>
  <c r="K22" i="4"/>
  <c r="L21" i="4"/>
  <c r="K21" i="4"/>
  <c r="L20" i="4"/>
  <c r="K20" i="4"/>
  <c r="L19" i="4"/>
  <c r="K19" i="4"/>
  <c r="L18" i="4"/>
  <c r="K18" i="4"/>
  <c r="L17" i="4"/>
  <c r="K17" i="4"/>
  <c r="L12" i="4"/>
  <c r="K12" i="4"/>
  <c r="L11" i="4"/>
  <c r="K11" i="4"/>
  <c r="L10" i="4"/>
  <c r="K10" i="4"/>
  <c r="L9" i="4"/>
  <c r="K9" i="4"/>
  <c r="L8" i="4"/>
  <c r="K8" i="4"/>
  <c r="L7" i="4"/>
  <c r="K7" i="4"/>
  <c r="L6" i="4"/>
  <c r="K6" i="4"/>
  <c r="L5" i="4"/>
  <c r="K5" i="4"/>
  <c r="L4" i="4"/>
  <c r="K4" i="4"/>
  <c r="L3" i="4"/>
  <c r="K3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F4" i="4"/>
  <c r="G4" i="4"/>
  <c r="F5" i="4"/>
  <c r="G5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G3" i="4"/>
  <c r="F3" i="4"/>
  <c r="V29" i="3" l="1"/>
  <c r="P15" i="3"/>
  <c r="P15" i="4"/>
  <c r="Q15" i="4"/>
  <c r="V14" i="3"/>
  <c r="L29" i="3"/>
  <c r="L15" i="3"/>
  <c r="F29" i="2"/>
  <c r="V29" i="4"/>
  <c r="K15" i="4"/>
  <c r="U15" i="4"/>
  <c r="L15" i="4"/>
  <c r="V14" i="4"/>
  <c r="K29" i="4"/>
  <c r="P29" i="4"/>
  <c r="U29" i="4"/>
  <c r="L29" i="4"/>
  <c r="Q29" i="4"/>
  <c r="V15" i="4"/>
  <c r="V28" i="4"/>
  <c r="U28" i="3"/>
  <c r="F15" i="3"/>
  <c r="G15" i="3"/>
  <c r="Q29" i="3"/>
  <c r="K14" i="3"/>
  <c r="U14" i="3"/>
  <c r="U29" i="3"/>
  <c r="Q15" i="3"/>
  <c r="V15" i="3"/>
  <c r="V28" i="3"/>
  <c r="U15" i="3"/>
  <c r="F29" i="3"/>
  <c r="K28" i="3"/>
  <c r="P29" i="3"/>
  <c r="G29" i="3"/>
  <c r="F15" i="2"/>
  <c r="F14" i="2"/>
  <c r="F28" i="2"/>
  <c r="K15" i="2"/>
  <c r="K28" i="2"/>
  <c r="P15" i="2"/>
  <c r="P29" i="2"/>
  <c r="U15" i="2"/>
  <c r="U28" i="2"/>
  <c r="P14" i="2"/>
  <c r="G15" i="2"/>
  <c r="G29" i="2"/>
  <c r="L15" i="2"/>
  <c r="L29" i="2"/>
  <c r="Q15" i="2"/>
  <c r="Q29" i="2"/>
  <c r="V15" i="2"/>
  <c r="V29" i="2"/>
  <c r="K14" i="2"/>
  <c r="U14" i="2"/>
  <c r="V14" i="2"/>
  <c r="U29" i="2"/>
  <c r="V28" i="2"/>
  <c r="P28" i="2"/>
  <c r="Q14" i="2"/>
  <c r="Q28" i="2"/>
  <c r="L14" i="2"/>
  <c r="L28" i="2"/>
  <c r="K29" i="2"/>
  <c r="G14" i="2"/>
  <c r="G28" i="2"/>
  <c r="P14" i="3"/>
  <c r="P28" i="3"/>
  <c r="Q14" i="3"/>
  <c r="Q28" i="3"/>
  <c r="L14" i="3"/>
  <c r="L28" i="3"/>
  <c r="K15" i="3"/>
  <c r="K29" i="3"/>
  <c r="F14" i="3"/>
  <c r="F28" i="3"/>
  <c r="G14" i="3"/>
  <c r="G28" i="3"/>
  <c r="U14" i="4"/>
  <c r="U28" i="4"/>
  <c r="P14" i="4"/>
  <c r="P28" i="4"/>
  <c r="Q14" i="4"/>
  <c r="Q28" i="4"/>
  <c r="K14" i="4"/>
  <c r="K28" i="4"/>
  <c r="L14" i="4"/>
  <c r="L28" i="4"/>
  <c r="G29" i="4" l="1"/>
  <c r="G15" i="4"/>
  <c r="G14" i="4"/>
  <c r="F15" i="4"/>
  <c r="F29" i="4"/>
  <c r="F14" i="4" l="1"/>
  <c r="G28" i="4"/>
  <c r="F28" i="4"/>
</calcChain>
</file>

<file path=xl/sharedStrings.xml><?xml version="1.0" encoding="utf-8"?>
<sst xmlns="http://schemas.openxmlformats.org/spreadsheetml/2006/main" count="292" uniqueCount="43">
  <si>
    <t>Mean</t>
  </si>
  <si>
    <t>SD</t>
  </si>
  <si>
    <t>Name</t>
  </si>
  <si>
    <t>side</t>
  </si>
  <si>
    <t>KE</t>
  </si>
  <si>
    <t>KF</t>
  </si>
  <si>
    <t>DF</t>
  </si>
  <si>
    <t>PF</t>
  </si>
  <si>
    <t xml:space="preserve">Max </t>
  </si>
  <si>
    <t>mean</t>
  </si>
  <si>
    <t>Pt_id</t>
  </si>
  <si>
    <t>Time between M</t>
  </si>
  <si>
    <t>Sex</t>
  </si>
  <si>
    <t>Age</t>
  </si>
  <si>
    <t>Weight</t>
  </si>
  <si>
    <t>Height</t>
  </si>
  <si>
    <t>LLL_l</t>
  </si>
  <si>
    <t>LLL_r</t>
  </si>
  <si>
    <t>Foot_l</t>
  </si>
  <si>
    <t>Foot_r</t>
  </si>
  <si>
    <t>Assessor</t>
  </si>
  <si>
    <t>days</t>
  </si>
  <si>
    <t>m;f</t>
  </si>
  <si>
    <t>at time of measurements</t>
  </si>
  <si>
    <t>kg</t>
  </si>
  <si>
    <t>m</t>
  </si>
  <si>
    <t>M1</t>
  </si>
  <si>
    <t>M2</t>
  </si>
  <si>
    <t xml:space="preserve">M1 </t>
  </si>
  <si>
    <t xml:space="preserve">M2 </t>
  </si>
  <si>
    <t>RFD100</t>
  </si>
  <si>
    <t>RFD200</t>
  </si>
  <si>
    <t>TD1</t>
  </si>
  <si>
    <t>TD2</t>
  </si>
  <si>
    <t>TD3</t>
  </si>
  <si>
    <t>TD4</t>
  </si>
  <si>
    <t>TD5</t>
  </si>
  <si>
    <t>PTs1</t>
  </si>
  <si>
    <t>RFD300</t>
  </si>
  <si>
    <t>RFD400</t>
  </si>
  <si>
    <t>RFD500</t>
  </si>
  <si>
    <t>RFD600</t>
  </si>
  <si>
    <t>RFD700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</si>
</sst>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10"/>
      <color indexed="8"/>
      <name val="Arial"/>
      <family val="2"/>
    </font>
    <font>
      <sz val="8"/>
      <color theme="0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4">
    <xf numFmtId="0" fontId="0" fillId="0" borderId="0" xfId="0"/>
    <xf numFmtId="0" fontId="1" fillId="0" borderId="0" xfId="1"/>
    <xf numFmtId="0" fontId="5" fillId="2" borderId="0" xfId="1" applyFont="1" applyFill="1"/>
    <xf numFmtId="2" fontId="3" fillId="0" borderId="0" xfId="1" applyNumberFormat="1" applyFont="1"/>
    <xf numFmtId="2" fontId="3" fillId="0" borderId="3" xfId="1" applyNumberFormat="1" applyFont="1" applyBorder="1"/>
    <xf numFmtId="0" fontId="5" fillId="2" borderId="3" xfId="1" applyFont="1" applyFill="1" applyBorder="1"/>
    <xf numFmtId="0" fontId="4" fillId="2" borderId="5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164" fontId="6" fillId="0" borderId="0" xfId="1" applyNumberFormat="1" applyFont="1" applyAlignment="1">
      <alignment horizontal="right"/>
    </xf>
    <xf numFmtId="164" fontId="6" fillId="0" borderId="3" xfId="1" applyNumberFormat="1" applyFont="1" applyBorder="1" applyAlignment="1">
      <alignment horizontal="right"/>
    </xf>
    <xf numFmtId="2" fontId="3" fillId="0" borderId="0" xfId="1" applyNumberFormat="1" applyFont="1" applyBorder="1"/>
    <xf numFmtId="0" fontId="0" fillId="0" borderId="0" xfId="0"/>
    <xf numFmtId="0" fontId="0" fillId="0" borderId="0" xfId="0"/>
    <xf numFmtId="1" fontId="4" fillId="2" borderId="6" xfId="1" applyNumberFormat="1" applyFont="1" applyFill="1" applyBorder="1" applyAlignment="1">
      <alignment horizontal="center"/>
    </xf>
    <xf numFmtId="1" fontId="0" fillId="0" borderId="0" xfId="0" applyNumberFormat="1"/>
    <xf numFmtId="2" fontId="6" fillId="0" borderId="0" xfId="1" applyNumberFormat="1" applyFont="1" applyAlignment="1">
      <alignment horizontal="right"/>
    </xf>
    <xf numFmtId="2" fontId="6" fillId="0" borderId="3" xfId="1" applyNumberFormat="1" applyFont="1" applyBorder="1" applyAlignment="1">
      <alignment horizontal="right"/>
    </xf>
    <xf numFmtId="0" fontId="5" fillId="2" borderId="7" xfId="1" applyFont="1" applyFill="1" applyBorder="1" applyAlignment="1">
      <alignment horizontal="center"/>
    </xf>
    <xf numFmtId="0" fontId="4" fillId="2" borderId="8" xfId="1" applyFont="1" applyFill="1" applyBorder="1" applyAlignment="1">
      <alignment horizontal="center"/>
    </xf>
    <xf numFmtId="0" fontId="6" fillId="0" borderId="0" xfId="1" applyFont="1" applyBorder="1" applyAlignment="1">
      <alignment horizontal="left"/>
    </xf>
    <xf numFmtId="1" fontId="5" fillId="2" borderId="2" xfId="1" applyNumberFormat="1" applyFont="1" applyFill="1" applyBorder="1" applyAlignment="1">
      <alignment horizontal="center"/>
    </xf>
    <xf numFmtId="1" fontId="4" fillId="2" borderId="4" xfId="1" applyNumberFormat="1" applyFont="1" applyFill="1" applyBorder="1" applyAlignment="1">
      <alignment horizontal="center"/>
    </xf>
    <xf numFmtId="1" fontId="3" fillId="0" borderId="1" xfId="1" applyNumberFormat="1" applyFont="1" applyBorder="1"/>
    <xf numFmtId="1" fontId="6" fillId="0" borderId="1" xfId="1" applyNumberFormat="1" applyFont="1" applyBorder="1" applyAlignment="1">
      <alignment horizontal="right"/>
    </xf>
    <xf numFmtId="1" fontId="3" fillId="0" borderId="1" xfId="0" applyNumberFormat="1" applyFont="1" applyBorder="1"/>
    <xf numFmtId="1" fontId="4" fillId="2" borderId="8" xfId="1" applyNumberFormat="1" applyFont="1" applyFill="1" applyBorder="1" applyAlignment="1">
      <alignment horizontal="center"/>
    </xf>
    <xf numFmtId="1" fontId="4" fillId="2" borderId="5" xfId="1" applyNumberFormat="1" applyFont="1" applyFill="1" applyBorder="1" applyAlignment="1">
      <alignment horizontal="center"/>
    </xf>
    <xf numFmtId="0" fontId="1" fillId="0" borderId="0" xfId="1"/>
    <xf numFmtId="0" fontId="5" fillId="2" borderId="0" xfId="1" applyFont="1" applyFill="1"/>
    <xf numFmtId="2" fontId="3" fillId="0" borderId="0" xfId="1" applyNumberFormat="1" applyFont="1"/>
    <xf numFmtId="0" fontId="5" fillId="2" borderId="3" xfId="1" applyFont="1" applyFill="1" applyBorder="1"/>
    <xf numFmtId="0" fontId="4" fillId="2" borderId="5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2" fontId="3" fillId="0" borderId="0" xfId="1" applyNumberFormat="1" applyFont="1" applyBorder="1"/>
    <xf numFmtId="0" fontId="0" fillId="0" borderId="0" xfId="0"/>
    <xf numFmtId="0" fontId="0" fillId="0" borderId="0" xfId="0"/>
    <xf numFmtId="0" fontId="4" fillId="2" borderId="5" xfId="1" applyFont="1" applyFill="1" applyBorder="1" applyAlignment="1">
      <alignment horizontal="center"/>
    </xf>
    <xf numFmtId="0" fontId="4" fillId="2" borderId="6" xfId="1" applyFont="1" applyFill="1" applyBorder="1" applyAlignment="1">
      <alignment horizontal="center"/>
    </xf>
    <xf numFmtId="164" fontId="6" fillId="0" borderId="0" xfId="1" applyNumberFormat="1" applyFont="1" applyAlignment="1">
      <alignment horizontal="right"/>
    </xf>
    <xf numFmtId="164" fontId="6" fillId="0" borderId="3" xfId="1" applyNumberFormat="1" applyFont="1" applyBorder="1" applyAlignment="1">
      <alignment horizontal="right"/>
    </xf>
    <xf numFmtId="164" fontId="3" fillId="0" borderId="0" xfId="1" applyNumberFormat="1" applyFont="1"/>
    <xf numFmtId="164" fontId="3" fillId="0" borderId="3" xfId="1" applyNumberFormat="1" applyFont="1" applyBorder="1"/>
    <xf numFmtId="164" fontId="3" fillId="0" borderId="0" xfId="0" applyNumberFormat="1" applyFont="1"/>
    <xf numFmtId="164" fontId="3" fillId="0" borderId="9" xfId="0" applyNumberFormat="1" applyFont="1" applyBorder="1"/>
    <xf numFmtId="164" fontId="3" fillId="0" borderId="0" xfId="0" applyNumberFormat="1" applyFont="1" applyBorder="1"/>
    <xf numFmtId="164" fontId="3" fillId="0" borderId="0" xfId="1" applyNumberFormat="1" applyFont="1" applyBorder="1"/>
    <xf numFmtId="164" fontId="3" fillId="0" borderId="9" xfId="1" applyNumberFormat="1" applyFont="1" applyBorder="1"/>
    <xf numFmtId="164" fontId="6" fillId="0" borderId="0" xfId="1" applyNumberFormat="1" applyFont="1" applyBorder="1" applyAlignment="1">
      <alignment horizontal="right"/>
    </xf>
    <xf numFmtId="164" fontId="6" fillId="0" borderId="9" xfId="1" applyNumberFormat="1" applyFon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left"/>
    </xf>
    <xf numFmtId="0" fontId="5" fillId="2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Border="1" applyAlignment="1">
      <alignment vertical="center"/>
    </xf>
    <xf numFmtId="0" fontId="7" fillId="0" borderId="0" xfId="0" applyFont="1" applyFill="1" applyBorder="1"/>
    <xf numFmtId="0" fontId="4" fillId="0" borderId="0" xfId="0" applyFont="1" applyFill="1" applyBorder="1"/>
    <xf numFmtId="0" fontId="9" fillId="0" borderId="0" xfId="2" applyFont="1" applyFill="1" applyBorder="1" applyAlignment="1">
      <alignment horizontal="center"/>
    </xf>
    <xf numFmtId="164" fontId="9" fillId="0" borderId="0" xfId="2" applyNumberFormat="1" applyFont="1" applyFill="1" applyBorder="1" applyAlignment="1">
      <alignment horizontal="center"/>
    </xf>
    <xf numFmtId="0" fontId="4" fillId="0" borderId="0" xfId="0" applyFont="1" applyFill="1"/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3" fillId="0" borderId="0" xfId="0" applyNumberFormat="1" applyFont="1"/>
    <xf numFmtId="0" fontId="3" fillId="0" borderId="0" xfId="1" applyFont="1"/>
    <xf numFmtId="164" fontId="3" fillId="0" borderId="3" xfId="0" applyNumberFormat="1" applyFont="1" applyBorder="1"/>
    <xf numFmtId="0" fontId="3" fillId="0" borderId="3" xfId="0" applyFont="1" applyBorder="1"/>
    <xf numFmtId="2" fontId="10" fillId="0" borderId="0" xfId="2" applyNumberFormat="1" applyFont="1" applyFill="1" applyBorder="1" applyAlignment="1">
      <alignment horizontal="right" wrapText="1"/>
    </xf>
    <xf numFmtId="1" fontId="5" fillId="2" borderId="0" xfId="1" applyNumberFormat="1" applyFont="1" applyFill="1" applyBorder="1" applyAlignment="1">
      <alignment horizontal="center"/>
    </xf>
    <xf numFmtId="1" fontId="3" fillId="0" borderId="0" xfId="1" applyNumberFormat="1" applyFont="1" applyBorder="1"/>
    <xf numFmtId="1" fontId="6" fillId="0" borderId="0" xfId="1" applyNumberFormat="1" applyFont="1" applyBorder="1" applyAlignment="1">
      <alignment horizontal="right"/>
    </xf>
    <xf numFmtId="1" fontId="3" fillId="0" borderId="0" xfId="0" applyNumberFormat="1" applyFont="1" applyBorder="1"/>
    <xf numFmtId="1" fontId="3" fillId="0" borderId="1" xfId="1" applyNumberFormat="1" applyFont="1" applyFill="1" applyBorder="1"/>
    <xf numFmtId="0" fontId="0" fillId="0" borderId="0" xfId="0" applyFill="1"/>
    <xf numFmtId="2" fontId="3" fillId="0" borderId="0" xfId="1" applyNumberFormat="1" applyFont="1" applyFill="1"/>
    <xf numFmtId="2" fontId="3" fillId="0" borderId="3" xfId="1" applyNumberFormat="1" applyFont="1" applyFill="1" applyBorder="1"/>
    <xf numFmtId="14" fontId="3" fillId="0" borderId="0" xfId="0" applyNumberFormat="1" applyFont="1"/>
    <xf numFmtId="0" fontId="2" fillId="0" borderId="0" xfId="0" applyFont="1" applyAlignment="1">
      <alignment horizontal="center"/>
    </xf>
    <xf numFmtId="0" fontId="0" fillId="2" borderId="0" xfId="0" applyFill="1"/>
    <xf numFmtId="2" fontId="3" fillId="0" borderId="0" xfId="0" applyNumberFormat="1" applyFont="1"/>
    <xf numFmtId="164" fontId="3" fillId="0" borderId="0" xfId="1" applyNumberFormat="1" applyFont="1" applyFill="1"/>
    <xf numFmtId="164" fontId="3" fillId="0" borderId="3" xfId="1" applyNumberFormat="1" applyFont="1" applyFill="1" applyBorder="1"/>
  </cellXfs>
  <cellStyles count="3">
    <cellStyle name="Standaard" xfId="0" builtinId="0"/>
    <cellStyle name="Standaard 2" xfId="1"/>
    <cellStyle name="Standaard_Subject information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workbookViewId="0">
      <selection activeCell="D10" sqref="D10:J11"/>
    </sheetView>
  </sheetViews>
  <sheetFormatPr defaultRowHeight="14.5" customHeight="1" x14ac:dyDescent="0.25"/>
  <cols>
    <col min="1" max="2" width="9.453125" style="49" customWidth="1"/>
    <col min="3" max="16384" width="8.7265625" style="49"/>
  </cols>
  <sheetData>
    <row r="1" spans="1:18" s="52" customFormat="1" ht="14.5" customHeight="1" x14ac:dyDescent="0.25">
      <c r="A1" s="52" t="s">
        <v>10</v>
      </c>
      <c r="B1" s="53" t="s">
        <v>11</v>
      </c>
      <c r="C1" s="52" t="s">
        <v>12</v>
      </c>
      <c r="D1" s="52" t="s">
        <v>13</v>
      </c>
      <c r="E1" s="52" t="s">
        <v>14</v>
      </c>
      <c r="F1" s="52" t="s">
        <v>15</v>
      </c>
      <c r="G1" s="52" t="s">
        <v>16</v>
      </c>
      <c r="H1" s="52" t="s">
        <v>17</v>
      </c>
      <c r="I1" s="54" t="s">
        <v>18</v>
      </c>
      <c r="J1" s="54" t="s">
        <v>19</v>
      </c>
      <c r="K1" s="52" t="s">
        <v>20</v>
      </c>
    </row>
    <row r="2" spans="1:18" s="55" customFormat="1" ht="14.5" customHeight="1" x14ac:dyDescent="0.25">
      <c r="B2" s="56" t="s">
        <v>21</v>
      </c>
      <c r="C2" s="55" t="s">
        <v>22</v>
      </c>
      <c r="D2" s="55" t="s">
        <v>23</v>
      </c>
      <c r="E2" s="55" t="s">
        <v>24</v>
      </c>
      <c r="F2" s="55" t="s">
        <v>25</v>
      </c>
      <c r="G2" s="55" t="s">
        <v>25</v>
      </c>
      <c r="H2" s="55" t="s">
        <v>25</v>
      </c>
      <c r="I2" s="55" t="s">
        <v>25</v>
      </c>
      <c r="J2" s="57" t="s">
        <v>25</v>
      </c>
      <c r="K2" s="55" t="s">
        <v>26</v>
      </c>
      <c r="L2" s="55" t="s">
        <v>27</v>
      </c>
    </row>
    <row r="3" spans="1:18" s="59" customFormat="1" ht="14.5" customHeight="1" x14ac:dyDescent="0.25">
      <c r="A3" s="58"/>
      <c r="B3" s="60"/>
      <c r="C3" s="60"/>
      <c r="D3" s="60"/>
      <c r="E3" s="61"/>
      <c r="F3" s="62"/>
    </row>
    <row r="4" spans="1:18" ht="14.5" customHeight="1" x14ac:dyDescent="0.25">
      <c r="A4" s="49" t="s">
        <v>32</v>
      </c>
      <c r="B4" s="69">
        <v>0</v>
      </c>
      <c r="C4" s="49">
        <v>1</v>
      </c>
      <c r="D4" s="81">
        <v>8.6999999999999993</v>
      </c>
      <c r="E4" s="63">
        <v>27.3</v>
      </c>
      <c r="F4" s="63">
        <v>1.3120000000000001</v>
      </c>
      <c r="G4" s="63">
        <v>0.28499999999999998</v>
      </c>
      <c r="H4" s="63">
        <v>0.28499999999999998</v>
      </c>
      <c r="I4" s="63">
        <v>0.1</v>
      </c>
      <c r="J4" s="63">
        <v>0.105</v>
      </c>
      <c r="K4" s="51" t="s">
        <v>37</v>
      </c>
      <c r="L4" s="51" t="s">
        <v>37</v>
      </c>
    </row>
    <row r="5" spans="1:18" ht="14.5" customHeight="1" x14ac:dyDescent="0.25">
      <c r="A5" s="49" t="s">
        <v>33</v>
      </c>
      <c r="B5" s="69">
        <v>0</v>
      </c>
      <c r="C5" s="49">
        <v>0</v>
      </c>
      <c r="D5" s="81">
        <v>8.3194444444444446</v>
      </c>
      <c r="E5" s="63">
        <v>25.6</v>
      </c>
      <c r="F5" s="63">
        <v>1.323</v>
      </c>
      <c r="G5" s="63">
        <v>0.28999999999999998</v>
      </c>
      <c r="H5" s="63">
        <v>0.28499999999999998</v>
      </c>
      <c r="I5" s="63">
        <v>0.11</v>
      </c>
      <c r="J5" s="63">
        <v>0.107</v>
      </c>
      <c r="K5" s="51" t="s">
        <v>37</v>
      </c>
      <c r="L5" s="51" t="s">
        <v>37</v>
      </c>
    </row>
    <row r="6" spans="1:18" ht="14.5" customHeight="1" x14ac:dyDescent="0.25">
      <c r="A6" s="49" t="s">
        <v>34</v>
      </c>
      <c r="B6" s="69">
        <v>0</v>
      </c>
      <c r="C6" s="49">
        <v>0</v>
      </c>
      <c r="D6" s="81">
        <v>11.330555555555556</v>
      </c>
      <c r="E6" s="63">
        <v>35.700000000000003</v>
      </c>
      <c r="F6" s="64">
        <v>1.4930000000000001</v>
      </c>
      <c r="G6" s="63">
        <v>0.33</v>
      </c>
      <c r="H6" s="63">
        <v>0.33500000000000002</v>
      </c>
      <c r="I6" s="63">
        <v>0.115</v>
      </c>
      <c r="J6" s="63">
        <v>0.115</v>
      </c>
      <c r="K6" s="51" t="s">
        <v>37</v>
      </c>
      <c r="L6" s="51" t="s">
        <v>37</v>
      </c>
    </row>
    <row r="7" spans="1:18" s="35" customFormat="1" x14ac:dyDescent="0.35">
      <c r="A7" s="49" t="s">
        <v>35</v>
      </c>
      <c r="B7" s="69">
        <v>0</v>
      </c>
      <c r="C7" s="49">
        <v>0</v>
      </c>
      <c r="D7" s="81">
        <v>11.741666666666667</v>
      </c>
      <c r="E7" s="63">
        <v>36.200000000000003</v>
      </c>
      <c r="F7" s="63">
        <v>1.4750000000000001</v>
      </c>
      <c r="G7" s="63">
        <v>0.37</v>
      </c>
      <c r="H7" s="63">
        <v>0.33</v>
      </c>
      <c r="I7" s="63">
        <v>0.12</v>
      </c>
      <c r="J7" s="63">
        <v>0.13300000000000001</v>
      </c>
      <c r="K7" s="51" t="s">
        <v>37</v>
      </c>
      <c r="L7" s="51" t="s">
        <v>37</v>
      </c>
      <c r="M7" s="51"/>
      <c r="N7" s="51"/>
      <c r="O7" s="50"/>
      <c r="P7" s="79"/>
      <c r="Q7" s="49"/>
      <c r="R7" s="49"/>
    </row>
    <row r="8" spans="1:18" ht="14.5" customHeight="1" x14ac:dyDescent="0.25">
      <c r="A8" s="49" t="s">
        <v>36</v>
      </c>
      <c r="B8" s="69">
        <v>0</v>
      </c>
      <c r="C8" s="49">
        <v>1</v>
      </c>
      <c r="D8" s="81">
        <v>8.2888888888888896</v>
      </c>
      <c r="E8" s="63">
        <v>29.6</v>
      </c>
      <c r="F8" s="63">
        <v>1.288</v>
      </c>
      <c r="G8" s="63">
        <v>0.309</v>
      </c>
      <c r="H8" s="63">
        <v>0.3</v>
      </c>
      <c r="I8" s="63">
        <v>0.1</v>
      </c>
      <c r="J8" s="63">
        <v>0.105</v>
      </c>
      <c r="K8" s="51" t="s">
        <v>37</v>
      </c>
      <c r="L8" s="51" t="s">
        <v>37</v>
      </c>
    </row>
    <row r="10" spans="1:18" ht="14.5" customHeight="1" x14ac:dyDescent="0.25">
      <c r="A10" s="19" t="s">
        <v>9</v>
      </c>
      <c r="D10" s="47">
        <f>AVERAGE(D4:D8)</f>
        <v>9.676111111111112</v>
      </c>
      <c r="E10" s="47">
        <f t="shared" ref="E10:J10" si="0">AVERAGE(E4:E8)</f>
        <v>30.880000000000003</v>
      </c>
      <c r="F10" s="47">
        <f t="shared" si="0"/>
        <v>1.3782000000000001</v>
      </c>
      <c r="G10" s="47">
        <f t="shared" si="0"/>
        <v>0.31679999999999997</v>
      </c>
      <c r="H10" s="47">
        <f t="shared" si="0"/>
        <v>0.30700000000000005</v>
      </c>
      <c r="I10" s="47">
        <f t="shared" si="0"/>
        <v>0.10900000000000001</v>
      </c>
      <c r="J10" s="47">
        <f t="shared" si="0"/>
        <v>0.11300000000000002</v>
      </c>
    </row>
    <row r="11" spans="1:18" ht="14.5" customHeight="1" x14ac:dyDescent="0.25">
      <c r="A11" s="19" t="s">
        <v>1</v>
      </c>
      <c r="B11" s="69"/>
      <c r="D11" s="47">
        <f>_xlfn.STDEV.S(D4:D8)</f>
        <v>1.711828628422366</v>
      </c>
      <c r="E11" s="47">
        <f t="shared" ref="E11:J11" si="1">_xlfn.STDEV.S(E4:E8)</f>
        <v>4.8442749715514806</v>
      </c>
      <c r="F11" s="47">
        <f t="shared" si="1"/>
        <v>9.7615060313457819E-2</v>
      </c>
      <c r="G11" s="47">
        <f t="shared" si="1"/>
        <v>3.4622247182989153E-2</v>
      </c>
      <c r="H11" s="47">
        <f t="shared" si="1"/>
        <v>2.4135036772294362E-2</v>
      </c>
      <c r="I11" s="47">
        <f t="shared" si="1"/>
        <v>8.9442719099991561E-3</v>
      </c>
      <c r="J11" s="47">
        <f t="shared" si="1"/>
        <v>1.191637528781299E-2</v>
      </c>
      <c r="M11" s="78"/>
    </row>
    <row r="12" spans="1:18" ht="14.5" customHeight="1" x14ac:dyDescent="0.25">
      <c r="B12" s="69"/>
      <c r="E12" s="42"/>
      <c r="F12" s="42"/>
      <c r="G12" s="42"/>
      <c r="H12" s="42"/>
      <c r="I12" s="42"/>
      <c r="J12" s="42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topLeftCell="A7" zoomScale="80" zoomScaleNormal="80" workbookViewId="0">
      <selection activeCell="A14" sqref="A14:A15"/>
    </sheetView>
  </sheetViews>
  <sheetFormatPr defaultRowHeight="14.5" x14ac:dyDescent="0.35"/>
  <cols>
    <col min="1" max="1" width="26.08984375" customWidth="1"/>
    <col min="2" max="2" width="8.7265625" style="24"/>
  </cols>
  <sheetData>
    <row r="1" spans="1:28" x14ac:dyDescent="0.35">
      <c r="A1" s="17" t="s">
        <v>2</v>
      </c>
      <c r="B1" s="20" t="s">
        <v>3</v>
      </c>
      <c r="C1" s="2" t="s">
        <v>4</v>
      </c>
      <c r="D1" s="2"/>
      <c r="E1" s="2"/>
      <c r="F1" s="2"/>
      <c r="G1" s="5"/>
      <c r="H1" s="2" t="s">
        <v>5</v>
      </c>
      <c r="I1" s="2"/>
      <c r="J1" s="2"/>
      <c r="K1" s="2"/>
      <c r="L1" s="5"/>
      <c r="M1" s="2" t="s">
        <v>6</v>
      </c>
      <c r="N1" s="2"/>
      <c r="O1" s="2"/>
      <c r="P1" s="2"/>
      <c r="Q1" s="5"/>
      <c r="R1" s="2" t="s">
        <v>7</v>
      </c>
      <c r="S1" s="2"/>
      <c r="T1" s="2"/>
      <c r="U1" s="2"/>
      <c r="V1" s="5"/>
      <c r="W1" s="2"/>
      <c r="X1" s="2"/>
      <c r="Y1" s="2"/>
      <c r="Z1" s="2"/>
      <c r="AA1" s="2"/>
      <c r="AB1" s="2"/>
    </row>
    <row r="2" spans="1:28" ht="15" thickBot="1" x14ac:dyDescent="0.4">
      <c r="A2" s="18" t="s">
        <v>28</v>
      </c>
      <c r="B2" s="21"/>
      <c r="C2" s="6">
        <v>1</v>
      </c>
      <c r="D2" s="6">
        <v>2</v>
      </c>
      <c r="E2" s="6">
        <v>3</v>
      </c>
      <c r="F2" s="36" t="s">
        <v>0</v>
      </c>
      <c r="G2" s="37" t="s">
        <v>8</v>
      </c>
      <c r="H2" s="6">
        <v>1</v>
      </c>
      <c r="I2" s="6">
        <v>2</v>
      </c>
      <c r="J2" s="6">
        <v>3</v>
      </c>
      <c r="K2" s="36" t="s">
        <v>0</v>
      </c>
      <c r="L2" s="37" t="s">
        <v>8</v>
      </c>
      <c r="M2" s="6">
        <v>1</v>
      </c>
      <c r="N2" s="6">
        <v>2</v>
      </c>
      <c r="O2" s="6">
        <v>3</v>
      </c>
      <c r="P2" s="36" t="s">
        <v>0</v>
      </c>
      <c r="Q2" s="37" t="s">
        <v>8</v>
      </c>
      <c r="R2" s="6">
        <v>1</v>
      </c>
      <c r="S2" s="6">
        <v>2</v>
      </c>
      <c r="T2" s="6">
        <v>3</v>
      </c>
      <c r="U2" s="36" t="s">
        <v>0</v>
      </c>
      <c r="V2" s="37" t="s">
        <v>8</v>
      </c>
      <c r="W2" s="6"/>
      <c r="X2" s="6"/>
      <c r="Y2" s="6"/>
      <c r="Z2" s="6"/>
      <c r="AA2" s="6"/>
      <c r="AB2" s="6"/>
    </row>
    <row r="3" spans="1:28" x14ac:dyDescent="0.35">
      <c r="A3" s="49" t="s">
        <v>32</v>
      </c>
      <c r="B3" s="22">
        <v>1</v>
      </c>
      <c r="C3" s="42">
        <v>154.4</v>
      </c>
      <c r="D3" s="42">
        <v>156.19999999999999</v>
      </c>
      <c r="E3" s="42">
        <v>151.69999999999999</v>
      </c>
      <c r="F3" s="40">
        <f>AVERAGE(C3:E3)</f>
        <v>154.1</v>
      </c>
      <c r="G3" s="41">
        <f>MAX(C3:E3)</f>
        <v>156.19999999999999</v>
      </c>
      <c r="H3" s="42">
        <v>82.174999999999997</v>
      </c>
      <c r="I3" s="42">
        <v>81.346699999999998</v>
      </c>
      <c r="J3" s="42">
        <v>81</v>
      </c>
      <c r="K3" s="40">
        <f>AVERAGE(H3:J3)</f>
        <v>81.507233333333332</v>
      </c>
      <c r="L3" s="41">
        <f>MAX(H3:J3)</f>
        <v>82.174999999999997</v>
      </c>
      <c r="M3" s="42">
        <v>119.3</v>
      </c>
      <c r="N3" s="42">
        <v>94.8</v>
      </c>
      <c r="O3" s="42">
        <v>109.5</v>
      </c>
      <c r="P3" s="40">
        <f>AVERAGE(M3:O3)</f>
        <v>107.86666666666667</v>
      </c>
      <c r="Q3" s="41">
        <f>MAX(M3:O3)</f>
        <v>119.3</v>
      </c>
      <c r="R3" s="42">
        <v>92.05</v>
      </c>
      <c r="S3" s="42">
        <v>104.1</v>
      </c>
      <c r="T3" s="42">
        <v>141.9</v>
      </c>
      <c r="U3" s="40">
        <f>AVERAGE(R3:T3)</f>
        <v>112.68333333333332</v>
      </c>
      <c r="V3" s="41">
        <f>MAX(R3:T3)</f>
        <v>141.9</v>
      </c>
      <c r="W3" s="3"/>
      <c r="X3" s="3"/>
      <c r="Y3" s="3"/>
      <c r="Z3" s="3"/>
      <c r="AA3" s="3"/>
      <c r="AB3" s="3"/>
    </row>
    <row r="4" spans="1:28" x14ac:dyDescent="0.35">
      <c r="A4" s="49" t="s">
        <v>33</v>
      </c>
      <c r="B4" s="22">
        <v>1</v>
      </c>
      <c r="C4" s="42">
        <v>207.4</v>
      </c>
      <c r="D4" s="42">
        <v>224.7</v>
      </c>
      <c r="E4" s="42">
        <v>240.62</v>
      </c>
      <c r="F4" s="40">
        <f t="shared" ref="F4:F12" si="0">AVERAGE(C4:E4)</f>
        <v>224.24</v>
      </c>
      <c r="G4" s="41">
        <f t="shared" ref="G4:G12" si="1">MAX(C4:E4)</f>
        <v>240.62</v>
      </c>
      <c r="H4" s="42">
        <v>105.5</v>
      </c>
      <c r="I4" s="42">
        <v>109.9</v>
      </c>
      <c r="J4" s="42">
        <v>119.6613</v>
      </c>
      <c r="K4" s="40">
        <f t="shared" ref="K4:K12" si="2">AVERAGE(H4:J4)</f>
        <v>111.6871</v>
      </c>
      <c r="L4" s="41">
        <f t="shared" ref="L4:L12" si="3">MAX(H4:J4)</f>
        <v>119.6613</v>
      </c>
      <c r="M4" s="42">
        <v>117.5</v>
      </c>
      <c r="N4" s="42">
        <v>116.92</v>
      </c>
      <c r="O4" s="42">
        <v>112.1</v>
      </c>
      <c r="P4" s="40">
        <f t="shared" ref="P4:P12" si="4">AVERAGE(M4:O4)</f>
        <v>115.50666666666666</v>
      </c>
      <c r="Q4" s="41">
        <f t="shared" ref="Q4:Q12" si="5">MAX(M4:O4)</f>
        <v>117.5</v>
      </c>
      <c r="R4" s="42">
        <v>261.2</v>
      </c>
      <c r="S4" s="42">
        <v>292.8</v>
      </c>
      <c r="T4" s="42">
        <v>327.9</v>
      </c>
      <c r="U4" s="40">
        <f t="shared" ref="U4:U12" si="6">AVERAGE(R4:T4)</f>
        <v>293.96666666666664</v>
      </c>
      <c r="V4" s="41">
        <f t="shared" ref="V4:V12" si="7">MAX(R4:T4)</f>
        <v>327.9</v>
      </c>
      <c r="W4" s="3"/>
      <c r="X4" s="3"/>
      <c r="Y4" s="3"/>
      <c r="Z4" s="3"/>
      <c r="AA4" s="3"/>
      <c r="AB4" s="3"/>
    </row>
    <row r="5" spans="1:28" x14ac:dyDescent="0.35">
      <c r="A5" s="49" t="s">
        <v>34</v>
      </c>
      <c r="B5" s="22">
        <v>1</v>
      </c>
      <c r="C5" s="42">
        <v>281.2</v>
      </c>
      <c r="D5" s="42">
        <v>290.60000000000002</v>
      </c>
      <c r="E5" s="42">
        <v>270.5</v>
      </c>
      <c r="F5" s="40">
        <f t="shared" si="0"/>
        <v>280.76666666666665</v>
      </c>
      <c r="G5" s="41">
        <f t="shared" si="1"/>
        <v>290.60000000000002</v>
      </c>
      <c r="H5" s="42">
        <v>140.6</v>
      </c>
      <c r="I5" s="42">
        <v>148.19999999999999</v>
      </c>
      <c r="J5" s="42">
        <v>156.98750000000001</v>
      </c>
      <c r="K5" s="40">
        <f t="shared" si="2"/>
        <v>148.59583333333333</v>
      </c>
      <c r="L5" s="41">
        <f t="shared" si="3"/>
        <v>156.98750000000001</v>
      </c>
      <c r="M5" s="42">
        <v>110.8</v>
      </c>
      <c r="N5" s="42">
        <v>111.2</v>
      </c>
      <c r="O5" s="42">
        <v>125.8871</v>
      </c>
      <c r="P5" s="40">
        <f t="shared" si="4"/>
        <v>115.96236666666668</v>
      </c>
      <c r="Q5" s="41">
        <f t="shared" si="5"/>
        <v>125.8871</v>
      </c>
      <c r="R5" s="42">
        <v>258.10000000000002</v>
      </c>
      <c r="S5" s="42">
        <v>250.47329999999999</v>
      </c>
      <c r="T5" s="42">
        <v>344.32260000000002</v>
      </c>
      <c r="U5" s="40">
        <f t="shared" si="6"/>
        <v>284.29863333333333</v>
      </c>
      <c r="V5" s="41">
        <f t="shared" si="7"/>
        <v>344.32260000000002</v>
      </c>
      <c r="W5" s="3"/>
      <c r="X5" s="3"/>
      <c r="Y5" s="3"/>
      <c r="Z5" s="3"/>
      <c r="AA5" s="3"/>
      <c r="AB5" s="3"/>
    </row>
    <row r="6" spans="1:28" x14ac:dyDescent="0.35">
      <c r="A6" s="49" t="s">
        <v>35</v>
      </c>
      <c r="B6" s="22">
        <v>1</v>
      </c>
      <c r="C6" s="42">
        <v>297.61939999999998</v>
      </c>
      <c r="D6" s="42">
        <v>252.3</v>
      </c>
      <c r="E6" s="42">
        <v>241.6</v>
      </c>
      <c r="F6" s="40">
        <f t="shared" si="0"/>
        <v>263.83980000000003</v>
      </c>
      <c r="G6" s="41">
        <f t="shared" si="1"/>
        <v>297.61939999999998</v>
      </c>
      <c r="H6" s="42">
        <v>207.3032</v>
      </c>
      <c r="I6" s="42">
        <v>221.2</v>
      </c>
      <c r="J6" s="42">
        <v>233.6</v>
      </c>
      <c r="K6" s="40">
        <f t="shared" si="2"/>
        <v>220.70106666666666</v>
      </c>
      <c r="L6" s="41">
        <f t="shared" si="3"/>
        <v>233.6</v>
      </c>
      <c r="M6" s="42">
        <v>159.69999999999999</v>
      </c>
      <c r="N6" s="42">
        <v>145.875</v>
      </c>
      <c r="O6" s="42">
        <v>170</v>
      </c>
      <c r="P6" s="40">
        <f t="shared" si="4"/>
        <v>158.52500000000001</v>
      </c>
      <c r="Q6" s="41">
        <f t="shared" si="5"/>
        <v>170</v>
      </c>
      <c r="R6" s="42">
        <v>267.39999999999998</v>
      </c>
      <c r="S6" s="42">
        <v>290.60000000000002</v>
      </c>
      <c r="T6" s="42">
        <v>395.1</v>
      </c>
      <c r="U6" s="40">
        <f t="shared" si="6"/>
        <v>317.7</v>
      </c>
      <c r="V6" s="41">
        <f t="shared" si="7"/>
        <v>395.1</v>
      </c>
      <c r="W6" s="3"/>
      <c r="X6" s="3"/>
      <c r="Y6" s="3"/>
      <c r="Z6" s="3"/>
      <c r="AA6" s="3"/>
      <c r="AB6" s="3"/>
    </row>
    <row r="7" spans="1:28" x14ac:dyDescent="0.35">
      <c r="A7" s="49" t="s">
        <v>36</v>
      </c>
      <c r="B7" s="22">
        <v>1</v>
      </c>
      <c r="C7" s="42">
        <v>153.5</v>
      </c>
      <c r="D7" s="42">
        <v>177.5</v>
      </c>
      <c r="E7" s="42">
        <v>171.3</v>
      </c>
      <c r="F7" s="40">
        <f t="shared" si="0"/>
        <v>167.43333333333334</v>
      </c>
      <c r="G7" s="41">
        <f t="shared" si="1"/>
        <v>177.5</v>
      </c>
      <c r="H7" s="42">
        <v>80.099999999999994</v>
      </c>
      <c r="I7" s="42">
        <v>94.8</v>
      </c>
      <c r="J7" s="42">
        <v>67.599999999999994</v>
      </c>
      <c r="K7" s="40">
        <f t="shared" si="2"/>
        <v>80.833333333333329</v>
      </c>
      <c r="L7" s="41">
        <f t="shared" si="3"/>
        <v>94.8</v>
      </c>
      <c r="M7" s="42">
        <v>75.2</v>
      </c>
      <c r="N7" s="42">
        <v>69.900000000000006</v>
      </c>
      <c r="O7" s="42">
        <v>79.2</v>
      </c>
      <c r="P7" s="40">
        <f t="shared" si="4"/>
        <v>74.766666666666666</v>
      </c>
      <c r="Q7" s="41">
        <f t="shared" si="5"/>
        <v>79.2</v>
      </c>
      <c r="R7" s="42">
        <v>89.9</v>
      </c>
      <c r="S7" s="42">
        <v>94.2226</v>
      </c>
      <c r="T7" s="42">
        <v>129.5</v>
      </c>
      <c r="U7" s="40">
        <f t="shared" si="6"/>
        <v>104.54086666666667</v>
      </c>
      <c r="V7" s="41">
        <f t="shared" si="7"/>
        <v>129.5</v>
      </c>
      <c r="W7" s="3"/>
      <c r="X7" s="3"/>
      <c r="Y7" s="3"/>
      <c r="Z7" s="3"/>
      <c r="AA7" s="3"/>
      <c r="AB7" s="3"/>
    </row>
    <row r="8" spans="1:28" x14ac:dyDescent="0.35">
      <c r="A8" s="49" t="s">
        <v>32</v>
      </c>
      <c r="B8" s="22">
        <v>0</v>
      </c>
      <c r="C8" s="42">
        <v>173.8125</v>
      </c>
      <c r="D8" s="42">
        <v>170.4</v>
      </c>
      <c r="E8" s="42">
        <v>190.9</v>
      </c>
      <c r="F8" s="40">
        <f t="shared" si="0"/>
        <v>178.37083333333331</v>
      </c>
      <c r="G8" s="41">
        <f t="shared" si="1"/>
        <v>190.9</v>
      </c>
      <c r="H8" s="42">
        <v>82.3</v>
      </c>
      <c r="I8" s="42">
        <v>91.7</v>
      </c>
      <c r="J8" s="42">
        <v>94.8</v>
      </c>
      <c r="K8" s="40">
        <f t="shared" si="2"/>
        <v>89.600000000000009</v>
      </c>
      <c r="L8" s="41">
        <f t="shared" si="3"/>
        <v>94.8</v>
      </c>
      <c r="M8" s="42">
        <v>133.9</v>
      </c>
      <c r="N8" s="42">
        <v>146.4</v>
      </c>
      <c r="O8" s="42">
        <v>146</v>
      </c>
      <c r="P8" s="40">
        <f t="shared" si="4"/>
        <v>142.1</v>
      </c>
      <c r="Q8" s="41">
        <f t="shared" si="5"/>
        <v>146.4</v>
      </c>
      <c r="R8" s="42">
        <v>157.5</v>
      </c>
      <c r="S8" s="42">
        <v>207.4</v>
      </c>
      <c r="T8" s="42">
        <v>194.5</v>
      </c>
      <c r="U8" s="40">
        <f t="shared" si="6"/>
        <v>186.46666666666667</v>
      </c>
      <c r="V8" s="41">
        <f t="shared" si="7"/>
        <v>207.4</v>
      </c>
      <c r="W8" s="3"/>
      <c r="X8" s="3"/>
      <c r="Y8" s="3"/>
      <c r="Z8" s="3"/>
      <c r="AA8" s="3"/>
      <c r="AB8" s="3"/>
    </row>
    <row r="9" spans="1:28" x14ac:dyDescent="0.35">
      <c r="A9" s="49" t="s">
        <v>33</v>
      </c>
      <c r="B9" s="22">
        <v>0</v>
      </c>
      <c r="C9" s="42">
        <v>223.33750000000001</v>
      </c>
      <c r="D9" s="42">
        <v>204.7</v>
      </c>
      <c r="E9" s="42">
        <v>233.6</v>
      </c>
      <c r="F9" s="40">
        <f t="shared" si="0"/>
        <v>220.54583333333335</v>
      </c>
      <c r="G9" s="41">
        <f t="shared" si="1"/>
        <v>233.6</v>
      </c>
      <c r="H9" s="42">
        <v>109.5</v>
      </c>
      <c r="I9" s="42">
        <v>112.1</v>
      </c>
      <c r="J9" s="42">
        <v>95.2</v>
      </c>
      <c r="K9" s="40">
        <f t="shared" si="2"/>
        <v>105.60000000000001</v>
      </c>
      <c r="L9" s="41">
        <f t="shared" si="3"/>
        <v>112.1</v>
      </c>
      <c r="M9" s="42">
        <v>139.69999999999999</v>
      </c>
      <c r="N9" s="42">
        <v>132.19999999999999</v>
      </c>
      <c r="O9" s="42">
        <v>129.9</v>
      </c>
      <c r="P9" s="40">
        <f t="shared" si="4"/>
        <v>133.93333333333331</v>
      </c>
      <c r="Q9" s="41">
        <f t="shared" si="5"/>
        <v>139.69999999999999</v>
      </c>
      <c r="R9" s="42">
        <v>236.7</v>
      </c>
      <c r="S9" s="42">
        <v>267</v>
      </c>
      <c r="T9" s="42">
        <v>327.9</v>
      </c>
      <c r="U9" s="40">
        <f t="shared" si="6"/>
        <v>277.2</v>
      </c>
      <c r="V9" s="41">
        <f t="shared" si="7"/>
        <v>327.9</v>
      </c>
      <c r="W9" s="3"/>
      <c r="X9" s="3"/>
      <c r="Y9" s="3"/>
      <c r="Z9" s="3"/>
      <c r="AA9" s="3"/>
      <c r="AB9" s="3"/>
    </row>
    <row r="10" spans="1:28" x14ac:dyDescent="0.35">
      <c r="A10" s="49" t="s">
        <v>34</v>
      </c>
      <c r="B10" s="22">
        <v>0</v>
      </c>
      <c r="C10" s="42">
        <v>259.8125</v>
      </c>
      <c r="D10" s="42">
        <v>270.5</v>
      </c>
      <c r="E10" s="42">
        <v>277.92</v>
      </c>
      <c r="F10" s="40">
        <f t="shared" si="0"/>
        <v>269.41083333333336</v>
      </c>
      <c r="G10" s="41">
        <f t="shared" si="1"/>
        <v>277.92</v>
      </c>
      <c r="H10" s="42">
        <v>170.9</v>
      </c>
      <c r="I10" s="42">
        <v>194.8467</v>
      </c>
      <c r="J10" s="42">
        <v>170.4</v>
      </c>
      <c r="K10" s="40">
        <f t="shared" si="2"/>
        <v>178.71556666666666</v>
      </c>
      <c r="L10" s="41">
        <f t="shared" si="3"/>
        <v>194.8467</v>
      </c>
      <c r="M10" s="42">
        <v>138.69999999999999</v>
      </c>
      <c r="N10" s="42">
        <v>148.19999999999999</v>
      </c>
      <c r="O10" s="42">
        <v>147.30000000000001</v>
      </c>
      <c r="P10" s="40">
        <f t="shared" si="4"/>
        <v>144.73333333333332</v>
      </c>
      <c r="Q10" s="41">
        <f t="shared" si="5"/>
        <v>148.19999999999999</v>
      </c>
      <c r="R10" s="42">
        <v>299.5</v>
      </c>
      <c r="S10" s="42">
        <v>271.89999999999998</v>
      </c>
      <c r="T10" s="42">
        <v>347.4871</v>
      </c>
      <c r="U10" s="40">
        <f t="shared" si="6"/>
        <v>306.29569999999995</v>
      </c>
      <c r="V10" s="41">
        <f t="shared" si="7"/>
        <v>347.4871</v>
      </c>
      <c r="W10" s="3"/>
      <c r="X10" s="3"/>
      <c r="Y10" s="3"/>
      <c r="Z10" s="3"/>
      <c r="AA10" s="3"/>
      <c r="AB10" s="3"/>
    </row>
    <row r="11" spans="1:28" x14ac:dyDescent="0.35">
      <c r="A11" s="49" t="s">
        <v>35</v>
      </c>
      <c r="B11" s="22">
        <v>0</v>
      </c>
      <c r="C11" s="42">
        <v>296.39999999999998</v>
      </c>
      <c r="D11" s="42">
        <v>255.9</v>
      </c>
      <c r="E11" s="42">
        <v>319.3</v>
      </c>
      <c r="F11" s="40">
        <f t="shared" si="0"/>
        <v>290.5333333333333</v>
      </c>
      <c r="G11" s="41">
        <f t="shared" si="1"/>
        <v>319.3</v>
      </c>
      <c r="H11" s="42">
        <v>192.7</v>
      </c>
      <c r="I11" s="42">
        <v>192.2</v>
      </c>
      <c r="J11" s="42">
        <v>197.6</v>
      </c>
      <c r="K11" s="40">
        <f t="shared" si="2"/>
        <v>194.16666666666666</v>
      </c>
      <c r="L11" s="41">
        <f t="shared" si="3"/>
        <v>197.6</v>
      </c>
      <c r="M11" s="42">
        <v>154.9</v>
      </c>
      <c r="N11" s="42">
        <v>173.1</v>
      </c>
      <c r="O11" s="42">
        <v>172.2</v>
      </c>
      <c r="P11" s="40">
        <f t="shared" si="4"/>
        <v>166.73333333333332</v>
      </c>
      <c r="Q11" s="41">
        <f t="shared" si="5"/>
        <v>173.1</v>
      </c>
      <c r="R11" s="42">
        <v>245.6</v>
      </c>
      <c r="S11" s="42">
        <v>215.36879999999999</v>
      </c>
      <c r="T11" s="42">
        <v>375.92259999999999</v>
      </c>
      <c r="U11" s="40">
        <f t="shared" si="6"/>
        <v>278.96379999999999</v>
      </c>
      <c r="V11" s="41">
        <f t="shared" si="7"/>
        <v>375.92259999999999</v>
      </c>
      <c r="W11" s="3"/>
      <c r="X11" s="3"/>
      <c r="Y11" s="3"/>
      <c r="Z11" s="3"/>
      <c r="AA11" s="3"/>
      <c r="AB11" s="3"/>
    </row>
    <row r="12" spans="1:28" x14ac:dyDescent="0.35">
      <c r="A12" s="49" t="s">
        <v>36</v>
      </c>
      <c r="B12" s="22">
        <v>0</v>
      </c>
      <c r="C12" s="42">
        <v>164.6</v>
      </c>
      <c r="D12" s="42">
        <v>185.1</v>
      </c>
      <c r="E12" s="42">
        <v>194.4375</v>
      </c>
      <c r="F12" s="40">
        <f t="shared" si="0"/>
        <v>181.37916666666669</v>
      </c>
      <c r="G12" s="41">
        <f t="shared" si="1"/>
        <v>194.4375</v>
      </c>
      <c r="H12" s="42">
        <v>58.3</v>
      </c>
      <c r="I12" s="42">
        <v>93</v>
      </c>
      <c r="J12" s="42">
        <v>111.7</v>
      </c>
      <c r="K12" s="40">
        <f t="shared" si="2"/>
        <v>87.666666666666671</v>
      </c>
      <c r="L12" s="41">
        <f t="shared" si="3"/>
        <v>111.7</v>
      </c>
      <c r="M12" s="42">
        <v>128.19999999999999</v>
      </c>
      <c r="N12" s="42">
        <v>114.4</v>
      </c>
      <c r="O12" s="42">
        <v>145.5</v>
      </c>
      <c r="P12" s="40">
        <f t="shared" si="4"/>
        <v>129.36666666666667</v>
      </c>
      <c r="Q12" s="41">
        <f t="shared" si="5"/>
        <v>145.5</v>
      </c>
      <c r="R12" s="42">
        <v>121</v>
      </c>
      <c r="S12" s="42">
        <v>131.30000000000001</v>
      </c>
      <c r="T12" s="42">
        <v>172.2</v>
      </c>
      <c r="U12" s="40">
        <f t="shared" si="6"/>
        <v>141.5</v>
      </c>
      <c r="V12" s="41">
        <f t="shared" si="7"/>
        <v>172.2</v>
      </c>
      <c r="W12" s="3"/>
      <c r="X12" s="3"/>
      <c r="Y12" s="3"/>
      <c r="Z12" s="3"/>
      <c r="AA12" s="3"/>
      <c r="AB12" s="3"/>
    </row>
    <row r="13" spans="1:28" x14ac:dyDescent="0.35">
      <c r="A13" s="10"/>
      <c r="B13" s="22"/>
      <c r="C13" s="40"/>
      <c r="D13" s="40"/>
      <c r="E13" s="40"/>
      <c r="F13" s="40"/>
      <c r="G13" s="41"/>
      <c r="H13" s="40"/>
      <c r="I13" s="40"/>
      <c r="J13" s="40"/>
      <c r="K13" s="40"/>
      <c r="L13" s="41"/>
      <c r="M13" s="40"/>
      <c r="N13" s="40"/>
      <c r="O13" s="40"/>
      <c r="P13" s="40"/>
      <c r="Q13" s="41"/>
      <c r="R13" s="40"/>
      <c r="S13" s="40"/>
      <c r="T13" s="40"/>
      <c r="U13" s="40"/>
      <c r="V13" s="41"/>
      <c r="W13" s="3"/>
      <c r="X13" s="3"/>
      <c r="Y13" s="3"/>
      <c r="Z13" s="3"/>
      <c r="AA13" s="3"/>
      <c r="AB13" s="3"/>
    </row>
    <row r="14" spans="1:28" x14ac:dyDescent="0.35">
      <c r="A14" s="19" t="s">
        <v>9</v>
      </c>
      <c r="B14" s="23"/>
      <c r="C14" s="38"/>
      <c r="D14" s="38"/>
      <c r="E14" s="38"/>
      <c r="F14" s="38">
        <f>AVERAGE(F3:F12)</f>
        <v>223.06198000000003</v>
      </c>
      <c r="G14" s="39">
        <f>AVERAGE(G3:G12)</f>
        <v>237.86969000000005</v>
      </c>
      <c r="H14" s="38"/>
      <c r="I14" s="38"/>
      <c r="J14" s="38"/>
      <c r="K14" s="38">
        <f>AVERAGE(K3:K12)</f>
        <v>129.90734666666668</v>
      </c>
      <c r="L14" s="39">
        <f>AVERAGE(L3:L12)</f>
        <v>139.82704999999999</v>
      </c>
      <c r="M14" s="38"/>
      <c r="N14" s="38"/>
      <c r="O14" s="38"/>
      <c r="P14" s="38">
        <f>AVERAGE(P3:P12)</f>
        <v>128.94940333333335</v>
      </c>
      <c r="Q14" s="39">
        <f>AVERAGE(Q3:Q12)</f>
        <v>136.47871000000001</v>
      </c>
      <c r="R14" s="38"/>
      <c r="S14" s="38"/>
      <c r="T14" s="38"/>
      <c r="U14" s="38">
        <f>AVERAGE(U3:U12)</f>
        <v>230.36156666666665</v>
      </c>
      <c r="V14" s="39">
        <f>AVERAGE(V3:V12)</f>
        <v>276.96322999999995</v>
      </c>
      <c r="W14" s="7"/>
      <c r="X14" s="7"/>
      <c r="Y14" s="7"/>
      <c r="Z14" s="7"/>
      <c r="AA14" s="7"/>
      <c r="AB14" s="7"/>
    </row>
    <row r="15" spans="1:28" x14ac:dyDescent="0.35">
      <c r="A15" s="19" t="s">
        <v>1</v>
      </c>
      <c r="B15" s="23"/>
      <c r="C15" s="38"/>
      <c r="D15" s="38"/>
      <c r="E15" s="38"/>
      <c r="F15" s="38">
        <f>_xlfn.STDEV.S(F3:F12)</f>
        <v>50.865876415457748</v>
      </c>
      <c r="G15" s="39">
        <f>_xlfn.STDEV.S(G3:G12)</f>
        <v>56.782406562879032</v>
      </c>
      <c r="H15" s="38"/>
      <c r="I15" s="38"/>
      <c r="J15" s="38"/>
      <c r="K15" s="38">
        <f>_xlfn.STDEV.S(K3:K12)</f>
        <v>51.840431625235013</v>
      </c>
      <c r="L15" s="39">
        <f>_xlfn.STDEV.S(L3:L12)</f>
        <v>52.491194904801851</v>
      </c>
      <c r="M15" s="38"/>
      <c r="N15" s="38"/>
      <c r="O15" s="38"/>
      <c r="P15" s="38">
        <f>_xlfn.STDEV.S(P3:P12)</f>
        <v>26.83084174523114</v>
      </c>
      <c r="Q15" s="39">
        <f>_xlfn.STDEV.S(Q3:Q12)</f>
        <v>27.569526481584298</v>
      </c>
      <c r="R15" s="38"/>
      <c r="S15" s="38"/>
      <c r="T15" s="38"/>
      <c r="U15" s="38">
        <f>_xlfn.STDEV.S(U3:U12)</f>
        <v>84.595102167348799</v>
      </c>
      <c r="V15" s="39">
        <f>_xlfn.STDEV.S(V3:V12)</f>
        <v>102.33448479677971</v>
      </c>
      <c r="W15" s="7"/>
      <c r="X15" s="7"/>
      <c r="Y15" s="7"/>
      <c r="Z15" s="7"/>
      <c r="AA15" s="7"/>
      <c r="AB15" s="7"/>
    </row>
    <row r="16" spans="1:28" s="14" customFormat="1" ht="15" thickBot="1" x14ac:dyDescent="0.4">
      <c r="A16" s="25" t="s">
        <v>29</v>
      </c>
      <c r="B16" s="21"/>
      <c r="C16" s="26">
        <v>1</v>
      </c>
      <c r="D16" s="26">
        <v>2</v>
      </c>
      <c r="E16" s="26">
        <v>3</v>
      </c>
      <c r="F16" s="26" t="s">
        <v>0</v>
      </c>
      <c r="G16" s="13" t="s">
        <v>8</v>
      </c>
      <c r="H16" s="26">
        <v>1</v>
      </c>
      <c r="I16" s="26">
        <v>2</v>
      </c>
      <c r="J16" s="26">
        <v>3</v>
      </c>
      <c r="K16" s="26" t="s">
        <v>0</v>
      </c>
      <c r="L16" s="13" t="s">
        <v>8</v>
      </c>
      <c r="M16" s="26">
        <v>1</v>
      </c>
      <c r="N16" s="26">
        <v>2</v>
      </c>
      <c r="O16" s="26">
        <v>3</v>
      </c>
      <c r="P16" s="26" t="s">
        <v>0</v>
      </c>
      <c r="Q16" s="13" t="s">
        <v>8</v>
      </c>
      <c r="R16" s="26">
        <v>1</v>
      </c>
      <c r="S16" s="26">
        <v>2</v>
      </c>
      <c r="T16" s="26">
        <v>3</v>
      </c>
      <c r="U16" s="26" t="s">
        <v>0</v>
      </c>
      <c r="V16" s="13" t="s">
        <v>8</v>
      </c>
      <c r="W16" s="26"/>
      <c r="X16" s="26"/>
      <c r="Y16" s="26"/>
      <c r="Z16" s="26"/>
      <c r="AA16" s="26"/>
      <c r="AB16" s="26"/>
    </row>
    <row r="17" spans="1:28" ht="15.5" x14ac:dyDescent="0.35">
      <c r="A17" s="49" t="s">
        <v>32</v>
      </c>
      <c r="B17" s="22">
        <v>1</v>
      </c>
      <c r="C17" s="42">
        <v>176.7</v>
      </c>
      <c r="D17" s="42">
        <v>185.1</v>
      </c>
      <c r="E17" s="42">
        <v>186</v>
      </c>
      <c r="F17" s="40">
        <f>AVERAGE(C17:E17)</f>
        <v>182.6</v>
      </c>
      <c r="G17" s="41">
        <f>MAX(C17:E17)</f>
        <v>186</v>
      </c>
      <c r="H17" s="42">
        <v>86.737499999999997</v>
      </c>
      <c r="I17" s="42">
        <v>100.1</v>
      </c>
      <c r="J17" s="42">
        <v>125.9</v>
      </c>
      <c r="K17" s="40">
        <f>AVERAGE(H17:J17)</f>
        <v>104.24583333333332</v>
      </c>
      <c r="L17" s="41">
        <f>MAX(H17:J17)</f>
        <v>125.9</v>
      </c>
      <c r="M17" s="42">
        <v>95.7</v>
      </c>
      <c r="N17" s="42">
        <v>97.4</v>
      </c>
      <c r="O17" s="42">
        <v>98.3</v>
      </c>
      <c r="P17" s="40">
        <f>AVERAGE(M17:O17)</f>
        <v>97.13333333333334</v>
      </c>
      <c r="Q17" s="41">
        <f>MAX(M17:O17)</f>
        <v>98.3</v>
      </c>
      <c r="R17" s="42">
        <v>177.96879999999999</v>
      </c>
      <c r="S17" s="42">
        <v>175.8</v>
      </c>
      <c r="T17" s="42">
        <v>233.6</v>
      </c>
      <c r="U17" s="40">
        <f>AVERAGE(R17:T17)</f>
        <v>195.78959999999998</v>
      </c>
      <c r="V17" s="41">
        <f>MAX(R17:T17)</f>
        <v>233.6</v>
      </c>
      <c r="W17" s="1"/>
      <c r="X17" s="1"/>
      <c r="Y17" s="1"/>
      <c r="Z17" s="1"/>
      <c r="AA17" s="1"/>
      <c r="AB17" s="1"/>
    </row>
    <row r="18" spans="1:28" x14ac:dyDescent="0.35">
      <c r="A18" s="49" t="s">
        <v>33</v>
      </c>
      <c r="B18" s="22">
        <v>1</v>
      </c>
      <c r="C18" s="42">
        <v>268.3</v>
      </c>
      <c r="D18" s="42">
        <v>262.10000000000002</v>
      </c>
      <c r="E18" s="42">
        <v>277.7</v>
      </c>
      <c r="F18" s="40">
        <f t="shared" ref="F18:F26" si="8">AVERAGE(C18:E18)</f>
        <v>269.36666666666673</v>
      </c>
      <c r="G18" s="41">
        <f t="shared" ref="G18:G26" si="9">MAX(C18:E18)</f>
        <v>277.7</v>
      </c>
      <c r="H18" s="42">
        <v>115.7</v>
      </c>
      <c r="I18" s="42">
        <v>132.6</v>
      </c>
      <c r="J18" s="42">
        <v>114.7</v>
      </c>
      <c r="K18" s="40">
        <f t="shared" ref="K18:K26" si="10">AVERAGE(H18:J18)</f>
        <v>121</v>
      </c>
      <c r="L18" s="41">
        <f t="shared" ref="L18:L26" si="11">MAX(H18:J18)</f>
        <v>132.6</v>
      </c>
      <c r="M18" s="42">
        <v>111.7</v>
      </c>
      <c r="N18" s="42">
        <v>108.1</v>
      </c>
      <c r="O18" s="42">
        <v>91.7</v>
      </c>
      <c r="P18" s="40">
        <f t="shared" ref="P18:P26" si="12">AVERAGE(M18:O18)</f>
        <v>103.83333333333333</v>
      </c>
      <c r="Q18" s="41">
        <f t="shared" ref="Q18:Q26" si="13">MAX(M18:O18)</f>
        <v>111.7</v>
      </c>
      <c r="R18" s="42">
        <v>263.89999999999998</v>
      </c>
      <c r="S18" s="42">
        <v>278.60000000000002</v>
      </c>
      <c r="T18" s="42">
        <v>317.5933</v>
      </c>
      <c r="U18" s="40">
        <f t="shared" ref="U18:U26" si="14">AVERAGE(R18:T18)</f>
        <v>286.69776666666667</v>
      </c>
      <c r="V18" s="41">
        <f t="shared" ref="V18:V26" si="15">MAX(R18:T18)</f>
        <v>317.5933</v>
      </c>
    </row>
    <row r="19" spans="1:28" x14ac:dyDescent="0.35">
      <c r="A19" s="49" t="s">
        <v>34</v>
      </c>
      <c r="B19" s="22">
        <v>1</v>
      </c>
      <c r="C19" s="42">
        <v>211.4</v>
      </c>
      <c r="D19" s="42">
        <v>264.8</v>
      </c>
      <c r="E19" s="42">
        <v>281.7</v>
      </c>
      <c r="F19" s="40">
        <f t="shared" si="8"/>
        <v>252.63333333333335</v>
      </c>
      <c r="G19" s="41">
        <f t="shared" si="9"/>
        <v>281.7</v>
      </c>
      <c r="H19" s="42">
        <v>176.12</v>
      </c>
      <c r="I19" s="42">
        <v>186.4</v>
      </c>
      <c r="J19" s="42">
        <v>196.6062</v>
      </c>
      <c r="K19" s="40">
        <f t="shared" si="10"/>
        <v>186.37539999999998</v>
      </c>
      <c r="L19" s="41">
        <f t="shared" si="11"/>
        <v>196.6062</v>
      </c>
      <c r="M19" s="42">
        <v>150.4</v>
      </c>
      <c r="N19" s="42">
        <v>169.1</v>
      </c>
      <c r="O19" s="42">
        <v>156.19999999999999</v>
      </c>
      <c r="P19" s="40">
        <f t="shared" si="12"/>
        <v>158.56666666666666</v>
      </c>
      <c r="Q19" s="41">
        <f t="shared" si="13"/>
        <v>169.1</v>
      </c>
      <c r="R19" s="42">
        <v>342.07499999999999</v>
      </c>
      <c r="S19" s="42">
        <v>357.22500000000002</v>
      </c>
      <c r="T19" s="42">
        <v>380.5</v>
      </c>
      <c r="U19" s="40">
        <f t="shared" si="14"/>
        <v>359.93333333333334</v>
      </c>
      <c r="V19" s="41">
        <f t="shared" si="15"/>
        <v>380.5</v>
      </c>
    </row>
    <row r="20" spans="1:28" x14ac:dyDescent="0.35">
      <c r="A20" s="49" t="s">
        <v>35</v>
      </c>
      <c r="B20" s="22">
        <v>1</v>
      </c>
      <c r="C20" s="42">
        <v>217.6</v>
      </c>
      <c r="D20" s="42">
        <v>234.03550000000001</v>
      </c>
      <c r="E20" s="42">
        <v>264.8</v>
      </c>
      <c r="F20" s="40">
        <f t="shared" si="8"/>
        <v>238.81183333333334</v>
      </c>
      <c r="G20" s="41">
        <f t="shared" si="9"/>
        <v>264.8</v>
      </c>
      <c r="H20" s="42">
        <v>230.44839999999999</v>
      </c>
      <c r="I20" s="42">
        <v>218.5</v>
      </c>
      <c r="J20" s="42">
        <v>227.4</v>
      </c>
      <c r="K20" s="40">
        <f t="shared" ref="K20:K25" si="16">AVERAGE(H20:J20)</f>
        <v>225.44946666666667</v>
      </c>
      <c r="L20" s="41">
        <f t="shared" ref="L20:L25" si="17">MAX(H20:J20)</f>
        <v>230.44839999999999</v>
      </c>
      <c r="M20" s="42">
        <v>141.9</v>
      </c>
      <c r="N20" s="42">
        <v>166.9</v>
      </c>
      <c r="O20" s="42">
        <v>169.05160000000001</v>
      </c>
      <c r="P20" s="40">
        <f t="shared" ref="P20:P25" si="18">AVERAGE(M20:O20)</f>
        <v>159.28386666666668</v>
      </c>
      <c r="Q20" s="41">
        <f t="shared" ref="Q20:Q25" si="19">MAX(M20:O20)</f>
        <v>169.05160000000001</v>
      </c>
      <c r="R20" s="42">
        <v>303</v>
      </c>
      <c r="S20" s="42">
        <v>283.39999999999998</v>
      </c>
      <c r="T20" s="42">
        <v>360</v>
      </c>
      <c r="U20" s="40">
        <f t="shared" ref="U20:U25" si="20">AVERAGE(R20:T20)</f>
        <v>315.46666666666664</v>
      </c>
      <c r="V20" s="41">
        <f t="shared" ref="V20:V25" si="21">MAX(R20:T20)</f>
        <v>360</v>
      </c>
    </row>
    <row r="21" spans="1:28" x14ac:dyDescent="0.35">
      <c r="A21" s="49" t="s">
        <v>36</v>
      </c>
      <c r="B21" s="22">
        <v>1</v>
      </c>
      <c r="C21" s="42">
        <v>123.7</v>
      </c>
      <c r="D21" s="42">
        <v>117</v>
      </c>
      <c r="E21" s="42">
        <v>124.6</v>
      </c>
      <c r="F21" s="40">
        <f t="shared" si="8"/>
        <v>121.76666666666665</v>
      </c>
      <c r="G21" s="41">
        <f t="shared" si="9"/>
        <v>124.6</v>
      </c>
      <c r="H21" s="42">
        <v>56.1</v>
      </c>
      <c r="I21" s="42">
        <v>80.843800000000002</v>
      </c>
      <c r="J21" s="42">
        <v>102.3</v>
      </c>
      <c r="K21" s="40">
        <f t="shared" si="16"/>
        <v>79.747933333333336</v>
      </c>
      <c r="L21" s="41">
        <f t="shared" si="17"/>
        <v>102.3</v>
      </c>
      <c r="M21" s="42">
        <v>84.5</v>
      </c>
      <c r="N21" s="42">
        <v>94.3</v>
      </c>
      <c r="O21" s="42">
        <v>102.8</v>
      </c>
      <c r="P21" s="40">
        <f t="shared" si="18"/>
        <v>93.866666666666674</v>
      </c>
      <c r="Q21" s="41">
        <f t="shared" si="19"/>
        <v>102.8</v>
      </c>
      <c r="R21" s="42">
        <v>137.9</v>
      </c>
      <c r="S21" s="42">
        <v>154</v>
      </c>
      <c r="T21" s="42">
        <v>155.30000000000001</v>
      </c>
      <c r="U21" s="40">
        <f t="shared" si="20"/>
        <v>149.06666666666666</v>
      </c>
      <c r="V21" s="41">
        <f t="shared" si="21"/>
        <v>155.30000000000001</v>
      </c>
    </row>
    <row r="22" spans="1:28" x14ac:dyDescent="0.35">
      <c r="A22" s="49" t="s">
        <v>32</v>
      </c>
      <c r="B22" s="22">
        <v>0</v>
      </c>
      <c r="C22" s="42">
        <v>194</v>
      </c>
      <c r="D22" s="42">
        <v>202.38749999999999</v>
      </c>
      <c r="E22" s="42">
        <v>206.875</v>
      </c>
      <c r="F22" s="40">
        <f t="shared" si="8"/>
        <v>201.08750000000001</v>
      </c>
      <c r="G22" s="41">
        <f t="shared" si="9"/>
        <v>206.875</v>
      </c>
      <c r="H22" s="42">
        <v>94.3</v>
      </c>
      <c r="I22" s="42">
        <v>105.9</v>
      </c>
      <c r="J22" s="42">
        <v>114.4</v>
      </c>
      <c r="K22" s="40">
        <f t="shared" si="16"/>
        <v>104.86666666666667</v>
      </c>
      <c r="L22" s="41">
        <f t="shared" si="17"/>
        <v>114.4</v>
      </c>
      <c r="M22" s="42">
        <v>102.675</v>
      </c>
      <c r="N22" s="42">
        <v>113</v>
      </c>
      <c r="O22" s="42">
        <v>123.3</v>
      </c>
      <c r="P22" s="40">
        <f t="shared" si="18"/>
        <v>112.99166666666667</v>
      </c>
      <c r="Q22" s="41">
        <f t="shared" si="19"/>
        <v>123.3</v>
      </c>
      <c r="R22" s="42">
        <v>120.6</v>
      </c>
      <c r="S22" s="42">
        <v>180.7</v>
      </c>
      <c r="T22" s="42">
        <v>162.4</v>
      </c>
      <c r="U22" s="40">
        <f t="shared" si="20"/>
        <v>154.56666666666663</v>
      </c>
      <c r="V22" s="41">
        <f t="shared" si="21"/>
        <v>180.7</v>
      </c>
    </row>
    <row r="23" spans="1:28" x14ac:dyDescent="0.35">
      <c r="A23" s="49" t="s">
        <v>33</v>
      </c>
      <c r="B23" s="22">
        <v>0</v>
      </c>
      <c r="C23" s="42">
        <v>247.4</v>
      </c>
      <c r="D23" s="42">
        <v>246.1</v>
      </c>
      <c r="E23" s="42">
        <v>236.3</v>
      </c>
      <c r="F23" s="40">
        <f t="shared" si="8"/>
        <v>243.26666666666665</v>
      </c>
      <c r="G23" s="41">
        <f t="shared" si="9"/>
        <v>247.4</v>
      </c>
      <c r="H23" s="42">
        <v>105</v>
      </c>
      <c r="I23" s="42">
        <v>118.4</v>
      </c>
      <c r="J23" s="42">
        <v>113.5</v>
      </c>
      <c r="K23" s="40">
        <f t="shared" si="16"/>
        <v>112.3</v>
      </c>
      <c r="L23" s="41">
        <f t="shared" si="17"/>
        <v>118.4</v>
      </c>
      <c r="M23" s="42">
        <v>113.5</v>
      </c>
      <c r="N23" s="42">
        <v>109.9</v>
      </c>
      <c r="O23" s="42">
        <v>104.6</v>
      </c>
      <c r="P23" s="40">
        <f t="shared" si="18"/>
        <v>109.33333333333333</v>
      </c>
      <c r="Q23" s="41">
        <f t="shared" si="19"/>
        <v>113.5</v>
      </c>
      <c r="R23" s="42">
        <v>201.9375</v>
      </c>
      <c r="S23" s="42">
        <v>249.5437</v>
      </c>
      <c r="T23" s="42">
        <v>268.8</v>
      </c>
      <c r="U23" s="40">
        <f t="shared" si="20"/>
        <v>240.09373333333335</v>
      </c>
      <c r="V23" s="41">
        <f t="shared" si="21"/>
        <v>268.8</v>
      </c>
    </row>
    <row r="24" spans="1:28" x14ac:dyDescent="0.35">
      <c r="A24" s="49" t="s">
        <v>34</v>
      </c>
      <c r="B24" s="22">
        <v>0</v>
      </c>
      <c r="C24" s="42">
        <v>282.39999999999998</v>
      </c>
      <c r="D24" s="42">
        <v>311.5</v>
      </c>
      <c r="E24" s="42">
        <v>314.2</v>
      </c>
      <c r="F24" s="40">
        <f t="shared" si="8"/>
        <v>302.7</v>
      </c>
      <c r="G24" s="41">
        <f t="shared" si="9"/>
        <v>314.2</v>
      </c>
      <c r="H24" s="42">
        <v>221.6</v>
      </c>
      <c r="I24" s="42">
        <v>240.3</v>
      </c>
      <c r="J24" s="42">
        <v>226.9</v>
      </c>
      <c r="K24" s="40">
        <f t="shared" si="16"/>
        <v>229.6</v>
      </c>
      <c r="L24" s="41">
        <f t="shared" si="17"/>
        <v>240.3</v>
      </c>
      <c r="M24" s="42">
        <v>139.69999999999999</v>
      </c>
      <c r="N24" s="42">
        <v>138.80000000000001</v>
      </c>
      <c r="O24" s="42">
        <v>142.80000000000001</v>
      </c>
      <c r="P24" s="40">
        <f t="shared" si="18"/>
        <v>140.43333333333334</v>
      </c>
      <c r="Q24" s="41">
        <f t="shared" si="19"/>
        <v>142.80000000000001</v>
      </c>
      <c r="R24" s="42">
        <v>388.9</v>
      </c>
      <c r="S24" s="42">
        <v>461.4</v>
      </c>
      <c r="T24" s="42">
        <v>593.20000000000005</v>
      </c>
      <c r="U24" s="40">
        <f t="shared" si="20"/>
        <v>481.16666666666669</v>
      </c>
      <c r="V24" s="41">
        <f t="shared" si="21"/>
        <v>593.20000000000005</v>
      </c>
    </row>
    <row r="25" spans="1:28" x14ac:dyDescent="0.35">
      <c r="A25" s="49" t="s">
        <v>35</v>
      </c>
      <c r="B25" s="22">
        <v>0</v>
      </c>
      <c r="C25" s="42">
        <v>272.3</v>
      </c>
      <c r="D25" s="42">
        <v>318.60000000000002</v>
      </c>
      <c r="E25" s="42">
        <v>304.39999999999998</v>
      </c>
      <c r="F25" s="40">
        <f t="shared" si="8"/>
        <v>298.43333333333334</v>
      </c>
      <c r="G25" s="41">
        <f t="shared" si="9"/>
        <v>318.60000000000002</v>
      </c>
      <c r="H25" s="42">
        <v>200.2</v>
      </c>
      <c r="I25" s="42">
        <v>169.1</v>
      </c>
      <c r="J25" s="42">
        <v>170.4</v>
      </c>
      <c r="K25" s="40">
        <f t="shared" si="16"/>
        <v>179.89999999999998</v>
      </c>
      <c r="L25" s="41">
        <f t="shared" si="17"/>
        <v>200.2</v>
      </c>
      <c r="M25" s="42">
        <v>130.80000000000001</v>
      </c>
      <c r="N25" s="42">
        <v>138.80000000000001</v>
      </c>
      <c r="O25" s="42">
        <v>126.8</v>
      </c>
      <c r="P25" s="40">
        <f t="shared" si="18"/>
        <v>132.13333333333335</v>
      </c>
      <c r="Q25" s="41">
        <f t="shared" si="19"/>
        <v>138.80000000000001</v>
      </c>
      <c r="R25" s="42">
        <v>214.9</v>
      </c>
      <c r="S25" s="42">
        <v>231.8</v>
      </c>
      <c r="T25" s="42">
        <v>341.3</v>
      </c>
      <c r="U25" s="40">
        <f t="shared" si="20"/>
        <v>262.66666666666669</v>
      </c>
      <c r="V25" s="41">
        <f t="shared" si="21"/>
        <v>341.3</v>
      </c>
    </row>
    <row r="26" spans="1:28" x14ac:dyDescent="0.35">
      <c r="A26" s="49" t="s">
        <v>36</v>
      </c>
      <c r="B26" s="22">
        <v>0</v>
      </c>
      <c r="C26" s="42">
        <v>119.3</v>
      </c>
      <c r="D26" s="42">
        <v>125</v>
      </c>
      <c r="E26" s="42">
        <v>128.19999999999999</v>
      </c>
      <c r="F26" s="40">
        <f t="shared" si="8"/>
        <v>124.16666666666667</v>
      </c>
      <c r="G26" s="41">
        <f t="shared" si="9"/>
        <v>128.19999999999999</v>
      </c>
      <c r="H26" s="42">
        <v>85.4</v>
      </c>
      <c r="I26" s="42">
        <v>109.5</v>
      </c>
      <c r="J26" s="42">
        <v>107.2</v>
      </c>
      <c r="K26" s="40">
        <f t="shared" si="10"/>
        <v>100.7</v>
      </c>
      <c r="L26" s="41">
        <f t="shared" si="11"/>
        <v>109.5</v>
      </c>
      <c r="M26" s="42">
        <v>65.400000000000006</v>
      </c>
      <c r="N26" s="42">
        <v>64.5</v>
      </c>
      <c r="O26" s="42">
        <v>80.099999999999994</v>
      </c>
      <c r="P26" s="40">
        <f t="shared" si="12"/>
        <v>70</v>
      </c>
      <c r="Q26" s="41">
        <f t="shared" si="13"/>
        <v>80.099999999999994</v>
      </c>
      <c r="R26" s="42">
        <v>166.32259999999999</v>
      </c>
      <c r="S26" s="42">
        <v>214.40629999999999</v>
      </c>
      <c r="T26" s="42">
        <v>236.67500000000001</v>
      </c>
      <c r="U26" s="40">
        <f t="shared" si="14"/>
        <v>205.8013</v>
      </c>
      <c r="V26" s="41">
        <f t="shared" si="15"/>
        <v>236.67500000000001</v>
      </c>
    </row>
    <row r="27" spans="1:28" s="34" customFormat="1" x14ac:dyDescent="0.35">
      <c r="A27" s="33"/>
      <c r="B27" s="22"/>
      <c r="C27" s="42"/>
      <c r="D27" s="42"/>
      <c r="E27" s="42"/>
      <c r="F27" s="45"/>
      <c r="G27" s="41"/>
      <c r="H27" s="42"/>
      <c r="I27" s="42"/>
      <c r="J27" s="42"/>
      <c r="K27" s="45"/>
      <c r="L27" s="41"/>
      <c r="M27" s="42"/>
      <c r="N27" s="42"/>
      <c r="O27" s="42"/>
      <c r="P27" s="45"/>
      <c r="Q27" s="41"/>
      <c r="R27" s="42"/>
      <c r="S27" s="42"/>
      <c r="T27" s="42"/>
      <c r="U27" s="45"/>
      <c r="V27" s="41"/>
    </row>
    <row r="28" spans="1:28" s="11" customFormat="1" x14ac:dyDescent="0.35">
      <c r="A28" s="19" t="s">
        <v>9</v>
      </c>
      <c r="B28" s="22"/>
      <c r="C28" s="40"/>
      <c r="D28" s="40"/>
      <c r="E28" s="40"/>
      <c r="F28" s="47">
        <f>AVERAGE(F16:F26)</f>
        <v>223.48326666666668</v>
      </c>
      <c r="G28" s="39">
        <f>AVERAGE(G16:G26)</f>
        <v>235.00749999999999</v>
      </c>
      <c r="H28" s="40"/>
      <c r="I28" s="40"/>
      <c r="J28" s="40"/>
      <c r="K28" s="47">
        <f>AVERAGE(K16:K26)</f>
        <v>144.41852999999998</v>
      </c>
      <c r="L28" s="39">
        <f>AVERAGE(L16:L26)</f>
        <v>157.06545999999997</v>
      </c>
      <c r="M28" s="40"/>
      <c r="N28" s="40"/>
      <c r="O28" s="40"/>
      <c r="P28" s="47">
        <f>AVERAGE(P16:P26)</f>
        <v>117.75755333333333</v>
      </c>
      <c r="Q28" s="39">
        <f>AVERAGE(Q16:Q26)</f>
        <v>124.94515999999999</v>
      </c>
      <c r="R28" s="40"/>
      <c r="S28" s="40"/>
      <c r="T28" s="40"/>
      <c r="U28" s="47">
        <f>AVERAGE(U16:U26)</f>
        <v>265.12490666666662</v>
      </c>
      <c r="V28" s="39">
        <f>AVERAGE(V16:V26)</f>
        <v>306.76683000000003</v>
      </c>
    </row>
    <row r="29" spans="1:28" x14ac:dyDescent="0.35">
      <c r="A29" s="19" t="s">
        <v>1</v>
      </c>
      <c r="B29" s="23"/>
      <c r="C29" s="38"/>
      <c r="D29" s="38"/>
      <c r="E29" s="38"/>
      <c r="F29" s="47">
        <f>_xlfn.STDEV.S(F16:F26)</f>
        <v>64.856447975709557</v>
      </c>
      <c r="G29" s="39">
        <f>_xlfn.STDEV.S(G16:G26)</f>
        <v>70.784489090713464</v>
      </c>
      <c r="H29" s="38"/>
      <c r="I29" s="38"/>
      <c r="J29" s="38"/>
      <c r="K29" s="47">
        <f>_xlfn.STDEV.S(K16:K26)</f>
        <v>55.470741124300162</v>
      </c>
      <c r="L29" s="39">
        <f>_xlfn.STDEV.S(L16:L26)</f>
        <v>53.628387684637502</v>
      </c>
      <c r="M29" s="38"/>
      <c r="N29" s="38"/>
      <c r="O29" s="38"/>
      <c r="P29" s="47">
        <f>_xlfn.STDEV.S(P16:P26)</f>
        <v>29.202652765684419</v>
      </c>
      <c r="Q29" s="39">
        <f>_xlfn.STDEV.S(Q16:Q26)</f>
        <v>29.676727485624255</v>
      </c>
      <c r="R29" s="38"/>
      <c r="S29" s="38"/>
      <c r="T29" s="38"/>
      <c r="U29" s="47">
        <f>_xlfn.STDEV.S(U16:U26)</f>
        <v>101.8246194111456</v>
      </c>
      <c r="V29" s="39">
        <f>_xlfn.STDEV.S(V16:V26)</f>
        <v>125.68339408892173</v>
      </c>
    </row>
    <row r="30" spans="1:28" x14ac:dyDescent="0.35">
      <c r="A30" s="19"/>
      <c r="B30" s="23"/>
      <c r="C30" s="15"/>
      <c r="D30" s="15"/>
      <c r="E30" s="15"/>
      <c r="F30" s="15"/>
      <c r="G30" s="16"/>
      <c r="H30" s="15"/>
      <c r="I30" s="15"/>
      <c r="J30" s="15"/>
      <c r="K30" s="15"/>
      <c r="L30" s="16"/>
      <c r="M30" s="15"/>
      <c r="N30" s="15"/>
      <c r="O30" s="15"/>
      <c r="P30" s="15"/>
      <c r="Q30" s="16"/>
      <c r="R30" s="15"/>
      <c r="S30" s="15"/>
      <c r="T30" s="15"/>
      <c r="U30" s="8"/>
      <c r="V30" s="9"/>
    </row>
    <row r="31" spans="1:28" ht="15.5" x14ac:dyDescent="0.35">
      <c r="A31" s="1"/>
      <c r="B31" s="22"/>
      <c r="C31" s="3"/>
      <c r="D31" s="3"/>
      <c r="E31" s="3"/>
      <c r="F31" s="3"/>
      <c r="G31" s="4"/>
      <c r="H31" s="3"/>
      <c r="I31" s="3"/>
      <c r="J31" s="3"/>
      <c r="K31" s="3"/>
      <c r="L31" s="4"/>
      <c r="M31" s="3"/>
      <c r="N31" s="3"/>
      <c r="O31" s="3"/>
      <c r="P31" s="3"/>
      <c r="Q31" s="4"/>
      <c r="R31" s="3"/>
      <c r="S31" s="3"/>
      <c r="T31" s="3"/>
      <c r="U31" s="3"/>
      <c r="V31" s="4"/>
    </row>
    <row r="32" spans="1:28" ht="15.5" x14ac:dyDescent="0.35">
      <c r="A32" s="1"/>
      <c r="B32" s="22"/>
      <c r="C32" s="3"/>
      <c r="D32" s="3"/>
      <c r="E32" s="3"/>
      <c r="F32" s="3"/>
      <c r="G32" s="4"/>
      <c r="H32" s="3"/>
      <c r="I32" s="3"/>
      <c r="J32" s="3"/>
      <c r="K32" s="3"/>
      <c r="L32" s="4"/>
      <c r="M32" s="3"/>
      <c r="N32" s="3"/>
      <c r="O32" s="3"/>
      <c r="P32" s="3"/>
      <c r="Q32" s="4"/>
      <c r="R32" s="3"/>
      <c r="S32" s="3"/>
      <c r="T32" s="3"/>
      <c r="U32" s="3"/>
      <c r="V32" s="4"/>
    </row>
    <row r="33" spans="1:22" ht="15.5" x14ac:dyDescent="0.35">
      <c r="A33" s="1"/>
      <c r="B33" s="22"/>
      <c r="C33" s="3"/>
      <c r="D33" s="3"/>
      <c r="E33" s="3"/>
      <c r="F33" s="3"/>
      <c r="G33" s="4"/>
      <c r="H33" s="3"/>
      <c r="I33" s="3"/>
      <c r="J33" s="3"/>
      <c r="K33" s="3"/>
      <c r="L33" s="4"/>
      <c r="M33" s="3"/>
      <c r="N33" s="3"/>
      <c r="O33" s="3"/>
      <c r="P33" s="3"/>
      <c r="Q33" s="4"/>
      <c r="R33" s="3"/>
      <c r="S33" s="3"/>
      <c r="T33" s="3"/>
      <c r="U33" s="3"/>
      <c r="V33" s="4"/>
    </row>
  </sheetData>
  <pageMargins left="0.7" right="0.7" top="0.75" bottom="0.75" header="0.3" footer="0.3"/>
  <pageSetup paperSize="9" orientation="portrait" r:id="rId1"/>
  <ignoredErrors>
    <ignoredError sqref="F3:G5 F17:G19 F8:G10 F7:G7 F12:G12 F26:G26 F6:G6 F11:G11 F20:F25 G20:G2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topLeftCell="A10" zoomScale="80" zoomScaleNormal="80" workbookViewId="0">
      <selection activeCell="A22" sqref="A22:A26"/>
    </sheetView>
  </sheetViews>
  <sheetFormatPr defaultRowHeight="14.5" customHeight="1" x14ac:dyDescent="0.25"/>
  <cols>
    <col min="1" max="1" width="26.08984375" style="49" customWidth="1"/>
    <col min="2" max="2" width="8.7265625" style="24"/>
    <col min="3" max="6" width="8.7265625" style="49"/>
    <col min="7" max="7" width="8.7265625" style="68"/>
    <col min="8" max="11" width="8.7265625" style="49"/>
    <col min="12" max="12" width="8.7265625" style="68"/>
    <col min="13" max="16" width="8.7265625" style="49"/>
    <col min="17" max="17" width="8.7265625" style="68"/>
    <col min="18" max="21" width="8.7265625" style="49"/>
    <col min="22" max="22" width="8.7265625" style="68"/>
    <col min="23" max="16384" width="8.7265625" style="49"/>
  </cols>
  <sheetData>
    <row r="1" spans="1:28" ht="14.5" customHeight="1" x14ac:dyDescent="0.25">
      <c r="A1" s="17" t="s">
        <v>2</v>
      </c>
      <c r="B1" s="20" t="s">
        <v>3</v>
      </c>
      <c r="C1" s="28" t="s">
        <v>4</v>
      </c>
      <c r="D1" s="28"/>
      <c r="E1" s="28"/>
      <c r="F1" s="28"/>
      <c r="G1" s="30"/>
      <c r="H1" s="28" t="s">
        <v>5</v>
      </c>
      <c r="I1" s="28"/>
      <c r="J1" s="28"/>
      <c r="K1" s="28"/>
      <c r="L1" s="30"/>
      <c r="M1" s="28" t="s">
        <v>6</v>
      </c>
      <c r="N1" s="28"/>
      <c r="O1" s="28"/>
      <c r="P1" s="28"/>
      <c r="Q1" s="30"/>
      <c r="R1" s="28" t="s">
        <v>7</v>
      </c>
      <c r="S1" s="28"/>
      <c r="T1" s="28"/>
      <c r="U1" s="28"/>
      <c r="V1" s="30"/>
      <c r="W1" s="28"/>
      <c r="X1" s="28"/>
      <c r="Y1" s="28"/>
      <c r="Z1" s="28"/>
      <c r="AA1" s="28"/>
      <c r="AB1" s="28"/>
    </row>
    <row r="2" spans="1:28" ht="14.5" customHeight="1" thickBot="1" x14ac:dyDescent="0.3">
      <c r="A2" s="18" t="s">
        <v>28</v>
      </c>
      <c r="B2" s="21"/>
      <c r="C2" s="36">
        <v>1</v>
      </c>
      <c r="D2" s="36">
        <v>2</v>
      </c>
      <c r="E2" s="36">
        <v>3</v>
      </c>
      <c r="F2" s="36" t="s">
        <v>0</v>
      </c>
      <c r="G2" s="37" t="s">
        <v>8</v>
      </c>
      <c r="H2" s="36">
        <v>1</v>
      </c>
      <c r="I2" s="36">
        <v>2</v>
      </c>
      <c r="J2" s="36">
        <v>3</v>
      </c>
      <c r="K2" s="36" t="s">
        <v>0</v>
      </c>
      <c r="L2" s="37" t="s">
        <v>8</v>
      </c>
      <c r="M2" s="36">
        <v>1</v>
      </c>
      <c r="N2" s="36">
        <v>2</v>
      </c>
      <c r="O2" s="36">
        <v>3</v>
      </c>
      <c r="P2" s="36" t="s">
        <v>0</v>
      </c>
      <c r="Q2" s="37" t="s">
        <v>8</v>
      </c>
      <c r="R2" s="36">
        <v>1</v>
      </c>
      <c r="S2" s="36">
        <v>2</v>
      </c>
      <c r="T2" s="36">
        <v>3</v>
      </c>
      <c r="U2" s="36" t="s">
        <v>0</v>
      </c>
      <c r="V2" s="37" t="s">
        <v>8</v>
      </c>
      <c r="W2" s="36"/>
      <c r="X2" s="36"/>
      <c r="Y2" s="36"/>
      <c r="Z2" s="36"/>
      <c r="AA2" s="36"/>
      <c r="AB2" s="36"/>
    </row>
    <row r="3" spans="1:28" ht="14.5" customHeight="1" x14ac:dyDescent="0.25">
      <c r="A3" s="49" t="s">
        <v>32</v>
      </c>
      <c r="B3" s="22">
        <v>1</v>
      </c>
      <c r="C3" s="42">
        <f>'Intra N'!C3/'Subject information'!E4</f>
        <v>5.655677655677656</v>
      </c>
      <c r="D3" s="42">
        <f>'Intra N'!D3/'Subject information'!E4</f>
        <v>5.7216117216117208</v>
      </c>
      <c r="E3" s="42">
        <f>'Intra N'!E3/'Subject information'!E4</f>
        <v>5.5567765567765566</v>
      </c>
      <c r="F3" s="42">
        <f>AVERAGE(C3:E3)</f>
        <v>5.6446886446886451</v>
      </c>
      <c r="G3" s="67">
        <f>MAX(C3:E3)</f>
        <v>5.7216117216117208</v>
      </c>
      <c r="H3" s="42">
        <f>'Intra N'!H3/'Subject information'!E4</f>
        <v>3.01007326007326</v>
      </c>
      <c r="I3" s="42">
        <f>'Intra N'!I3/'Subject information'!E4</f>
        <v>2.9797326007326004</v>
      </c>
      <c r="J3" s="42">
        <f>'Intra N'!J3/'Subject information'!E4</f>
        <v>2.9670329670329672</v>
      </c>
      <c r="K3" s="42">
        <f>AVERAGE(H3:J3)</f>
        <v>2.9856129426129425</v>
      </c>
      <c r="L3" s="67">
        <f>MAX(H3:J3)</f>
        <v>3.01007326007326</v>
      </c>
      <c r="M3" s="42">
        <f>'Intra N'!M3/'Subject information'!E4</f>
        <v>4.3699633699633695</v>
      </c>
      <c r="N3" s="42">
        <f>'Intra N'!N3/'Subject information'!E4</f>
        <v>3.4725274725274722</v>
      </c>
      <c r="O3" s="42">
        <f>'Intra N'!O3/'Subject information'!E4</f>
        <v>4.0109890109890109</v>
      </c>
      <c r="P3" s="42">
        <f>AVERAGE(M3:O3)</f>
        <v>3.9511599511599509</v>
      </c>
      <c r="Q3" s="67">
        <f>MAX(M3:O3)</f>
        <v>4.3699633699633695</v>
      </c>
      <c r="R3" s="42">
        <f>'Intra N'!R3/'Subject information'!E4</f>
        <v>3.3717948717948718</v>
      </c>
      <c r="S3" s="42">
        <f>'Intra N'!S3/'Subject information'!E4</f>
        <v>3.813186813186813</v>
      </c>
      <c r="T3" s="42">
        <f>'Intra N'!T3/'Subject information'!E4</f>
        <v>5.197802197802198</v>
      </c>
      <c r="U3" s="42">
        <f>AVERAGE(R3:T3)</f>
        <v>4.127594627594628</v>
      </c>
      <c r="V3" s="67">
        <f>MAX(R3:T3)</f>
        <v>5.197802197802198</v>
      </c>
    </row>
    <row r="4" spans="1:28" ht="14.5" customHeight="1" x14ac:dyDescent="0.25">
      <c r="A4" s="49" t="s">
        <v>33</v>
      </c>
      <c r="B4" s="22">
        <v>1</v>
      </c>
      <c r="C4" s="42">
        <f>'Intra N'!C4/'Subject information'!E5</f>
        <v>8.1015625</v>
      </c>
      <c r="D4" s="42">
        <f>'Intra N'!D4/'Subject information'!E5</f>
        <v>8.7773437499999982</v>
      </c>
      <c r="E4" s="42">
        <f>'Intra N'!E4/'Subject information'!E5</f>
        <v>9.3992187499999993</v>
      </c>
      <c r="F4" s="42">
        <f t="shared" ref="F4:F12" si="0">AVERAGE(C4:E4)</f>
        <v>8.7593750000000004</v>
      </c>
      <c r="G4" s="67">
        <f t="shared" ref="G4:G12" si="1">MAX(C4:E4)</f>
        <v>9.3992187499999993</v>
      </c>
      <c r="H4" s="42">
        <f>'Intra N'!H4/'Subject information'!E5</f>
        <v>4.12109375</v>
      </c>
      <c r="I4" s="42">
        <f>'Intra N'!I4/'Subject information'!E5</f>
        <v>4.29296875</v>
      </c>
      <c r="J4" s="42">
        <f>'Intra N'!J4/'Subject information'!E5</f>
        <v>4.6742695312499993</v>
      </c>
      <c r="K4" s="42">
        <f t="shared" ref="K4:K12" si="2">AVERAGE(H4:J4)</f>
        <v>4.3627773437499995</v>
      </c>
      <c r="L4" s="67">
        <f t="shared" ref="L4:L12" si="3">MAX(H4:J4)</f>
        <v>4.6742695312499993</v>
      </c>
      <c r="M4" s="42">
        <f>'Intra N'!M4/'Subject information'!E5</f>
        <v>4.58984375</v>
      </c>
      <c r="N4" s="42">
        <f>'Intra N'!N4/'Subject information'!E5</f>
        <v>4.5671875000000002</v>
      </c>
      <c r="O4" s="42">
        <f>'Intra N'!O4/'Subject information'!E5</f>
        <v>4.3789062499999991</v>
      </c>
      <c r="P4" s="42">
        <f t="shared" ref="P4:P12" si="4">AVERAGE(M4:O4)</f>
        <v>4.5119791666666664</v>
      </c>
      <c r="Q4" s="67">
        <f t="shared" ref="Q4:Q12" si="5">MAX(M4:O4)</f>
        <v>4.58984375</v>
      </c>
      <c r="R4" s="42">
        <f>'Intra N'!R4/'Subject information'!E5</f>
        <v>10.203124999999998</v>
      </c>
      <c r="S4" s="42">
        <f>'Intra N'!S4/'Subject information'!E5</f>
        <v>11.4375</v>
      </c>
      <c r="T4" s="42">
        <f>'Intra N'!T4/'Subject information'!E5</f>
        <v>12.808593749999998</v>
      </c>
      <c r="U4" s="42">
        <f t="shared" ref="U4:U12" si="6">AVERAGE(R4:T4)</f>
        <v>11.483072916666666</v>
      </c>
      <c r="V4" s="67">
        <f t="shared" ref="V4:V12" si="7">MAX(R4:T4)</f>
        <v>12.808593749999998</v>
      </c>
    </row>
    <row r="5" spans="1:28" ht="14.5" customHeight="1" x14ac:dyDescent="0.25">
      <c r="A5" s="49" t="s">
        <v>34</v>
      </c>
      <c r="B5" s="22">
        <v>1</v>
      </c>
      <c r="C5" s="42">
        <f>'Intra N'!C5/'Subject information'!E6</f>
        <v>7.8767507002801107</v>
      </c>
      <c r="D5" s="42">
        <f>'Intra N'!D5/'Subject information'!E6</f>
        <v>8.1400560224089631</v>
      </c>
      <c r="E5" s="42">
        <f>'Intra N'!E5/'Subject information'!E6</f>
        <v>7.5770308123249297</v>
      </c>
      <c r="F5" s="42">
        <f t="shared" si="0"/>
        <v>7.8646125116713348</v>
      </c>
      <c r="G5" s="67">
        <f t="shared" si="1"/>
        <v>8.1400560224089631</v>
      </c>
      <c r="H5" s="42">
        <f>'Intra N'!H5/'Subject information'!E6</f>
        <v>3.9383753501400554</v>
      </c>
      <c r="I5" s="42">
        <f>'Intra N'!I5/'Subject information'!E6</f>
        <v>4.1512605042016801</v>
      </c>
      <c r="J5" s="42">
        <f>'Intra N'!J5/'Subject information'!E6</f>
        <v>4.3974089635854341</v>
      </c>
      <c r="K5" s="42">
        <f t="shared" si="2"/>
        <v>4.1623482726423902</v>
      </c>
      <c r="L5" s="67">
        <f t="shared" si="3"/>
        <v>4.3974089635854341</v>
      </c>
      <c r="M5" s="42">
        <f>'Intra N'!M5/'Subject information'!E6</f>
        <v>3.1036414565826327</v>
      </c>
      <c r="N5" s="42">
        <f>'Intra N'!N5/'Subject information'!E6</f>
        <v>3.1148459383753502</v>
      </c>
      <c r="O5" s="42">
        <f>'Intra N'!O5/'Subject information'!E6</f>
        <v>3.526249299719888</v>
      </c>
      <c r="P5" s="42">
        <f t="shared" si="4"/>
        <v>3.2482455648926236</v>
      </c>
      <c r="Q5" s="67">
        <f t="shared" si="5"/>
        <v>3.526249299719888</v>
      </c>
      <c r="R5" s="42">
        <f>'Intra N'!R5/'Subject information'!E6</f>
        <v>7.2296918767507004</v>
      </c>
      <c r="S5" s="42">
        <f>'Intra N'!S5/'Subject information'!E6</f>
        <v>7.016058823529411</v>
      </c>
      <c r="T5" s="42">
        <f>'Intra N'!T5/'Subject information'!E6</f>
        <v>9.6448907563025212</v>
      </c>
      <c r="U5" s="42">
        <f t="shared" si="6"/>
        <v>7.9635471521942121</v>
      </c>
      <c r="V5" s="67">
        <f t="shared" si="7"/>
        <v>9.6448907563025212</v>
      </c>
    </row>
    <row r="6" spans="1:28" ht="14.5" customHeight="1" x14ac:dyDescent="0.25">
      <c r="A6" s="49" t="s">
        <v>35</v>
      </c>
      <c r="B6" s="22">
        <v>1</v>
      </c>
      <c r="C6" s="42">
        <f>'Intra N'!C6/'Subject information'!E7</f>
        <v>8.22153038674033</v>
      </c>
      <c r="D6" s="42">
        <f>'Intra N'!D6/'Subject information'!E7</f>
        <v>6.9696132596685079</v>
      </c>
      <c r="E6" s="42">
        <f>'Intra N'!E6/'Subject information'!E7</f>
        <v>6.6740331491712697</v>
      </c>
      <c r="F6" s="42">
        <f t="shared" si="0"/>
        <v>7.2883922651933695</v>
      </c>
      <c r="G6" s="67">
        <f t="shared" si="1"/>
        <v>8.22153038674033</v>
      </c>
      <c r="H6" s="42">
        <f>'Intra N'!H6/'Subject information'!E7</f>
        <v>5.7266077348066293</v>
      </c>
      <c r="I6" s="42">
        <f>'Intra N'!I6/'Subject information'!E7</f>
        <v>6.11049723756906</v>
      </c>
      <c r="J6" s="42">
        <f>'Intra N'!J6/'Subject information'!E7</f>
        <v>6.4530386740331487</v>
      </c>
      <c r="K6" s="42">
        <f t="shared" si="2"/>
        <v>6.0967145488029457</v>
      </c>
      <c r="L6" s="67">
        <f t="shared" si="3"/>
        <v>6.4530386740331487</v>
      </c>
      <c r="M6" s="42">
        <f>'Intra N'!M6/'Subject information'!E7</f>
        <v>4.4116022099447507</v>
      </c>
      <c r="N6" s="42">
        <f>'Intra N'!N6/'Subject information'!E7</f>
        <v>4.0296961325966851</v>
      </c>
      <c r="O6" s="42">
        <f>'Intra N'!O6/'Subject information'!E7</f>
        <v>4.6961325966850822</v>
      </c>
      <c r="P6" s="42">
        <f t="shared" si="4"/>
        <v>4.3791436464088394</v>
      </c>
      <c r="Q6" s="67">
        <f t="shared" si="5"/>
        <v>4.6961325966850822</v>
      </c>
      <c r="R6" s="42">
        <f>'Intra N'!R6/'Subject information'!E7</f>
        <v>7.3867403314917119</v>
      </c>
      <c r="S6" s="42">
        <f>'Intra N'!S6/'Subject information'!E7</f>
        <v>8.0276243093922659</v>
      </c>
      <c r="T6" s="42">
        <f>'Intra N'!T6/'Subject information'!E7</f>
        <v>10.914364640883978</v>
      </c>
      <c r="U6" s="42">
        <f t="shared" si="6"/>
        <v>8.7762430939226519</v>
      </c>
      <c r="V6" s="67">
        <f t="shared" si="7"/>
        <v>10.914364640883978</v>
      </c>
    </row>
    <row r="7" spans="1:28" ht="14.5" customHeight="1" x14ac:dyDescent="0.25">
      <c r="A7" s="49" t="s">
        <v>36</v>
      </c>
      <c r="B7" s="22">
        <v>1</v>
      </c>
      <c r="C7" s="42">
        <f>'Intra N'!C7/'Subject information'!E8</f>
        <v>5.1858108108108105</v>
      </c>
      <c r="D7" s="42">
        <f>'Intra N'!D7/'Subject information'!E8</f>
        <v>5.996621621621621</v>
      </c>
      <c r="E7" s="42">
        <f>'Intra N'!E7/'Subject information'!E8</f>
        <v>5.7871621621621623</v>
      </c>
      <c r="F7" s="42">
        <f t="shared" si="0"/>
        <v>5.656531531531531</v>
      </c>
      <c r="G7" s="67">
        <f t="shared" si="1"/>
        <v>5.996621621621621</v>
      </c>
      <c r="H7" s="42">
        <f>'Intra N'!H7/'Subject information'!E8</f>
        <v>2.7060810810810807</v>
      </c>
      <c r="I7" s="42">
        <f>'Intra N'!I7/'Subject information'!E8</f>
        <v>3.2027027027027026</v>
      </c>
      <c r="J7" s="42">
        <f>'Intra N'!J7/'Subject information'!E8</f>
        <v>2.2837837837837833</v>
      </c>
      <c r="K7" s="42">
        <f t="shared" si="2"/>
        <v>2.7308558558558556</v>
      </c>
      <c r="L7" s="67">
        <f t="shared" si="3"/>
        <v>3.2027027027027026</v>
      </c>
      <c r="M7" s="42">
        <f>'Intra N'!M7/'Subject information'!E8</f>
        <v>2.5405405405405403</v>
      </c>
      <c r="N7" s="42">
        <f>'Intra N'!N7/'Subject information'!E8</f>
        <v>2.3614864864864864</v>
      </c>
      <c r="O7" s="42">
        <f>'Intra N'!O7/'Subject information'!E8</f>
        <v>2.6756756756756754</v>
      </c>
      <c r="P7" s="42">
        <f t="shared" si="4"/>
        <v>2.5259009009009006</v>
      </c>
      <c r="Q7" s="67">
        <f t="shared" si="5"/>
        <v>2.6756756756756754</v>
      </c>
      <c r="R7" s="42">
        <f>'Intra N'!R7/'Subject information'!E8</f>
        <v>3.0371621621621623</v>
      </c>
      <c r="S7" s="42">
        <f>'Intra N'!S7/'Subject information'!E8</f>
        <v>3.1831959459459456</v>
      </c>
      <c r="T7" s="42">
        <f>'Intra N'!T7/'Subject information'!E8</f>
        <v>4.375</v>
      </c>
      <c r="U7" s="42">
        <f t="shared" si="6"/>
        <v>3.5317860360360362</v>
      </c>
      <c r="V7" s="67">
        <f t="shared" si="7"/>
        <v>4.375</v>
      </c>
    </row>
    <row r="8" spans="1:28" ht="14.5" customHeight="1" x14ac:dyDescent="0.25">
      <c r="A8" s="49" t="s">
        <v>32</v>
      </c>
      <c r="B8" s="22">
        <v>0</v>
      </c>
      <c r="C8" s="42">
        <f>'Intra N'!C8/'Subject information'!E4</f>
        <v>6.3667582417582418</v>
      </c>
      <c r="D8" s="42">
        <f>'Intra N'!D8/'Subject information'!E4</f>
        <v>6.2417582417582418</v>
      </c>
      <c r="E8" s="42">
        <f>'Intra N'!E8/'Subject information'!E4</f>
        <v>6.9926739926739927</v>
      </c>
      <c r="F8" s="42">
        <f t="shared" si="0"/>
        <v>6.5337301587301582</v>
      </c>
      <c r="G8" s="67">
        <f t="shared" si="1"/>
        <v>6.9926739926739927</v>
      </c>
      <c r="H8" s="42">
        <f>'Intra N'!H8/'Subject information'!E4</f>
        <v>3.0146520146520146</v>
      </c>
      <c r="I8" s="42">
        <f>'Intra N'!I8/'Subject information'!E4</f>
        <v>3.358974358974359</v>
      </c>
      <c r="J8" s="42">
        <f>'Intra N'!J8/'Subject information'!E4</f>
        <v>3.4725274725274722</v>
      </c>
      <c r="K8" s="42">
        <f t="shared" si="2"/>
        <v>3.2820512820512824</v>
      </c>
      <c r="L8" s="67">
        <f t="shared" si="3"/>
        <v>3.4725274725274722</v>
      </c>
      <c r="M8" s="42">
        <f>'Intra N'!M8/'Subject information'!E4</f>
        <v>4.9047619047619051</v>
      </c>
      <c r="N8" s="42">
        <f>'Intra N'!N8/'Subject information'!E4</f>
        <v>5.3626373626373631</v>
      </c>
      <c r="O8" s="42">
        <f>'Intra N'!O8/'Subject information'!E4</f>
        <v>5.3479853479853476</v>
      </c>
      <c r="P8" s="42">
        <f t="shared" si="4"/>
        <v>5.2051282051282053</v>
      </c>
      <c r="Q8" s="67">
        <f t="shared" si="5"/>
        <v>5.3626373626373631</v>
      </c>
      <c r="R8" s="42">
        <f>'Intra N'!R8/'Subject information'!E4</f>
        <v>5.7692307692307692</v>
      </c>
      <c r="S8" s="42">
        <f>'Intra N'!S8/'Subject information'!E4</f>
        <v>7.5970695970695967</v>
      </c>
      <c r="T8" s="42">
        <f>'Intra N'!T8/'Subject information'!E4</f>
        <v>7.1245421245421241</v>
      </c>
      <c r="U8" s="42">
        <f t="shared" si="6"/>
        <v>6.83028083028083</v>
      </c>
      <c r="V8" s="67">
        <f t="shared" si="7"/>
        <v>7.5970695970695967</v>
      </c>
    </row>
    <row r="9" spans="1:28" ht="14.5" customHeight="1" x14ac:dyDescent="0.25">
      <c r="A9" s="49" t="s">
        <v>33</v>
      </c>
      <c r="B9" s="22">
        <v>0</v>
      </c>
      <c r="C9" s="42">
        <f>'Intra N'!C9/'Subject information'!E5</f>
        <v>8.72412109375</v>
      </c>
      <c r="D9" s="42">
        <f>'Intra N'!D9/'Subject information'!E5</f>
        <v>7.9960937499999991</v>
      </c>
      <c r="E9" s="42">
        <f>'Intra N'!E9/'Subject information'!E5</f>
        <v>9.125</v>
      </c>
      <c r="F9" s="42">
        <f t="shared" si="0"/>
        <v>8.6150716145833339</v>
      </c>
      <c r="G9" s="67">
        <f t="shared" si="1"/>
        <v>9.125</v>
      </c>
      <c r="H9" s="42">
        <f>'Intra N'!H9/'Subject information'!E5</f>
        <v>4.27734375</v>
      </c>
      <c r="I9" s="42">
        <f>'Intra N'!I9/'Subject information'!E5</f>
        <v>4.3789062499999991</v>
      </c>
      <c r="J9" s="42">
        <f>'Intra N'!J9/'Subject information'!E5</f>
        <v>3.71875</v>
      </c>
      <c r="K9" s="42">
        <f t="shared" si="2"/>
        <v>4.125</v>
      </c>
      <c r="L9" s="67">
        <f t="shared" si="3"/>
        <v>4.3789062499999991</v>
      </c>
      <c r="M9" s="42">
        <f>'Intra N'!M9/'Subject information'!E5</f>
        <v>5.4570312499999991</v>
      </c>
      <c r="N9" s="42">
        <f>'Intra N'!N9/'Subject information'!E5</f>
        <v>5.1640624999999991</v>
      </c>
      <c r="O9" s="42">
        <f>'Intra N'!O9/'Subject information'!E5</f>
        <v>5.07421875</v>
      </c>
      <c r="P9" s="42">
        <f t="shared" si="4"/>
        <v>5.231770833333333</v>
      </c>
      <c r="Q9" s="67">
        <f t="shared" si="5"/>
        <v>5.4570312499999991</v>
      </c>
      <c r="R9" s="42">
        <f>'Intra N'!R9/'Subject information'!E5</f>
        <v>9.2460937499999982</v>
      </c>
      <c r="S9" s="42">
        <f>'Intra N'!S9/'Subject information'!E5</f>
        <v>10.4296875</v>
      </c>
      <c r="T9" s="42">
        <f>'Intra N'!T9/'Subject information'!E5</f>
        <v>12.808593749999998</v>
      </c>
      <c r="U9" s="42">
        <f t="shared" si="6"/>
        <v>10.828125</v>
      </c>
      <c r="V9" s="67">
        <f t="shared" si="7"/>
        <v>12.808593749999998</v>
      </c>
    </row>
    <row r="10" spans="1:28" ht="14.5" customHeight="1" x14ac:dyDescent="0.25">
      <c r="A10" s="49" t="s">
        <v>34</v>
      </c>
      <c r="B10" s="22">
        <v>0</v>
      </c>
      <c r="C10" s="42">
        <f>'Intra N'!C10/'Subject information'!E6</f>
        <v>7.2776610644257698</v>
      </c>
      <c r="D10" s="42">
        <f>'Intra N'!D10/'Subject information'!E6</f>
        <v>7.5770308123249297</v>
      </c>
      <c r="E10" s="42">
        <f>'Intra N'!E10/'Subject information'!E6</f>
        <v>7.7848739495798318</v>
      </c>
      <c r="F10" s="42">
        <f t="shared" si="0"/>
        <v>7.5465219421101777</v>
      </c>
      <c r="G10" s="67">
        <f t="shared" si="1"/>
        <v>7.7848739495798318</v>
      </c>
      <c r="H10" s="42">
        <f>'Intra N'!H10/'Subject information'!E6</f>
        <v>4.7871148459383752</v>
      </c>
      <c r="I10" s="42">
        <f>'Intra N'!I10/'Subject information'!E6</f>
        <v>5.457890756302521</v>
      </c>
      <c r="J10" s="42">
        <f>'Intra N'!J10/'Subject information'!E6</f>
        <v>4.7731092436974789</v>
      </c>
      <c r="K10" s="42">
        <f t="shared" si="2"/>
        <v>5.0060382819794578</v>
      </c>
      <c r="L10" s="67">
        <f t="shared" si="3"/>
        <v>5.457890756302521</v>
      </c>
      <c r="M10" s="42">
        <f>'Intra N'!M10/'Subject information'!E6</f>
        <v>3.8851540616246494</v>
      </c>
      <c r="N10" s="42">
        <f>'Intra N'!N10/'Subject information'!E6</f>
        <v>4.1512605042016801</v>
      </c>
      <c r="O10" s="42">
        <f>'Intra N'!O10/'Subject information'!E6</f>
        <v>4.1260504201680668</v>
      </c>
      <c r="P10" s="42">
        <f t="shared" si="4"/>
        <v>4.0541549953314657</v>
      </c>
      <c r="Q10" s="67">
        <f t="shared" si="5"/>
        <v>4.1512605042016801</v>
      </c>
      <c r="R10" s="42">
        <f>'Intra N'!R10/'Subject information'!E6</f>
        <v>8.3893557422969174</v>
      </c>
      <c r="S10" s="42">
        <f>'Intra N'!S10/'Subject information'!E6</f>
        <v>7.6162464985994385</v>
      </c>
      <c r="T10" s="42">
        <f>'Intra N'!T10/'Subject information'!E6</f>
        <v>9.7335322128851534</v>
      </c>
      <c r="U10" s="42">
        <f t="shared" si="6"/>
        <v>8.5797114845938367</v>
      </c>
      <c r="V10" s="67">
        <f t="shared" si="7"/>
        <v>9.7335322128851534</v>
      </c>
    </row>
    <row r="11" spans="1:28" ht="14.5" customHeight="1" x14ac:dyDescent="0.25">
      <c r="A11" s="49" t="s">
        <v>35</v>
      </c>
      <c r="B11" s="22">
        <v>0</v>
      </c>
      <c r="C11" s="42">
        <f>'Intra N'!C11/'Subject information'!E7</f>
        <v>8.1878453038674017</v>
      </c>
      <c r="D11" s="42">
        <f>'Intra N'!D11/'Subject information'!E7</f>
        <v>7.069060773480663</v>
      </c>
      <c r="E11" s="42">
        <f>'Intra N'!E11/'Subject information'!E7</f>
        <v>8.8204419889502752</v>
      </c>
      <c r="F11" s="42">
        <f t="shared" si="0"/>
        <v>8.0257826887661139</v>
      </c>
      <c r="G11" s="67">
        <f t="shared" si="1"/>
        <v>8.8204419889502752</v>
      </c>
      <c r="H11" s="42">
        <f>'Intra N'!H11/'Subject information'!E7</f>
        <v>5.3232044198895023</v>
      </c>
      <c r="I11" s="42">
        <f>'Intra N'!I11/'Subject information'!E7</f>
        <v>5.3093922651933694</v>
      </c>
      <c r="J11" s="42">
        <f>'Intra N'!J11/'Subject information'!E7</f>
        <v>5.458563535911602</v>
      </c>
      <c r="K11" s="42">
        <f t="shared" si="2"/>
        <v>5.3637200736648252</v>
      </c>
      <c r="L11" s="67">
        <f t="shared" si="3"/>
        <v>5.458563535911602</v>
      </c>
      <c r="M11" s="42">
        <f>'Intra N'!M11/'Subject information'!E7</f>
        <v>4.2790055248618781</v>
      </c>
      <c r="N11" s="42">
        <f>'Intra N'!N11/'Subject information'!E7</f>
        <v>4.7817679558011044</v>
      </c>
      <c r="O11" s="42">
        <f>'Intra N'!O11/'Subject information'!E7</f>
        <v>4.7569060773480656</v>
      </c>
      <c r="P11" s="42">
        <f t="shared" si="4"/>
        <v>4.6058931860036827</v>
      </c>
      <c r="Q11" s="67">
        <f t="shared" si="5"/>
        <v>4.7817679558011044</v>
      </c>
      <c r="R11" s="42">
        <f>'Intra N'!R11/'Subject information'!E7</f>
        <v>6.7845303867403306</v>
      </c>
      <c r="S11" s="42">
        <f>'Intra N'!S11/'Subject information'!E7</f>
        <v>5.9494143646408837</v>
      </c>
      <c r="T11" s="42">
        <f>'Intra N'!T11/'Subject information'!E7</f>
        <v>10.384602209944751</v>
      </c>
      <c r="U11" s="42">
        <f t="shared" si="6"/>
        <v>7.7061823204419886</v>
      </c>
      <c r="V11" s="67">
        <f t="shared" si="7"/>
        <v>10.384602209944751</v>
      </c>
    </row>
    <row r="12" spans="1:28" ht="14.5" customHeight="1" x14ac:dyDescent="0.25">
      <c r="A12" s="49" t="s">
        <v>36</v>
      </c>
      <c r="B12" s="22">
        <v>0</v>
      </c>
      <c r="C12" s="42">
        <f>'Intra N'!C12/'Subject information'!E8</f>
        <v>5.5608108108108105</v>
      </c>
      <c r="D12" s="42">
        <f>'Intra N'!D12/'Subject information'!E8</f>
        <v>6.2533783783783781</v>
      </c>
      <c r="E12" s="42">
        <f>'Intra N'!E12/'Subject information'!E8</f>
        <v>6.5688344594594588</v>
      </c>
      <c r="F12" s="42">
        <f t="shared" si="0"/>
        <v>6.1276745495495497</v>
      </c>
      <c r="G12" s="67">
        <f t="shared" si="1"/>
        <v>6.5688344594594588</v>
      </c>
      <c r="H12" s="42">
        <f>'Intra N'!H12/'Subject information'!E8</f>
        <v>1.9695945945945943</v>
      </c>
      <c r="I12" s="42">
        <f>'Intra N'!I12/'Subject information'!E8</f>
        <v>3.1418918918918917</v>
      </c>
      <c r="J12" s="42">
        <f>'Intra N'!J12/'Subject information'!E8</f>
        <v>3.7736486486486487</v>
      </c>
      <c r="K12" s="42">
        <f t="shared" si="2"/>
        <v>2.9617117117117115</v>
      </c>
      <c r="L12" s="67">
        <f t="shared" si="3"/>
        <v>3.7736486486486487</v>
      </c>
      <c r="M12" s="42">
        <f>'Intra N'!M12/'Subject information'!E8</f>
        <v>4.3310810810810807</v>
      </c>
      <c r="N12" s="42">
        <f>'Intra N'!N12/'Subject information'!E8</f>
        <v>3.8648648648648649</v>
      </c>
      <c r="O12" s="42">
        <f>'Intra N'!O12/'Subject information'!E8</f>
        <v>4.9155405405405403</v>
      </c>
      <c r="P12" s="42">
        <f t="shared" si="4"/>
        <v>4.3704954954954953</v>
      </c>
      <c r="Q12" s="67">
        <f t="shared" si="5"/>
        <v>4.9155405405405403</v>
      </c>
      <c r="R12" s="42">
        <f>'Intra N'!R12/'Subject information'!E8</f>
        <v>4.0878378378378377</v>
      </c>
      <c r="S12" s="42">
        <f>'Intra N'!S12/'Subject information'!E8</f>
        <v>4.4358108108108114</v>
      </c>
      <c r="T12" s="42">
        <f>'Intra N'!T12/'Subject information'!E8</f>
        <v>5.8175675675675667</v>
      </c>
      <c r="U12" s="42">
        <f t="shared" si="6"/>
        <v>4.7804054054054053</v>
      </c>
      <c r="V12" s="67">
        <f t="shared" si="7"/>
        <v>5.8175675675675667</v>
      </c>
    </row>
    <row r="13" spans="1:28" ht="14.5" customHeight="1" x14ac:dyDescent="0.25">
      <c r="A13" s="33"/>
      <c r="B13" s="22"/>
      <c r="C13" s="42"/>
      <c r="D13" s="42"/>
      <c r="E13" s="42"/>
      <c r="F13" s="42"/>
      <c r="G13" s="67"/>
      <c r="H13" s="42"/>
      <c r="I13" s="42"/>
      <c r="J13" s="42"/>
      <c r="K13" s="42"/>
      <c r="L13" s="67"/>
      <c r="M13" s="42"/>
      <c r="N13" s="42"/>
      <c r="O13" s="42"/>
      <c r="P13" s="42"/>
      <c r="Q13" s="67"/>
      <c r="R13" s="42"/>
      <c r="S13" s="42"/>
      <c r="T13" s="42"/>
      <c r="U13" s="42"/>
      <c r="V13" s="67"/>
    </row>
    <row r="14" spans="1:28" ht="14.5" customHeight="1" x14ac:dyDescent="0.25">
      <c r="A14" s="19" t="s">
        <v>9</v>
      </c>
      <c r="B14" s="23"/>
      <c r="C14" s="42"/>
      <c r="D14" s="42"/>
      <c r="E14" s="42"/>
      <c r="F14" s="38">
        <f>AVERAGE(F3:F12)</f>
        <v>7.2062380906824215</v>
      </c>
      <c r="G14" s="39">
        <f>AVERAGE(G3:G12)</f>
        <v>7.6770862893046186</v>
      </c>
      <c r="H14" s="42"/>
      <c r="I14" s="42"/>
      <c r="J14" s="42"/>
      <c r="K14" s="38">
        <f>AVERAGE(K3:K12)</f>
        <v>4.1076830313071415</v>
      </c>
      <c r="L14" s="39">
        <f>AVERAGE(L3:L12)</f>
        <v>4.4279029795034779</v>
      </c>
      <c r="M14" s="42"/>
      <c r="N14" s="42"/>
      <c r="O14" s="42"/>
      <c r="P14" s="38">
        <f>AVERAGE(P3:P12)</f>
        <v>4.2083871945321167</v>
      </c>
      <c r="Q14" s="39">
        <f>AVERAGE(Q3:Q12)</f>
        <v>4.4526102305224704</v>
      </c>
      <c r="R14" s="42"/>
      <c r="S14" s="42"/>
      <c r="T14" s="42"/>
      <c r="U14" s="38">
        <f>AVERAGE(U3:U12)</f>
        <v>7.4606948867136254</v>
      </c>
      <c r="V14" s="39">
        <f>AVERAGE(V3:V12)</f>
        <v>8.9282016682455758</v>
      </c>
    </row>
    <row r="15" spans="1:28" ht="14.5" customHeight="1" x14ac:dyDescent="0.25">
      <c r="A15" s="19" t="s">
        <v>1</v>
      </c>
      <c r="B15" s="23"/>
      <c r="C15" s="42"/>
      <c r="D15" s="42"/>
      <c r="E15" s="42"/>
      <c r="F15" s="38">
        <f>_xlfn.STDEV.S(F3:F12)</f>
        <v>1.1585571541122845</v>
      </c>
      <c r="G15" s="39">
        <f>_xlfn.STDEV.S(G3:G12)</f>
        <v>1.3011242875461611</v>
      </c>
      <c r="H15" s="42"/>
      <c r="I15" s="42"/>
      <c r="J15" s="42"/>
      <c r="K15" s="38">
        <f>_xlfn.STDEV.S(K3:K12)</f>
        <v>1.1332789823119664</v>
      </c>
      <c r="L15" s="39">
        <f>_xlfn.STDEV.S(L3:L12)</f>
        <v>1.1125788634630074</v>
      </c>
      <c r="M15" s="42"/>
      <c r="N15" s="42"/>
      <c r="O15" s="42"/>
      <c r="P15" s="38">
        <f>_xlfn.STDEV.S(P3:P12)</f>
        <v>0.82925724352820607</v>
      </c>
      <c r="Q15" s="39">
        <f>_xlfn.STDEV.S(Q3:Q12)</f>
        <v>0.84004494421608622</v>
      </c>
      <c r="R15" s="42"/>
      <c r="S15" s="42"/>
      <c r="T15" s="42"/>
      <c r="U15" s="38">
        <f>_xlfn.STDEV.S(U3:U12)</f>
        <v>2.6862273416031694</v>
      </c>
      <c r="V15" s="39">
        <f>_xlfn.STDEV.S(V3:V12)</f>
        <v>3.0448228297866229</v>
      </c>
    </row>
    <row r="16" spans="1:28" s="65" customFormat="1" ht="14.5" customHeight="1" thickBot="1" x14ac:dyDescent="0.3">
      <c r="A16" s="25" t="s">
        <v>29</v>
      </c>
      <c r="B16" s="21"/>
      <c r="C16" s="26">
        <v>1</v>
      </c>
      <c r="D16" s="26">
        <v>2</v>
      </c>
      <c r="E16" s="26">
        <v>3</v>
      </c>
      <c r="F16" s="26" t="s">
        <v>0</v>
      </c>
      <c r="G16" s="13" t="s">
        <v>8</v>
      </c>
      <c r="H16" s="26">
        <v>1</v>
      </c>
      <c r="I16" s="26">
        <v>2</v>
      </c>
      <c r="J16" s="26">
        <v>3</v>
      </c>
      <c r="K16" s="26" t="s">
        <v>0</v>
      </c>
      <c r="L16" s="13" t="s">
        <v>8</v>
      </c>
      <c r="M16" s="26">
        <v>1</v>
      </c>
      <c r="N16" s="26">
        <v>2</v>
      </c>
      <c r="O16" s="26">
        <v>3</v>
      </c>
      <c r="P16" s="26" t="s">
        <v>0</v>
      </c>
      <c r="Q16" s="13" t="s">
        <v>8</v>
      </c>
      <c r="R16" s="26">
        <v>1</v>
      </c>
      <c r="S16" s="26">
        <v>2</v>
      </c>
      <c r="T16" s="26">
        <v>3</v>
      </c>
      <c r="U16" s="26" t="s">
        <v>0</v>
      </c>
      <c r="V16" s="13" t="s">
        <v>8</v>
      </c>
      <c r="W16" s="26"/>
      <c r="X16" s="26"/>
      <c r="Y16" s="26"/>
      <c r="Z16" s="26"/>
      <c r="AA16" s="26"/>
      <c r="AB16" s="26"/>
    </row>
    <row r="17" spans="1:22" ht="14.5" customHeight="1" x14ac:dyDescent="0.25">
      <c r="A17" s="49" t="s">
        <v>32</v>
      </c>
      <c r="B17" s="22">
        <v>1</v>
      </c>
      <c r="C17" s="42">
        <f>'Intra N'!C17/'Subject information'!E4</f>
        <v>6.4725274725274717</v>
      </c>
      <c r="D17" s="42">
        <f>'Intra N'!D17/'Subject information'!E4</f>
        <v>6.7802197802197801</v>
      </c>
      <c r="E17" s="42">
        <f>'Intra N'!E17/'Subject information'!E4</f>
        <v>6.813186813186813</v>
      </c>
      <c r="F17" s="42">
        <f>AVERAGE(C17:E17)</f>
        <v>6.6886446886446889</v>
      </c>
      <c r="G17" s="67">
        <f>MAX(C17:E17)</f>
        <v>6.813186813186813</v>
      </c>
      <c r="H17" s="42">
        <f>'Intra N'!H17/'Subject information'!E4</f>
        <v>3.177197802197802</v>
      </c>
      <c r="I17" s="42">
        <f>'Intra N'!I17/'Subject information'!E4</f>
        <v>3.6666666666666665</v>
      </c>
      <c r="J17" s="42">
        <f>'Intra N'!J17/'Subject information'!E4</f>
        <v>4.6117216117216122</v>
      </c>
      <c r="K17" s="42">
        <f>AVERAGE(H17:J17)</f>
        <v>3.8185286935286933</v>
      </c>
      <c r="L17" s="67">
        <f>MAX(H17:J17)</f>
        <v>4.6117216117216122</v>
      </c>
      <c r="M17" s="42">
        <f>'Intra N'!M17/'Subject information'!E4</f>
        <v>3.5054945054945055</v>
      </c>
      <c r="N17" s="42">
        <f>'Intra N'!N17/'Subject information'!E4</f>
        <v>3.567765567765568</v>
      </c>
      <c r="O17" s="42">
        <f>'Intra N'!O17/'Subject information'!E4</f>
        <v>3.6007326007326004</v>
      </c>
      <c r="P17" s="42">
        <f>AVERAGE(M17:O17)</f>
        <v>3.5579975579975578</v>
      </c>
      <c r="Q17" s="67">
        <f>MAX(M17:O17)</f>
        <v>3.6007326007326004</v>
      </c>
      <c r="R17" s="42">
        <f>'Intra N'!R17/'Subject information'!E4</f>
        <v>6.5190036630036623</v>
      </c>
      <c r="S17" s="42">
        <f>'Intra N'!S17/'Subject information'!E4</f>
        <v>6.4395604395604398</v>
      </c>
      <c r="T17" s="42">
        <f>'Intra N'!T17/'Subject information'!E4</f>
        <v>8.5567765567765566</v>
      </c>
      <c r="U17" s="42">
        <f>AVERAGE(R17:T17)</f>
        <v>7.1717802197802198</v>
      </c>
      <c r="V17" s="67">
        <f>MAX(R17:T17)</f>
        <v>8.5567765567765566</v>
      </c>
    </row>
    <row r="18" spans="1:22" ht="14.5" customHeight="1" x14ac:dyDescent="0.25">
      <c r="A18" s="49" t="s">
        <v>33</v>
      </c>
      <c r="B18" s="22">
        <v>1</v>
      </c>
      <c r="C18" s="42">
        <f>'Intra N'!C18/'Subject information'!E5</f>
        <v>10.48046875</v>
      </c>
      <c r="D18" s="42">
        <f>'Intra N'!D18/'Subject information'!E5</f>
        <v>10.23828125</v>
      </c>
      <c r="E18" s="42">
        <f>'Intra N'!E18/'Subject information'!E5</f>
        <v>10.847656249999998</v>
      </c>
      <c r="F18" s="42">
        <f t="shared" ref="F18:F26" si="8">AVERAGE(C18:E18)</f>
        <v>10.522135416666666</v>
      </c>
      <c r="G18" s="67">
        <f t="shared" ref="G18:G26" si="9">MAX(C18:E18)</f>
        <v>10.847656249999998</v>
      </c>
      <c r="H18" s="42">
        <f>'Intra N'!H18/'Subject information'!E5</f>
        <v>4.51953125</v>
      </c>
      <c r="I18" s="42">
        <f>'Intra N'!I18/'Subject information'!E5</f>
        <v>5.1796874999999991</v>
      </c>
      <c r="J18" s="42">
        <f>'Intra N'!J18/'Subject information'!E5</f>
        <v>4.48046875</v>
      </c>
      <c r="K18" s="42">
        <f t="shared" ref="K18:K26" si="10">AVERAGE(H18:J18)</f>
        <v>4.7265625</v>
      </c>
      <c r="L18" s="67">
        <f t="shared" ref="L18:L26" si="11">MAX(H18:J18)</f>
        <v>5.1796874999999991</v>
      </c>
      <c r="M18" s="42">
        <f>'Intra N'!M18/'Subject information'!E5</f>
        <v>4.36328125</v>
      </c>
      <c r="N18" s="42">
        <f>'Intra N'!N18/'Subject information'!E5</f>
        <v>4.2226562499999991</v>
      </c>
      <c r="O18" s="42">
        <f>'Intra N'!O18/'Subject information'!E5</f>
        <v>3.58203125</v>
      </c>
      <c r="P18" s="42">
        <f t="shared" ref="P18:P26" si="12">AVERAGE(M18:O18)</f>
        <v>4.055989583333333</v>
      </c>
      <c r="Q18" s="67">
        <f t="shared" ref="Q18:Q26" si="13">MAX(M18:O18)</f>
        <v>4.36328125</v>
      </c>
      <c r="R18" s="42">
        <f>'Intra N'!R18/'Subject information'!E5</f>
        <v>10.308593749999998</v>
      </c>
      <c r="S18" s="42">
        <f>'Intra N'!S18/'Subject information'!E5</f>
        <v>10.8828125</v>
      </c>
      <c r="T18" s="42">
        <f>'Intra N'!T18/'Subject information'!E5</f>
        <v>12.40598828125</v>
      </c>
      <c r="U18" s="42">
        <f t="shared" ref="U18:U26" si="14">AVERAGE(R18:T18)</f>
        <v>11.199131510416668</v>
      </c>
      <c r="V18" s="67">
        <f t="shared" ref="V18:V26" si="15">MAX(R18:T18)</f>
        <v>12.40598828125</v>
      </c>
    </row>
    <row r="19" spans="1:22" ht="14.5" customHeight="1" x14ac:dyDescent="0.25">
      <c r="A19" s="49" t="s">
        <v>34</v>
      </c>
      <c r="B19" s="22">
        <v>1</v>
      </c>
      <c r="C19" s="42">
        <f>'Intra N'!C19/'Subject information'!E6</f>
        <v>5.9215686274509798</v>
      </c>
      <c r="D19" s="42">
        <f>'Intra N'!D19/'Subject information'!E6</f>
        <v>7.4173669467787109</v>
      </c>
      <c r="E19" s="42">
        <f>'Intra N'!E19/'Subject information'!E6</f>
        <v>7.890756302521007</v>
      </c>
      <c r="F19" s="42">
        <f t="shared" si="8"/>
        <v>7.0765639589168998</v>
      </c>
      <c r="G19" s="67">
        <f t="shared" si="9"/>
        <v>7.890756302521007</v>
      </c>
      <c r="H19" s="42">
        <f>'Intra N'!H19/'Subject information'!E6</f>
        <v>4.9333333333333327</v>
      </c>
      <c r="I19" s="42">
        <f>'Intra N'!I19/'Subject information'!E6</f>
        <v>5.2212885154061626</v>
      </c>
      <c r="J19" s="42">
        <f>'Intra N'!J19/'Subject information'!E6</f>
        <v>5.5071764705882345</v>
      </c>
      <c r="K19" s="42">
        <f t="shared" si="10"/>
        <v>5.2205994397759099</v>
      </c>
      <c r="L19" s="67">
        <f t="shared" si="11"/>
        <v>5.5071764705882345</v>
      </c>
      <c r="M19" s="42">
        <f>'Intra N'!M19/'Subject information'!E6</f>
        <v>4.2128851540616248</v>
      </c>
      <c r="N19" s="42">
        <f>'Intra N'!N19/'Subject information'!E6</f>
        <v>4.7366946778711476</v>
      </c>
      <c r="O19" s="42">
        <f>'Intra N'!O19/'Subject information'!E6</f>
        <v>4.375350140056022</v>
      </c>
      <c r="P19" s="42">
        <f t="shared" si="12"/>
        <v>4.4416433239962645</v>
      </c>
      <c r="Q19" s="67">
        <f t="shared" si="13"/>
        <v>4.7366946778711476</v>
      </c>
      <c r="R19" s="42">
        <f>'Intra N'!R19/'Subject information'!E6</f>
        <v>9.5819327731092425</v>
      </c>
      <c r="S19" s="42">
        <f>'Intra N'!S19/'Subject information'!E6</f>
        <v>10.006302521008402</v>
      </c>
      <c r="T19" s="42">
        <f>'Intra N'!T19/'Subject information'!E6</f>
        <v>10.658263305322128</v>
      </c>
      <c r="U19" s="42">
        <f t="shared" si="14"/>
        <v>10.082166199813258</v>
      </c>
      <c r="V19" s="67">
        <f t="shared" si="15"/>
        <v>10.658263305322128</v>
      </c>
    </row>
    <row r="20" spans="1:22" ht="14.5" customHeight="1" x14ac:dyDescent="0.25">
      <c r="A20" s="49" t="s">
        <v>35</v>
      </c>
      <c r="B20" s="22">
        <v>1</v>
      </c>
      <c r="C20" s="42">
        <f>'Intra N'!C20/'Subject information'!E7</f>
        <v>6.0110497237569058</v>
      </c>
      <c r="D20" s="42">
        <f>'Intra N'!D20/'Subject information'!E7</f>
        <v>6.4650690607734802</v>
      </c>
      <c r="E20" s="42">
        <f>'Intra N'!E20/'Subject information'!E7</f>
        <v>7.3149171270718227</v>
      </c>
      <c r="F20" s="42">
        <f t="shared" si="8"/>
        <v>6.5970119705340693</v>
      </c>
      <c r="G20" s="67">
        <f t="shared" si="9"/>
        <v>7.3149171270718227</v>
      </c>
      <c r="H20" s="42">
        <f>'Intra N'!H20/'Subject information'!E7</f>
        <v>6.3659779005524859</v>
      </c>
      <c r="I20" s="42">
        <f>'Intra N'!I20/'Subject information'!E7</f>
        <v>6.0359116022099446</v>
      </c>
      <c r="J20" s="42">
        <f>'Intra N'!J20/'Subject information'!E7</f>
        <v>6.2817679558011044</v>
      </c>
      <c r="K20" s="42">
        <f t="shared" si="10"/>
        <v>6.2278858195211777</v>
      </c>
      <c r="L20" s="67">
        <f t="shared" si="11"/>
        <v>6.3659779005524859</v>
      </c>
      <c r="M20" s="42">
        <f>'Intra N'!M20/'Subject information'!E7</f>
        <v>3.9198895027624308</v>
      </c>
      <c r="N20" s="42">
        <f>'Intra N'!N20/'Subject information'!E7</f>
        <v>4.6104972375690609</v>
      </c>
      <c r="O20" s="42">
        <f>'Intra N'!O20/'Subject information'!E7</f>
        <v>4.6699337016574587</v>
      </c>
      <c r="P20" s="42">
        <f t="shared" si="12"/>
        <v>4.4001068139963166</v>
      </c>
      <c r="Q20" s="67">
        <f t="shared" si="13"/>
        <v>4.6699337016574587</v>
      </c>
      <c r="R20" s="42">
        <f>'Intra N'!R20/'Subject information'!E7</f>
        <v>8.3701657458563528</v>
      </c>
      <c r="S20" s="42">
        <f>'Intra N'!S20/'Subject information'!E7</f>
        <v>7.8287292817679548</v>
      </c>
      <c r="T20" s="42">
        <f>'Intra N'!T20/'Subject information'!E7</f>
        <v>9.9447513812154682</v>
      </c>
      <c r="U20" s="42">
        <f t="shared" si="14"/>
        <v>8.7145488029465916</v>
      </c>
      <c r="V20" s="67">
        <f t="shared" si="15"/>
        <v>9.9447513812154682</v>
      </c>
    </row>
    <row r="21" spans="1:22" ht="14.5" customHeight="1" x14ac:dyDescent="0.25">
      <c r="A21" s="49" t="s">
        <v>36</v>
      </c>
      <c r="B21" s="22">
        <v>1</v>
      </c>
      <c r="C21" s="42">
        <f>'Intra N'!C21/'Subject information'!E8</f>
        <v>4.1790540540540544</v>
      </c>
      <c r="D21" s="42">
        <f>'Intra N'!D21/'Subject information'!E8</f>
        <v>3.9527027027027026</v>
      </c>
      <c r="E21" s="42">
        <f>'Intra N'!E21/'Subject information'!E8</f>
        <v>4.2094594594594588</v>
      </c>
      <c r="F21" s="42">
        <f t="shared" si="8"/>
        <v>4.1137387387387392</v>
      </c>
      <c r="G21" s="67">
        <f t="shared" si="9"/>
        <v>4.2094594594594588</v>
      </c>
      <c r="H21" s="42">
        <f>'Intra N'!H21/'Subject information'!E8</f>
        <v>1.8952702702702702</v>
      </c>
      <c r="I21" s="42">
        <f>'Intra N'!I21/'Subject information'!E8</f>
        <v>2.7312094594594596</v>
      </c>
      <c r="J21" s="42">
        <f>'Intra N'!J21/'Subject information'!E8</f>
        <v>3.4560810810810807</v>
      </c>
      <c r="K21" s="42">
        <f t="shared" si="10"/>
        <v>2.6941869369369371</v>
      </c>
      <c r="L21" s="67">
        <f t="shared" si="11"/>
        <v>3.4560810810810807</v>
      </c>
      <c r="M21" s="42">
        <f>'Intra N'!M21/'Subject information'!E8</f>
        <v>2.8547297297297294</v>
      </c>
      <c r="N21" s="42">
        <f>'Intra N'!N21/'Subject information'!E8</f>
        <v>3.1858108108108105</v>
      </c>
      <c r="O21" s="42">
        <f>'Intra N'!O21/'Subject information'!E8</f>
        <v>3.4729729729729728</v>
      </c>
      <c r="P21" s="42">
        <f t="shared" si="12"/>
        <v>3.1711711711711708</v>
      </c>
      <c r="Q21" s="67">
        <f t="shared" si="13"/>
        <v>3.4729729729729728</v>
      </c>
      <c r="R21" s="42">
        <f>'Intra N'!R21/'Subject information'!E8</f>
        <v>4.6587837837837833</v>
      </c>
      <c r="S21" s="42">
        <f>'Intra N'!S21/'Subject information'!E8</f>
        <v>5.2027027027027026</v>
      </c>
      <c r="T21" s="42">
        <f>'Intra N'!T21/'Subject information'!E8</f>
        <v>5.2466216216216219</v>
      </c>
      <c r="U21" s="42">
        <f t="shared" si="14"/>
        <v>5.0360360360360366</v>
      </c>
      <c r="V21" s="67">
        <f t="shared" si="15"/>
        <v>5.2466216216216219</v>
      </c>
    </row>
    <row r="22" spans="1:22" ht="14.5" customHeight="1" x14ac:dyDescent="0.25">
      <c r="A22" s="49" t="s">
        <v>32</v>
      </c>
      <c r="B22" s="22">
        <v>0</v>
      </c>
      <c r="C22" s="42">
        <f>'Intra N'!C22/'Subject information'!E4</f>
        <v>7.1062271062271058</v>
      </c>
      <c r="D22" s="42">
        <f>'Intra N'!D22/'Subject information'!E4</f>
        <v>7.4134615384615374</v>
      </c>
      <c r="E22" s="42">
        <f>'Intra N'!E22/'Subject information'!E4</f>
        <v>7.5778388278388276</v>
      </c>
      <c r="F22" s="42">
        <f t="shared" si="8"/>
        <v>7.36584249084249</v>
      </c>
      <c r="G22" s="67">
        <f t="shared" si="9"/>
        <v>7.5778388278388276</v>
      </c>
      <c r="H22" s="42">
        <f>'Intra N'!H22/'Subject information'!E4</f>
        <v>3.4542124542124539</v>
      </c>
      <c r="I22" s="42">
        <f>'Intra N'!I22/'Subject information'!E4</f>
        <v>3.8791208791208791</v>
      </c>
      <c r="J22" s="42">
        <f>'Intra N'!J22/'Subject information'!E4</f>
        <v>4.1904761904761907</v>
      </c>
      <c r="K22" s="42">
        <f t="shared" si="10"/>
        <v>3.8412698412698414</v>
      </c>
      <c r="L22" s="67">
        <f t="shared" si="11"/>
        <v>4.1904761904761907</v>
      </c>
      <c r="M22" s="42">
        <f>'Intra N'!M22/'Subject information'!E4</f>
        <v>3.7609890109890109</v>
      </c>
      <c r="N22" s="42">
        <f>'Intra N'!N22/'Subject information'!E4</f>
        <v>4.1391941391941387</v>
      </c>
      <c r="O22" s="42">
        <f>'Intra N'!O22/'Subject information'!E4</f>
        <v>4.5164835164835164</v>
      </c>
      <c r="P22" s="42">
        <f t="shared" si="12"/>
        <v>4.1388888888888884</v>
      </c>
      <c r="Q22" s="67">
        <f t="shared" si="13"/>
        <v>4.5164835164835164</v>
      </c>
      <c r="R22" s="42">
        <f>'Intra N'!R22/'Subject information'!E4</f>
        <v>4.417582417582417</v>
      </c>
      <c r="S22" s="42">
        <f>'Intra N'!S22/'Subject information'!E4</f>
        <v>6.6190476190476186</v>
      </c>
      <c r="T22" s="42">
        <f>'Intra N'!T22/'Subject information'!E4</f>
        <v>5.9487179487179489</v>
      </c>
      <c r="U22" s="42">
        <f t="shared" si="14"/>
        <v>5.6617826617826621</v>
      </c>
      <c r="V22" s="67">
        <f t="shared" si="15"/>
        <v>6.6190476190476186</v>
      </c>
    </row>
    <row r="23" spans="1:22" ht="14.5" customHeight="1" x14ac:dyDescent="0.25">
      <c r="A23" s="49" t="s">
        <v>33</v>
      </c>
      <c r="B23" s="22">
        <v>0</v>
      </c>
      <c r="C23" s="42">
        <f>'Intra N'!C23/'Subject information'!E5</f>
        <v>9.6640625</v>
      </c>
      <c r="D23" s="42">
        <f>'Intra N'!D23/'Subject information'!E5</f>
        <v>9.61328125</v>
      </c>
      <c r="E23" s="42">
        <f>'Intra N'!E23/'Subject information'!E5</f>
        <v>9.23046875</v>
      </c>
      <c r="F23" s="42">
        <f t="shared" si="8"/>
        <v>9.5026041666666661</v>
      </c>
      <c r="G23" s="67">
        <f t="shared" si="9"/>
        <v>9.6640625</v>
      </c>
      <c r="H23" s="42">
        <f>'Intra N'!H23/'Subject information'!E5</f>
        <v>4.1015625</v>
      </c>
      <c r="I23" s="42">
        <f>'Intra N'!I23/'Subject information'!E5</f>
        <v>4.625</v>
      </c>
      <c r="J23" s="42">
        <f>'Intra N'!J23/'Subject information'!E5</f>
        <v>4.43359375</v>
      </c>
      <c r="K23" s="42">
        <f t="shared" si="10"/>
        <v>4.38671875</v>
      </c>
      <c r="L23" s="67">
        <f t="shared" si="11"/>
        <v>4.625</v>
      </c>
      <c r="M23" s="42">
        <f>'Intra N'!M23/'Subject information'!E5</f>
        <v>4.43359375</v>
      </c>
      <c r="N23" s="42">
        <f>'Intra N'!N23/'Subject information'!E5</f>
        <v>4.29296875</v>
      </c>
      <c r="O23" s="42">
        <f>'Intra N'!O23/'Subject information'!E5</f>
        <v>4.0859374999999991</v>
      </c>
      <c r="P23" s="42">
        <f t="shared" si="12"/>
        <v>4.270833333333333</v>
      </c>
      <c r="Q23" s="67">
        <f t="shared" si="13"/>
        <v>4.43359375</v>
      </c>
      <c r="R23" s="42">
        <f>'Intra N'!R23/'Subject information'!E5</f>
        <v>7.88818359375</v>
      </c>
      <c r="S23" s="42">
        <f>'Intra N'!S23/'Subject information'!E5</f>
        <v>9.7478007812499996</v>
      </c>
      <c r="T23" s="42">
        <f>'Intra N'!T23/'Subject information'!E5</f>
        <v>10.5</v>
      </c>
      <c r="U23" s="42">
        <f t="shared" si="14"/>
        <v>9.3786614583333332</v>
      </c>
      <c r="V23" s="67">
        <f t="shared" si="15"/>
        <v>10.5</v>
      </c>
    </row>
    <row r="24" spans="1:22" ht="14.5" customHeight="1" x14ac:dyDescent="0.25">
      <c r="A24" s="49" t="s">
        <v>34</v>
      </c>
      <c r="B24" s="22">
        <v>0</v>
      </c>
      <c r="C24" s="42">
        <f>'Intra N'!C24/'Subject information'!E6</f>
        <v>7.9103641456582618</v>
      </c>
      <c r="D24" s="42">
        <f>'Intra N'!D24/'Subject information'!E6</f>
        <v>8.7254901960784306</v>
      </c>
      <c r="E24" s="42">
        <f>'Intra N'!E24/'Subject information'!E6</f>
        <v>8.8011204481792706</v>
      </c>
      <c r="F24" s="42">
        <f t="shared" si="8"/>
        <v>8.4789915966386555</v>
      </c>
      <c r="G24" s="67">
        <f t="shared" si="9"/>
        <v>8.8011204481792706</v>
      </c>
      <c r="H24" s="42">
        <f>'Intra N'!H24/'Subject information'!E6</f>
        <v>6.2072829131652654</v>
      </c>
      <c r="I24" s="42">
        <f>'Intra N'!I24/'Subject information'!E6</f>
        <v>6.73109243697479</v>
      </c>
      <c r="J24" s="42">
        <f>'Intra N'!J24/'Subject information'!E6</f>
        <v>6.3557422969187671</v>
      </c>
      <c r="K24" s="42">
        <f t="shared" si="10"/>
        <v>6.4313725490196072</v>
      </c>
      <c r="L24" s="67">
        <f t="shared" si="11"/>
        <v>6.73109243697479</v>
      </c>
      <c r="M24" s="42">
        <f>'Intra N'!M24/'Subject information'!E6</f>
        <v>3.913165266106442</v>
      </c>
      <c r="N24" s="42">
        <f>'Intra N'!N24/'Subject information'!E6</f>
        <v>3.8879551820728291</v>
      </c>
      <c r="O24" s="42">
        <f>'Intra N'!O24/'Subject information'!E6</f>
        <v>4</v>
      </c>
      <c r="P24" s="42">
        <f t="shared" si="12"/>
        <v>3.933706816059757</v>
      </c>
      <c r="Q24" s="67">
        <f t="shared" si="13"/>
        <v>4</v>
      </c>
      <c r="R24" s="42">
        <f>'Intra N'!R24/'Subject information'!E6</f>
        <v>10.893557422969186</v>
      </c>
      <c r="S24" s="42">
        <f>'Intra N'!S24/'Subject information'!E6</f>
        <v>12.924369747899158</v>
      </c>
      <c r="T24" s="42">
        <f>'Intra N'!T24/'Subject information'!E6</f>
        <v>16.616246498599441</v>
      </c>
      <c r="U24" s="42">
        <f t="shared" si="14"/>
        <v>13.478057889822594</v>
      </c>
      <c r="V24" s="67">
        <f t="shared" si="15"/>
        <v>16.616246498599441</v>
      </c>
    </row>
    <row r="25" spans="1:22" ht="14.5" customHeight="1" x14ac:dyDescent="0.25">
      <c r="A25" s="49" t="s">
        <v>35</v>
      </c>
      <c r="B25" s="22">
        <v>0</v>
      </c>
      <c r="C25" s="42">
        <f>'Intra N'!C25/'Subject information'!E7</f>
        <v>7.5220994475138117</v>
      </c>
      <c r="D25" s="42">
        <f>'Intra N'!D25/'Subject information'!E7</f>
        <v>8.8011049723756898</v>
      </c>
      <c r="E25" s="42">
        <f>'Intra N'!E25/'Subject information'!E7</f>
        <v>8.4088397790055236</v>
      </c>
      <c r="F25" s="42">
        <f t="shared" si="8"/>
        <v>8.2440147329650078</v>
      </c>
      <c r="G25" s="67">
        <f t="shared" si="9"/>
        <v>8.8011049723756898</v>
      </c>
      <c r="H25" s="42">
        <f>'Intra N'!H25/'Subject information'!E7</f>
        <v>5.5303867403314912</v>
      </c>
      <c r="I25" s="42">
        <f>'Intra N'!I25/'Subject information'!E7</f>
        <v>4.6712707182320434</v>
      </c>
      <c r="J25" s="42">
        <f>'Intra N'!J25/'Subject information'!E7</f>
        <v>4.7071823204419889</v>
      </c>
      <c r="K25" s="42">
        <f t="shared" si="10"/>
        <v>4.9696132596685079</v>
      </c>
      <c r="L25" s="67">
        <f t="shared" si="11"/>
        <v>5.5303867403314912</v>
      </c>
      <c r="M25" s="42">
        <f>'Intra N'!M25/'Subject information'!E7</f>
        <v>3.6132596685082872</v>
      </c>
      <c r="N25" s="42">
        <f>'Intra N'!N25/'Subject information'!E7</f>
        <v>3.834254143646409</v>
      </c>
      <c r="O25" s="42">
        <f>'Intra N'!O25/'Subject information'!E7</f>
        <v>3.5027624309392262</v>
      </c>
      <c r="P25" s="42">
        <f t="shared" si="12"/>
        <v>3.6500920810313073</v>
      </c>
      <c r="Q25" s="67">
        <f t="shared" si="13"/>
        <v>3.834254143646409</v>
      </c>
      <c r="R25" s="42">
        <f>'Intra N'!R25/'Subject information'!E7</f>
        <v>5.9364640883977895</v>
      </c>
      <c r="S25" s="42">
        <f>'Intra N'!S25/'Subject information'!E7</f>
        <v>6.403314917127072</v>
      </c>
      <c r="T25" s="42">
        <f>'Intra N'!T25/'Subject information'!E7</f>
        <v>9.4281767955801108</v>
      </c>
      <c r="U25" s="42">
        <f t="shared" si="14"/>
        <v>7.2559852670349905</v>
      </c>
      <c r="V25" s="67">
        <f t="shared" si="15"/>
        <v>9.4281767955801108</v>
      </c>
    </row>
    <row r="26" spans="1:22" ht="14.5" customHeight="1" x14ac:dyDescent="0.25">
      <c r="A26" s="49" t="s">
        <v>36</v>
      </c>
      <c r="B26" s="22">
        <v>0</v>
      </c>
      <c r="C26" s="42">
        <f>'Intra N'!C26/'Subject information'!E8</f>
        <v>4.0304054054054053</v>
      </c>
      <c r="D26" s="42">
        <f>'Intra N'!D26/'Subject information'!E8</f>
        <v>4.2229729729729728</v>
      </c>
      <c r="E26" s="42">
        <f>'Intra N'!E26/'Subject information'!E8</f>
        <v>4.3310810810810807</v>
      </c>
      <c r="F26" s="42">
        <f t="shared" si="8"/>
        <v>4.1948198198198199</v>
      </c>
      <c r="G26" s="67">
        <f t="shared" si="9"/>
        <v>4.3310810810810807</v>
      </c>
      <c r="H26" s="42">
        <f>'Intra N'!H26/'Subject information'!E8</f>
        <v>2.8851351351351351</v>
      </c>
      <c r="I26" s="42">
        <f>'Intra N'!I26/'Subject information'!E8</f>
        <v>3.6993243243243241</v>
      </c>
      <c r="J26" s="42">
        <f>'Intra N'!J26/'Subject information'!E8</f>
        <v>3.6216216216216215</v>
      </c>
      <c r="K26" s="42">
        <f t="shared" si="10"/>
        <v>3.4020270270270268</v>
      </c>
      <c r="L26" s="67">
        <f t="shared" si="11"/>
        <v>3.6993243243243241</v>
      </c>
      <c r="M26" s="42">
        <f>'Intra N'!M26/'Subject information'!E8</f>
        <v>2.2094594594594597</v>
      </c>
      <c r="N26" s="42">
        <f>'Intra N'!N26/'Subject information'!E8</f>
        <v>2.1790540540540539</v>
      </c>
      <c r="O26" s="42">
        <f>'Intra N'!O26/'Subject information'!E8</f>
        <v>2.7060810810810807</v>
      </c>
      <c r="P26" s="42">
        <f t="shared" si="12"/>
        <v>2.3648648648648649</v>
      </c>
      <c r="Q26" s="67">
        <f t="shared" si="13"/>
        <v>2.7060810810810807</v>
      </c>
      <c r="R26" s="42">
        <f>'Intra N'!R26/'Subject information'!E8</f>
        <v>5.6190067567567565</v>
      </c>
      <c r="S26" s="42">
        <f>'Intra N'!S26/'Subject information'!E8</f>
        <v>7.2434560810810806</v>
      </c>
      <c r="T26" s="42">
        <f>'Intra N'!T26/'Subject information'!E8</f>
        <v>7.9957770270270272</v>
      </c>
      <c r="U26" s="42">
        <f t="shared" si="14"/>
        <v>6.9527466216216212</v>
      </c>
      <c r="V26" s="67">
        <f t="shared" si="15"/>
        <v>7.9957770270270272</v>
      </c>
    </row>
    <row r="27" spans="1:22" ht="14.5" customHeight="1" x14ac:dyDescent="0.25">
      <c r="A27" s="33"/>
      <c r="B27" s="22"/>
      <c r="C27" s="42"/>
      <c r="D27" s="42"/>
      <c r="E27" s="42"/>
      <c r="F27" s="42"/>
      <c r="G27" s="67"/>
      <c r="H27" s="42"/>
      <c r="I27" s="42"/>
      <c r="J27" s="42"/>
      <c r="K27" s="42"/>
      <c r="L27" s="67"/>
      <c r="M27" s="42"/>
      <c r="N27" s="42"/>
      <c r="O27" s="42"/>
      <c r="P27" s="42"/>
      <c r="Q27" s="67"/>
      <c r="R27" s="42"/>
      <c r="S27" s="42"/>
      <c r="T27" s="42"/>
      <c r="U27" s="42"/>
      <c r="V27" s="67"/>
    </row>
    <row r="28" spans="1:22" ht="14.5" customHeight="1" x14ac:dyDescent="0.25">
      <c r="A28" s="19" t="s">
        <v>9</v>
      </c>
      <c r="B28" s="22"/>
      <c r="C28" s="42"/>
      <c r="D28" s="42"/>
      <c r="E28" s="42"/>
      <c r="F28" s="38">
        <f>AVERAGE(F17:F26)</f>
        <v>7.2784367580433695</v>
      </c>
      <c r="G28" s="39">
        <f>AVERAGE(G17:G26)</f>
        <v>7.625118378171396</v>
      </c>
      <c r="H28" s="42"/>
      <c r="I28" s="42"/>
      <c r="J28" s="42"/>
      <c r="K28" s="38">
        <f>AVERAGE(K17:K26)</f>
        <v>4.5718764816747699</v>
      </c>
      <c r="L28" s="39">
        <f>AVERAGE(L17:L26)</f>
        <v>4.9896924256050212</v>
      </c>
      <c r="M28" s="42"/>
      <c r="N28" s="42"/>
      <c r="O28" s="42"/>
      <c r="P28" s="38">
        <f>AVERAGE(P17:P26)</f>
        <v>3.7985294434672796</v>
      </c>
      <c r="Q28" s="39">
        <f>AVERAGE(Q17:Q26)</f>
        <v>4.0334027694445194</v>
      </c>
      <c r="R28" s="42"/>
      <c r="S28" s="42"/>
      <c r="T28" s="42"/>
      <c r="U28" s="38">
        <f>AVERAGE(U17:U26)</f>
        <v>8.493089666758797</v>
      </c>
      <c r="V28" s="39">
        <f>AVERAGE(V17:V26)</f>
        <v>9.7971649086439978</v>
      </c>
    </row>
    <row r="29" spans="1:22" ht="14.5" customHeight="1" x14ac:dyDescent="0.25">
      <c r="A29" s="19" t="s">
        <v>1</v>
      </c>
      <c r="B29" s="23"/>
      <c r="C29" s="42"/>
      <c r="D29" s="42"/>
      <c r="E29" s="42"/>
      <c r="F29" s="38">
        <f>_xlfn.STDEV.S(F17:F26)</f>
        <v>2.0609266574385035</v>
      </c>
      <c r="G29" s="39">
        <f>_xlfn.STDEV.S(G17:G26)</f>
        <v>2.1253400489870158</v>
      </c>
      <c r="H29" s="42"/>
      <c r="I29" s="42"/>
      <c r="J29" s="42"/>
      <c r="K29" s="38">
        <f>_xlfn.STDEV.S(K17:K26)</f>
        <v>1.1941023801338404</v>
      </c>
      <c r="L29" s="39">
        <f>_xlfn.STDEV.S(L17:L26)</f>
        <v>1.0777804662063701</v>
      </c>
      <c r="M29" s="42"/>
      <c r="N29" s="42"/>
      <c r="O29" s="42"/>
      <c r="P29" s="38">
        <f>_xlfn.STDEV.S(P17:P26)</f>
        <v>0.64358602312571933</v>
      </c>
      <c r="Q29" s="39">
        <f>_xlfn.STDEV.S(Q17:Q26)</f>
        <v>0.64169693377651793</v>
      </c>
      <c r="R29" s="42"/>
      <c r="S29" s="42"/>
      <c r="T29" s="42"/>
      <c r="U29" s="38">
        <f>_xlfn.STDEV.S(U17:U26)</f>
        <v>2.6065617674722974</v>
      </c>
      <c r="V29" s="39">
        <f>_xlfn.STDEV.S(V17:V26)</f>
        <v>3.1673800951746425</v>
      </c>
    </row>
    <row r="30" spans="1:22" ht="14.5" customHeight="1" x14ac:dyDescent="0.25">
      <c r="A30" s="19"/>
      <c r="B30" s="23"/>
    </row>
    <row r="31" spans="1:22" ht="14.5" customHeight="1" x14ac:dyDescent="0.25">
      <c r="A31" s="66"/>
      <c r="B31" s="22"/>
    </row>
    <row r="32" spans="1:22" ht="14.5" customHeight="1" x14ac:dyDescent="0.25">
      <c r="A32" s="66"/>
      <c r="B32" s="22"/>
    </row>
    <row r="33" spans="1:2" ht="14.5" customHeight="1" x14ac:dyDescent="0.25">
      <c r="A33" s="66"/>
      <c r="B33" s="2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topLeftCell="A10" zoomScale="80" zoomScaleNormal="80" workbookViewId="0">
      <selection activeCell="A22" sqref="A22:A26"/>
    </sheetView>
  </sheetViews>
  <sheetFormatPr defaultRowHeight="14.5" x14ac:dyDescent="0.35"/>
  <cols>
    <col min="1" max="1" width="17.36328125" customWidth="1"/>
    <col min="11" max="12" width="8.7265625" style="35"/>
    <col min="16" max="17" width="8.7265625" style="35"/>
    <col min="21" max="22" width="8.7265625" style="35"/>
  </cols>
  <sheetData>
    <row r="1" spans="1:28" x14ac:dyDescent="0.35">
      <c r="A1" s="17" t="s">
        <v>2</v>
      </c>
      <c r="B1" s="20" t="s">
        <v>3</v>
      </c>
      <c r="C1" s="2" t="s">
        <v>4</v>
      </c>
      <c r="D1" s="2"/>
      <c r="E1" s="2"/>
      <c r="F1" s="2"/>
      <c r="G1" s="5"/>
      <c r="H1" s="2" t="s">
        <v>5</v>
      </c>
      <c r="I1" s="2"/>
      <c r="J1" s="2"/>
      <c r="K1" s="28"/>
      <c r="L1" s="30"/>
      <c r="M1" s="2" t="s">
        <v>6</v>
      </c>
      <c r="N1" s="2"/>
      <c r="O1" s="2"/>
      <c r="P1" s="28"/>
      <c r="Q1" s="30"/>
      <c r="R1" s="2" t="s">
        <v>7</v>
      </c>
      <c r="S1" s="2"/>
      <c r="T1" s="2"/>
      <c r="U1" s="28"/>
      <c r="V1" s="30"/>
    </row>
    <row r="2" spans="1:28" ht="15" thickBot="1" x14ac:dyDescent="0.4">
      <c r="A2" s="18" t="s">
        <v>28</v>
      </c>
      <c r="B2" s="21"/>
      <c r="C2" s="6">
        <v>1</v>
      </c>
      <c r="D2" s="6">
        <v>2</v>
      </c>
      <c r="E2" s="6">
        <v>3</v>
      </c>
      <c r="F2" s="36" t="s">
        <v>0</v>
      </c>
      <c r="G2" s="37" t="s">
        <v>8</v>
      </c>
      <c r="H2" s="6">
        <v>1</v>
      </c>
      <c r="I2" s="6">
        <v>2</v>
      </c>
      <c r="J2" s="6">
        <v>3</v>
      </c>
      <c r="K2" s="36" t="s">
        <v>0</v>
      </c>
      <c r="L2" s="37" t="s">
        <v>8</v>
      </c>
      <c r="M2" s="6">
        <v>1</v>
      </c>
      <c r="N2" s="6">
        <v>2</v>
      </c>
      <c r="O2" s="6">
        <v>3</v>
      </c>
      <c r="P2" s="36" t="s">
        <v>0</v>
      </c>
      <c r="Q2" s="37" t="s">
        <v>8</v>
      </c>
      <c r="R2" s="6">
        <v>1</v>
      </c>
      <c r="S2" s="6">
        <v>2</v>
      </c>
      <c r="T2" s="6">
        <v>3</v>
      </c>
      <c r="U2" s="36" t="s">
        <v>0</v>
      </c>
      <c r="V2" s="37" t="s">
        <v>8</v>
      </c>
    </row>
    <row r="3" spans="1:28" x14ac:dyDescent="0.35">
      <c r="A3" s="49" t="s">
        <v>32</v>
      </c>
      <c r="B3" s="22">
        <v>1</v>
      </c>
      <c r="C3" s="42">
        <f>'Intra N'!C3*('Subject information'!G4*0.75)</f>
        <v>33.003</v>
      </c>
      <c r="D3" s="42">
        <f>'Intra N'!D3*('Subject information'!G4*0.75)</f>
        <v>33.387749999999997</v>
      </c>
      <c r="E3" s="42">
        <f>'Intra N'!E3*('Subject information'!G4*0.75)</f>
        <v>32.425874999999998</v>
      </c>
      <c r="F3" s="40">
        <f>AVERAGE(C3:E3)</f>
        <v>32.938874999999996</v>
      </c>
      <c r="G3" s="41">
        <f>MAX(C3:E3)</f>
        <v>33.387749999999997</v>
      </c>
      <c r="H3" s="42">
        <f>'Intra N'!H3*('Subject information'!G4*0.75)</f>
        <v>17.56490625</v>
      </c>
      <c r="I3" s="42">
        <f>'Intra N'!I3*('Subject information'!G4*0.75)</f>
        <v>17.387857125</v>
      </c>
      <c r="J3" s="42">
        <f>'Intra N'!J3*('Subject information'!G4*0.75)</f>
        <v>17.313749999999999</v>
      </c>
      <c r="K3" s="40">
        <f>AVERAGE(H3:J3)</f>
        <v>17.422171125000002</v>
      </c>
      <c r="L3" s="41">
        <f>MAX(H3:J3)</f>
        <v>17.56490625</v>
      </c>
      <c r="M3" s="42">
        <f>'Intra N'!M3*('Subject information'!I4*0.75)</f>
        <v>8.9475000000000016</v>
      </c>
      <c r="N3" s="42">
        <f>'Intra N'!N3*('Subject information'!I4*0.75)</f>
        <v>7.1100000000000012</v>
      </c>
      <c r="O3" s="42">
        <f>'Intra N'!O3*('Subject information'!I4*0.75)</f>
        <v>8.2125000000000004</v>
      </c>
      <c r="P3" s="40">
        <f>AVERAGE(M3:O3)</f>
        <v>8.0900000000000016</v>
      </c>
      <c r="Q3" s="41">
        <f>MAX(M3:O3)</f>
        <v>8.9475000000000016</v>
      </c>
      <c r="R3" s="42">
        <f>'Intra N'!R3*('Subject information'!I4*0.75)</f>
        <v>6.9037500000000005</v>
      </c>
      <c r="S3" s="42">
        <f>'Intra N'!S3*('Subject information'!I4*0.75)</f>
        <v>7.807500000000001</v>
      </c>
      <c r="T3" s="42">
        <f>'Intra N'!T3*('Subject information'!I4*0.75)</f>
        <v>10.642500000000002</v>
      </c>
      <c r="U3" s="40">
        <f>AVERAGE(R3:T3)</f>
        <v>8.4512500000000017</v>
      </c>
      <c r="V3" s="41">
        <f>MAX(R3:T3)</f>
        <v>10.642500000000002</v>
      </c>
    </row>
    <row r="4" spans="1:28" x14ac:dyDescent="0.35">
      <c r="A4" s="49" t="s">
        <v>33</v>
      </c>
      <c r="B4" s="22">
        <v>1</v>
      </c>
      <c r="C4" s="42">
        <f>'Intra N'!C4*('Subject information'!G5*0.75)</f>
        <v>45.109499999999997</v>
      </c>
      <c r="D4" s="42">
        <f>'Intra N'!D4*('Subject information'!G5*0.75)</f>
        <v>48.872249999999994</v>
      </c>
      <c r="E4" s="42">
        <f>'Intra N'!E4*('Subject information'!G5*0.75)</f>
        <v>52.334849999999996</v>
      </c>
      <c r="F4" s="40">
        <f t="shared" ref="F4:F12" si="0">AVERAGE(C4:E4)</f>
        <v>48.772199999999998</v>
      </c>
      <c r="G4" s="41">
        <f t="shared" ref="G4:G12" si="1">MAX(C4:E4)</f>
        <v>52.334849999999996</v>
      </c>
      <c r="H4" s="42">
        <f>'Intra N'!H4*('Subject information'!G5*0.75)</f>
        <v>22.946249999999996</v>
      </c>
      <c r="I4" s="42">
        <f>'Intra N'!I4*('Subject information'!G5*0.75)</f>
        <v>23.903249999999996</v>
      </c>
      <c r="J4" s="42">
        <f>'Intra N'!J4*('Subject information'!G5*0.75)</f>
        <v>26.026332749999995</v>
      </c>
      <c r="K4" s="40">
        <f t="shared" ref="K4:K12" si="2">AVERAGE(H4:J4)</f>
        <v>24.291944249999997</v>
      </c>
      <c r="L4" s="41">
        <f t="shared" ref="L4:L12" si="3">MAX(H4:J4)</f>
        <v>26.026332749999995</v>
      </c>
      <c r="M4" s="42">
        <f>'Intra N'!M4*('Subject information'!I5*0.75)</f>
        <v>9.6937499999999996</v>
      </c>
      <c r="N4" s="42">
        <f>'Intra N'!N4*('Subject information'!I5*0.75)</f>
        <v>9.645900000000001</v>
      </c>
      <c r="O4" s="42">
        <f>'Intra N'!O4*('Subject information'!I5*0.75)</f>
        <v>9.2482500000000005</v>
      </c>
      <c r="P4" s="40">
        <f t="shared" ref="P4:P12" si="4">AVERAGE(M4:O4)</f>
        <v>9.5292999999999992</v>
      </c>
      <c r="Q4" s="41">
        <f t="shared" ref="Q4:Q12" si="5">MAX(M4:O4)</f>
        <v>9.6937499999999996</v>
      </c>
      <c r="R4" s="42">
        <f>'Intra N'!R4*('Subject information'!I5*0.75)</f>
        <v>21.548999999999999</v>
      </c>
      <c r="S4" s="42">
        <f>'Intra N'!S4*('Subject information'!I5*0.75)</f>
        <v>24.156000000000002</v>
      </c>
      <c r="T4" s="42">
        <f>'Intra N'!T4*('Subject information'!I5*0.75)</f>
        <v>27.051749999999998</v>
      </c>
      <c r="U4" s="40">
        <f t="shared" ref="U4:U12" si="6">AVERAGE(R4:T4)</f>
        <v>24.25225</v>
      </c>
      <c r="V4" s="41">
        <f t="shared" ref="V4:V12" si="7">MAX(R4:T4)</f>
        <v>27.051749999999998</v>
      </c>
    </row>
    <row r="5" spans="1:28" x14ac:dyDescent="0.35">
      <c r="A5" s="49" t="s">
        <v>34</v>
      </c>
      <c r="B5" s="22">
        <v>1</v>
      </c>
      <c r="C5" s="42">
        <f>'Intra N'!C5*('Subject information'!G6*0.75)</f>
        <v>69.596999999999994</v>
      </c>
      <c r="D5" s="42">
        <f>'Intra N'!D5*('Subject information'!G6*0.75)</f>
        <v>71.923500000000004</v>
      </c>
      <c r="E5" s="42">
        <f>'Intra N'!E5*('Subject information'!G6*0.75)</f>
        <v>66.948750000000004</v>
      </c>
      <c r="F5" s="40">
        <f t="shared" si="0"/>
        <v>69.489750000000001</v>
      </c>
      <c r="G5" s="41">
        <f t="shared" si="1"/>
        <v>71.923500000000004</v>
      </c>
      <c r="H5" s="42">
        <f>'Intra N'!H5*('Subject information'!G6*0.75)</f>
        <v>34.798499999999997</v>
      </c>
      <c r="I5" s="42">
        <f>'Intra N'!I5*('Subject information'!G6*0.75)</f>
        <v>36.679499999999997</v>
      </c>
      <c r="J5" s="42">
        <f>'Intra N'!J5*('Subject information'!G6*0.75)</f>
        <v>38.854406250000004</v>
      </c>
      <c r="K5" s="40">
        <f t="shared" si="2"/>
        <v>36.777468749999997</v>
      </c>
      <c r="L5" s="41">
        <f t="shared" si="3"/>
        <v>38.854406250000004</v>
      </c>
      <c r="M5" s="42">
        <f>'Intra N'!M5*('Subject information'!I6*0.75)</f>
        <v>9.5564999999999998</v>
      </c>
      <c r="N5" s="42">
        <f>'Intra N'!N5*('Subject information'!I6*0.75)</f>
        <v>9.5910000000000011</v>
      </c>
      <c r="O5" s="42">
        <f>'Intra N'!O5*('Subject information'!I6*0.75)</f>
        <v>10.857762375000002</v>
      </c>
      <c r="P5" s="40">
        <f t="shared" si="4"/>
        <v>10.001754125</v>
      </c>
      <c r="Q5" s="41">
        <f t="shared" si="5"/>
        <v>10.857762375000002</v>
      </c>
      <c r="R5" s="42">
        <f>'Intra N'!R5*('Subject information'!I6*0.75)</f>
        <v>22.261125000000003</v>
      </c>
      <c r="S5" s="42">
        <f>'Intra N'!S5*('Subject information'!I6*0.75)</f>
        <v>21.603322125000002</v>
      </c>
      <c r="T5" s="42">
        <f>'Intra N'!T5*('Subject information'!I6*0.75)</f>
        <v>29.697824250000004</v>
      </c>
      <c r="U5" s="40">
        <f t="shared" si="6"/>
        <v>24.520757125000003</v>
      </c>
      <c r="V5" s="41">
        <f t="shared" si="7"/>
        <v>29.697824250000004</v>
      </c>
    </row>
    <row r="6" spans="1:28" x14ac:dyDescent="0.35">
      <c r="A6" s="49" t="s">
        <v>35</v>
      </c>
      <c r="B6" s="22">
        <v>1</v>
      </c>
      <c r="C6" s="42">
        <f>'Intra N'!C6*('Subject information'!G7*0.75)</f>
        <v>82.589383499999983</v>
      </c>
      <c r="D6" s="42">
        <f>'Intra N'!D6*('Subject information'!G7*0.75)</f>
        <v>70.013249999999999</v>
      </c>
      <c r="E6" s="42">
        <f>'Intra N'!E6*('Subject information'!G7*0.75)</f>
        <v>67.043999999999997</v>
      </c>
      <c r="F6" s="40">
        <f t="shared" si="0"/>
        <v>73.215544499999979</v>
      </c>
      <c r="G6" s="41">
        <f t="shared" si="1"/>
        <v>82.589383499999983</v>
      </c>
      <c r="H6" s="42">
        <f>'Intra N'!H6*('Subject information'!G7*0.75)</f>
        <v>57.526637999999991</v>
      </c>
      <c r="I6" s="42">
        <f>'Intra N'!I6*('Subject information'!G7*0.75)</f>
        <v>61.382999999999988</v>
      </c>
      <c r="J6" s="42">
        <f>'Intra N'!J6*('Subject information'!G7*0.75)</f>
        <v>64.823999999999998</v>
      </c>
      <c r="K6" s="40">
        <f t="shared" si="2"/>
        <v>61.244545999999993</v>
      </c>
      <c r="L6" s="41">
        <f t="shared" si="3"/>
        <v>64.823999999999998</v>
      </c>
      <c r="M6" s="42">
        <f>'Intra N'!M6*('Subject information'!I7*0.75)</f>
        <v>14.372999999999999</v>
      </c>
      <c r="N6" s="42">
        <f>'Intra N'!N6*('Subject information'!I7*0.75)</f>
        <v>13.12875</v>
      </c>
      <c r="O6" s="42">
        <f>'Intra N'!O6*('Subject information'!I7*0.75)</f>
        <v>15.299999999999999</v>
      </c>
      <c r="P6" s="40">
        <f t="shared" si="4"/>
        <v>14.267249999999999</v>
      </c>
      <c r="Q6" s="41">
        <f t="shared" si="5"/>
        <v>15.299999999999999</v>
      </c>
      <c r="R6" s="42">
        <f>'Intra N'!R6*('Subject information'!I7*0.75)</f>
        <v>24.065999999999995</v>
      </c>
      <c r="S6" s="42">
        <f>'Intra N'!S6*('Subject information'!I7*0.75)</f>
        <v>26.154</v>
      </c>
      <c r="T6" s="42">
        <f>'Intra N'!T6*('Subject information'!I7*0.75)</f>
        <v>35.558999999999997</v>
      </c>
      <c r="U6" s="40">
        <f t="shared" si="6"/>
        <v>28.593</v>
      </c>
      <c r="V6" s="41">
        <f t="shared" si="7"/>
        <v>35.558999999999997</v>
      </c>
    </row>
    <row r="7" spans="1:28" x14ac:dyDescent="0.35">
      <c r="A7" s="49" t="s">
        <v>36</v>
      </c>
      <c r="B7" s="22">
        <v>1</v>
      </c>
      <c r="C7" s="42">
        <f>'Intra N'!C7*('Subject information'!G8*0.75)</f>
        <v>35.573625</v>
      </c>
      <c r="D7" s="42">
        <f>'Intra N'!D7*('Subject information'!G8*0.75)</f>
        <v>41.135625000000005</v>
      </c>
      <c r="E7" s="42">
        <f>'Intra N'!E7*('Subject information'!G8*0.75)</f>
        <v>39.698775000000005</v>
      </c>
      <c r="F7" s="40">
        <f t="shared" si="0"/>
        <v>38.802675000000001</v>
      </c>
      <c r="G7" s="41">
        <f t="shared" si="1"/>
        <v>41.135625000000005</v>
      </c>
      <c r="H7" s="42">
        <f>'Intra N'!H7*('Subject information'!G8*0.75)</f>
        <v>18.563175000000001</v>
      </c>
      <c r="I7" s="42">
        <f>'Intra N'!I7*('Subject information'!G8*0.75)</f>
        <v>21.969899999999999</v>
      </c>
      <c r="J7" s="42">
        <f>'Intra N'!J7*('Subject information'!G8*0.75)</f>
        <v>15.6663</v>
      </c>
      <c r="K7" s="40">
        <f t="shared" si="2"/>
        <v>18.733124999999998</v>
      </c>
      <c r="L7" s="41">
        <f t="shared" si="3"/>
        <v>21.969899999999999</v>
      </c>
      <c r="M7" s="42">
        <f>'Intra N'!M7*('Subject information'!I8*0.75)</f>
        <v>5.6400000000000015</v>
      </c>
      <c r="N7" s="42">
        <f>'Intra N'!N7*('Subject information'!I8*0.75)</f>
        <v>5.2425000000000015</v>
      </c>
      <c r="O7" s="42">
        <f>'Intra N'!O7*('Subject information'!I8*0.75)</f>
        <v>5.9400000000000013</v>
      </c>
      <c r="P7" s="40">
        <f t="shared" si="4"/>
        <v>5.6075000000000017</v>
      </c>
      <c r="Q7" s="41">
        <f t="shared" si="5"/>
        <v>5.9400000000000013</v>
      </c>
      <c r="R7" s="42">
        <f>'Intra N'!R7*('Subject information'!I8*0.75)</f>
        <v>6.7425000000000015</v>
      </c>
      <c r="S7" s="42">
        <f>'Intra N'!S7*('Subject information'!I8*0.75)</f>
        <v>7.0666950000000011</v>
      </c>
      <c r="T7" s="42">
        <f>'Intra N'!T7*('Subject information'!I8*0.75)</f>
        <v>9.7125000000000021</v>
      </c>
      <c r="U7" s="40">
        <f t="shared" si="6"/>
        <v>7.8405650000000016</v>
      </c>
      <c r="V7" s="41">
        <f t="shared" si="7"/>
        <v>9.7125000000000021</v>
      </c>
    </row>
    <row r="8" spans="1:28" x14ac:dyDescent="0.35">
      <c r="A8" s="49" t="s">
        <v>32</v>
      </c>
      <c r="B8" s="22">
        <v>0</v>
      </c>
      <c r="C8" s="42">
        <f>'Intra N'!C8*('Subject information'!H4*0.75)</f>
        <v>37.152421875000002</v>
      </c>
      <c r="D8" s="42">
        <f>'Intra N'!D8*('Subject information'!H4*0.75)</f>
        <v>36.423000000000002</v>
      </c>
      <c r="E8" s="42">
        <f>'Intra N'!E8*('Subject information'!H4*0.75)</f>
        <v>40.804875000000003</v>
      </c>
      <c r="F8" s="40">
        <f t="shared" si="0"/>
        <v>38.126765624999997</v>
      </c>
      <c r="G8" s="41">
        <f t="shared" si="1"/>
        <v>40.804875000000003</v>
      </c>
      <c r="H8" s="42">
        <f>'Intra N'!H8*('Subject information'!H4*0.75)</f>
        <v>17.591625000000001</v>
      </c>
      <c r="I8" s="42">
        <f>'Intra N'!I8*('Subject information'!H4*0.75)</f>
        <v>19.600874999999998</v>
      </c>
      <c r="J8" s="42">
        <f>'Intra N'!J8*('Subject information'!H4*0.75)</f>
        <v>20.263500000000001</v>
      </c>
      <c r="K8" s="40">
        <f t="shared" si="2"/>
        <v>19.151999999999997</v>
      </c>
      <c r="L8" s="41">
        <f t="shared" si="3"/>
        <v>20.263500000000001</v>
      </c>
      <c r="M8" s="42">
        <f>'Intra N'!M8*('Subject information'!J4*0.75)</f>
        <v>10.544625</v>
      </c>
      <c r="N8" s="42">
        <f>'Intra N'!N8*('Subject information'!J4*0.75)</f>
        <v>11.529</v>
      </c>
      <c r="O8" s="42">
        <f>'Intra N'!O8*('Subject information'!J4*0.75)</f>
        <v>11.4975</v>
      </c>
      <c r="P8" s="40">
        <f t="shared" si="4"/>
        <v>11.190375000000001</v>
      </c>
      <c r="Q8" s="41">
        <f t="shared" si="5"/>
        <v>11.529</v>
      </c>
      <c r="R8" s="42">
        <f>'Intra N'!R8*('Subject information'!J4*0.75)</f>
        <v>12.403124999999999</v>
      </c>
      <c r="S8" s="42">
        <f>'Intra N'!S8*('Subject information'!J4*0.75)</f>
        <v>16.332750000000001</v>
      </c>
      <c r="T8" s="42">
        <f>'Intra N'!T8*('Subject information'!J4*0.75)</f>
        <v>15.316875</v>
      </c>
      <c r="U8" s="40">
        <f t="shared" si="6"/>
        <v>14.68425</v>
      </c>
      <c r="V8" s="41">
        <f t="shared" si="7"/>
        <v>16.332750000000001</v>
      </c>
    </row>
    <row r="9" spans="1:28" x14ac:dyDescent="0.35">
      <c r="A9" s="49" t="s">
        <v>33</v>
      </c>
      <c r="B9" s="22">
        <v>0</v>
      </c>
      <c r="C9" s="42">
        <f>'Intra N'!C9*('Subject information'!H5*0.75)</f>
        <v>47.738390625000001</v>
      </c>
      <c r="D9" s="42">
        <f>'Intra N'!D9*('Subject information'!H5*0.75)</f>
        <v>43.754624999999997</v>
      </c>
      <c r="E9" s="42">
        <f>'Intra N'!E9*('Subject information'!H5*0.75)</f>
        <v>49.931999999999995</v>
      </c>
      <c r="F9" s="40">
        <f t="shared" si="0"/>
        <v>47.141671874999993</v>
      </c>
      <c r="G9" s="41">
        <f t="shared" si="1"/>
        <v>49.931999999999995</v>
      </c>
      <c r="H9" s="42">
        <f>'Intra N'!H9*('Subject information'!H5*0.75)</f>
        <v>23.405625000000001</v>
      </c>
      <c r="I9" s="42">
        <f>'Intra N'!I9*('Subject information'!H5*0.75)</f>
        <v>23.961374999999997</v>
      </c>
      <c r="J9" s="42">
        <f>'Intra N'!J9*('Subject information'!H5*0.75)</f>
        <v>20.349</v>
      </c>
      <c r="K9" s="40">
        <f t="shared" si="2"/>
        <v>22.571999999999999</v>
      </c>
      <c r="L9" s="41">
        <f t="shared" si="3"/>
        <v>23.961374999999997</v>
      </c>
      <c r="M9" s="42">
        <f>'Intra N'!M9*('Subject information'!J5*0.75)</f>
        <v>11.210925</v>
      </c>
      <c r="N9" s="42">
        <f>'Intra N'!N9*('Subject information'!J5*0.75)</f>
        <v>10.60905</v>
      </c>
      <c r="O9" s="42">
        <f>'Intra N'!O9*('Subject information'!J5*0.75)</f>
        <v>10.424475000000001</v>
      </c>
      <c r="P9" s="40">
        <f t="shared" si="4"/>
        <v>10.748150000000001</v>
      </c>
      <c r="Q9" s="41">
        <f t="shared" si="5"/>
        <v>11.210925</v>
      </c>
      <c r="R9" s="42">
        <f>'Intra N'!R9*('Subject information'!J5*0.75)</f>
        <v>18.995175</v>
      </c>
      <c r="S9" s="42">
        <f>'Intra N'!S9*('Subject information'!J5*0.75)</f>
        <v>21.426750000000002</v>
      </c>
      <c r="T9" s="42">
        <f>'Intra N'!T9*('Subject information'!J5*0.75)</f>
        <v>26.313974999999999</v>
      </c>
      <c r="U9" s="40">
        <f t="shared" si="6"/>
        <v>22.2453</v>
      </c>
      <c r="V9" s="41">
        <f t="shared" si="7"/>
        <v>26.313974999999999</v>
      </c>
    </row>
    <row r="10" spans="1:28" x14ac:dyDescent="0.35">
      <c r="A10" s="49" t="s">
        <v>34</v>
      </c>
      <c r="B10" s="22">
        <v>0</v>
      </c>
      <c r="C10" s="42">
        <f>'Intra N'!C10*('Subject information'!H6*0.75)</f>
        <v>65.277890625000012</v>
      </c>
      <c r="D10" s="42">
        <f>'Intra N'!D10*('Subject information'!H6*0.75)</f>
        <v>67.963125000000005</v>
      </c>
      <c r="E10" s="42">
        <f>'Intra N'!E10*('Subject information'!H6*0.75)</f>
        <v>69.827400000000011</v>
      </c>
      <c r="F10" s="40">
        <f t="shared" si="0"/>
        <v>67.68947187500001</v>
      </c>
      <c r="G10" s="41">
        <f t="shared" si="1"/>
        <v>69.827400000000011</v>
      </c>
      <c r="H10" s="42">
        <f>'Intra N'!H10*('Subject information'!H6*0.75)</f>
        <v>42.938625000000009</v>
      </c>
      <c r="I10" s="42">
        <f>'Intra N'!I10*('Subject information'!H6*0.75)</f>
        <v>48.955233375000006</v>
      </c>
      <c r="J10" s="42">
        <f>'Intra N'!J10*('Subject information'!H6*0.75)</f>
        <v>42.813000000000009</v>
      </c>
      <c r="K10" s="40">
        <f t="shared" si="2"/>
        <v>44.90228612500001</v>
      </c>
      <c r="L10" s="41">
        <f t="shared" si="3"/>
        <v>48.955233375000006</v>
      </c>
      <c r="M10" s="42">
        <f>'Intra N'!M10*('Subject information'!J6*0.75)</f>
        <v>11.962875</v>
      </c>
      <c r="N10" s="42">
        <f>'Intra N'!N10*('Subject information'!J6*0.75)</f>
        <v>12.782249999999999</v>
      </c>
      <c r="O10" s="42">
        <f>'Intra N'!O10*('Subject information'!J6*0.75)</f>
        <v>12.704625000000002</v>
      </c>
      <c r="P10" s="40">
        <f t="shared" si="4"/>
        <v>12.48325</v>
      </c>
      <c r="Q10" s="41">
        <f t="shared" si="5"/>
        <v>12.782249999999999</v>
      </c>
      <c r="R10" s="42">
        <f>'Intra N'!R10*('Subject information'!J6*0.75)</f>
        <v>25.831875000000004</v>
      </c>
      <c r="S10" s="42">
        <f>'Intra N'!S10*('Subject information'!J6*0.75)</f>
        <v>23.451374999999999</v>
      </c>
      <c r="T10" s="42">
        <f>'Intra N'!T10*('Subject information'!J6*0.75)</f>
        <v>29.970762375000003</v>
      </c>
      <c r="U10" s="40">
        <f t="shared" si="6"/>
        <v>26.418004125</v>
      </c>
      <c r="V10" s="41">
        <f t="shared" si="7"/>
        <v>29.970762375000003</v>
      </c>
    </row>
    <row r="11" spans="1:28" x14ac:dyDescent="0.35">
      <c r="A11" s="49" t="s">
        <v>35</v>
      </c>
      <c r="B11" s="22">
        <v>0</v>
      </c>
      <c r="C11" s="42">
        <f>'Intra N'!C11*('Subject information'!H7*0.75)</f>
        <v>73.358999999999995</v>
      </c>
      <c r="D11" s="42">
        <f>'Intra N'!D11*('Subject information'!H7*0.75)</f>
        <v>63.335250000000002</v>
      </c>
      <c r="E11" s="42">
        <f>'Intra N'!E11*('Subject information'!H7*0.75)</f>
        <v>79.026750000000007</v>
      </c>
      <c r="F11" s="40">
        <f t="shared" si="0"/>
        <v>71.906999999999996</v>
      </c>
      <c r="G11" s="41">
        <f t="shared" si="1"/>
        <v>79.026750000000007</v>
      </c>
      <c r="H11" s="42">
        <f>'Intra N'!H11*('Subject information'!H7*0.75)</f>
        <v>47.693249999999999</v>
      </c>
      <c r="I11" s="42">
        <f>'Intra N'!I11*('Subject information'!H7*0.75)</f>
        <v>47.569499999999998</v>
      </c>
      <c r="J11" s="42">
        <f>'Intra N'!J11*('Subject information'!H7*0.75)</f>
        <v>48.905999999999999</v>
      </c>
      <c r="K11" s="40">
        <f t="shared" si="2"/>
        <v>48.056249999999999</v>
      </c>
      <c r="L11" s="41">
        <f t="shared" si="3"/>
        <v>48.905999999999999</v>
      </c>
      <c r="M11" s="42">
        <f>'Intra N'!M11*('Subject information'!J7*0.75)</f>
        <v>15.451275000000001</v>
      </c>
      <c r="N11" s="42">
        <f>'Intra N'!N11*('Subject information'!J7*0.75)</f>
        <v>17.266725000000001</v>
      </c>
      <c r="O11" s="42">
        <f>'Intra N'!O11*('Subject information'!J7*0.75)</f>
        <v>17.176950000000001</v>
      </c>
      <c r="P11" s="40">
        <f t="shared" si="4"/>
        <v>16.631650000000004</v>
      </c>
      <c r="Q11" s="41">
        <f t="shared" si="5"/>
        <v>17.266725000000001</v>
      </c>
      <c r="R11" s="42">
        <f>'Intra N'!R11*('Subject information'!J7*0.75)</f>
        <v>24.4986</v>
      </c>
      <c r="S11" s="42">
        <f>'Intra N'!S11*('Subject information'!J7*0.75)</f>
        <v>21.483037800000002</v>
      </c>
      <c r="T11" s="42">
        <f>'Intra N'!T11*('Subject information'!J7*0.75)</f>
        <v>37.498279350000004</v>
      </c>
      <c r="U11" s="40">
        <f t="shared" si="6"/>
        <v>27.826639050000001</v>
      </c>
      <c r="V11" s="41">
        <f t="shared" si="7"/>
        <v>37.498279350000004</v>
      </c>
    </row>
    <row r="12" spans="1:28" x14ac:dyDescent="0.35">
      <c r="A12" s="49" t="s">
        <v>36</v>
      </c>
      <c r="B12" s="22">
        <v>0</v>
      </c>
      <c r="C12" s="42">
        <f>'Intra N'!C12*('Subject information'!H8*0.75)</f>
        <v>37.034999999999997</v>
      </c>
      <c r="D12" s="42">
        <f>'Intra N'!D12*('Subject information'!H8*0.75)</f>
        <v>41.647499999999994</v>
      </c>
      <c r="E12" s="42">
        <f>'Intra N'!E12*('Subject information'!H8*0.75)</f>
        <v>43.748437499999994</v>
      </c>
      <c r="F12" s="40">
        <f t="shared" si="0"/>
        <v>40.810312499999995</v>
      </c>
      <c r="G12" s="41">
        <f t="shared" si="1"/>
        <v>43.748437499999994</v>
      </c>
      <c r="H12" s="42">
        <f>'Intra N'!H12*('Subject information'!H8*0.75)</f>
        <v>13.117499999999998</v>
      </c>
      <c r="I12" s="42">
        <f>'Intra N'!I12*('Subject information'!H8*0.75)</f>
        <v>20.924999999999997</v>
      </c>
      <c r="J12" s="42">
        <f>'Intra N'!J12*('Subject information'!H8*0.75)</f>
        <v>25.132499999999997</v>
      </c>
      <c r="K12" s="40">
        <f t="shared" si="2"/>
        <v>19.724999999999998</v>
      </c>
      <c r="L12" s="41">
        <f t="shared" si="3"/>
        <v>25.132499999999997</v>
      </c>
      <c r="M12" s="42">
        <f>'Intra N'!M12*('Subject information'!J8*0.75)</f>
        <v>10.095749999999999</v>
      </c>
      <c r="N12" s="42">
        <f>'Intra N'!N12*('Subject information'!J8*0.75)</f>
        <v>9.0090000000000003</v>
      </c>
      <c r="O12" s="42">
        <f>'Intra N'!O12*('Subject information'!J8*0.75)</f>
        <v>11.458125000000001</v>
      </c>
      <c r="P12" s="40">
        <f t="shared" si="4"/>
        <v>10.187624999999999</v>
      </c>
      <c r="Q12" s="41">
        <f t="shared" si="5"/>
        <v>11.458125000000001</v>
      </c>
      <c r="R12" s="42">
        <f>'Intra N'!R12*('Subject information'!J8*0.75)</f>
        <v>9.5287500000000005</v>
      </c>
      <c r="S12" s="42">
        <f>'Intra N'!S12*('Subject information'!J8*0.75)</f>
        <v>10.339875000000001</v>
      </c>
      <c r="T12" s="42">
        <f>'Intra N'!T12*('Subject information'!J8*0.75)</f>
        <v>13.560749999999999</v>
      </c>
      <c r="U12" s="40">
        <f t="shared" si="6"/>
        <v>11.143125</v>
      </c>
      <c r="V12" s="41">
        <f t="shared" si="7"/>
        <v>13.560749999999999</v>
      </c>
    </row>
    <row r="13" spans="1:28" s="12" customFormat="1" x14ac:dyDescent="0.35">
      <c r="A13" s="33"/>
      <c r="B13" s="22"/>
      <c r="C13" s="40"/>
      <c r="D13" s="40"/>
      <c r="E13" s="40"/>
      <c r="F13" s="40"/>
      <c r="G13" s="41"/>
      <c r="H13" s="40"/>
      <c r="I13" s="40"/>
      <c r="J13" s="40"/>
      <c r="K13" s="40"/>
      <c r="L13" s="41"/>
      <c r="M13" s="40"/>
      <c r="N13" s="40"/>
      <c r="O13" s="40"/>
      <c r="P13" s="40"/>
      <c r="Q13" s="41"/>
      <c r="R13" s="40"/>
      <c r="S13" s="40"/>
      <c r="T13" s="40"/>
      <c r="U13" s="40"/>
      <c r="V13" s="41"/>
      <c r="W13" s="3"/>
      <c r="X13" s="3"/>
      <c r="Y13" s="3"/>
      <c r="Z13" s="3"/>
      <c r="AA13" s="3"/>
      <c r="AB13" s="3"/>
    </row>
    <row r="14" spans="1:28" s="12" customFormat="1" x14ac:dyDescent="0.35">
      <c r="A14" s="19" t="s">
        <v>9</v>
      </c>
      <c r="B14" s="23"/>
      <c r="C14" s="38"/>
      <c r="D14" s="38"/>
      <c r="E14" s="38"/>
      <c r="F14" s="38">
        <f>AVERAGE(F3:F12)</f>
        <v>52.889426637499994</v>
      </c>
      <c r="G14" s="39">
        <f>AVERAGE(G3:G12)</f>
        <v>56.47105710000001</v>
      </c>
      <c r="H14" s="38"/>
      <c r="I14" s="38"/>
      <c r="J14" s="38"/>
      <c r="K14" s="38">
        <f>AVERAGE(K3:K12)</f>
        <v>31.287679125</v>
      </c>
      <c r="L14" s="39">
        <f>AVERAGE(L3:L12)</f>
        <v>33.645815362500002</v>
      </c>
      <c r="M14" s="38"/>
      <c r="N14" s="38"/>
      <c r="O14" s="38"/>
      <c r="P14" s="38">
        <f>AVERAGE(P3:P12)</f>
        <v>10.8736854125</v>
      </c>
      <c r="Q14" s="39">
        <f>AVERAGE(Q3:Q12)</f>
        <v>11.4986037375</v>
      </c>
      <c r="R14" s="38"/>
      <c r="S14" s="38"/>
      <c r="T14" s="38"/>
      <c r="U14" s="38">
        <f>AVERAGE(U3:U12)</f>
        <v>19.597514030000003</v>
      </c>
      <c r="V14" s="39">
        <f>AVERAGE(V3:V12)</f>
        <v>23.634009097500002</v>
      </c>
      <c r="W14" s="7"/>
      <c r="X14" s="7"/>
      <c r="Y14" s="7"/>
      <c r="Z14" s="7"/>
      <c r="AA14" s="7"/>
      <c r="AB14" s="7"/>
    </row>
    <row r="15" spans="1:28" s="12" customFormat="1" x14ac:dyDescent="0.35">
      <c r="A15" s="19" t="s">
        <v>1</v>
      </c>
      <c r="B15" s="23"/>
      <c r="C15" s="38"/>
      <c r="D15" s="38"/>
      <c r="E15" s="38"/>
      <c r="F15" s="38">
        <f>_xlfn.STDEV.S(F3:F12)</f>
        <v>15.915477161758872</v>
      </c>
      <c r="G15" s="39">
        <f>_xlfn.STDEV.S(G3:G12)</f>
        <v>17.774114998285867</v>
      </c>
      <c r="H15" s="38"/>
      <c r="I15" s="38"/>
      <c r="J15" s="38"/>
      <c r="K15" s="38">
        <f>_xlfn.STDEV.S(K3:K12)</f>
        <v>15.455444645989179</v>
      </c>
      <c r="L15" s="39">
        <f>_xlfn.STDEV.S(L3:L12)</f>
        <v>15.863271948301685</v>
      </c>
      <c r="M15" s="38"/>
      <c r="N15" s="38"/>
      <c r="O15" s="38"/>
      <c r="P15" s="38">
        <f>_xlfn.STDEV.S(P3:P12)</f>
        <v>3.0893565469573043</v>
      </c>
      <c r="Q15" s="39">
        <f>_xlfn.STDEV.S(Q3:Q12)</f>
        <v>3.1715626387450486</v>
      </c>
      <c r="R15" s="38"/>
      <c r="S15" s="38"/>
      <c r="T15" s="38"/>
      <c r="U15" s="38">
        <f>_xlfn.STDEV.S(U3:U12)</f>
        <v>8.206731121142921</v>
      </c>
      <c r="V15" s="39">
        <f>_xlfn.STDEV.S(V3:V12)</f>
        <v>10.260915713490665</v>
      </c>
      <c r="W15" s="7"/>
      <c r="X15" s="7"/>
      <c r="Y15" s="7"/>
      <c r="Z15" s="7"/>
      <c r="AA15" s="7"/>
      <c r="AB15" s="7"/>
    </row>
    <row r="16" spans="1:28" s="14" customFormat="1" ht="15" thickBot="1" x14ac:dyDescent="0.4">
      <c r="A16" s="25" t="s">
        <v>29</v>
      </c>
      <c r="B16" s="21"/>
      <c r="C16" s="26">
        <v>1</v>
      </c>
      <c r="D16" s="26">
        <v>2</v>
      </c>
      <c r="E16" s="26">
        <v>3</v>
      </c>
      <c r="F16" s="26" t="s">
        <v>0</v>
      </c>
      <c r="G16" s="13" t="s">
        <v>8</v>
      </c>
      <c r="H16" s="26">
        <v>1</v>
      </c>
      <c r="I16" s="26">
        <v>2</v>
      </c>
      <c r="J16" s="26">
        <v>3</v>
      </c>
      <c r="K16" s="26" t="s">
        <v>0</v>
      </c>
      <c r="L16" s="13" t="s">
        <v>8</v>
      </c>
      <c r="M16" s="26">
        <v>1</v>
      </c>
      <c r="N16" s="26">
        <v>2</v>
      </c>
      <c r="O16" s="26">
        <v>3</v>
      </c>
      <c r="P16" s="26" t="s">
        <v>0</v>
      </c>
      <c r="Q16" s="13" t="s">
        <v>8</v>
      </c>
      <c r="R16" s="26">
        <v>1</v>
      </c>
      <c r="S16" s="26">
        <v>2</v>
      </c>
      <c r="T16" s="26">
        <v>3</v>
      </c>
      <c r="U16" s="26" t="s">
        <v>0</v>
      </c>
      <c r="V16" s="13" t="s">
        <v>8</v>
      </c>
      <c r="W16" s="26"/>
      <c r="X16" s="26"/>
      <c r="Y16" s="26"/>
      <c r="Z16" s="26"/>
      <c r="AA16" s="26"/>
      <c r="AB16" s="26"/>
    </row>
    <row r="17" spans="1:28" s="12" customFormat="1" ht="15.5" x14ac:dyDescent="0.35">
      <c r="A17" s="49" t="s">
        <v>32</v>
      </c>
      <c r="B17" s="22">
        <v>1</v>
      </c>
      <c r="C17" s="42">
        <f>'Intra N'!C17*('Subject information'!G4*0.75)</f>
        <v>37.769624999999998</v>
      </c>
      <c r="D17" s="42">
        <f>'Intra N'!D17*('Subject information'!G4*0.75)</f>
        <v>39.565124999999995</v>
      </c>
      <c r="E17" s="42">
        <f>'Intra N'!E17*('Subject information'!G4*0.75)</f>
        <v>39.7575</v>
      </c>
      <c r="F17" s="40">
        <f>AVERAGE(C17:E17)</f>
        <v>39.030749999999991</v>
      </c>
      <c r="G17" s="41">
        <f>MAX(C17:E17)</f>
        <v>39.7575</v>
      </c>
      <c r="H17" s="42">
        <f>'Intra N'!H17*('Subject information'!G4*0.75)</f>
        <v>18.540140624999999</v>
      </c>
      <c r="I17" s="42">
        <f>'Intra N'!I17*('Subject information'!G4*0.75)</f>
        <v>21.396374999999999</v>
      </c>
      <c r="J17" s="42">
        <f>'Intra N'!J17*('Subject information'!G4*0.75)</f>
        <v>26.911125000000002</v>
      </c>
      <c r="K17" s="40">
        <f>AVERAGE(H17:J17)</f>
        <v>22.282546874999998</v>
      </c>
      <c r="L17" s="41">
        <f>MAX(H17:J17)</f>
        <v>26.911125000000002</v>
      </c>
      <c r="M17" s="42">
        <f>'Intra N'!M17*('Subject information'!I4*0.75)</f>
        <v>7.1775000000000011</v>
      </c>
      <c r="N17" s="42">
        <f>'Intra N'!N17*('Subject information'!I4*0.75)</f>
        <v>7.3050000000000015</v>
      </c>
      <c r="O17" s="42">
        <f>'Intra N'!O17*('Subject information'!I4*0.75)</f>
        <v>7.3725000000000005</v>
      </c>
      <c r="P17" s="40">
        <f>AVERAGE(M17:O17)</f>
        <v>7.285000000000001</v>
      </c>
      <c r="Q17" s="41">
        <f>MAX(M17:O17)</f>
        <v>7.3725000000000005</v>
      </c>
      <c r="R17" s="42">
        <f>'Intra N'!R17*('Subject information'!I4*0.75)</f>
        <v>13.347660000000001</v>
      </c>
      <c r="S17" s="42">
        <f>'Intra N'!S17*('Subject information'!I4*0.75)</f>
        <v>13.185000000000002</v>
      </c>
      <c r="T17" s="42">
        <f>'Intra N'!T17*('Subject information'!I4*0.75)</f>
        <v>17.520000000000003</v>
      </c>
      <c r="U17" s="40">
        <f>AVERAGE(R17:T17)</f>
        <v>14.684220000000002</v>
      </c>
      <c r="V17" s="41">
        <f>MAX(R17:T17)</f>
        <v>17.520000000000003</v>
      </c>
      <c r="W17" s="1"/>
      <c r="X17" s="1"/>
      <c r="Y17" s="1"/>
      <c r="Z17" s="1"/>
      <c r="AA17" s="1"/>
      <c r="AB17" s="1"/>
    </row>
    <row r="18" spans="1:28" s="12" customFormat="1" x14ac:dyDescent="0.35">
      <c r="A18" s="49" t="s">
        <v>33</v>
      </c>
      <c r="B18" s="22">
        <v>1</v>
      </c>
      <c r="C18" s="42">
        <f>'Intra N'!C18*('Subject information'!G5*0.75)</f>
        <v>58.355249999999998</v>
      </c>
      <c r="D18" s="42">
        <f>'Intra N'!D18*('Subject information'!G5*0.75)</f>
        <v>57.006749999999997</v>
      </c>
      <c r="E18" s="42">
        <f>'Intra N'!E18*('Subject information'!G5*0.75)</f>
        <v>60.39974999999999</v>
      </c>
      <c r="F18" s="40">
        <f t="shared" ref="F18:F26" si="8">AVERAGE(C18:E18)</f>
        <v>58.58724999999999</v>
      </c>
      <c r="G18" s="41">
        <f t="shared" ref="G18:G26" si="9">MAX(C18:E18)</f>
        <v>60.39974999999999</v>
      </c>
      <c r="H18" s="42">
        <f>'Intra N'!H18*('Subject information'!G5*0.75)</f>
        <v>25.164749999999998</v>
      </c>
      <c r="I18" s="42">
        <f>'Intra N'!I18*('Subject information'!G5*0.75)</f>
        <v>28.840499999999995</v>
      </c>
      <c r="J18" s="42">
        <f>'Intra N'!J18*('Subject information'!G5*0.75)</f>
        <v>24.947249999999997</v>
      </c>
      <c r="K18" s="40">
        <f t="shared" ref="K18:K26" si="10">AVERAGE(H18:J18)</f>
        <v>26.317499999999995</v>
      </c>
      <c r="L18" s="41">
        <f t="shared" ref="L18:L26" si="11">MAX(H18:J18)</f>
        <v>28.840499999999995</v>
      </c>
      <c r="M18" s="42">
        <f>'Intra N'!M18*('Subject information'!I5*0.75)</f>
        <v>9.2152500000000011</v>
      </c>
      <c r="N18" s="42">
        <f>'Intra N'!N18*('Subject information'!I5*0.75)</f>
        <v>8.9182500000000005</v>
      </c>
      <c r="O18" s="42">
        <f>'Intra N'!O18*('Subject information'!I5*0.75)</f>
        <v>7.5652500000000007</v>
      </c>
      <c r="P18" s="40">
        <f t="shared" ref="P18:P26" si="12">AVERAGE(M18:O18)</f>
        <v>8.5662500000000019</v>
      </c>
      <c r="Q18" s="41">
        <f t="shared" ref="Q18:Q26" si="13">MAX(M18:O18)</f>
        <v>9.2152500000000011</v>
      </c>
      <c r="R18" s="42">
        <f>'Intra N'!R18*('Subject information'!I5*0.75)</f>
        <v>21.771750000000001</v>
      </c>
      <c r="S18" s="42">
        <f>'Intra N'!S18*('Subject information'!I5*0.75)</f>
        <v>22.984500000000004</v>
      </c>
      <c r="T18" s="42">
        <f>'Intra N'!T18*('Subject information'!I5*0.75)</f>
        <v>26.201447250000001</v>
      </c>
      <c r="U18" s="40">
        <f t="shared" ref="U18:U26" si="14">AVERAGE(R18:T18)</f>
        <v>23.652565750000004</v>
      </c>
      <c r="V18" s="41">
        <f t="shared" ref="V18:V26" si="15">MAX(R18:T18)</f>
        <v>26.201447250000001</v>
      </c>
    </row>
    <row r="19" spans="1:28" s="12" customFormat="1" x14ac:dyDescent="0.35">
      <c r="A19" s="49" t="s">
        <v>34</v>
      </c>
      <c r="B19" s="22">
        <v>1</v>
      </c>
      <c r="C19" s="42">
        <f>'Intra N'!C19*('Subject information'!G6*0.75)</f>
        <v>52.3215</v>
      </c>
      <c r="D19" s="42">
        <f>'Intra N'!D19*('Subject information'!G6*0.75)</f>
        <v>65.537999999999997</v>
      </c>
      <c r="E19" s="42">
        <f>'Intra N'!E19*('Subject information'!G6*0.75)</f>
        <v>69.720749999999995</v>
      </c>
      <c r="F19" s="40">
        <f t="shared" si="8"/>
        <v>62.526749999999993</v>
      </c>
      <c r="G19" s="41">
        <f t="shared" si="9"/>
        <v>69.720749999999995</v>
      </c>
      <c r="H19" s="42">
        <f>'Intra N'!H19*('Subject information'!G6*0.75)</f>
        <v>43.589700000000001</v>
      </c>
      <c r="I19" s="42">
        <f>'Intra N'!I19*('Subject information'!G6*0.75)</f>
        <v>46.134</v>
      </c>
      <c r="J19" s="42">
        <f>'Intra N'!J19*('Subject information'!G6*0.75)</f>
        <v>48.660034500000002</v>
      </c>
      <c r="K19" s="40">
        <f t="shared" si="10"/>
        <v>46.127911500000003</v>
      </c>
      <c r="L19" s="41">
        <f t="shared" si="11"/>
        <v>48.660034500000002</v>
      </c>
      <c r="M19" s="42">
        <f>'Intra N'!M19*('Subject information'!I6*0.75)</f>
        <v>12.972000000000001</v>
      </c>
      <c r="N19" s="42">
        <f>'Intra N'!N19*('Subject information'!I6*0.75)</f>
        <v>14.584875</v>
      </c>
      <c r="O19" s="42">
        <f>'Intra N'!O19*('Subject information'!I6*0.75)</f>
        <v>13.472250000000001</v>
      </c>
      <c r="P19" s="40">
        <f t="shared" si="12"/>
        <v>13.676375</v>
      </c>
      <c r="Q19" s="41">
        <f t="shared" si="13"/>
        <v>14.584875</v>
      </c>
      <c r="R19" s="42">
        <f>'Intra N'!R19*('Subject information'!I6*0.75)</f>
        <v>29.503968750000002</v>
      </c>
      <c r="S19" s="42">
        <f>'Intra N'!S19*('Subject information'!I6*0.75)</f>
        <v>30.810656250000005</v>
      </c>
      <c r="T19" s="42">
        <f>'Intra N'!T19*('Subject information'!I6*0.75)</f>
        <v>32.818125000000002</v>
      </c>
      <c r="U19" s="40">
        <f t="shared" si="14"/>
        <v>31.044250000000005</v>
      </c>
      <c r="V19" s="41">
        <f t="shared" si="15"/>
        <v>32.818125000000002</v>
      </c>
    </row>
    <row r="20" spans="1:28" s="12" customFormat="1" x14ac:dyDescent="0.35">
      <c r="A20" s="49" t="s">
        <v>35</v>
      </c>
      <c r="B20" s="22">
        <v>1</v>
      </c>
      <c r="C20" s="42">
        <f>'Intra N'!C20*('Subject information'!G7*0.75)</f>
        <v>60.383999999999993</v>
      </c>
      <c r="D20" s="42">
        <f>'Intra N'!D20*('Subject information'!G7*0.75)</f>
        <v>64.944851249999999</v>
      </c>
      <c r="E20" s="42">
        <f>'Intra N'!E20*('Subject information'!G7*0.75)</f>
        <v>73.481999999999999</v>
      </c>
      <c r="F20" s="40">
        <f t="shared" si="8"/>
        <v>66.27028374999999</v>
      </c>
      <c r="G20" s="41">
        <f t="shared" si="9"/>
        <v>73.481999999999999</v>
      </c>
      <c r="H20" s="42">
        <f>'Intra N'!H20*('Subject information'!G7*0.75)</f>
        <v>63.94943099999999</v>
      </c>
      <c r="I20" s="42">
        <f>'Intra N'!I20*('Subject information'!G7*0.75)</f>
        <v>60.633749999999992</v>
      </c>
      <c r="J20" s="42">
        <f>'Intra N'!J20*('Subject information'!G7*0.75)</f>
        <v>63.103499999999997</v>
      </c>
      <c r="K20" s="40">
        <f t="shared" si="10"/>
        <v>62.562226999999986</v>
      </c>
      <c r="L20" s="41">
        <f t="shared" si="11"/>
        <v>63.94943099999999</v>
      </c>
      <c r="M20" s="42">
        <f>'Intra N'!M20*('Subject information'!I7*0.75)</f>
        <v>12.771000000000001</v>
      </c>
      <c r="N20" s="42">
        <f>'Intra N'!N20*('Subject information'!I7*0.75)</f>
        <v>15.021000000000001</v>
      </c>
      <c r="O20" s="42">
        <f>'Intra N'!O20*('Subject information'!I7*0.75)</f>
        <v>15.214644</v>
      </c>
      <c r="P20" s="40">
        <f t="shared" si="12"/>
        <v>14.335548000000001</v>
      </c>
      <c r="Q20" s="41">
        <f t="shared" si="13"/>
        <v>15.214644</v>
      </c>
      <c r="R20" s="42">
        <f>'Intra N'!R20*('Subject information'!I7*0.75)</f>
        <v>27.27</v>
      </c>
      <c r="S20" s="42">
        <f>'Intra N'!S20*('Subject information'!I7*0.75)</f>
        <v>25.505999999999997</v>
      </c>
      <c r="T20" s="42">
        <f>'Intra N'!T20*('Subject information'!I7*0.75)</f>
        <v>32.4</v>
      </c>
      <c r="U20" s="40">
        <f t="shared" si="14"/>
        <v>28.391999999999996</v>
      </c>
      <c r="V20" s="41">
        <f t="shared" si="15"/>
        <v>32.4</v>
      </c>
    </row>
    <row r="21" spans="1:28" s="12" customFormat="1" x14ac:dyDescent="0.35">
      <c r="A21" s="49" t="s">
        <v>36</v>
      </c>
      <c r="B21" s="22">
        <v>1</v>
      </c>
      <c r="C21" s="42">
        <f>'Intra N'!C21*('Subject information'!G8*0.75)</f>
        <v>28.667475000000003</v>
      </c>
      <c r="D21" s="42">
        <f>'Intra N'!D21*('Subject information'!G8*0.75)</f>
        <v>27.114750000000001</v>
      </c>
      <c r="E21" s="42">
        <f>'Intra N'!E21*('Subject information'!G8*0.75)</f>
        <v>28.876049999999999</v>
      </c>
      <c r="F21" s="40">
        <f t="shared" si="8"/>
        <v>28.219425000000001</v>
      </c>
      <c r="G21" s="41">
        <f t="shared" si="9"/>
        <v>28.876049999999999</v>
      </c>
      <c r="H21" s="42">
        <f>'Intra N'!H21*('Subject information'!G8*0.75)</f>
        <v>13.001175000000002</v>
      </c>
      <c r="I21" s="42">
        <f>'Intra N'!I21*('Subject information'!G8*0.75)</f>
        <v>18.73555065</v>
      </c>
      <c r="J21" s="42">
        <f>'Intra N'!J21*('Subject information'!G8*0.75)</f>
        <v>23.708024999999999</v>
      </c>
      <c r="K21" s="40">
        <f t="shared" si="10"/>
        <v>18.48158355</v>
      </c>
      <c r="L21" s="41">
        <f t="shared" si="11"/>
        <v>23.708024999999999</v>
      </c>
      <c r="M21" s="42">
        <f>'Intra N'!M21*('Subject information'!I8*0.75)</f>
        <v>6.3375000000000012</v>
      </c>
      <c r="N21" s="42">
        <f>'Intra N'!N21*('Subject information'!I8*0.75)</f>
        <v>7.0725000000000007</v>
      </c>
      <c r="O21" s="42">
        <f>'Intra N'!O21*('Subject information'!I8*0.75)</f>
        <v>7.7100000000000009</v>
      </c>
      <c r="P21" s="40">
        <f t="shared" si="12"/>
        <v>7.0400000000000018</v>
      </c>
      <c r="Q21" s="41">
        <f t="shared" si="13"/>
        <v>7.7100000000000009</v>
      </c>
      <c r="R21" s="42">
        <f>'Intra N'!R21*('Subject information'!I8*0.75)</f>
        <v>10.342500000000001</v>
      </c>
      <c r="S21" s="42">
        <f>'Intra N'!S21*('Subject information'!I8*0.75)</f>
        <v>11.550000000000002</v>
      </c>
      <c r="T21" s="42">
        <f>'Intra N'!T21*('Subject information'!I8*0.75)</f>
        <v>11.647500000000003</v>
      </c>
      <c r="U21" s="40">
        <f t="shared" si="14"/>
        <v>11.180000000000001</v>
      </c>
      <c r="V21" s="41">
        <f t="shared" si="15"/>
        <v>11.647500000000003</v>
      </c>
    </row>
    <row r="22" spans="1:28" s="12" customFormat="1" x14ac:dyDescent="0.35">
      <c r="A22" s="49" t="s">
        <v>32</v>
      </c>
      <c r="B22" s="22">
        <v>0</v>
      </c>
      <c r="C22" s="42">
        <f>'Intra N'!C22*('Subject information'!H4*0.75)</f>
        <v>41.467500000000001</v>
      </c>
      <c r="D22" s="42">
        <f>'Intra N'!D22*('Subject information'!H4*0.75)</f>
        <v>43.260328124999994</v>
      </c>
      <c r="E22" s="42">
        <f>'Intra N'!E22*('Subject information'!H4*0.75)</f>
        <v>44.219531249999996</v>
      </c>
      <c r="F22" s="40">
        <f t="shared" si="8"/>
        <v>42.982453124999999</v>
      </c>
      <c r="G22" s="41">
        <f t="shared" si="9"/>
        <v>44.219531249999996</v>
      </c>
      <c r="H22" s="42">
        <f>'Intra N'!H22*('Subject information'!H4*0.75)</f>
        <v>20.156624999999998</v>
      </c>
      <c r="I22" s="42">
        <f>'Intra N'!I22*('Subject information'!H4*0.75)</f>
        <v>22.636125</v>
      </c>
      <c r="J22" s="42">
        <f>'Intra N'!J22*('Subject information'!H4*0.75)</f>
        <v>24.452999999999999</v>
      </c>
      <c r="K22" s="40">
        <f t="shared" si="10"/>
        <v>22.41525</v>
      </c>
      <c r="L22" s="41">
        <f t="shared" si="11"/>
        <v>24.452999999999999</v>
      </c>
      <c r="M22" s="42">
        <f>'Intra N'!M22*('Subject information'!J4*0.75)</f>
        <v>8.0856562499999995</v>
      </c>
      <c r="N22" s="42">
        <f>'Intra N'!N22*('Subject information'!J4*0.75)</f>
        <v>8.8987499999999997</v>
      </c>
      <c r="O22" s="42">
        <f>'Intra N'!O22*('Subject information'!J4*0.75)</f>
        <v>9.7098750000000003</v>
      </c>
      <c r="P22" s="40">
        <f t="shared" si="12"/>
        <v>8.8980937499999992</v>
      </c>
      <c r="Q22" s="41">
        <f t="shared" si="13"/>
        <v>9.7098750000000003</v>
      </c>
      <c r="R22" s="42">
        <f>'Intra N'!R22*('Subject information'!J4*0.75)</f>
        <v>9.4972499999999993</v>
      </c>
      <c r="S22" s="42">
        <f>'Intra N'!S22*('Subject information'!J4*0.75)</f>
        <v>14.230124999999999</v>
      </c>
      <c r="T22" s="42">
        <f>'Intra N'!T22*('Subject information'!J4*0.75)</f>
        <v>12.789</v>
      </c>
      <c r="U22" s="40">
        <f t="shared" si="14"/>
        <v>12.172124999999999</v>
      </c>
      <c r="V22" s="41">
        <f t="shared" si="15"/>
        <v>14.230124999999999</v>
      </c>
    </row>
    <row r="23" spans="1:28" s="12" customFormat="1" x14ac:dyDescent="0.35">
      <c r="A23" s="49" t="s">
        <v>33</v>
      </c>
      <c r="B23" s="22">
        <v>0</v>
      </c>
      <c r="C23" s="42">
        <f>'Intra N'!C23*('Subject information'!H5*0.75)</f>
        <v>52.881749999999997</v>
      </c>
      <c r="D23" s="42">
        <f>'Intra N'!D23*('Subject information'!H5*0.75)</f>
        <v>52.603874999999995</v>
      </c>
      <c r="E23" s="42">
        <f>'Intra N'!E23*('Subject information'!H5*0.75)</f>
        <v>50.509125000000004</v>
      </c>
      <c r="F23" s="40">
        <f t="shared" si="8"/>
        <v>51.998250000000006</v>
      </c>
      <c r="G23" s="41">
        <f t="shared" si="9"/>
        <v>52.881749999999997</v>
      </c>
      <c r="H23" s="42">
        <f>'Intra N'!H23*('Subject information'!H5*0.75)</f>
        <v>22.443749999999998</v>
      </c>
      <c r="I23" s="42">
        <f>'Intra N'!I23*('Subject information'!H5*0.75)</f>
        <v>25.308</v>
      </c>
      <c r="J23" s="42">
        <f>'Intra N'!J23*('Subject information'!H5*0.75)</f>
        <v>24.260625000000001</v>
      </c>
      <c r="K23" s="40">
        <f t="shared" si="10"/>
        <v>24.004125000000002</v>
      </c>
      <c r="L23" s="41">
        <f t="shared" si="11"/>
        <v>25.308</v>
      </c>
      <c r="M23" s="42">
        <f>'Intra N'!M23*('Subject information'!J5*0.75)</f>
        <v>9.1083750000000006</v>
      </c>
      <c r="N23" s="42">
        <f>'Intra N'!N23*('Subject information'!J5*0.75)</f>
        <v>8.8194750000000006</v>
      </c>
      <c r="O23" s="42">
        <f>'Intra N'!O23*('Subject information'!J5*0.75)</f>
        <v>8.3941499999999998</v>
      </c>
      <c r="P23" s="40">
        <f t="shared" si="12"/>
        <v>8.7739999999999991</v>
      </c>
      <c r="Q23" s="41">
        <f t="shared" si="13"/>
        <v>9.1083750000000006</v>
      </c>
      <c r="R23" s="42">
        <f>'Intra N'!R23*('Subject information'!J5*0.75)</f>
        <v>16.205484375000001</v>
      </c>
      <c r="S23" s="42">
        <f>'Intra N'!S23*('Subject information'!J5*0.75)</f>
        <v>20.025881925</v>
      </c>
      <c r="T23" s="42">
        <f>'Intra N'!T23*('Subject information'!J5*0.75)</f>
        <v>21.571200000000001</v>
      </c>
      <c r="U23" s="40">
        <f t="shared" si="14"/>
        <v>19.267522100000004</v>
      </c>
      <c r="V23" s="41">
        <f t="shared" si="15"/>
        <v>21.571200000000001</v>
      </c>
    </row>
    <row r="24" spans="1:28" s="12" customFormat="1" x14ac:dyDescent="0.35">
      <c r="A24" s="49" t="s">
        <v>34</v>
      </c>
      <c r="B24" s="22">
        <v>0</v>
      </c>
      <c r="C24" s="42">
        <f>'Intra N'!C24*('Subject information'!H6*0.75)</f>
        <v>70.953000000000003</v>
      </c>
      <c r="D24" s="42">
        <f>'Intra N'!D24*('Subject information'!H6*0.75)</f>
        <v>78.264375000000015</v>
      </c>
      <c r="E24" s="42">
        <f>'Intra N'!E24*('Subject information'!H6*0.75)</f>
        <v>78.942750000000004</v>
      </c>
      <c r="F24" s="40">
        <f t="shared" si="8"/>
        <v>76.053375000000003</v>
      </c>
      <c r="G24" s="41">
        <f t="shared" si="9"/>
        <v>78.942750000000004</v>
      </c>
      <c r="H24" s="42">
        <f>'Intra N'!H24*('Subject information'!H6*0.75)</f>
        <v>55.677000000000007</v>
      </c>
      <c r="I24" s="42">
        <f>'Intra N'!I24*('Subject information'!H6*0.75)</f>
        <v>60.375375000000012</v>
      </c>
      <c r="J24" s="42">
        <f>'Intra N'!J24*('Subject information'!H6*0.75)</f>
        <v>57.008625000000009</v>
      </c>
      <c r="K24" s="40">
        <f t="shared" si="10"/>
        <v>57.687000000000012</v>
      </c>
      <c r="L24" s="41">
        <f t="shared" si="11"/>
        <v>60.375375000000012</v>
      </c>
      <c r="M24" s="42">
        <f>'Intra N'!M24*('Subject information'!J6*0.75)</f>
        <v>12.049125</v>
      </c>
      <c r="N24" s="42">
        <f>'Intra N'!N24*('Subject information'!J6*0.75)</f>
        <v>11.971500000000002</v>
      </c>
      <c r="O24" s="42">
        <f>'Intra N'!O24*('Subject information'!J6*0.75)</f>
        <v>12.316500000000001</v>
      </c>
      <c r="P24" s="40">
        <f t="shared" si="12"/>
        <v>12.112375</v>
      </c>
      <c r="Q24" s="41">
        <f t="shared" si="13"/>
        <v>12.316500000000001</v>
      </c>
      <c r="R24" s="42">
        <f>'Intra N'!R24*('Subject information'!J6*0.75)</f>
        <v>33.542625000000001</v>
      </c>
      <c r="S24" s="42">
        <f>'Intra N'!S24*('Subject information'!J6*0.75)</f>
        <v>39.795749999999998</v>
      </c>
      <c r="T24" s="42">
        <f>'Intra N'!T24*('Subject information'!J6*0.75)</f>
        <v>51.163500000000006</v>
      </c>
      <c r="U24" s="40">
        <f t="shared" si="14"/>
        <v>41.500625000000007</v>
      </c>
      <c r="V24" s="41">
        <f t="shared" si="15"/>
        <v>51.163500000000006</v>
      </c>
    </row>
    <row r="25" spans="1:28" s="12" customFormat="1" x14ac:dyDescent="0.35">
      <c r="A25" s="49" t="s">
        <v>35</v>
      </c>
      <c r="B25" s="22">
        <v>0</v>
      </c>
      <c r="C25" s="42">
        <f>'Intra N'!C25*('Subject information'!H7*0.75)</f>
        <v>67.39425</v>
      </c>
      <c r="D25" s="42">
        <f>'Intra N'!D25*('Subject information'!H7*0.75)</f>
        <v>78.853500000000011</v>
      </c>
      <c r="E25" s="42">
        <f>'Intra N'!E25*('Subject information'!H7*0.75)</f>
        <v>75.338999999999999</v>
      </c>
      <c r="F25" s="40">
        <f t="shared" si="8"/>
        <v>73.862250000000003</v>
      </c>
      <c r="G25" s="41">
        <f t="shared" si="9"/>
        <v>78.853500000000011</v>
      </c>
      <c r="H25" s="42">
        <f>'Intra N'!H25*('Subject information'!H7*0.75)</f>
        <v>49.549499999999995</v>
      </c>
      <c r="I25" s="42">
        <f>'Intra N'!I25*('Subject information'!H7*0.75)</f>
        <v>41.852249999999998</v>
      </c>
      <c r="J25" s="42">
        <f>'Intra N'!J25*('Subject information'!H7*0.75)</f>
        <v>42.173999999999999</v>
      </c>
      <c r="K25" s="40">
        <f t="shared" si="10"/>
        <v>44.52525</v>
      </c>
      <c r="L25" s="41">
        <f t="shared" si="11"/>
        <v>49.549499999999995</v>
      </c>
      <c r="M25" s="42">
        <f>'Intra N'!M25*('Subject information'!J7*0.75)</f>
        <v>13.047300000000002</v>
      </c>
      <c r="N25" s="42">
        <f>'Intra N'!N25*('Subject information'!J7*0.75)</f>
        <v>13.845300000000002</v>
      </c>
      <c r="O25" s="42">
        <f>'Intra N'!O25*('Subject information'!J7*0.75)</f>
        <v>12.648300000000001</v>
      </c>
      <c r="P25" s="40">
        <f t="shared" si="12"/>
        <v>13.180300000000001</v>
      </c>
      <c r="Q25" s="41">
        <f t="shared" si="13"/>
        <v>13.845300000000002</v>
      </c>
      <c r="R25" s="42">
        <f>'Intra N'!R25*('Subject information'!J7*0.75)</f>
        <v>21.436275000000002</v>
      </c>
      <c r="S25" s="42">
        <f>'Intra N'!S25*('Subject information'!J7*0.75)</f>
        <v>23.122050000000002</v>
      </c>
      <c r="T25" s="42">
        <f>'Intra N'!T25*('Subject information'!J7*0.75)</f>
        <v>34.044675000000005</v>
      </c>
      <c r="U25" s="40">
        <f t="shared" si="14"/>
        <v>26.201000000000004</v>
      </c>
      <c r="V25" s="41">
        <f t="shared" si="15"/>
        <v>34.044675000000005</v>
      </c>
    </row>
    <row r="26" spans="1:28" s="12" customFormat="1" x14ac:dyDescent="0.35">
      <c r="A26" s="49" t="s">
        <v>36</v>
      </c>
      <c r="B26" s="22">
        <v>0</v>
      </c>
      <c r="C26" s="42">
        <f>'Intra N'!C26*('Subject information'!H8*0.75)</f>
        <v>26.842499999999998</v>
      </c>
      <c r="D26" s="42">
        <f>'Intra N'!D26*('Subject information'!H8*0.75)</f>
        <v>28.124999999999996</v>
      </c>
      <c r="E26" s="42">
        <f>'Intra N'!E26*('Subject information'!H8*0.75)</f>
        <v>28.844999999999995</v>
      </c>
      <c r="F26" s="40">
        <f t="shared" si="8"/>
        <v>27.937499999999996</v>
      </c>
      <c r="G26" s="41">
        <f t="shared" si="9"/>
        <v>28.844999999999995</v>
      </c>
      <c r="H26" s="42">
        <f>'Intra N'!H26*('Subject information'!H8*0.75)</f>
        <v>19.215</v>
      </c>
      <c r="I26" s="42">
        <f>'Intra N'!I26*('Subject information'!H8*0.75)</f>
        <v>24.637499999999999</v>
      </c>
      <c r="J26" s="42">
        <f>'Intra N'!J26*('Subject information'!H8*0.75)</f>
        <v>24.119999999999997</v>
      </c>
      <c r="K26" s="40">
        <f t="shared" si="10"/>
        <v>22.657499999999999</v>
      </c>
      <c r="L26" s="41">
        <f t="shared" si="11"/>
        <v>24.637499999999999</v>
      </c>
      <c r="M26" s="42">
        <f>'Intra N'!M26*('Subject information'!J8*0.75)</f>
        <v>5.1502500000000007</v>
      </c>
      <c r="N26" s="42">
        <f>'Intra N'!N26*('Subject information'!J8*0.75)</f>
        <v>5.0793749999999998</v>
      </c>
      <c r="O26" s="42">
        <f>'Intra N'!O26*('Subject information'!J8*0.75)</f>
        <v>6.3078749999999992</v>
      </c>
      <c r="P26" s="40">
        <f t="shared" si="12"/>
        <v>5.5125000000000002</v>
      </c>
      <c r="Q26" s="41">
        <f t="shared" si="13"/>
        <v>6.3078749999999992</v>
      </c>
      <c r="R26" s="42">
        <f>'Intra N'!R26*('Subject information'!J8*0.75)</f>
        <v>13.09790475</v>
      </c>
      <c r="S26" s="42">
        <f>'Intra N'!S26*('Subject information'!J8*0.75)</f>
        <v>16.884496124999998</v>
      </c>
      <c r="T26" s="42">
        <f>'Intra N'!T26*('Subject information'!J8*0.75)</f>
        <v>18.638156250000002</v>
      </c>
      <c r="U26" s="40">
        <f t="shared" si="14"/>
        <v>16.206852375</v>
      </c>
      <c r="V26" s="41">
        <f t="shared" si="15"/>
        <v>18.638156250000002</v>
      </c>
    </row>
    <row r="27" spans="1:28" s="34" customFormat="1" x14ac:dyDescent="0.35">
      <c r="A27" s="33"/>
      <c r="B27" s="22"/>
      <c r="C27" s="43"/>
      <c r="D27" s="44"/>
      <c r="E27" s="44"/>
      <c r="F27" s="45"/>
      <c r="G27" s="41"/>
      <c r="H27" s="44"/>
      <c r="I27" s="44"/>
      <c r="J27" s="44"/>
      <c r="K27" s="45"/>
      <c r="L27" s="41"/>
      <c r="M27" s="44"/>
      <c r="N27" s="44"/>
      <c r="O27" s="44"/>
      <c r="P27" s="45"/>
      <c r="Q27" s="41"/>
      <c r="R27" s="44"/>
      <c r="S27" s="44"/>
      <c r="T27" s="44"/>
      <c r="U27" s="45"/>
      <c r="V27" s="41"/>
    </row>
    <row r="28" spans="1:28" s="12" customFormat="1" x14ac:dyDescent="0.35">
      <c r="A28" s="19" t="s">
        <v>9</v>
      </c>
      <c r="B28" s="22"/>
      <c r="C28" s="46"/>
      <c r="D28" s="45"/>
      <c r="E28" s="45"/>
      <c r="F28" s="47">
        <f>AVERAGE(F16:F26)</f>
        <v>52.746828687499999</v>
      </c>
      <c r="G28" s="39">
        <f>AVERAGE(G16:G26)</f>
        <v>55.597858125000002</v>
      </c>
      <c r="H28" s="45"/>
      <c r="I28" s="45"/>
      <c r="J28" s="45"/>
      <c r="K28" s="47">
        <f>AVERAGE(K16:K26)</f>
        <v>34.706089392499997</v>
      </c>
      <c r="L28" s="39">
        <f>AVERAGE(L16:L26)</f>
        <v>37.639249049999997</v>
      </c>
      <c r="M28" s="45"/>
      <c r="N28" s="45"/>
      <c r="O28" s="45"/>
      <c r="P28" s="47">
        <f>AVERAGE(P16:P26)</f>
        <v>9.9380441749999999</v>
      </c>
      <c r="Q28" s="39">
        <f>AVERAGE(Q16:Q26)</f>
        <v>10.538519400000002</v>
      </c>
      <c r="R28" s="45"/>
      <c r="S28" s="45"/>
      <c r="T28" s="45"/>
      <c r="U28" s="47">
        <f>AVERAGE(U16:U26)</f>
        <v>22.430116022500002</v>
      </c>
      <c r="V28" s="39">
        <f>AVERAGE(V16:V26)</f>
        <v>26.023472850000001</v>
      </c>
    </row>
    <row r="29" spans="1:28" s="12" customFormat="1" x14ac:dyDescent="0.35">
      <c r="A29" s="19" t="s">
        <v>1</v>
      </c>
      <c r="B29" s="23"/>
      <c r="C29" s="48"/>
      <c r="D29" s="47"/>
      <c r="E29" s="47"/>
      <c r="F29" s="47">
        <f>_xlfn.STDEV.S(F16:F26)</f>
        <v>17.647246789820144</v>
      </c>
      <c r="G29" s="39">
        <f>_xlfn.STDEV.S(G16:G26)</f>
        <v>19.566685364687096</v>
      </c>
      <c r="H29" s="47"/>
      <c r="I29" s="47"/>
      <c r="J29" s="47"/>
      <c r="K29" s="47">
        <f>_xlfn.STDEV.S(K16:K26)</f>
        <v>16.430572120092943</v>
      </c>
      <c r="L29" s="39">
        <f>_xlfn.STDEV.S(L16:L26)</f>
        <v>16.172819676483861</v>
      </c>
      <c r="M29" s="47"/>
      <c r="N29" s="47"/>
      <c r="O29" s="47"/>
      <c r="P29" s="47">
        <f>_xlfn.STDEV.S(P16:P26)</f>
        <v>3.1250627422204338</v>
      </c>
      <c r="Q29" s="39">
        <f>_xlfn.STDEV.S(Q16:Q26)</f>
        <v>3.2100658905485999</v>
      </c>
      <c r="R29" s="47"/>
      <c r="S29" s="47"/>
      <c r="T29" s="47"/>
      <c r="U29" s="47">
        <f>_xlfn.STDEV.S(U16:U26)</f>
        <v>9.6013137584056327</v>
      </c>
      <c r="V29" s="39">
        <f>_xlfn.STDEV.S(V16:V26)</f>
        <v>11.905395856379815</v>
      </c>
    </row>
  </sheetData>
  <pageMargins left="0.7" right="0.7" top="0.75" bottom="0.75" header="0.3" footer="0.3"/>
  <pageSetup paperSize="9" orientation="portrait" r:id="rId1"/>
  <ignoredErrors>
    <ignoredError sqref="F3:G7 F17:G21 F8:G12 F22:G2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topLeftCell="A7" zoomScale="80" zoomScaleNormal="80" workbookViewId="0">
      <selection activeCell="A28" sqref="A28:A29"/>
    </sheetView>
  </sheetViews>
  <sheetFormatPr defaultRowHeight="14.5" x14ac:dyDescent="0.35"/>
  <cols>
    <col min="1" max="1" width="17.36328125" style="35" customWidth="1"/>
    <col min="2" max="16384" width="8.7265625" style="35"/>
  </cols>
  <sheetData>
    <row r="1" spans="1:28" x14ac:dyDescent="0.35">
      <c r="A1" s="17" t="s">
        <v>2</v>
      </c>
      <c r="B1" s="20" t="s">
        <v>3</v>
      </c>
      <c r="C1" s="28" t="s">
        <v>4</v>
      </c>
      <c r="D1" s="28"/>
      <c r="E1" s="28"/>
      <c r="F1" s="28"/>
      <c r="G1" s="30"/>
      <c r="H1" s="28" t="s">
        <v>5</v>
      </c>
      <c r="I1" s="28"/>
      <c r="J1" s="28"/>
      <c r="K1" s="28"/>
      <c r="L1" s="30"/>
      <c r="M1" s="28" t="s">
        <v>6</v>
      </c>
      <c r="N1" s="28"/>
      <c r="O1" s="28"/>
      <c r="P1" s="28"/>
      <c r="Q1" s="30"/>
      <c r="R1" s="28" t="s">
        <v>7</v>
      </c>
      <c r="S1" s="28"/>
      <c r="T1" s="28"/>
      <c r="U1" s="28"/>
      <c r="V1" s="30"/>
    </row>
    <row r="2" spans="1:28" ht="15" thickBot="1" x14ac:dyDescent="0.4">
      <c r="A2" s="18" t="s">
        <v>28</v>
      </c>
      <c r="B2" s="21"/>
      <c r="C2" s="31">
        <v>1</v>
      </c>
      <c r="D2" s="31">
        <v>2</v>
      </c>
      <c r="E2" s="31">
        <v>3</v>
      </c>
      <c r="F2" s="36" t="s">
        <v>0</v>
      </c>
      <c r="G2" s="37" t="s">
        <v>8</v>
      </c>
      <c r="H2" s="31">
        <v>1</v>
      </c>
      <c r="I2" s="31">
        <v>2</v>
      </c>
      <c r="J2" s="31">
        <v>3</v>
      </c>
      <c r="K2" s="36" t="s">
        <v>0</v>
      </c>
      <c r="L2" s="37" t="s">
        <v>8</v>
      </c>
      <c r="M2" s="31">
        <v>1</v>
      </c>
      <c r="N2" s="31">
        <v>2</v>
      </c>
      <c r="O2" s="31">
        <v>3</v>
      </c>
      <c r="P2" s="36" t="s">
        <v>0</v>
      </c>
      <c r="Q2" s="37" t="s">
        <v>8</v>
      </c>
      <c r="R2" s="31">
        <v>1</v>
      </c>
      <c r="S2" s="31">
        <v>2</v>
      </c>
      <c r="T2" s="31">
        <v>3</v>
      </c>
      <c r="U2" s="36" t="s">
        <v>0</v>
      </c>
      <c r="V2" s="37" t="s">
        <v>8</v>
      </c>
    </row>
    <row r="3" spans="1:28" x14ac:dyDescent="0.35">
      <c r="A3" s="49" t="s">
        <v>32</v>
      </c>
      <c r="B3" s="22">
        <v>1</v>
      </c>
      <c r="C3" s="42">
        <f>'Intra Nm'!C3/'Subject information'!E4</f>
        <v>1.2089010989010989</v>
      </c>
      <c r="D3" s="42">
        <f>'Intra Nm'!D3/'Subject information'!E4</f>
        <v>1.2229945054945053</v>
      </c>
      <c r="E3" s="42">
        <f>'Intra Nm'!E3/'Subject information'!E4</f>
        <v>1.1877609890109888</v>
      </c>
      <c r="F3" s="40">
        <f>AVERAGE(C3:E3)</f>
        <v>1.2065521978021978</v>
      </c>
      <c r="G3" s="41">
        <f>MAX(C3:E3)</f>
        <v>1.2229945054945053</v>
      </c>
      <c r="H3" s="42">
        <f>'Intra Nm'!H3/'Subject information'!E4</f>
        <v>0.64340315934065928</v>
      </c>
      <c r="I3" s="42">
        <f>'Intra Nm'!I3/'Subject information'!E4</f>
        <v>0.63691784340659341</v>
      </c>
      <c r="J3" s="42">
        <f>'Intra Nm'!J3/'Subject information'!E4</f>
        <v>0.63420329670329667</v>
      </c>
      <c r="K3" s="40">
        <f>AVERAGE(H3:J3)</f>
        <v>0.63817476648351645</v>
      </c>
      <c r="L3" s="41">
        <f>MAX(H3:J3)</f>
        <v>0.64340315934065928</v>
      </c>
      <c r="M3" s="42">
        <f>'Intra Nm'!M3/'Subject information'!E4</f>
        <v>0.3277472527472528</v>
      </c>
      <c r="N3" s="42">
        <f>'Intra Nm'!N3/'Subject information'!E4</f>
        <v>0.26043956043956046</v>
      </c>
      <c r="O3" s="42">
        <f>'Intra Nm'!O3/'Subject information'!E4</f>
        <v>0.30082417582417581</v>
      </c>
      <c r="P3" s="40">
        <f>AVERAGE(M3:O3)</f>
        <v>0.29633699633699639</v>
      </c>
      <c r="Q3" s="41">
        <f>MAX(M3:O3)</f>
        <v>0.3277472527472528</v>
      </c>
      <c r="R3" s="42">
        <f>'Intra Nm'!R3/'Subject information'!E4</f>
        <v>0.25288461538461537</v>
      </c>
      <c r="S3" s="42">
        <f>'Intra Nm'!S3/'Subject information'!E4</f>
        <v>0.28598901098901103</v>
      </c>
      <c r="T3" s="42">
        <f>'Intra Nm'!T3/'Subject information'!E4</f>
        <v>0.38983516483516489</v>
      </c>
      <c r="U3" s="40">
        <f>AVERAGE(R3:T3)</f>
        <v>0.30956959706959714</v>
      </c>
      <c r="V3" s="41">
        <f>MAX(R3:T3)</f>
        <v>0.38983516483516489</v>
      </c>
    </row>
    <row r="4" spans="1:28" x14ac:dyDescent="0.35">
      <c r="A4" s="49" t="s">
        <v>33</v>
      </c>
      <c r="B4" s="22">
        <v>1</v>
      </c>
      <c r="C4" s="42">
        <f>'Intra Nm'!C4/'Subject information'!E5</f>
        <v>1.7620898437499999</v>
      </c>
      <c r="D4" s="42">
        <f>'Intra Nm'!D4/'Subject information'!E5</f>
        <v>1.9090722656249997</v>
      </c>
      <c r="E4" s="42">
        <f>'Intra Nm'!E4/'Subject information'!E5</f>
        <v>2.0443300781249998</v>
      </c>
      <c r="F4" s="40">
        <f t="shared" ref="F4:F12" si="0">AVERAGE(C4:E4)</f>
        <v>1.9051640624999997</v>
      </c>
      <c r="G4" s="41">
        <f t="shared" ref="G4:G12" si="1">MAX(C4:E4)</f>
        <v>2.0443300781249998</v>
      </c>
      <c r="H4" s="42">
        <f>'Intra Nm'!H4/'Subject information'!E5</f>
        <v>0.8963378906249998</v>
      </c>
      <c r="I4" s="42">
        <f>'Intra Nm'!I4/'Subject information'!E5</f>
        <v>0.93372070312499977</v>
      </c>
      <c r="J4" s="42">
        <f>'Intra Nm'!J4/'Subject information'!E5</f>
        <v>1.0166536230468748</v>
      </c>
      <c r="K4" s="40">
        <f t="shared" ref="K4:K12" si="2">AVERAGE(H4:J4)</f>
        <v>0.94890407226562479</v>
      </c>
      <c r="L4" s="41">
        <f t="shared" ref="L4:L12" si="3">MAX(H4:J4)</f>
        <v>1.0166536230468748</v>
      </c>
      <c r="M4" s="42">
        <f>'Intra Nm'!M4/'Subject information'!E5</f>
        <v>0.37866210937499994</v>
      </c>
      <c r="N4" s="42">
        <f>'Intra Nm'!N4/'Subject information'!E5</f>
        <v>0.37679296875000001</v>
      </c>
      <c r="O4" s="42">
        <f>'Intra Nm'!O4/'Subject information'!E5</f>
        <v>0.36125976562500001</v>
      </c>
      <c r="P4" s="40">
        <f t="shared" ref="P4:P12" si="4">AVERAGE(M4:O4)</f>
        <v>0.37223828125000002</v>
      </c>
      <c r="Q4" s="41">
        <f t="shared" ref="Q4:Q12" si="5">MAX(M4:O4)</f>
        <v>0.37866210937499994</v>
      </c>
      <c r="R4" s="42">
        <f>'Intra Nm'!R4/'Subject information'!E5</f>
        <v>0.84175781249999992</v>
      </c>
      <c r="S4" s="42">
        <f>'Intra Nm'!S4/'Subject information'!E5</f>
        <v>0.94359375000000001</v>
      </c>
      <c r="T4" s="42">
        <f>'Intra Nm'!T4/'Subject information'!E5</f>
        <v>1.0567089843749999</v>
      </c>
      <c r="U4" s="40">
        <f t="shared" ref="U4:U12" si="6">AVERAGE(R4:T4)</f>
        <v>0.94735351562499981</v>
      </c>
      <c r="V4" s="41">
        <f t="shared" ref="V4:V12" si="7">MAX(R4:T4)</f>
        <v>1.0567089843749999</v>
      </c>
    </row>
    <row r="5" spans="1:28" x14ac:dyDescent="0.35">
      <c r="A5" s="49" t="s">
        <v>34</v>
      </c>
      <c r="B5" s="22">
        <v>1</v>
      </c>
      <c r="C5" s="42">
        <f>'Intra Nm'!C5/'Subject information'!E6</f>
        <v>1.9494957983193275</v>
      </c>
      <c r="D5" s="42">
        <f>'Intra Nm'!D5/'Subject information'!E6</f>
        <v>2.0146638655462183</v>
      </c>
      <c r="E5" s="42">
        <f>'Intra Nm'!E5/'Subject information'!E6</f>
        <v>1.8753151260504202</v>
      </c>
      <c r="F5" s="40">
        <f t="shared" si="0"/>
        <v>1.9464915966386556</v>
      </c>
      <c r="G5" s="41">
        <f t="shared" si="1"/>
        <v>2.0146638655462183</v>
      </c>
      <c r="H5" s="42">
        <f>'Intra Nm'!H5/'Subject information'!E6</f>
        <v>0.97474789915966376</v>
      </c>
      <c r="I5" s="42">
        <f>'Intra Nm'!I5/'Subject information'!E6</f>
        <v>1.0274369747899159</v>
      </c>
      <c r="J5" s="42">
        <f>'Intra Nm'!J5/'Subject information'!E6</f>
        <v>1.0883587184873951</v>
      </c>
      <c r="K5" s="40">
        <f t="shared" si="2"/>
        <v>1.0301811974789914</v>
      </c>
      <c r="L5" s="41">
        <f t="shared" si="3"/>
        <v>1.0883587184873951</v>
      </c>
      <c r="M5" s="42">
        <f>'Intra Nm'!M5/'Subject information'!E6</f>
        <v>0.26768907563025207</v>
      </c>
      <c r="N5" s="42">
        <f>'Intra Nm'!N5/'Subject information'!E6</f>
        <v>0.26865546218487396</v>
      </c>
      <c r="O5" s="42">
        <f>'Intra Nm'!O5/'Subject information'!E6</f>
        <v>0.30413900210084038</v>
      </c>
      <c r="P5" s="40">
        <f t="shared" si="4"/>
        <v>0.28016117997198881</v>
      </c>
      <c r="Q5" s="41">
        <f t="shared" si="5"/>
        <v>0.30413900210084038</v>
      </c>
      <c r="R5" s="42">
        <f>'Intra Nm'!R5/'Subject information'!E6</f>
        <v>0.62356092436974797</v>
      </c>
      <c r="S5" s="42">
        <f>'Intra Nm'!S5/'Subject information'!E6</f>
        <v>0.60513507352941176</v>
      </c>
      <c r="T5" s="42">
        <f>'Intra Nm'!T5/'Subject information'!E6</f>
        <v>0.83187182773109247</v>
      </c>
      <c r="U5" s="40">
        <f t="shared" si="6"/>
        <v>0.68685594187675081</v>
      </c>
      <c r="V5" s="41">
        <f t="shared" si="7"/>
        <v>0.83187182773109247</v>
      </c>
    </row>
    <row r="6" spans="1:28" x14ac:dyDescent="0.35">
      <c r="A6" s="49" t="s">
        <v>35</v>
      </c>
      <c r="B6" s="22">
        <v>1</v>
      </c>
      <c r="C6" s="42">
        <f>'Intra Nm'!C6/'Subject information'!E7</f>
        <v>2.2814746823204413</v>
      </c>
      <c r="D6" s="42">
        <f>'Intra Nm'!D6/'Subject information'!E7</f>
        <v>1.934067679558011</v>
      </c>
      <c r="E6" s="42">
        <f>'Intra Nm'!E6/'Subject information'!E7</f>
        <v>1.8520441988950274</v>
      </c>
      <c r="F6" s="40">
        <f t="shared" si="0"/>
        <v>2.0225288535911599</v>
      </c>
      <c r="G6" s="41">
        <f t="shared" si="1"/>
        <v>2.2814746823204413</v>
      </c>
      <c r="H6" s="42">
        <f>'Intra Nm'!H6/'Subject information'!E7</f>
        <v>1.5891336464088395</v>
      </c>
      <c r="I6" s="42">
        <f>'Intra Nm'!I6/'Subject information'!E7</f>
        <v>1.695662983425414</v>
      </c>
      <c r="J6" s="42">
        <f>'Intra Nm'!J6/'Subject information'!E7</f>
        <v>1.7907182320441988</v>
      </c>
      <c r="K6" s="40">
        <f t="shared" si="2"/>
        <v>1.6918382872928175</v>
      </c>
      <c r="L6" s="41">
        <f t="shared" si="3"/>
        <v>1.7907182320441988</v>
      </c>
      <c r="M6" s="42">
        <f>'Intra Nm'!M6/'Subject information'!E7</f>
        <v>0.39704419889502757</v>
      </c>
      <c r="N6" s="42">
        <f>'Intra Nm'!N6/'Subject information'!E7</f>
        <v>0.36267265193370163</v>
      </c>
      <c r="O6" s="42">
        <f>'Intra Nm'!O6/'Subject information'!E7</f>
        <v>0.42265193370165738</v>
      </c>
      <c r="P6" s="40">
        <f t="shared" si="4"/>
        <v>0.39412292817679551</v>
      </c>
      <c r="Q6" s="41">
        <f t="shared" si="5"/>
        <v>0.42265193370165738</v>
      </c>
      <c r="R6" s="42">
        <f>'Intra Nm'!R6/'Subject information'!E7</f>
        <v>0.66480662983425398</v>
      </c>
      <c r="S6" s="42">
        <f>'Intra Nm'!S6/'Subject information'!E7</f>
        <v>0.72248618784530383</v>
      </c>
      <c r="T6" s="42">
        <f>'Intra Nm'!T6/'Subject information'!E7</f>
        <v>0.98229281767955789</v>
      </c>
      <c r="U6" s="40">
        <f t="shared" si="6"/>
        <v>0.78986187845303857</v>
      </c>
      <c r="V6" s="41">
        <f t="shared" si="7"/>
        <v>0.98229281767955789</v>
      </c>
    </row>
    <row r="7" spans="1:28" x14ac:dyDescent="0.35">
      <c r="A7" s="49" t="s">
        <v>36</v>
      </c>
      <c r="B7" s="22">
        <v>1</v>
      </c>
      <c r="C7" s="42">
        <f>'Intra Nm'!C7/'Subject information'!E8</f>
        <v>1.2018116554054052</v>
      </c>
      <c r="D7" s="42">
        <f>'Intra Nm'!D7/'Subject information'!E8</f>
        <v>1.3897170608108109</v>
      </c>
      <c r="E7" s="42">
        <f>'Intra Nm'!E7/'Subject information'!E8</f>
        <v>1.3411748310810812</v>
      </c>
      <c r="F7" s="40">
        <f t="shared" si="0"/>
        <v>1.3109011824324324</v>
      </c>
      <c r="G7" s="41">
        <f t="shared" si="1"/>
        <v>1.3897170608108109</v>
      </c>
      <c r="H7" s="42">
        <f>'Intra Nm'!H7/'Subject information'!E8</f>
        <v>0.6271342905405406</v>
      </c>
      <c r="I7" s="42">
        <f>'Intra Nm'!I7/'Subject information'!E8</f>
        <v>0.74222635135135129</v>
      </c>
      <c r="J7" s="42">
        <f>'Intra Nm'!J7/'Subject information'!E8</f>
        <v>0.52926689189189191</v>
      </c>
      <c r="K7" s="40">
        <f t="shared" si="2"/>
        <v>0.63287584459459467</v>
      </c>
      <c r="L7" s="41">
        <f t="shared" si="3"/>
        <v>0.74222635135135129</v>
      </c>
      <c r="M7" s="42">
        <f>'Intra Nm'!M7/'Subject information'!E8</f>
        <v>0.19054054054054059</v>
      </c>
      <c r="N7" s="42">
        <f>'Intra Nm'!N7/'Subject information'!E8</f>
        <v>0.17711148648648653</v>
      </c>
      <c r="O7" s="42">
        <f>'Intra Nm'!O7/'Subject information'!E8</f>
        <v>0.20067567567567571</v>
      </c>
      <c r="P7" s="40">
        <f t="shared" si="4"/>
        <v>0.18944256756756761</v>
      </c>
      <c r="Q7" s="41">
        <f t="shared" si="5"/>
        <v>0.20067567567567571</v>
      </c>
      <c r="R7" s="42">
        <f>'Intra Nm'!R7/'Subject information'!E8</f>
        <v>0.22778716216216219</v>
      </c>
      <c r="S7" s="42">
        <f>'Intra Nm'!S7/'Subject information'!E8</f>
        <v>0.23873969594594596</v>
      </c>
      <c r="T7" s="42">
        <f>'Intra Nm'!T7/'Subject information'!E8</f>
        <v>0.32812500000000006</v>
      </c>
      <c r="U7" s="40">
        <f t="shared" si="6"/>
        <v>0.26488395270270271</v>
      </c>
      <c r="V7" s="41">
        <f t="shared" si="7"/>
        <v>0.32812500000000006</v>
      </c>
    </row>
    <row r="8" spans="1:28" x14ac:dyDescent="0.35">
      <c r="A8" s="49" t="s">
        <v>32</v>
      </c>
      <c r="B8" s="22">
        <v>0</v>
      </c>
      <c r="C8" s="42">
        <f>'Intra Nm'!C8/'Subject information'!E4</f>
        <v>1.3608945741758243</v>
      </c>
      <c r="D8" s="42">
        <f>'Intra Nm'!D8/'Subject information'!E4</f>
        <v>1.3341758241758241</v>
      </c>
      <c r="E8" s="42">
        <f>'Intra Nm'!E8/'Subject information'!E4</f>
        <v>1.4946840659340659</v>
      </c>
      <c r="F8" s="40">
        <f t="shared" si="0"/>
        <v>1.3965848214285714</v>
      </c>
      <c r="G8" s="41">
        <f t="shared" si="1"/>
        <v>1.4946840659340659</v>
      </c>
      <c r="H8" s="42">
        <f>'Intra Nm'!H8/'Subject information'!E4</f>
        <v>0.64438186813186815</v>
      </c>
      <c r="I8" s="42">
        <f>'Intra Nm'!I8/'Subject information'!E4</f>
        <v>0.71798076923076914</v>
      </c>
      <c r="J8" s="42">
        <f>'Intra Nm'!J8/'Subject information'!E4</f>
        <v>0.74225274725274726</v>
      </c>
      <c r="K8" s="40">
        <f t="shared" si="2"/>
        <v>0.70153846153846156</v>
      </c>
      <c r="L8" s="41">
        <f t="shared" si="3"/>
        <v>0.74225274725274726</v>
      </c>
      <c r="M8" s="42">
        <f>'Intra Nm'!M8/'Subject information'!E4</f>
        <v>0.38624999999999998</v>
      </c>
      <c r="N8" s="42">
        <f>'Intra Nm'!N8/'Subject information'!E4</f>
        <v>0.42230769230769227</v>
      </c>
      <c r="O8" s="42">
        <f>'Intra Nm'!O8/'Subject information'!E4</f>
        <v>0.42115384615384616</v>
      </c>
      <c r="P8" s="40">
        <f t="shared" si="4"/>
        <v>0.40990384615384617</v>
      </c>
      <c r="Q8" s="41">
        <f t="shared" si="5"/>
        <v>0.42230769230769227</v>
      </c>
      <c r="R8" s="42">
        <f>'Intra Nm'!R8/'Subject information'!E4</f>
        <v>0.45432692307692302</v>
      </c>
      <c r="S8" s="42">
        <f>'Intra Nm'!S8/'Subject information'!E4</f>
        <v>0.59826923076923078</v>
      </c>
      <c r="T8" s="42">
        <f>'Intra Nm'!T8/'Subject information'!E4</f>
        <v>0.56105769230769231</v>
      </c>
      <c r="U8" s="40">
        <f t="shared" si="6"/>
        <v>0.53788461538461541</v>
      </c>
      <c r="V8" s="41">
        <f t="shared" si="7"/>
        <v>0.59826923076923078</v>
      </c>
    </row>
    <row r="9" spans="1:28" x14ac:dyDescent="0.35">
      <c r="A9" s="49" t="s">
        <v>33</v>
      </c>
      <c r="B9" s="22">
        <v>0</v>
      </c>
      <c r="C9" s="42">
        <f>'Intra Nm'!C9/'Subject information'!E5</f>
        <v>1.8647808837890625</v>
      </c>
      <c r="D9" s="42">
        <f>'Intra Nm'!D9/'Subject information'!E5</f>
        <v>1.7091650390624997</v>
      </c>
      <c r="E9" s="42">
        <f>'Intra Nm'!E9/'Subject information'!E5</f>
        <v>1.9504687499999998</v>
      </c>
      <c r="F9" s="40">
        <f t="shared" si="0"/>
        <v>1.8414715576171874</v>
      </c>
      <c r="G9" s="41">
        <f t="shared" si="1"/>
        <v>1.9504687499999998</v>
      </c>
      <c r="H9" s="42">
        <f>'Intra Nm'!H9/'Subject information'!E5</f>
        <v>0.91428222656250002</v>
      </c>
      <c r="I9" s="42">
        <f>'Intra Nm'!I9/'Subject information'!E5</f>
        <v>0.93599121093749982</v>
      </c>
      <c r="J9" s="42">
        <f>'Intra Nm'!J9/'Subject information'!E5</f>
        <v>0.79488281249999992</v>
      </c>
      <c r="K9" s="40">
        <f t="shared" si="2"/>
        <v>0.88171875</v>
      </c>
      <c r="L9" s="41">
        <f t="shared" si="3"/>
        <v>0.93599121093749982</v>
      </c>
      <c r="M9" s="42">
        <f>'Intra Nm'!M9/'Subject information'!E5</f>
        <v>0.43792675781249996</v>
      </c>
      <c r="N9" s="42">
        <f>'Intra Nm'!N9/'Subject information'!E5</f>
        <v>0.41441601562499997</v>
      </c>
      <c r="O9" s="42">
        <f>'Intra Nm'!O9/'Subject information'!E5</f>
        <v>0.40720605468750004</v>
      </c>
      <c r="P9" s="40">
        <f t="shared" si="4"/>
        <v>0.41984960937499999</v>
      </c>
      <c r="Q9" s="41">
        <f t="shared" si="5"/>
        <v>0.43792675781249996</v>
      </c>
      <c r="R9" s="42">
        <f>'Intra Nm'!R9/'Subject information'!E5</f>
        <v>0.7419990234374999</v>
      </c>
      <c r="S9" s="42">
        <f>'Intra Nm'!S9/'Subject information'!E5</f>
        <v>0.83698242187500005</v>
      </c>
      <c r="T9" s="42">
        <f>'Intra Nm'!T9/'Subject information'!E5</f>
        <v>1.0278896484375</v>
      </c>
      <c r="U9" s="40">
        <f t="shared" si="6"/>
        <v>0.8689570312499999</v>
      </c>
      <c r="V9" s="41">
        <f t="shared" si="7"/>
        <v>1.0278896484375</v>
      </c>
    </row>
    <row r="10" spans="1:28" x14ac:dyDescent="0.35">
      <c r="A10" s="49" t="s">
        <v>34</v>
      </c>
      <c r="B10" s="22">
        <v>0</v>
      </c>
      <c r="C10" s="42">
        <f>'Intra Nm'!C10/'Subject information'!E6</f>
        <v>1.8285123424369749</v>
      </c>
      <c r="D10" s="42">
        <f>'Intra Nm'!D10/'Subject information'!E6</f>
        <v>1.9037289915966387</v>
      </c>
      <c r="E10" s="42">
        <f>'Intra Nm'!E10/'Subject information'!E6</f>
        <v>1.9559495798319328</v>
      </c>
      <c r="F10" s="40">
        <f t="shared" si="0"/>
        <v>1.8960636379551821</v>
      </c>
      <c r="G10" s="41">
        <f t="shared" si="1"/>
        <v>1.9559495798319328</v>
      </c>
      <c r="H10" s="42">
        <f>'Intra Nm'!H10/'Subject information'!E6</f>
        <v>1.202762605042017</v>
      </c>
      <c r="I10" s="42">
        <f>'Intra Nm'!I10/'Subject information'!E6</f>
        <v>1.3712950525210084</v>
      </c>
      <c r="J10" s="42">
        <f>'Intra Nm'!J10/'Subject information'!E6</f>
        <v>1.1992436974789917</v>
      </c>
      <c r="K10" s="40">
        <f t="shared" si="2"/>
        <v>1.2577671183473391</v>
      </c>
      <c r="L10" s="41">
        <f t="shared" si="3"/>
        <v>1.3712950525210084</v>
      </c>
      <c r="M10" s="42">
        <f>'Intra Nm'!M10/'Subject information'!E6</f>
        <v>0.33509453781512605</v>
      </c>
      <c r="N10" s="42">
        <f>'Intra Nm'!N10/'Subject information'!E6</f>
        <v>0.35804621848739493</v>
      </c>
      <c r="O10" s="42">
        <f>'Intra Nm'!O10/'Subject information'!E6</f>
        <v>0.35587184873949584</v>
      </c>
      <c r="P10" s="40">
        <f t="shared" si="4"/>
        <v>0.3496708683473389</v>
      </c>
      <c r="Q10" s="41">
        <f t="shared" si="5"/>
        <v>0.35804621848739493</v>
      </c>
      <c r="R10" s="42">
        <f>'Intra Nm'!R10/'Subject information'!E6</f>
        <v>0.72358193277310934</v>
      </c>
      <c r="S10" s="42">
        <f>'Intra Nm'!S10/'Subject information'!E6</f>
        <v>0.65690126050420161</v>
      </c>
      <c r="T10" s="42">
        <f>'Intra Nm'!T10/'Subject information'!E6</f>
        <v>0.83951715336134458</v>
      </c>
      <c r="U10" s="40">
        <f t="shared" si="6"/>
        <v>0.74000011554621847</v>
      </c>
      <c r="V10" s="41">
        <f t="shared" si="7"/>
        <v>0.83951715336134458</v>
      </c>
    </row>
    <row r="11" spans="1:28" x14ac:dyDescent="0.35">
      <c r="A11" s="49" t="s">
        <v>35</v>
      </c>
      <c r="B11" s="22">
        <v>0</v>
      </c>
      <c r="C11" s="42">
        <f>'Intra Nm'!C11/'Subject information'!E7</f>
        <v>2.0264917127071822</v>
      </c>
      <c r="D11" s="42">
        <f>'Intra Nm'!D11/'Subject information'!E7</f>
        <v>1.7495925414364639</v>
      </c>
      <c r="E11" s="42">
        <f>'Intra Nm'!E11/'Subject information'!E7</f>
        <v>2.1830593922651933</v>
      </c>
      <c r="F11" s="40">
        <f t="shared" si="0"/>
        <v>1.9863812154696132</v>
      </c>
      <c r="G11" s="41">
        <f t="shared" si="1"/>
        <v>2.1830593922651933</v>
      </c>
      <c r="H11" s="42">
        <f>'Intra Nm'!H11/'Subject information'!E7</f>
        <v>1.3174930939226519</v>
      </c>
      <c r="I11" s="42">
        <f>'Intra Nm'!I11/'Subject information'!E7</f>
        <v>1.3140745856353591</v>
      </c>
      <c r="J11" s="42">
        <f>'Intra Nm'!J11/'Subject information'!E7</f>
        <v>1.3509944751381213</v>
      </c>
      <c r="K11" s="40">
        <f t="shared" si="2"/>
        <v>1.3275207182320441</v>
      </c>
      <c r="L11" s="41">
        <f t="shared" si="3"/>
        <v>1.3509944751381213</v>
      </c>
      <c r="M11" s="42">
        <f>'Intra Nm'!M11/'Subject information'!E7</f>
        <v>0.42683080110497235</v>
      </c>
      <c r="N11" s="42">
        <f>'Intra Nm'!N11/'Subject information'!E7</f>
        <v>0.47698135359116023</v>
      </c>
      <c r="O11" s="42">
        <f>'Intra Nm'!O11/'Subject information'!E7</f>
        <v>0.47450138121546964</v>
      </c>
      <c r="P11" s="40">
        <f t="shared" si="4"/>
        <v>0.45943784530386744</v>
      </c>
      <c r="Q11" s="41">
        <f t="shared" si="5"/>
        <v>0.47698135359116023</v>
      </c>
      <c r="R11" s="42">
        <f>'Intra Nm'!R11/'Subject information'!E7</f>
        <v>0.67675690607734795</v>
      </c>
      <c r="S11" s="42">
        <f>'Intra Nm'!S11/'Subject information'!E7</f>
        <v>0.59345408287292822</v>
      </c>
      <c r="T11" s="42">
        <f>'Intra Nm'!T11/'Subject information'!E7</f>
        <v>1.035864070441989</v>
      </c>
      <c r="U11" s="40">
        <f t="shared" si="6"/>
        <v>0.76869168646408836</v>
      </c>
      <c r="V11" s="41">
        <f t="shared" si="7"/>
        <v>1.035864070441989</v>
      </c>
    </row>
    <row r="12" spans="1:28" x14ac:dyDescent="0.35">
      <c r="A12" s="49" t="s">
        <v>36</v>
      </c>
      <c r="B12" s="22">
        <v>0</v>
      </c>
      <c r="C12" s="42">
        <f>'Intra Nm'!C12/'Subject information'!E8</f>
        <v>1.2511824324324323</v>
      </c>
      <c r="D12" s="42">
        <f>'Intra Nm'!D12/'Subject information'!E8</f>
        <v>1.407010135135135</v>
      </c>
      <c r="E12" s="42">
        <f>'Intra Nm'!E12/'Subject information'!E8</f>
        <v>1.4779877533783781</v>
      </c>
      <c r="F12" s="40">
        <f t="shared" si="0"/>
        <v>1.3787267736486484</v>
      </c>
      <c r="G12" s="41">
        <f t="shared" si="1"/>
        <v>1.4779877533783781</v>
      </c>
      <c r="H12" s="42">
        <f>'Intra Nm'!H12/'Subject information'!E8</f>
        <v>0.44315878378378371</v>
      </c>
      <c r="I12" s="42">
        <f>'Intra Nm'!I12/'Subject information'!E8</f>
        <v>0.70692567567567555</v>
      </c>
      <c r="J12" s="42">
        <f>'Intra Nm'!J12/'Subject information'!E8</f>
        <v>0.84907094594594579</v>
      </c>
      <c r="K12" s="40">
        <f t="shared" si="2"/>
        <v>0.66638513513513498</v>
      </c>
      <c r="L12" s="41">
        <f t="shared" si="3"/>
        <v>0.84907094594594579</v>
      </c>
      <c r="M12" s="42">
        <f>'Intra Nm'!M12/'Subject information'!E8</f>
        <v>0.34107263513513508</v>
      </c>
      <c r="N12" s="42">
        <f>'Intra Nm'!N12/'Subject information'!E8</f>
        <v>0.30435810810810809</v>
      </c>
      <c r="O12" s="42">
        <f>'Intra Nm'!O12/'Subject information'!E8</f>
        <v>0.38709881756756759</v>
      </c>
      <c r="P12" s="40">
        <f t="shared" si="4"/>
        <v>0.34417652027027024</v>
      </c>
      <c r="Q12" s="41">
        <f t="shared" si="5"/>
        <v>0.38709881756756759</v>
      </c>
      <c r="R12" s="42">
        <f>'Intra Nm'!R12/'Subject information'!E8</f>
        <v>0.32191722972972975</v>
      </c>
      <c r="S12" s="42">
        <f>'Intra Nm'!S12/'Subject information'!E8</f>
        <v>0.34932010135135139</v>
      </c>
      <c r="T12" s="42">
        <f>'Intra Nm'!T12/'Subject information'!E8</f>
        <v>0.45813344594594591</v>
      </c>
      <c r="U12" s="40">
        <f t="shared" si="6"/>
        <v>0.37645692567567562</v>
      </c>
      <c r="V12" s="41">
        <f t="shared" si="7"/>
        <v>0.45813344594594591</v>
      </c>
    </row>
    <row r="13" spans="1:28" x14ac:dyDescent="0.35">
      <c r="A13" s="33"/>
      <c r="B13" s="22"/>
      <c r="C13" s="40"/>
      <c r="D13" s="40"/>
      <c r="E13" s="40"/>
      <c r="F13" s="40"/>
      <c r="G13" s="41"/>
      <c r="H13" s="40"/>
      <c r="I13" s="40"/>
      <c r="J13" s="40"/>
      <c r="K13" s="40"/>
      <c r="L13" s="41"/>
      <c r="M13" s="40"/>
      <c r="N13" s="40"/>
      <c r="O13" s="40"/>
      <c r="P13" s="40"/>
      <c r="Q13" s="41"/>
      <c r="R13" s="40"/>
      <c r="S13" s="40"/>
      <c r="T13" s="40"/>
      <c r="U13" s="40"/>
      <c r="V13" s="41"/>
      <c r="W13" s="29"/>
      <c r="X13" s="29"/>
      <c r="Y13" s="29"/>
      <c r="Z13" s="29"/>
      <c r="AA13" s="29"/>
      <c r="AB13" s="29"/>
    </row>
    <row r="14" spans="1:28" x14ac:dyDescent="0.35">
      <c r="A14" s="19" t="s">
        <v>9</v>
      </c>
      <c r="B14" s="23"/>
      <c r="C14" s="38"/>
      <c r="D14" s="38"/>
      <c r="E14" s="38"/>
      <c r="F14" s="38">
        <f>AVERAGE(F3:F12)</f>
        <v>1.6890865899083649</v>
      </c>
      <c r="G14" s="39">
        <f>AVERAGE(G3:G12)</f>
        <v>1.8015329733706547</v>
      </c>
      <c r="H14" s="38"/>
      <c r="I14" s="38"/>
      <c r="J14" s="38"/>
      <c r="K14" s="38">
        <f>AVERAGE(K3:K12)</f>
        <v>0.9776904351368525</v>
      </c>
      <c r="L14" s="39">
        <f>AVERAGE(L3:L12)</f>
        <v>1.0530964516065802</v>
      </c>
      <c r="M14" s="38"/>
      <c r="N14" s="38"/>
      <c r="O14" s="38"/>
      <c r="P14" s="38">
        <f>AVERAGE(P3:P12)</f>
        <v>0.35153406427536715</v>
      </c>
      <c r="Q14" s="39">
        <f>AVERAGE(Q3:Q12)</f>
        <v>0.37162368133667412</v>
      </c>
      <c r="R14" s="38"/>
      <c r="S14" s="38"/>
      <c r="T14" s="38"/>
      <c r="U14" s="38">
        <f>AVERAGE(U3:U12)</f>
        <v>0.62905152600476866</v>
      </c>
      <c r="V14" s="39">
        <f>AVERAGE(V3:V12)</f>
        <v>0.75485073435768268</v>
      </c>
      <c r="W14" s="32"/>
      <c r="X14" s="32"/>
      <c r="Y14" s="32"/>
      <c r="Z14" s="32"/>
      <c r="AA14" s="32"/>
      <c r="AB14" s="32"/>
    </row>
    <row r="15" spans="1:28" x14ac:dyDescent="0.35">
      <c r="A15" s="19" t="s">
        <v>1</v>
      </c>
      <c r="B15" s="23"/>
      <c r="C15" s="38"/>
      <c r="D15" s="38"/>
      <c r="E15" s="38"/>
      <c r="F15" s="38">
        <f>_xlfn.STDEV.S(F3:F12)</f>
        <v>0.32254534016446279</v>
      </c>
      <c r="G15" s="39">
        <f>_xlfn.STDEV.S(G3:G12)</f>
        <v>0.36960111885304947</v>
      </c>
      <c r="H15" s="38"/>
      <c r="I15" s="38"/>
      <c r="J15" s="38"/>
      <c r="K15" s="38">
        <f>_xlfn.STDEV.S(K3:K12)</f>
        <v>0.35448941729974853</v>
      </c>
      <c r="L15" s="39">
        <f>_xlfn.STDEV.S(L3:L12)</f>
        <v>0.35794221229626633</v>
      </c>
      <c r="M15" s="38"/>
      <c r="N15" s="38"/>
      <c r="O15" s="38"/>
      <c r="P15" s="38">
        <f>_xlfn.STDEV.S(P3:P12)</f>
        <v>7.9184601623603107E-2</v>
      </c>
      <c r="Q15" s="39">
        <f>_xlfn.STDEV.S(Q3:Q12)</f>
        <v>7.9473964238062397E-2</v>
      </c>
      <c r="R15" s="38"/>
      <c r="S15" s="38"/>
      <c r="T15" s="38"/>
      <c r="U15" s="38">
        <f>_xlfn.STDEV.S(U3:U12)</f>
        <v>0.24190982112134241</v>
      </c>
      <c r="V15" s="39">
        <f>_xlfn.STDEV.S(V3:V12)</f>
        <v>0.28623180858744396</v>
      </c>
      <c r="W15" s="32"/>
      <c r="X15" s="32"/>
      <c r="Y15" s="32"/>
      <c r="Z15" s="32"/>
      <c r="AA15" s="32"/>
      <c r="AB15" s="32"/>
    </row>
    <row r="16" spans="1:28" s="14" customFormat="1" ht="15" thickBot="1" x14ac:dyDescent="0.4">
      <c r="A16" s="25" t="s">
        <v>29</v>
      </c>
      <c r="B16" s="21"/>
      <c r="C16" s="26">
        <v>1</v>
      </c>
      <c r="D16" s="26">
        <v>2</v>
      </c>
      <c r="E16" s="26">
        <v>3</v>
      </c>
      <c r="F16" s="26" t="s">
        <v>0</v>
      </c>
      <c r="G16" s="13" t="s">
        <v>8</v>
      </c>
      <c r="H16" s="26">
        <v>1</v>
      </c>
      <c r="I16" s="26">
        <v>2</v>
      </c>
      <c r="J16" s="26">
        <v>3</v>
      </c>
      <c r="K16" s="26" t="s">
        <v>0</v>
      </c>
      <c r="L16" s="13" t="s">
        <v>8</v>
      </c>
      <c r="M16" s="26">
        <v>1</v>
      </c>
      <c r="N16" s="26">
        <v>2</v>
      </c>
      <c r="O16" s="26">
        <v>3</v>
      </c>
      <c r="P16" s="26" t="s">
        <v>0</v>
      </c>
      <c r="Q16" s="13" t="s">
        <v>8</v>
      </c>
      <c r="R16" s="26">
        <v>1</v>
      </c>
      <c r="S16" s="26">
        <v>2</v>
      </c>
      <c r="T16" s="26">
        <v>3</v>
      </c>
      <c r="U16" s="26" t="s">
        <v>0</v>
      </c>
      <c r="V16" s="13" t="s">
        <v>8</v>
      </c>
      <c r="W16" s="26"/>
      <c r="X16" s="26"/>
      <c r="Y16" s="26"/>
      <c r="Z16" s="26"/>
      <c r="AA16" s="26"/>
      <c r="AB16" s="26"/>
    </row>
    <row r="17" spans="1:28" ht="15.5" x14ac:dyDescent="0.35">
      <c r="A17" s="49" t="s">
        <v>32</v>
      </c>
      <c r="B17" s="22">
        <v>1</v>
      </c>
      <c r="C17" s="42">
        <f>'Intra Nm'!C17/'Subject information'!E4</f>
        <v>1.3835027472527472</v>
      </c>
      <c r="D17" s="42">
        <f>'Intra Nm'!D17/'Subject information'!E4</f>
        <v>1.4492719780219778</v>
      </c>
      <c r="E17" s="42">
        <f>'Intra Nm'!E17/'Subject information'!E4</f>
        <v>1.4563186813186813</v>
      </c>
      <c r="F17" s="40">
        <f>AVERAGE(C17:E17)</f>
        <v>1.4296978021978022</v>
      </c>
      <c r="G17" s="41">
        <f>MAX(C17:E17)</f>
        <v>1.4563186813186813</v>
      </c>
      <c r="H17" s="42">
        <f>'Intra Nm'!H17/'Subject information'!E4</f>
        <v>0.67912603021978013</v>
      </c>
      <c r="I17" s="42">
        <f>'Intra Nm'!I17/'Subject information'!E4</f>
        <v>0.78374999999999995</v>
      </c>
      <c r="J17" s="42">
        <f>'Intra Nm'!J17/'Subject information'!E4</f>
        <v>0.9857554945054946</v>
      </c>
      <c r="K17" s="40">
        <f>AVERAGE(H17:J17)</f>
        <v>0.81621050824175823</v>
      </c>
      <c r="L17" s="41">
        <f>MAX(H17:J17)</f>
        <v>0.9857554945054946</v>
      </c>
      <c r="M17" s="42">
        <f>'Intra Nm'!M17/'Subject information'!E4</f>
        <v>0.26291208791208792</v>
      </c>
      <c r="N17" s="42">
        <f>'Intra Nm'!N17/'Subject information'!E4</f>
        <v>0.26758241758241763</v>
      </c>
      <c r="O17" s="42">
        <f>'Intra Nm'!O17/'Subject information'!E4</f>
        <v>0.27005494505494504</v>
      </c>
      <c r="P17" s="40">
        <f>AVERAGE(M17:O17)</f>
        <v>0.26684981684981685</v>
      </c>
      <c r="Q17" s="41">
        <f>MAX(M17:O17)</f>
        <v>0.27005494505494504</v>
      </c>
      <c r="R17" s="42">
        <f>'Intra Nm'!R17/'Subject information'!E4</f>
        <v>0.48892527472527475</v>
      </c>
      <c r="S17" s="42">
        <f>'Intra Nm'!S17/'Subject information'!E4</f>
        <v>0.48296703296703303</v>
      </c>
      <c r="T17" s="42">
        <f>'Intra Nm'!T17/'Subject information'!E4</f>
        <v>0.64175824175824181</v>
      </c>
      <c r="U17" s="40">
        <f>AVERAGE(R17:T17)</f>
        <v>0.53788351648351662</v>
      </c>
      <c r="V17" s="41">
        <f>MAX(R17:T17)</f>
        <v>0.64175824175824181</v>
      </c>
      <c r="W17" s="27"/>
      <c r="X17" s="27"/>
      <c r="Y17" s="27"/>
      <c r="Z17" s="27"/>
      <c r="AA17" s="27"/>
      <c r="AB17" s="27"/>
    </row>
    <row r="18" spans="1:28" x14ac:dyDescent="0.35">
      <c r="A18" s="49" t="s">
        <v>33</v>
      </c>
      <c r="B18" s="22">
        <v>1</v>
      </c>
      <c r="C18" s="42">
        <f>'Intra Nm'!C18/'Subject information'!E5</f>
        <v>2.2795019531249996</v>
      </c>
      <c r="D18" s="42">
        <f>'Intra Nm'!D18/'Subject information'!E5</f>
        <v>2.2268261718749995</v>
      </c>
      <c r="E18" s="42">
        <f>'Intra Nm'!E18/'Subject information'!E5</f>
        <v>2.3593652343749993</v>
      </c>
      <c r="F18" s="40">
        <f t="shared" ref="F18:F26" si="8">AVERAGE(C18:E18)</f>
        <v>2.2885644531249998</v>
      </c>
      <c r="G18" s="41">
        <f t="shared" ref="G18:G26" si="9">MAX(C18:E18)</f>
        <v>2.3593652343749993</v>
      </c>
      <c r="H18" s="42">
        <f>'Intra Nm'!H18/'Subject information'!E5</f>
        <v>0.98299804687499992</v>
      </c>
      <c r="I18" s="42">
        <f>'Intra Nm'!I18/'Subject information'!E5</f>
        <v>1.1265820312499997</v>
      </c>
      <c r="J18" s="42">
        <f>'Intra Nm'!J18/'Subject information'!E5</f>
        <v>0.97450195312499988</v>
      </c>
      <c r="K18" s="40">
        <f t="shared" ref="K18:K26" si="10">AVERAGE(H18:J18)</f>
        <v>1.0280273437499998</v>
      </c>
      <c r="L18" s="41">
        <f t="shared" ref="L18:L26" si="11">MAX(H18:J18)</f>
        <v>1.1265820312499997</v>
      </c>
      <c r="M18" s="42">
        <f>'Intra Nm'!M18/'Subject information'!E5</f>
        <v>0.35997070312500001</v>
      </c>
      <c r="N18" s="42">
        <f>'Intra Nm'!N18/'Subject information'!E5</f>
        <v>0.34836914062500002</v>
      </c>
      <c r="O18" s="42">
        <f>'Intra Nm'!O18/'Subject information'!E5</f>
        <v>0.29551757812500001</v>
      </c>
      <c r="P18" s="40">
        <f t="shared" ref="P18:P26" si="12">AVERAGE(M18:O18)</f>
        <v>0.33461914062500003</v>
      </c>
      <c r="Q18" s="41">
        <f t="shared" ref="Q18:Q26" si="13">MAX(M18:O18)</f>
        <v>0.35997070312500001</v>
      </c>
      <c r="R18" s="42">
        <f>'Intra Nm'!R18/'Subject information'!E5</f>
        <v>0.850458984375</v>
      </c>
      <c r="S18" s="42">
        <f>'Intra Nm'!S18/'Subject information'!E5</f>
        <v>0.89783203125000011</v>
      </c>
      <c r="T18" s="42">
        <f>'Intra Nm'!T18/'Subject information'!E5</f>
        <v>1.023494033203125</v>
      </c>
      <c r="U18" s="40">
        <f t="shared" ref="U18:U26" si="14">AVERAGE(R18:T18)</f>
        <v>0.92392834960937498</v>
      </c>
      <c r="V18" s="41">
        <f t="shared" ref="V18:V26" si="15">MAX(R18:T18)</f>
        <v>1.023494033203125</v>
      </c>
    </row>
    <row r="19" spans="1:28" x14ac:dyDescent="0.35">
      <c r="A19" s="49" t="s">
        <v>34</v>
      </c>
      <c r="B19" s="22">
        <v>1</v>
      </c>
      <c r="C19" s="42">
        <f>'Intra Nm'!C19/'Subject information'!E6</f>
        <v>1.4655882352941176</v>
      </c>
      <c r="D19" s="42">
        <f>'Intra Nm'!D19/'Subject information'!E6</f>
        <v>1.8357983193277307</v>
      </c>
      <c r="E19" s="42">
        <f>'Intra Nm'!E19/'Subject information'!E6</f>
        <v>1.9529621848739493</v>
      </c>
      <c r="F19" s="40">
        <f t="shared" si="8"/>
        <v>1.7514495798319327</v>
      </c>
      <c r="G19" s="41">
        <f t="shared" si="9"/>
        <v>1.9529621848739493</v>
      </c>
      <c r="H19" s="42">
        <f>'Intra Nm'!H19/'Subject information'!E6</f>
        <v>1.2209999999999999</v>
      </c>
      <c r="I19" s="42">
        <f>'Intra Nm'!I19/'Subject information'!E6</f>
        <v>1.2922689075630251</v>
      </c>
      <c r="J19" s="42">
        <f>'Intra Nm'!J19/'Subject information'!E6</f>
        <v>1.3630261764705882</v>
      </c>
      <c r="K19" s="40">
        <f t="shared" si="10"/>
        <v>1.2920983613445376</v>
      </c>
      <c r="L19" s="41">
        <f t="shared" si="11"/>
        <v>1.3630261764705882</v>
      </c>
      <c r="M19" s="42">
        <f>'Intra Nm'!M19/'Subject information'!E6</f>
        <v>0.36336134453781516</v>
      </c>
      <c r="N19" s="42">
        <f>'Intra Nm'!N19/'Subject information'!E6</f>
        <v>0.4085399159663865</v>
      </c>
      <c r="O19" s="42">
        <f>'Intra Nm'!O19/'Subject information'!E6</f>
        <v>0.37737394957983195</v>
      </c>
      <c r="P19" s="40">
        <f t="shared" si="12"/>
        <v>0.38309173669467783</v>
      </c>
      <c r="Q19" s="41">
        <f t="shared" si="13"/>
        <v>0.4085399159663865</v>
      </c>
      <c r="R19" s="42">
        <f>'Intra Nm'!R19/'Subject information'!E6</f>
        <v>0.82644170168067221</v>
      </c>
      <c r="S19" s="42">
        <f>'Intra Nm'!S19/'Subject information'!E6</f>
        <v>0.86304359243697482</v>
      </c>
      <c r="T19" s="42">
        <f>'Intra Nm'!T19/'Subject information'!E6</f>
        <v>0.91927521008403357</v>
      </c>
      <c r="U19" s="40">
        <f t="shared" si="14"/>
        <v>0.86958683473389353</v>
      </c>
      <c r="V19" s="41">
        <f t="shared" si="15"/>
        <v>0.91927521008403357</v>
      </c>
    </row>
    <row r="20" spans="1:28" x14ac:dyDescent="0.35">
      <c r="A20" s="49" t="s">
        <v>35</v>
      </c>
      <c r="B20" s="22">
        <v>1</v>
      </c>
      <c r="C20" s="42">
        <f>'Intra Nm'!C20/'Subject information'!E7</f>
        <v>1.6680662983425412</v>
      </c>
      <c r="D20" s="42">
        <f>'Intra Nm'!D20/'Subject information'!E7</f>
        <v>1.7940566643646407</v>
      </c>
      <c r="E20" s="42">
        <f>'Intra Nm'!E20/'Subject information'!E7</f>
        <v>2.0298895027624306</v>
      </c>
      <c r="F20" s="40">
        <f t="shared" si="8"/>
        <v>1.830670821823204</v>
      </c>
      <c r="G20" s="41">
        <f t="shared" si="9"/>
        <v>2.0298895027624306</v>
      </c>
      <c r="H20" s="42">
        <f>'Intra Nm'!H20/'Subject information'!E7</f>
        <v>1.7665588674033146</v>
      </c>
      <c r="I20" s="42">
        <f>'Intra Nm'!I20/'Subject information'!E7</f>
        <v>1.6749654696132594</v>
      </c>
      <c r="J20" s="42">
        <f>'Intra Nm'!J20/'Subject information'!E7</f>
        <v>1.7431906077348065</v>
      </c>
      <c r="K20" s="40">
        <f t="shared" si="10"/>
        <v>1.728238314917127</v>
      </c>
      <c r="L20" s="41">
        <f t="shared" si="11"/>
        <v>1.7665588674033146</v>
      </c>
      <c r="M20" s="42">
        <f>'Intra Nm'!M20/'Subject information'!E7</f>
        <v>0.35279005524861878</v>
      </c>
      <c r="N20" s="42">
        <f>'Intra Nm'!N20/'Subject information'!E7</f>
        <v>0.41494475138121545</v>
      </c>
      <c r="O20" s="42">
        <f>'Intra Nm'!O20/'Subject information'!E7</f>
        <v>0.42029403314917124</v>
      </c>
      <c r="P20" s="40">
        <f t="shared" si="12"/>
        <v>0.39600961325966849</v>
      </c>
      <c r="Q20" s="41">
        <f t="shared" si="13"/>
        <v>0.42029403314917124</v>
      </c>
      <c r="R20" s="42">
        <f>'Intra Nm'!R20/'Subject information'!E7</f>
        <v>0.75331491712707177</v>
      </c>
      <c r="S20" s="42">
        <f>'Intra Nm'!S20/'Subject information'!E7</f>
        <v>0.70458563535911589</v>
      </c>
      <c r="T20" s="42">
        <f>'Intra Nm'!T20/'Subject information'!E7</f>
        <v>0.8950276243093922</v>
      </c>
      <c r="U20" s="40">
        <f t="shared" si="14"/>
        <v>0.78430939226519325</v>
      </c>
      <c r="V20" s="41">
        <f t="shared" si="15"/>
        <v>0.8950276243093922</v>
      </c>
    </row>
    <row r="21" spans="1:28" x14ac:dyDescent="0.35">
      <c r="A21" s="49" t="s">
        <v>36</v>
      </c>
      <c r="B21" s="22">
        <v>1</v>
      </c>
      <c r="C21" s="42">
        <f>'Intra Nm'!C21/'Subject information'!E8</f>
        <v>0.96849577702702705</v>
      </c>
      <c r="D21" s="42">
        <f>'Intra Nm'!D21/'Subject information'!E8</f>
        <v>0.91603885135135132</v>
      </c>
      <c r="E21" s="42">
        <f>'Intra Nm'!E21/'Subject information'!E8</f>
        <v>0.9755422297297297</v>
      </c>
      <c r="F21" s="40">
        <f t="shared" si="8"/>
        <v>0.95335895270270266</v>
      </c>
      <c r="G21" s="41">
        <f t="shared" si="9"/>
        <v>0.9755422297297297</v>
      </c>
      <c r="H21" s="42">
        <f>'Intra Nm'!H21/'Subject information'!E8</f>
        <v>0.43922888513513519</v>
      </c>
      <c r="I21" s="42">
        <f>'Intra Nm'!I21/'Subject information'!E8</f>
        <v>0.6329577922297297</v>
      </c>
      <c r="J21" s="42">
        <f>'Intra Nm'!J21/'Subject information'!E8</f>
        <v>0.80094679054054052</v>
      </c>
      <c r="K21" s="40">
        <f t="shared" si="10"/>
        <v>0.62437782263513519</v>
      </c>
      <c r="L21" s="41">
        <f t="shared" si="11"/>
        <v>0.80094679054054052</v>
      </c>
      <c r="M21" s="42">
        <f>'Intra Nm'!M21/'Subject information'!E8</f>
        <v>0.21410472972972977</v>
      </c>
      <c r="N21" s="42">
        <f>'Intra Nm'!N21/'Subject information'!E8</f>
        <v>0.23893581081081083</v>
      </c>
      <c r="O21" s="42">
        <f>'Intra Nm'!O21/'Subject information'!E8</f>
        <v>0.260472972972973</v>
      </c>
      <c r="P21" s="40">
        <f t="shared" si="12"/>
        <v>0.23783783783783785</v>
      </c>
      <c r="Q21" s="41">
        <f t="shared" si="13"/>
        <v>0.260472972972973</v>
      </c>
      <c r="R21" s="42">
        <f>'Intra Nm'!R21/'Subject information'!E8</f>
        <v>0.34940878378378382</v>
      </c>
      <c r="S21" s="42">
        <f>'Intra Nm'!S21/'Subject information'!E8</f>
        <v>0.39020270270270274</v>
      </c>
      <c r="T21" s="42">
        <f>'Intra Nm'!T21/'Subject information'!E8</f>
        <v>0.39349662162162169</v>
      </c>
      <c r="U21" s="40">
        <f t="shared" si="14"/>
        <v>0.37770270270270273</v>
      </c>
      <c r="V21" s="41">
        <f t="shared" si="15"/>
        <v>0.39349662162162169</v>
      </c>
    </row>
    <row r="22" spans="1:28" x14ac:dyDescent="0.35">
      <c r="A22" s="49" t="s">
        <v>32</v>
      </c>
      <c r="B22" s="22">
        <v>0</v>
      </c>
      <c r="C22" s="42">
        <f>'Intra Nm'!C22/'Subject information'!E4</f>
        <v>1.5189560439560439</v>
      </c>
      <c r="D22" s="42">
        <f>'Intra Nm'!D22/'Subject information'!E4</f>
        <v>1.5846274038461536</v>
      </c>
      <c r="E22" s="42">
        <f>'Intra Nm'!E22/'Subject information'!E4</f>
        <v>1.6197630494505493</v>
      </c>
      <c r="F22" s="40">
        <f t="shared" si="8"/>
        <v>1.5744488324175823</v>
      </c>
      <c r="G22" s="41">
        <f t="shared" si="9"/>
        <v>1.6197630494505493</v>
      </c>
      <c r="H22" s="42">
        <f>'Intra Nm'!H22/'Subject information'!E4</f>
        <v>0.738337912087912</v>
      </c>
      <c r="I22" s="42">
        <f>'Intra Nm'!I22/'Subject information'!E4</f>
        <v>0.8291620879120879</v>
      </c>
      <c r="J22" s="42">
        <f>'Intra Nm'!J22/'Subject information'!E4</f>
        <v>0.89571428571428569</v>
      </c>
      <c r="K22" s="40">
        <f t="shared" si="10"/>
        <v>0.82107142857142856</v>
      </c>
      <c r="L22" s="41">
        <f t="shared" si="11"/>
        <v>0.89571428571428569</v>
      </c>
      <c r="M22" s="42">
        <f>'Intra Nm'!M22/'Subject information'!E4</f>
        <v>0.29617788461538458</v>
      </c>
      <c r="N22" s="42">
        <f>'Intra Nm'!N22/'Subject information'!E4</f>
        <v>0.32596153846153847</v>
      </c>
      <c r="O22" s="42">
        <f>'Intra Nm'!O22/'Subject information'!E4</f>
        <v>0.35567307692307693</v>
      </c>
      <c r="P22" s="40">
        <f t="shared" si="12"/>
        <v>0.32593749999999999</v>
      </c>
      <c r="Q22" s="41">
        <f t="shared" si="13"/>
        <v>0.35567307692307693</v>
      </c>
      <c r="R22" s="42">
        <f>'Intra Nm'!R22/'Subject information'!E4</f>
        <v>0.34788461538461535</v>
      </c>
      <c r="S22" s="42">
        <f>'Intra Nm'!S22/'Subject information'!E4</f>
        <v>0.52124999999999999</v>
      </c>
      <c r="T22" s="42">
        <f>'Intra Nm'!T22/'Subject information'!E4</f>
        <v>0.46846153846153843</v>
      </c>
      <c r="U22" s="40">
        <f t="shared" si="14"/>
        <v>0.44586538461538461</v>
      </c>
      <c r="V22" s="41">
        <f t="shared" si="15"/>
        <v>0.52124999999999999</v>
      </c>
    </row>
    <row r="23" spans="1:28" x14ac:dyDescent="0.35">
      <c r="A23" s="49" t="s">
        <v>33</v>
      </c>
      <c r="B23" s="22">
        <v>0</v>
      </c>
      <c r="C23" s="42">
        <f>'Intra Nm'!C23/'Subject information'!E5</f>
        <v>2.0656933593749995</v>
      </c>
      <c r="D23" s="42">
        <f>'Intra Nm'!D23/'Subject information'!E5</f>
        <v>2.0548388671874998</v>
      </c>
      <c r="E23" s="42">
        <f>'Intra Nm'!E23/'Subject information'!E5</f>
        <v>1.9730126953125</v>
      </c>
      <c r="F23" s="40">
        <f t="shared" si="8"/>
        <v>2.0311816406249998</v>
      </c>
      <c r="G23" s="41">
        <f t="shared" si="9"/>
        <v>2.0656933593749995</v>
      </c>
      <c r="H23" s="42">
        <f>'Intra Nm'!H23/'Subject information'!E5</f>
        <v>0.87670898437499989</v>
      </c>
      <c r="I23" s="42">
        <f>'Intra Nm'!I23/'Subject information'!E5</f>
        <v>0.98859374999999994</v>
      </c>
      <c r="J23" s="42">
        <f>'Intra Nm'!J23/'Subject information'!E5</f>
        <v>0.94768066406249996</v>
      </c>
      <c r="K23" s="40">
        <f t="shared" si="10"/>
        <v>0.93766113281249996</v>
      </c>
      <c r="L23" s="41">
        <f t="shared" si="11"/>
        <v>0.98859374999999994</v>
      </c>
      <c r="M23" s="42">
        <f>'Intra Nm'!M23/'Subject information'!E5</f>
        <v>0.35579589843749998</v>
      </c>
      <c r="N23" s="42">
        <f>'Intra Nm'!N23/'Subject information'!E5</f>
        <v>0.3445107421875</v>
      </c>
      <c r="O23" s="42">
        <f>'Intra Nm'!O23/'Subject information'!E5</f>
        <v>0.32789648437499996</v>
      </c>
      <c r="P23" s="40">
        <f t="shared" si="12"/>
        <v>0.34273437500000004</v>
      </c>
      <c r="Q23" s="41">
        <f t="shared" si="13"/>
        <v>0.35579589843749998</v>
      </c>
      <c r="R23" s="42">
        <f>'Intra Nm'!R23/'Subject information'!E5</f>
        <v>0.63302673339843751</v>
      </c>
      <c r="S23" s="42">
        <f>'Intra Nm'!S23/'Subject information'!E5</f>
        <v>0.78226101269531245</v>
      </c>
      <c r="T23" s="42">
        <f>'Intra Nm'!T23/'Subject information'!E5</f>
        <v>0.84262499999999996</v>
      </c>
      <c r="U23" s="40">
        <f t="shared" si="14"/>
        <v>0.75263758203124997</v>
      </c>
      <c r="V23" s="41">
        <f t="shared" si="15"/>
        <v>0.84262499999999996</v>
      </c>
    </row>
    <row r="24" spans="1:28" x14ac:dyDescent="0.35">
      <c r="A24" s="49" t="s">
        <v>34</v>
      </c>
      <c r="B24" s="22">
        <v>0</v>
      </c>
      <c r="C24" s="42">
        <f>'Intra Nm'!C24/'Subject information'!E6</f>
        <v>1.9874789915966387</v>
      </c>
      <c r="D24" s="42">
        <f>'Intra Nm'!D24/'Subject information'!E6</f>
        <v>2.192279411764706</v>
      </c>
      <c r="E24" s="42">
        <f>'Intra Nm'!E24/'Subject information'!E6</f>
        <v>2.211281512605042</v>
      </c>
      <c r="F24" s="40">
        <f t="shared" si="8"/>
        <v>2.1303466386554621</v>
      </c>
      <c r="G24" s="41">
        <f t="shared" si="9"/>
        <v>2.211281512605042</v>
      </c>
      <c r="H24" s="42">
        <f>'Intra Nm'!H24/'Subject information'!E6</f>
        <v>1.5595798319327732</v>
      </c>
      <c r="I24" s="42">
        <f>'Intra Nm'!I24/'Subject information'!E6</f>
        <v>1.6911869747899162</v>
      </c>
      <c r="J24" s="42">
        <f>'Intra Nm'!J24/'Subject information'!E6</f>
        <v>1.5968802521008405</v>
      </c>
      <c r="K24" s="40">
        <f t="shared" si="10"/>
        <v>1.6158823529411765</v>
      </c>
      <c r="L24" s="41">
        <f t="shared" si="11"/>
        <v>1.6911869747899162</v>
      </c>
      <c r="M24" s="42">
        <f>'Intra Nm'!M24/'Subject information'!E6</f>
        <v>0.33751050420168066</v>
      </c>
      <c r="N24" s="42">
        <f>'Intra Nm'!N24/'Subject information'!E6</f>
        <v>0.33533613445378158</v>
      </c>
      <c r="O24" s="42">
        <f>'Intra Nm'!O24/'Subject information'!E6</f>
        <v>0.34500000000000003</v>
      </c>
      <c r="P24" s="40">
        <f t="shared" si="12"/>
        <v>0.33928221288515409</v>
      </c>
      <c r="Q24" s="41">
        <f t="shared" si="13"/>
        <v>0.34500000000000003</v>
      </c>
      <c r="R24" s="42">
        <f>'Intra Nm'!R24/'Subject information'!E6</f>
        <v>0.93956932773109236</v>
      </c>
      <c r="S24" s="42">
        <f>'Intra Nm'!S24/'Subject information'!E6</f>
        <v>1.1147268907563024</v>
      </c>
      <c r="T24" s="42">
        <f>'Intra Nm'!T24/'Subject information'!E6</f>
        <v>1.4331512605042018</v>
      </c>
      <c r="U24" s="40">
        <f t="shared" si="14"/>
        <v>1.1624824929971989</v>
      </c>
      <c r="V24" s="41">
        <f t="shared" si="15"/>
        <v>1.4331512605042018</v>
      </c>
    </row>
    <row r="25" spans="1:28" x14ac:dyDescent="0.35">
      <c r="A25" s="49" t="s">
        <v>35</v>
      </c>
      <c r="B25" s="22">
        <v>0</v>
      </c>
      <c r="C25" s="42">
        <f>'Intra Nm'!C25/'Subject information'!E7</f>
        <v>1.8617196132596683</v>
      </c>
      <c r="D25" s="42">
        <f>'Intra Nm'!D25/'Subject information'!E7</f>
        <v>2.1782734806629835</v>
      </c>
      <c r="E25" s="42">
        <f>'Intra Nm'!E25/'Subject information'!E7</f>
        <v>2.0811878453038672</v>
      </c>
      <c r="F25" s="40">
        <f t="shared" si="8"/>
        <v>2.0403936464088397</v>
      </c>
      <c r="G25" s="41">
        <f t="shared" si="9"/>
        <v>2.1782734806629835</v>
      </c>
      <c r="H25" s="42">
        <f>'Intra Nm'!H25/'Subject information'!E7</f>
        <v>1.3687707182320439</v>
      </c>
      <c r="I25" s="42">
        <f>'Intra Nm'!I25/'Subject information'!E7</f>
        <v>1.1561395027624308</v>
      </c>
      <c r="J25" s="42">
        <f>'Intra Nm'!J25/'Subject information'!E7</f>
        <v>1.1650276243093922</v>
      </c>
      <c r="K25" s="40">
        <f t="shared" si="10"/>
        <v>1.2299792817679556</v>
      </c>
      <c r="L25" s="41">
        <f t="shared" si="11"/>
        <v>1.3687707182320439</v>
      </c>
      <c r="M25" s="42">
        <f>'Intra Nm'!M25/'Subject information'!E7</f>
        <v>0.36042265193370165</v>
      </c>
      <c r="N25" s="42">
        <f>'Intra Nm'!N25/'Subject information'!E7</f>
        <v>0.38246685082872928</v>
      </c>
      <c r="O25" s="42">
        <f>'Intra Nm'!O25/'Subject information'!E7</f>
        <v>0.34940055248618784</v>
      </c>
      <c r="P25" s="40">
        <f t="shared" si="12"/>
        <v>0.36409668508287291</v>
      </c>
      <c r="Q25" s="41">
        <f t="shared" si="13"/>
        <v>0.38246685082872928</v>
      </c>
      <c r="R25" s="42">
        <f>'Intra Nm'!R25/'Subject information'!E7</f>
        <v>0.59216229281767951</v>
      </c>
      <c r="S25" s="42">
        <f>'Intra Nm'!S25/'Subject information'!E7</f>
        <v>0.6387306629834254</v>
      </c>
      <c r="T25" s="42">
        <f>'Intra Nm'!T25/'Subject information'!E7</f>
        <v>0.94046063535911606</v>
      </c>
      <c r="U25" s="40">
        <f t="shared" si="14"/>
        <v>0.7237845303867404</v>
      </c>
      <c r="V25" s="41">
        <f t="shared" si="15"/>
        <v>0.94046063535911606</v>
      </c>
    </row>
    <row r="26" spans="1:28" x14ac:dyDescent="0.35">
      <c r="A26" s="49" t="s">
        <v>36</v>
      </c>
      <c r="B26" s="22">
        <v>0</v>
      </c>
      <c r="C26" s="42">
        <f>'Intra Nm'!C26/'Subject information'!E8</f>
        <v>0.90684121621621605</v>
      </c>
      <c r="D26" s="42">
        <f>'Intra Nm'!D26/'Subject information'!E8</f>
        <v>0.95016891891891875</v>
      </c>
      <c r="E26" s="42">
        <f>'Intra Nm'!E26/'Subject information'!E8</f>
        <v>0.97449324324324305</v>
      </c>
      <c r="F26" s="40">
        <f t="shared" si="8"/>
        <v>0.94383445945945932</v>
      </c>
      <c r="G26" s="41">
        <f t="shared" si="9"/>
        <v>0.97449324324324305</v>
      </c>
      <c r="H26" s="42">
        <f>'Intra Nm'!H26/'Subject information'!E8</f>
        <v>0.64915540540540539</v>
      </c>
      <c r="I26" s="42">
        <f>'Intra Nm'!I26/'Subject information'!E8</f>
        <v>0.83234797297297292</v>
      </c>
      <c r="J26" s="42">
        <f>'Intra Nm'!J26/'Subject information'!E8</f>
        <v>0.81486486486486476</v>
      </c>
      <c r="K26" s="40">
        <f t="shared" si="10"/>
        <v>0.76545608108108099</v>
      </c>
      <c r="L26" s="41">
        <f t="shared" si="11"/>
        <v>0.83234797297297292</v>
      </c>
      <c r="M26" s="42">
        <f>'Intra Nm'!M26/'Subject information'!E8</f>
        <v>0.17399493243243244</v>
      </c>
      <c r="N26" s="42">
        <f>'Intra Nm'!N26/'Subject information'!E8</f>
        <v>0.17160050675675673</v>
      </c>
      <c r="O26" s="42">
        <f>'Intra Nm'!O26/'Subject information'!E8</f>
        <v>0.21310388513513509</v>
      </c>
      <c r="P26" s="40">
        <f t="shared" si="12"/>
        <v>0.18623310810810809</v>
      </c>
      <c r="Q26" s="41">
        <f t="shared" si="13"/>
        <v>0.21310388513513509</v>
      </c>
      <c r="R26" s="42">
        <f>'Intra Nm'!R26/'Subject information'!E8</f>
        <v>0.44249678209459459</v>
      </c>
      <c r="S26" s="42">
        <f>'Intra Nm'!S26/'Subject information'!E8</f>
        <v>0.5704221663851351</v>
      </c>
      <c r="T26" s="42">
        <f>'Intra Nm'!T26/'Subject information'!E8</f>
        <v>0.62966744087837845</v>
      </c>
      <c r="U26" s="40">
        <f t="shared" si="14"/>
        <v>0.54752879645270269</v>
      </c>
      <c r="V26" s="41">
        <f t="shared" si="15"/>
        <v>0.62966744087837845</v>
      </c>
    </row>
    <row r="27" spans="1:28" x14ac:dyDescent="0.35">
      <c r="A27" s="33"/>
      <c r="B27" s="22"/>
      <c r="C27" s="43"/>
      <c r="D27" s="44"/>
      <c r="E27" s="44"/>
      <c r="F27" s="45"/>
      <c r="G27" s="41"/>
      <c r="H27" s="44"/>
      <c r="I27" s="44"/>
      <c r="J27" s="44"/>
      <c r="K27" s="45"/>
      <c r="L27" s="41"/>
      <c r="M27" s="44"/>
      <c r="N27" s="44"/>
      <c r="O27" s="44"/>
      <c r="P27" s="45"/>
      <c r="Q27" s="41"/>
      <c r="R27" s="44"/>
      <c r="S27" s="44"/>
      <c r="T27" s="44"/>
      <c r="U27" s="45"/>
      <c r="V27" s="41"/>
    </row>
    <row r="28" spans="1:28" x14ac:dyDescent="0.35">
      <c r="A28" s="19" t="s">
        <v>9</v>
      </c>
      <c r="B28" s="22"/>
      <c r="C28" s="46"/>
      <c r="D28" s="45"/>
      <c r="E28" s="45"/>
      <c r="F28" s="47">
        <f>AVERAGE(F16:F26)</f>
        <v>1.6973946827246986</v>
      </c>
      <c r="G28" s="39">
        <f>AVERAGE(G16:G26)</f>
        <v>1.7823582478396607</v>
      </c>
      <c r="H28" s="45"/>
      <c r="I28" s="45"/>
      <c r="J28" s="45"/>
      <c r="K28" s="47">
        <f>AVERAGE(K16:K26)</f>
        <v>1.0859002628062699</v>
      </c>
      <c r="L28" s="39">
        <f>AVERAGE(L16:L26)</f>
        <v>1.1819483061879157</v>
      </c>
      <c r="M28" s="45"/>
      <c r="N28" s="45"/>
      <c r="O28" s="45"/>
      <c r="P28" s="47">
        <f>AVERAGE(P16:P26)</f>
        <v>0.31766920263431364</v>
      </c>
      <c r="Q28" s="39">
        <f>AVERAGE(Q16:Q26)</f>
        <v>0.33713722815929176</v>
      </c>
      <c r="R28" s="45"/>
      <c r="S28" s="45"/>
      <c r="T28" s="45"/>
      <c r="U28" s="47">
        <f>AVERAGE(U16:U26)</f>
        <v>0.7125709582277957</v>
      </c>
      <c r="V28" s="39">
        <f>AVERAGE(V16:V26)</f>
        <v>0.8240206067718111</v>
      </c>
    </row>
    <row r="29" spans="1:28" x14ac:dyDescent="0.35">
      <c r="A29" s="19" t="s">
        <v>1</v>
      </c>
      <c r="B29" s="23"/>
      <c r="C29" s="48"/>
      <c r="D29" s="47"/>
      <c r="E29" s="47"/>
      <c r="F29" s="47">
        <f>_xlfn.STDEV.S(F16:F26)</f>
        <v>0.47080251305320386</v>
      </c>
      <c r="G29" s="39">
        <f>_xlfn.STDEV.S(G16:G26)</f>
        <v>0.50339450646804351</v>
      </c>
      <c r="H29" s="47"/>
      <c r="I29" s="47"/>
      <c r="J29" s="47"/>
      <c r="K29" s="47">
        <f>_xlfn.STDEV.S(K16:K26)</f>
        <v>0.37127917536879523</v>
      </c>
      <c r="L29" s="39">
        <f>_xlfn.STDEV.S(L16:L26)</f>
        <v>0.34913238959411835</v>
      </c>
      <c r="M29" s="47"/>
      <c r="N29" s="47"/>
      <c r="O29" s="47"/>
      <c r="P29" s="47">
        <f>_xlfn.STDEV.S(P16:P26)</f>
        <v>6.6878823225677772E-2</v>
      </c>
      <c r="Q29" s="39">
        <f>_xlfn.STDEV.S(Q16:Q26)</f>
        <v>6.7581060850443533E-2</v>
      </c>
      <c r="R29" s="47"/>
      <c r="S29" s="47"/>
      <c r="T29" s="47"/>
      <c r="U29" s="47">
        <f>_xlfn.STDEV.S(U16:U26)</f>
        <v>0.24028849141715186</v>
      </c>
      <c r="V29" s="39">
        <f>_xlfn.STDEV.S(V16:V26)</f>
        <v>0.29568438612310199</v>
      </c>
    </row>
  </sheetData>
  <pageMargins left="0.7" right="0.7" top="0.75" bottom="0.75" header="0.3" footer="0.3"/>
  <pageSetup paperSize="9" orientation="portrait" r:id="rId1"/>
  <ignoredErrors>
    <ignoredError sqref="F3:G7 F17:G21 F8:G12 F22:G26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3"/>
  <sheetViews>
    <sheetView tabSelected="1" zoomScale="80" zoomScaleNormal="80" workbookViewId="0">
      <selection activeCell="F17" sqref="F17:G26"/>
    </sheetView>
  </sheetViews>
  <sheetFormatPr defaultRowHeight="14.5" x14ac:dyDescent="0.35"/>
  <cols>
    <col min="1" max="1" width="14.36328125" style="35" customWidth="1"/>
    <col min="2" max="2" width="8.7265625" style="35"/>
    <col min="3" max="12" width="8.7265625" style="73"/>
    <col min="13" max="15" width="8.7265625" style="35"/>
    <col min="16" max="17" width="8.7265625" style="73"/>
    <col min="18" max="20" width="8.7265625" style="35"/>
    <col min="21" max="22" width="8.7265625" style="73"/>
    <col min="23" max="25" width="8.7265625" style="35"/>
    <col min="26" max="27" width="8.7265625" style="73"/>
    <col min="28" max="30" width="8.7265625" style="35"/>
    <col min="31" max="32" width="8.7265625" style="73"/>
    <col min="33" max="35" width="8.7265625" style="35"/>
    <col min="36" max="37" width="8.7265625" style="73"/>
    <col min="38" max="16384" width="8.7265625" style="35"/>
  </cols>
  <sheetData>
    <row r="1" spans="1:37" x14ac:dyDescent="0.35">
      <c r="A1" s="52" t="s">
        <v>10</v>
      </c>
      <c r="B1" s="20" t="s">
        <v>3</v>
      </c>
      <c r="C1" s="70" t="s">
        <v>30</v>
      </c>
      <c r="D1" s="70"/>
      <c r="E1" s="70"/>
      <c r="F1" s="70"/>
      <c r="G1" s="70"/>
      <c r="H1" s="70" t="s">
        <v>31</v>
      </c>
      <c r="I1" s="70"/>
      <c r="J1" s="70"/>
      <c r="K1" s="70"/>
      <c r="L1" s="70"/>
      <c r="M1" s="70" t="s">
        <v>38</v>
      </c>
      <c r="N1" s="70"/>
      <c r="O1" s="70"/>
      <c r="P1" s="70"/>
      <c r="Q1" s="70"/>
      <c r="R1" s="70" t="s">
        <v>39</v>
      </c>
      <c r="S1" s="70"/>
      <c r="T1" s="70"/>
      <c r="U1" s="70"/>
      <c r="V1" s="70"/>
      <c r="W1" s="70" t="s">
        <v>40</v>
      </c>
      <c r="X1" s="70"/>
      <c r="Y1" s="70"/>
      <c r="Z1" s="70"/>
      <c r="AA1" s="70"/>
      <c r="AB1" s="70" t="s">
        <v>41</v>
      </c>
      <c r="AC1" s="70"/>
      <c r="AD1" s="70"/>
      <c r="AE1" s="70"/>
      <c r="AF1" s="70"/>
      <c r="AG1" s="28" t="s">
        <v>42</v>
      </c>
      <c r="AH1" s="28"/>
      <c r="AI1" s="28"/>
      <c r="AJ1" s="70"/>
      <c r="AK1" s="70"/>
    </row>
    <row r="2" spans="1:37" ht="15" thickBot="1" x14ac:dyDescent="0.4">
      <c r="A2" s="55"/>
      <c r="B2" s="21"/>
      <c r="C2" s="26">
        <v>1</v>
      </c>
      <c r="D2" s="26">
        <v>2</v>
      </c>
      <c r="E2" s="26">
        <v>3</v>
      </c>
      <c r="F2" s="26" t="s">
        <v>0</v>
      </c>
      <c r="G2" s="13" t="s">
        <v>8</v>
      </c>
      <c r="H2" s="26">
        <v>1</v>
      </c>
      <c r="I2" s="26">
        <v>2</v>
      </c>
      <c r="J2" s="26">
        <v>3</v>
      </c>
      <c r="K2" s="26" t="s">
        <v>0</v>
      </c>
      <c r="L2" s="13" t="s">
        <v>8</v>
      </c>
      <c r="M2" s="26">
        <v>1</v>
      </c>
      <c r="N2" s="26">
        <v>2</v>
      </c>
      <c r="O2" s="26">
        <v>3</v>
      </c>
      <c r="P2" s="26" t="s">
        <v>0</v>
      </c>
      <c r="Q2" s="13" t="s">
        <v>8</v>
      </c>
      <c r="R2" s="26">
        <v>1</v>
      </c>
      <c r="S2" s="26">
        <v>2</v>
      </c>
      <c r="T2" s="26">
        <v>3</v>
      </c>
      <c r="U2" s="26" t="s">
        <v>0</v>
      </c>
      <c r="V2" s="13" t="s">
        <v>8</v>
      </c>
      <c r="W2" s="26">
        <v>1</v>
      </c>
      <c r="X2" s="26">
        <v>2</v>
      </c>
      <c r="Y2" s="26">
        <v>3</v>
      </c>
      <c r="Z2" s="26" t="s">
        <v>0</v>
      </c>
      <c r="AA2" s="13" t="s">
        <v>8</v>
      </c>
      <c r="AB2" s="26">
        <v>1</v>
      </c>
      <c r="AC2" s="26">
        <v>2</v>
      </c>
      <c r="AD2" s="26">
        <v>3</v>
      </c>
      <c r="AE2" s="26" t="s">
        <v>0</v>
      </c>
      <c r="AF2" s="13" t="s">
        <v>8</v>
      </c>
      <c r="AG2" s="26">
        <v>1</v>
      </c>
      <c r="AH2" s="26">
        <v>2</v>
      </c>
      <c r="AI2" s="26">
        <v>3</v>
      </c>
      <c r="AJ2" s="26" t="s">
        <v>0</v>
      </c>
      <c r="AK2" s="13" t="s">
        <v>8</v>
      </c>
    </row>
    <row r="3" spans="1:37" x14ac:dyDescent="0.35">
      <c r="A3" s="49" t="s">
        <v>32</v>
      </c>
      <c r="B3" s="22">
        <v>1</v>
      </c>
      <c r="C3" s="42">
        <v>143.625</v>
      </c>
      <c r="D3" s="42">
        <v>85.275000000000006</v>
      </c>
      <c r="E3" s="42">
        <v>160.64519999999999</v>
      </c>
      <c r="F3" s="76">
        <f>AVERAGE(C3:E3)</f>
        <v>129.8484</v>
      </c>
      <c r="G3" s="77">
        <f>MAX(C3:E3)</f>
        <v>160.64519999999999</v>
      </c>
      <c r="H3" s="42">
        <v>174.78120000000001</v>
      </c>
      <c r="I3" s="42">
        <v>131.90629999999999</v>
      </c>
      <c r="J3" s="42">
        <v>159.8871</v>
      </c>
      <c r="K3" s="76">
        <f>AVERAGE(H3:J3)</f>
        <v>155.52486666666667</v>
      </c>
      <c r="L3" s="77">
        <f>MAX(H3:J3)</f>
        <v>174.78120000000001</v>
      </c>
      <c r="M3" s="42">
        <v>150.5309</v>
      </c>
      <c r="N3" s="42">
        <v>119.9691</v>
      </c>
      <c r="O3" s="42">
        <v>141.46770000000001</v>
      </c>
      <c r="P3" s="82">
        <f>AVERAGE(M3:O3)</f>
        <v>137.32256666666669</v>
      </c>
      <c r="Q3" s="83">
        <f>MAX(M3:O3)</f>
        <v>150.5309</v>
      </c>
      <c r="R3" s="42">
        <v>126.5625</v>
      </c>
      <c r="S3" s="42">
        <v>111.125</v>
      </c>
      <c r="T3" s="42">
        <v>126.9516</v>
      </c>
      <c r="U3" s="82">
        <f>AVERAGE(R3:T3)</f>
        <v>121.54636666666666</v>
      </c>
      <c r="V3" s="83">
        <f>MAX(R3:T3)</f>
        <v>126.9516</v>
      </c>
      <c r="W3" s="42">
        <v>110.03749999999999</v>
      </c>
      <c r="X3" s="42">
        <v>102.8331</v>
      </c>
      <c r="Y3" s="42">
        <v>113.5431</v>
      </c>
      <c r="Z3" s="82">
        <f>AVERAGE(W3:Y3)</f>
        <v>108.80456666666667</v>
      </c>
      <c r="AA3" s="83">
        <f>MAX(W3:Y3)</f>
        <v>113.5431</v>
      </c>
      <c r="AB3" s="42">
        <v>96.493099999999998</v>
      </c>
      <c r="AC3" s="42">
        <v>90.679199999999994</v>
      </c>
      <c r="AD3" s="42">
        <v>104.8505</v>
      </c>
      <c r="AE3" s="82">
        <f>AVERAGE(AB3:AD3)</f>
        <v>97.340933333333339</v>
      </c>
      <c r="AF3" s="83">
        <f>MAX(AB3:AD3)</f>
        <v>104.8505</v>
      </c>
      <c r="AG3" s="42">
        <v>86.4024</v>
      </c>
      <c r="AH3" s="42">
        <v>82.696399999999997</v>
      </c>
      <c r="AI3" s="42">
        <v>96.682599999999994</v>
      </c>
      <c r="AJ3" s="82">
        <f>AVERAGE(AG3:AI3)</f>
        <v>88.593799999999987</v>
      </c>
      <c r="AK3" s="83">
        <f>MAX(AG3:AI3)</f>
        <v>96.682599999999994</v>
      </c>
    </row>
    <row r="4" spans="1:37" x14ac:dyDescent="0.35">
      <c r="A4" s="49" t="s">
        <v>33</v>
      </c>
      <c r="B4" s="22">
        <v>1</v>
      </c>
      <c r="C4" s="42">
        <v>462.2</v>
      </c>
      <c r="D4" s="42">
        <v>317.85000000000002</v>
      </c>
      <c r="E4" s="42">
        <v>1004.025</v>
      </c>
      <c r="F4" s="76">
        <f t="shared" ref="F4:F12" si="0">AVERAGE(C4:E4)</f>
        <v>594.69166666666661</v>
      </c>
      <c r="G4" s="77">
        <f t="shared" ref="G4:G12" si="1">MAX(C4:E4)</f>
        <v>1004.025</v>
      </c>
      <c r="H4" s="42">
        <v>602.59379999999999</v>
      </c>
      <c r="I4" s="42">
        <v>484.34379999999999</v>
      </c>
      <c r="J4" s="42">
        <v>888.5625</v>
      </c>
      <c r="K4" s="76">
        <f t="shared" ref="K4:K12" si="2">AVERAGE(H4:J4)</f>
        <v>658.50003333333336</v>
      </c>
      <c r="L4" s="77">
        <f t="shared" ref="L4:L12" si="3">MAX(H4:J4)</f>
        <v>888.5625</v>
      </c>
      <c r="M4" s="42">
        <v>538.83870000000002</v>
      </c>
      <c r="N4" s="42">
        <v>536.5</v>
      </c>
      <c r="O4" s="42">
        <v>779.70830000000001</v>
      </c>
      <c r="P4" s="82">
        <f t="shared" ref="P4:P12" si="4">AVERAGE(M4:O4)</f>
        <v>618.34900000000005</v>
      </c>
      <c r="Q4" s="83">
        <f t="shared" ref="Q4:Q12" si="5">MAX(M4:O4)</f>
        <v>779.70830000000001</v>
      </c>
      <c r="R4" s="42">
        <v>461.5</v>
      </c>
      <c r="S4" s="42">
        <v>514.32809999999995</v>
      </c>
      <c r="T4" s="42">
        <v>619.5</v>
      </c>
      <c r="U4" s="82">
        <f t="shared" ref="U4:U12" si="6">AVERAGE(R4:T4)</f>
        <v>531.77603333333332</v>
      </c>
      <c r="V4" s="83">
        <f t="shared" ref="V4:V12" si="7">MAX(R4:T4)</f>
        <v>619.5</v>
      </c>
      <c r="W4" s="42">
        <v>386.66250000000002</v>
      </c>
      <c r="X4" s="42">
        <v>471.03750000000002</v>
      </c>
      <c r="Y4" s="42">
        <v>503.3</v>
      </c>
      <c r="Z4" s="82">
        <f t="shared" ref="Z4:Z12" si="8">AVERAGE(W4:Y4)</f>
        <v>453.66666666666669</v>
      </c>
      <c r="AA4" s="83">
        <f t="shared" ref="AA4:AA12" si="9">MAX(W4:Y4)</f>
        <v>503.3</v>
      </c>
      <c r="AB4" s="42">
        <v>323.66669999999999</v>
      </c>
      <c r="AC4" s="42">
        <v>405.93060000000003</v>
      </c>
      <c r="AD4" s="42">
        <v>425.9708</v>
      </c>
      <c r="AE4" s="82">
        <f t="shared" ref="AE4:AE12" si="10">AVERAGE(AB4:AD4)</f>
        <v>385.18936666666667</v>
      </c>
      <c r="AF4" s="83">
        <f t="shared" ref="AF4:AF12" si="11">MAX(AB4:AD4)</f>
        <v>425.9708</v>
      </c>
      <c r="AG4" s="42">
        <v>273</v>
      </c>
      <c r="AH4" s="42">
        <v>348.57139999999998</v>
      </c>
      <c r="AI4" s="42">
        <v>370.7321</v>
      </c>
      <c r="AJ4" s="82">
        <f t="shared" ref="AJ4:AJ12" si="12">AVERAGE(AG4:AI4)</f>
        <v>330.76783333333333</v>
      </c>
      <c r="AK4" s="83">
        <f t="shared" ref="AK4:AK12" si="13">MAX(AG4:AI4)</f>
        <v>370.7321</v>
      </c>
    </row>
    <row r="5" spans="1:37" s="75" customFormat="1" x14ac:dyDescent="0.35">
      <c r="A5" s="49" t="s">
        <v>34</v>
      </c>
      <c r="B5" s="74">
        <v>1</v>
      </c>
      <c r="C5" s="42">
        <v>82.25</v>
      </c>
      <c r="D5" s="42">
        <v>256.0847</v>
      </c>
      <c r="E5" s="42">
        <v>759.125</v>
      </c>
      <c r="F5" s="76">
        <f t="shared" si="0"/>
        <v>365.81989999999996</v>
      </c>
      <c r="G5" s="77">
        <f t="shared" si="1"/>
        <v>759.125</v>
      </c>
      <c r="H5" s="42">
        <v>110.0484</v>
      </c>
      <c r="I5" s="42">
        <v>535.13909999999998</v>
      </c>
      <c r="J5" s="42">
        <v>826.33669999999995</v>
      </c>
      <c r="K5" s="76">
        <f t="shared" si="2"/>
        <v>490.50806666666659</v>
      </c>
      <c r="L5" s="77">
        <f t="shared" si="3"/>
        <v>826.33669999999995</v>
      </c>
      <c r="M5" s="42">
        <v>109.4667</v>
      </c>
      <c r="N5" s="42">
        <v>546.54169999999999</v>
      </c>
      <c r="O5" s="42">
        <v>714.20830000000001</v>
      </c>
      <c r="P5" s="82">
        <f t="shared" si="4"/>
        <v>456.7389</v>
      </c>
      <c r="Q5" s="83">
        <f t="shared" si="5"/>
        <v>714.20830000000001</v>
      </c>
      <c r="R5" s="42">
        <v>99</v>
      </c>
      <c r="S5" s="42">
        <v>487.6875</v>
      </c>
      <c r="T5" s="42">
        <v>600.90629999999999</v>
      </c>
      <c r="U5" s="82">
        <f t="shared" si="6"/>
        <v>395.86460000000005</v>
      </c>
      <c r="V5" s="83">
        <f t="shared" si="7"/>
        <v>600.90629999999999</v>
      </c>
      <c r="W5" s="42">
        <v>80.599999999999994</v>
      </c>
      <c r="X5" s="42">
        <v>429.53309999999999</v>
      </c>
      <c r="Y5" s="42">
        <v>512.96249999999998</v>
      </c>
      <c r="Z5" s="82">
        <f t="shared" si="8"/>
        <v>341.03186666666664</v>
      </c>
      <c r="AA5" s="83">
        <f t="shared" si="9"/>
        <v>512.96249999999998</v>
      </c>
      <c r="AB5" s="42">
        <v>57.697899999999997</v>
      </c>
      <c r="AC5" s="42">
        <v>367.8741</v>
      </c>
      <c r="AD5" s="42">
        <v>442.17140000000001</v>
      </c>
      <c r="AE5" s="82">
        <f t="shared" si="10"/>
        <v>289.24780000000004</v>
      </c>
      <c r="AF5" s="83">
        <f t="shared" si="11"/>
        <v>442.17140000000001</v>
      </c>
      <c r="AG5" s="42">
        <v>31.350200000000001</v>
      </c>
      <c r="AH5" s="42">
        <v>319.56509999999997</v>
      </c>
      <c r="AI5" s="42">
        <v>385.70909999999998</v>
      </c>
      <c r="AJ5" s="82">
        <f t="shared" si="12"/>
        <v>245.54146666666665</v>
      </c>
      <c r="AK5" s="83">
        <f t="shared" si="13"/>
        <v>385.70909999999998</v>
      </c>
    </row>
    <row r="6" spans="1:37" x14ac:dyDescent="0.35">
      <c r="A6" s="49" t="s">
        <v>35</v>
      </c>
      <c r="B6" s="22">
        <v>1</v>
      </c>
      <c r="C6" s="42">
        <v>784.12900000000002</v>
      </c>
      <c r="D6" s="42">
        <v>113.75</v>
      </c>
      <c r="E6" s="42">
        <v>101.4</v>
      </c>
      <c r="F6" s="76">
        <f t="shared" si="0"/>
        <v>333.09300000000002</v>
      </c>
      <c r="G6" s="77">
        <f t="shared" si="1"/>
        <v>784.12900000000002</v>
      </c>
      <c r="H6" s="42">
        <v>689.5</v>
      </c>
      <c r="I6" s="42">
        <v>142.27500000000001</v>
      </c>
      <c r="J6" s="42">
        <v>109.5583</v>
      </c>
      <c r="K6" s="76">
        <f t="shared" si="2"/>
        <v>313.77776666666665</v>
      </c>
      <c r="L6" s="77">
        <f t="shared" si="3"/>
        <v>689.5</v>
      </c>
      <c r="M6" s="42">
        <v>690.28089999999997</v>
      </c>
      <c r="N6" s="42">
        <v>133.5403</v>
      </c>
      <c r="O6" s="42">
        <v>88.622200000000007</v>
      </c>
      <c r="P6" s="82">
        <f t="shared" si="4"/>
        <v>304.14780000000002</v>
      </c>
      <c r="Q6" s="83">
        <f t="shared" si="5"/>
        <v>690.28089999999997</v>
      </c>
      <c r="R6" s="42">
        <v>621.58569999999997</v>
      </c>
      <c r="S6" s="42">
        <v>122.8327</v>
      </c>
      <c r="T6" s="42">
        <v>64.283299999999997</v>
      </c>
      <c r="U6" s="82">
        <f t="shared" si="6"/>
        <v>269.56723333333338</v>
      </c>
      <c r="V6" s="83">
        <f t="shared" si="7"/>
        <v>621.58569999999997</v>
      </c>
      <c r="W6" s="42">
        <v>465.05160000000001</v>
      </c>
      <c r="X6" s="42">
        <v>111.75</v>
      </c>
      <c r="Y6" s="42">
        <v>57.773299999999999</v>
      </c>
      <c r="Z6" s="82">
        <f t="shared" si="8"/>
        <v>211.52496666666664</v>
      </c>
      <c r="AA6" s="83">
        <f t="shared" si="9"/>
        <v>465.05160000000001</v>
      </c>
      <c r="AB6" s="42">
        <v>384.54840000000002</v>
      </c>
      <c r="AC6" s="42">
        <v>96.166700000000006</v>
      </c>
      <c r="AD6" s="42">
        <v>47.020299999999999</v>
      </c>
      <c r="AE6" s="82">
        <f t="shared" si="10"/>
        <v>175.9118</v>
      </c>
      <c r="AF6" s="83">
        <f t="shared" si="11"/>
        <v>384.54840000000002</v>
      </c>
      <c r="AG6" s="42">
        <v>318.72750000000002</v>
      </c>
      <c r="AH6" s="42">
        <v>82.2316</v>
      </c>
      <c r="AI6" s="42">
        <v>35.400599999999997</v>
      </c>
      <c r="AJ6" s="82">
        <f t="shared" si="12"/>
        <v>145.45323333333334</v>
      </c>
      <c r="AK6" s="83">
        <f t="shared" si="13"/>
        <v>318.72750000000002</v>
      </c>
    </row>
    <row r="7" spans="1:37" x14ac:dyDescent="0.35">
      <c r="A7" s="49" t="s">
        <v>36</v>
      </c>
      <c r="B7" s="22">
        <v>1</v>
      </c>
      <c r="C7" s="42">
        <v>125.52419999999999</v>
      </c>
      <c r="D7" s="42">
        <v>191.8</v>
      </c>
      <c r="E7" s="42">
        <v>78.290300000000002</v>
      </c>
      <c r="F7" s="76">
        <f t="shared" si="0"/>
        <v>131.8715</v>
      </c>
      <c r="G7" s="77">
        <f t="shared" si="1"/>
        <v>191.8</v>
      </c>
      <c r="H7" s="42">
        <v>149.09379999999999</v>
      </c>
      <c r="I7" s="42">
        <v>250.32259999999999</v>
      </c>
      <c r="J7" s="42"/>
      <c r="K7" s="76">
        <f t="shared" si="2"/>
        <v>199.70819999999998</v>
      </c>
      <c r="L7" s="77">
        <f t="shared" si="3"/>
        <v>250.32259999999999</v>
      </c>
      <c r="M7" s="42">
        <v>160.875</v>
      </c>
      <c r="N7" s="42">
        <v>231.25</v>
      </c>
      <c r="O7" s="42">
        <v>184.3871</v>
      </c>
      <c r="P7" s="82">
        <f t="shared" si="4"/>
        <v>192.17070000000001</v>
      </c>
      <c r="Q7" s="83">
        <f t="shared" si="5"/>
        <v>231.25</v>
      </c>
      <c r="R7" s="42">
        <v>156.21879999999999</v>
      </c>
      <c r="S7" s="42">
        <v>193.9375</v>
      </c>
      <c r="T7" s="42">
        <v>181.2903</v>
      </c>
      <c r="U7" s="82">
        <f t="shared" si="6"/>
        <v>177.14886666666666</v>
      </c>
      <c r="V7" s="83">
        <f t="shared" si="7"/>
        <v>193.9375</v>
      </c>
      <c r="W7" s="42">
        <v>143.92500000000001</v>
      </c>
      <c r="X7" s="42">
        <v>162.42580000000001</v>
      </c>
      <c r="Y7" s="42">
        <v>172.3073</v>
      </c>
      <c r="Z7" s="82">
        <f t="shared" si="8"/>
        <v>159.55270000000002</v>
      </c>
      <c r="AA7" s="83">
        <f t="shared" si="9"/>
        <v>172.3073</v>
      </c>
      <c r="AB7" s="42">
        <v>127.1583</v>
      </c>
      <c r="AC7" s="42">
        <v>139.6183</v>
      </c>
      <c r="AD7" s="42">
        <v>159.36019999999999</v>
      </c>
      <c r="AE7" s="82">
        <f t="shared" si="10"/>
        <v>142.04560000000001</v>
      </c>
      <c r="AF7" s="83">
        <f t="shared" si="11"/>
        <v>159.36019999999999</v>
      </c>
      <c r="AG7" s="42">
        <v>111.27679999999999</v>
      </c>
      <c r="AH7" s="42">
        <v>116.0089</v>
      </c>
      <c r="AI7" s="42">
        <v>142.07660000000001</v>
      </c>
      <c r="AJ7" s="82">
        <f t="shared" si="12"/>
        <v>123.12076666666667</v>
      </c>
      <c r="AK7" s="83">
        <f t="shared" si="13"/>
        <v>142.07660000000001</v>
      </c>
    </row>
    <row r="8" spans="1:37" x14ac:dyDescent="0.35">
      <c r="A8" s="49" t="s">
        <v>32</v>
      </c>
      <c r="B8" s="22">
        <v>0</v>
      </c>
      <c r="C8" s="42">
        <v>159.93620000000001</v>
      </c>
      <c r="D8" s="42">
        <v>117.7419</v>
      </c>
      <c r="E8" s="42">
        <v>236.5</v>
      </c>
      <c r="F8" s="76">
        <f t="shared" si="0"/>
        <v>171.39270000000002</v>
      </c>
      <c r="G8" s="77">
        <f t="shared" si="1"/>
        <v>236.5</v>
      </c>
      <c r="H8" s="42">
        <v>197.6129</v>
      </c>
      <c r="I8" s="42">
        <v>203.12799999999999</v>
      </c>
      <c r="J8" s="42">
        <v>361.44349999999997</v>
      </c>
      <c r="K8" s="76">
        <f t="shared" si="2"/>
        <v>254.06146666666666</v>
      </c>
      <c r="L8" s="77">
        <f t="shared" si="3"/>
        <v>361.44349999999997</v>
      </c>
      <c r="M8" s="42">
        <v>222.5</v>
      </c>
      <c r="N8" s="42">
        <v>264.81450000000001</v>
      </c>
      <c r="O8" s="42">
        <v>349.2681</v>
      </c>
      <c r="P8" s="82">
        <f t="shared" si="4"/>
        <v>278.86086666666665</v>
      </c>
      <c r="Q8" s="83">
        <f t="shared" si="5"/>
        <v>349.2681</v>
      </c>
      <c r="R8" s="42">
        <v>225.46879999999999</v>
      </c>
      <c r="S8" s="42">
        <v>292.82960000000003</v>
      </c>
      <c r="T8" s="42">
        <v>326.0625</v>
      </c>
      <c r="U8" s="82">
        <f t="shared" si="6"/>
        <v>281.45363333333336</v>
      </c>
      <c r="V8" s="83">
        <f t="shared" si="7"/>
        <v>326.0625</v>
      </c>
      <c r="W8" s="42">
        <v>208.11609999999999</v>
      </c>
      <c r="X8" s="42">
        <v>269.08390000000003</v>
      </c>
      <c r="Y8" s="42">
        <v>292.23329999999999</v>
      </c>
      <c r="Z8" s="82">
        <f t="shared" si="8"/>
        <v>256.4777666666667</v>
      </c>
      <c r="AA8" s="83">
        <f t="shared" si="9"/>
        <v>292.23329999999999</v>
      </c>
      <c r="AB8" s="42">
        <v>184.60749999999999</v>
      </c>
      <c r="AC8" s="42">
        <v>234.09889999999999</v>
      </c>
      <c r="AD8" s="42">
        <v>257.10480000000001</v>
      </c>
      <c r="AE8" s="82">
        <f t="shared" si="10"/>
        <v>225.2704</v>
      </c>
      <c r="AF8" s="83">
        <f t="shared" si="11"/>
        <v>257.10480000000001</v>
      </c>
      <c r="AG8" s="42">
        <v>165.1429</v>
      </c>
      <c r="AH8" s="42">
        <v>221.1884</v>
      </c>
      <c r="AI8" s="42">
        <v>228.5968</v>
      </c>
      <c r="AJ8" s="82">
        <f t="shared" si="12"/>
        <v>204.97603333333333</v>
      </c>
      <c r="AK8" s="83">
        <f t="shared" si="13"/>
        <v>228.5968</v>
      </c>
    </row>
    <row r="9" spans="1:37" x14ac:dyDescent="0.35">
      <c r="A9" s="49" t="s">
        <v>33</v>
      </c>
      <c r="B9" s="22">
        <v>0</v>
      </c>
      <c r="C9" s="42">
        <v>173.19139999999999</v>
      </c>
      <c r="D9" s="42">
        <v>360.19349999999997</v>
      </c>
      <c r="E9" s="42">
        <v>1013.075</v>
      </c>
      <c r="F9" s="76">
        <f t="shared" si="0"/>
        <v>515.48663333333332</v>
      </c>
      <c r="G9" s="77">
        <f t="shared" si="1"/>
        <v>1013.075</v>
      </c>
      <c r="H9" s="42">
        <v>301.19150000000002</v>
      </c>
      <c r="I9" s="42">
        <v>448.45159999999998</v>
      </c>
      <c r="J9" s="42">
        <v>802.66330000000005</v>
      </c>
      <c r="K9" s="76">
        <f t="shared" si="2"/>
        <v>517.43546666666668</v>
      </c>
      <c r="L9" s="77">
        <f t="shared" si="3"/>
        <v>802.66330000000005</v>
      </c>
      <c r="M9" s="42">
        <v>292.7749</v>
      </c>
      <c r="N9" s="42">
        <v>405.41669999999999</v>
      </c>
      <c r="O9" s="42">
        <v>661.94759999999997</v>
      </c>
      <c r="P9" s="82">
        <f t="shared" si="4"/>
        <v>453.37973333333338</v>
      </c>
      <c r="Q9" s="83">
        <f t="shared" si="5"/>
        <v>661.94759999999997</v>
      </c>
      <c r="R9" s="42">
        <v>279.25200000000001</v>
      </c>
      <c r="S9" s="42">
        <v>375.25</v>
      </c>
      <c r="T9" s="42">
        <v>596.40629999999999</v>
      </c>
      <c r="U9" s="82">
        <f t="shared" si="6"/>
        <v>416.96943333333337</v>
      </c>
      <c r="V9" s="83">
        <f t="shared" si="7"/>
        <v>596.40629999999999</v>
      </c>
      <c r="W9" s="42">
        <v>246.3032</v>
      </c>
      <c r="X9" s="42">
        <v>332.58710000000002</v>
      </c>
      <c r="Y9" s="42">
        <v>522.58749999999998</v>
      </c>
      <c r="Z9" s="82">
        <f t="shared" si="8"/>
        <v>367.15926666666672</v>
      </c>
      <c r="AA9" s="83">
        <f t="shared" si="9"/>
        <v>522.58749999999998</v>
      </c>
      <c r="AB9" s="42">
        <v>226.9597</v>
      </c>
      <c r="AC9" s="42">
        <v>296.49459999999999</v>
      </c>
      <c r="AD9" s="42">
        <v>479.75689999999997</v>
      </c>
      <c r="AE9" s="82">
        <f t="shared" si="10"/>
        <v>334.40373333333332</v>
      </c>
      <c r="AF9" s="83">
        <f t="shared" si="11"/>
        <v>479.75689999999997</v>
      </c>
      <c r="AG9" s="42">
        <v>211.15119999999999</v>
      </c>
      <c r="AH9" s="42">
        <v>268.17860000000002</v>
      </c>
      <c r="AI9" s="42">
        <v>428.1071</v>
      </c>
      <c r="AJ9" s="82">
        <f t="shared" si="12"/>
        <v>302.47896666666662</v>
      </c>
      <c r="AK9" s="83">
        <f t="shared" si="13"/>
        <v>428.1071</v>
      </c>
    </row>
    <row r="10" spans="1:37" x14ac:dyDescent="0.35">
      <c r="A10" s="49" t="s">
        <v>34</v>
      </c>
      <c r="B10" s="22">
        <v>0</v>
      </c>
      <c r="C10" s="42">
        <v>666.125</v>
      </c>
      <c r="D10" s="42">
        <v>803.51610000000005</v>
      </c>
      <c r="E10" s="42">
        <v>1648.6210000000001</v>
      </c>
      <c r="F10" s="76">
        <f t="shared" si="0"/>
        <v>1039.4206999999999</v>
      </c>
      <c r="G10" s="77">
        <f t="shared" si="1"/>
        <v>1648.6210000000001</v>
      </c>
      <c r="H10" s="42">
        <v>774.22379999999998</v>
      </c>
      <c r="I10" s="42">
        <v>745.11289999999997</v>
      </c>
      <c r="J10" s="42">
        <v>1288.5685000000001</v>
      </c>
      <c r="K10" s="76">
        <f t="shared" si="2"/>
        <v>935.96840000000009</v>
      </c>
      <c r="L10" s="77">
        <f t="shared" si="3"/>
        <v>1288.5685000000001</v>
      </c>
      <c r="M10" s="42">
        <v>668.29169999999999</v>
      </c>
      <c r="N10" s="42">
        <v>676.90589999999997</v>
      </c>
      <c r="O10" s="42">
        <v>978.44349999999997</v>
      </c>
      <c r="P10" s="82">
        <f t="shared" si="4"/>
        <v>774.54703333333327</v>
      </c>
      <c r="Q10" s="83">
        <f t="shared" si="5"/>
        <v>978.44349999999997</v>
      </c>
      <c r="R10" s="42">
        <v>552.09379999999999</v>
      </c>
      <c r="S10" s="42">
        <v>579.61689999999999</v>
      </c>
      <c r="T10" s="42">
        <v>793.53129999999999</v>
      </c>
      <c r="U10" s="82">
        <f t="shared" si="6"/>
        <v>641.74733333333336</v>
      </c>
      <c r="V10" s="83">
        <f t="shared" si="7"/>
        <v>793.53129999999999</v>
      </c>
      <c r="W10" s="42">
        <v>457.45</v>
      </c>
      <c r="X10" s="42">
        <v>492.30970000000002</v>
      </c>
      <c r="Y10" s="42">
        <v>645.32420000000002</v>
      </c>
      <c r="Z10" s="82">
        <f t="shared" si="8"/>
        <v>531.6946333333334</v>
      </c>
      <c r="AA10" s="83">
        <f t="shared" si="9"/>
        <v>645.32420000000002</v>
      </c>
      <c r="AB10" s="42">
        <v>392.52620000000002</v>
      </c>
      <c r="AC10" s="42">
        <v>422.22579999999999</v>
      </c>
      <c r="AD10" s="42">
        <v>526.73249999999996</v>
      </c>
      <c r="AE10" s="82">
        <f t="shared" si="10"/>
        <v>447.16149999999999</v>
      </c>
      <c r="AF10" s="83">
        <f t="shared" si="11"/>
        <v>526.73249999999996</v>
      </c>
      <c r="AG10" s="42">
        <v>340.58929999999998</v>
      </c>
      <c r="AH10" s="42">
        <v>366.85250000000002</v>
      </c>
      <c r="AI10" s="42">
        <v>434.8929</v>
      </c>
      <c r="AJ10" s="82">
        <f t="shared" si="12"/>
        <v>380.77823333333339</v>
      </c>
      <c r="AK10" s="83">
        <f t="shared" si="13"/>
        <v>434.8929</v>
      </c>
    </row>
    <row r="11" spans="1:37" x14ac:dyDescent="0.35">
      <c r="A11" s="49" t="s">
        <v>35</v>
      </c>
      <c r="B11" s="22">
        <v>0</v>
      </c>
      <c r="C11" s="42">
        <v>153.875</v>
      </c>
      <c r="D11" s="42">
        <v>158.2833</v>
      </c>
      <c r="E11" s="42">
        <v>1218.5250000000001</v>
      </c>
      <c r="F11" s="76">
        <f t="shared" si="0"/>
        <v>510.2277666666667</v>
      </c>
      <c r="G11" s="77">
        <f t="shared" si="1"/>
        <v>1218.5250000000001</v>
      </c>
      <c r="H11" s="42">
        <v>191.43549999999999</v>
      </c>
      <c r="I11" s="42">
        <v>173.84370000000001</v>
      </c>
      <c r="J11" s="42">
        <v>1106.4136000000001</v>
      </c>
      <c r="K11" s="76">
        <f t="shared" si="2"/>
        <v>490.5642666666667</v>
      </c>
      <c r="L11" s="77">
        <f t="shared" si="3"/>
        <v>1106.4136000000001</v>
      </c>
      <c r="M11" s="42">
        <v>104.59139999999999</v>
      </c>
      <c r="N11" s="42">
        <v>225.75</v>
      </c>
      <c r="O11" s="42">
        <v>878.07389999999998</v>
      </c>
      <c r="P11" s="82">
        <f t="shared" si="4"/>
        <v>402.80510000000004</v>
      </c>
      <c r="Q11" s="83">
        <f t="shared" si="5"/>
        <v>878.07389999999998</v>
      </c>
      <c r="R11" s="42">
        <v>-25.75</v>
      </c>
      <c r="S11" s="42">
        <v>278.03429999999997</v>
      </c>
      <c r="T11" s="42">
        <v>714.15629999999999</v>
      </c>
      <c r="U11" s="82">
        <f t="shared" si="6"/>
        <v>322.14686666666665</v>
      </c>
      <c r="V11" s="83">
        <f t="shared" si="7"/>
        <v>714.15629999999999</v>
      </c>
      <c r="W11" s="42">
        <v>-145.36000000000001</v>
      </c>
      <c r="X11" s="42">
        <v>294.05</v>
      </c>
      <c r="Y11" s="42">
        <v>595.27499999999998</v>
      </c>
      <c r="Z11" s="82">
        <f t="shared" si="8"/>
        <v>247.98833333333332</v>
      </c>
      <c r="AA11" s="83">
        <f t="shared" si="9"/>
        <v>595.27499999999998</v>
      </c>
      <c r="AB11" s="42">
        <v>-191.68279999999999</v>
      </c>
      <c r="AC11" s="42">
        <v>260.45830000000001</v>
      </c>
      <c r="AD11" s="42">
        <v>522.36490000000003</v>
      </c>
      <c r="AE11" s="82">
        <f t="shared" si="10"/>
        <v>197.04679999999999</v>
      </c>
      <c r="AF11" s="83">
        <f t="shared" si="11"/>
        <v>522.36490000000003</v>
      </c>
      <c r="AG11" s="42">
        <v>-193.03569999999999</v>
      </c>
      <c r="AH11" s="42">
        <v>215.3929</v>
      </c>
      <c r="AI11" s="42">
        <v>454.07780000000002</v>
      </c>
      <c r="AJ11" s="82">
        <f t="shared" si="12"/>
        <v>158.8116666666667</v>
      </c>
      <c r="AK11" s="83">
        <f t="shared" si="13"/>
        <v>454.07780000000002</v>
      </c>
    </row>
    <row r="12" spans="1:37" x14ac:dyDescent="0.35">
      <c r="A12" s="49" t="s">
        <v>36</v>
      </c>
      <c r="B12" s="22">
        <v>0</v>
      </c>
      <c r="C12" s="42">
        <v>224.22499999999999</v>
      </c>
      <c r="D12" s="42">
        <v>146.2903</v>
      </c>
      <c r="E12" s="42">
        <v>449.80650000000003</v>
      </c>
      <c r="F12" s="76">
        <f t="shared" si="0"/>
        <v>273.44060000000002</v>
      </c>
      <c r="G12" s="77">
        <f t="shared" si="1"/>
        <v>449.80650000000003</v>
      </c>
      <c r="H12" s="42">
        <v>204.9375</v>
      </c>
      <c r="I12" s="42">
        <v>166.4032</v>
      </c>
      <c r="J12" s="42">
        <v>474.71069999999997</v>
      </c>
      <c r="K12" s="76">
        <f t="shared" si="2"/>
        <v>282.01713333333333</v>
      </c>
      <c r="L12" s="77">
        <f t="shared" si="3"/>
        <v>474.71069999999997</v>
      </c>
      <c r="M12" s="42">
        <v>179.04169999999999</v>
      </c>
      <c r="N12" s="42">
        <v>155.1344</v>
      </c>
      <c r="O12" s="42">
        <v>401.07799999999997</v>
      </c>
      <c r="P12" s="82">
        <f t="shared" si="4"/>
        <v>245.0847</v>
      </c>
      <c r="Q12" s="83">
        <f t="shared" si="5"/>
        <v>401.07799999999997</v>
      </c>
      <c r="R12" s="42">
        <v>149.28129999999999</v>
      </c>
      <c r="S12" s="42">
        <v>139.41329999999999</v>
      </c>
      <c r="T12" s="42">
        <v>326.40219999999999</v>
      </c>
      <c r="U12" s="82">
        <f t="shared" si="6"/>
        <v>205.03226666666669</v>
      </c>
      <c r="V12" s="83">
        <f t="shared" si="7"/>
        <v>326.40219999999999</v>
      </c>
      <c r="W12" s="42">
        <v>127.854</v>
      </c>
      <c r="X12" s="42">
        <v>118.7097</v>
      </c>
      <c r="Y12" s="42">
        <v>290.92180000000002</v>
      </c>
      <c r="Z12" s="82">
        <f t="shared" si="8"/>
        <v>179.16183333333333</v>
      </c>
      <c r="AA12" s="83">
        <f t="shared" si="9"/>
        <v>290.92180000000002</v>
      </c>
      <c r="AB12" s="42">
        <v>113.1375</v>
      </c>
      <c r="AC12" s="42">
        <v>103.2013</v>
      </c>
      <c r="AD12" s="42">
        <v>252.9032</v>
      </c>
      <c r="AE12" s="82">
        <f t="shared" si="10"/>
        <v>156.41399999999999</v>
      </c>
      <c r="AF12" s="83">
        <f t="shared" si="11"/>
        <v>252.9032</v>
      </c>
      <c r="AG12" s="42">
        <v>101.3571</v>
      </c>
      <c r="AH12" s="42">
        <v>95.396900000000002</v>
      </c>
      <c r="AI12" s="42">
        <v>222.17509999999999</v>
      </c>
      <c r="AJ12" s="82">
        <f t="shared" si="12"/>
        <v>139.64303333333334</v>
      </c>
      <c r="AK12" s="83">
        <f t="shared" si="13"/>
        <v>222.17509999999999</v>
      </c>
    </row>
    <row r="13" spans="1:37" x14ac:dyDescent="0.35">
      <c r="B13" s="22"/>
      <c r="C13" s="71"/>
      <c r="D13" s="71"/>
      <c r="E13" s="71"/>
      <c r="F13" s="49"/>
      <c r="G13" s="49"/>
      <c r="H13" s="45"/>
      <c r="I13" s="45"/>
      <c r="J13" s="45"/>
      <c r="K13" s="49"/>
      <c r="L13" s="49"/>
      <c r="P13" s="49"/>
      <c r="Q13" s="49"/>
      <c r="U13" s="49"/>
      <c r="V13" s="49"/>
      <c r="Z13" s="49"/>
      <c r="AA13" s="49"/>
      <c r="AE13" s="49"/>
      <c r="AF13" s="49"/>
      <c r="AJ13" s="49"/>
      <c r="AK13" s="49"/>
    </row>
    <row r="14" spans="1:37" x14ac:dyDescent="0.35">
      <c r="A14" s="19" t="s">
        <v>9</v>
      </c>
      <c r="B14" s="23"/>
      <c r="C14" s="72"/>
      <c r="D14" s="72"/>
      <c r="E14" s="72"/>
      <c r="F14" s="15">
        <f>AVERAGE(F3:F12)</f>
        <v>406.52928666666668</v>
      </c>
      <c r="G14" s="16">
        <f>AVERAGE(G3:G12)</f>
        <v>746.62517000000003</v>
      </c>
      <c r="H14" s="72"/>
      <c r="I14" s="72"/>
      <c r="J14" s="72"/>
      <c r="K14" s="15">
        <f>AVERAGE(K3:K12)</f>
        <v>429.80656666666675</v>
      </c>
      <c r="L14" s="16">
        <f>AVERAGE(L3:L12)</f>
        <v>686.33025999999995</v>
      </c>
      <c r="P14" s="15">
        <f>AVERAGE(P3:P12)</f>
        <v>386.34064000000001</v>
      </c>
      <c r="Q14" s="16">
        <f>AVERAGE(Q3:Q12)</f>
        <v>583.47895000000005</v>
      </c>
      <c r="U14" s="15">
        <f>AVERAGE(U3:U12)</f>
        <v>336.32526333333328</v>
      </c>
      <c r="V14" s="16">
        <f>AVERAGE(V3:V12)</f>
        <v>491.94397000000009</v>
      </c>
      <c r="Z14" s="15">
        <f>AVERAGE(Z3:Z12)</f>
        <v>285.70626000000004</v>
      </c>
      <c r="AA14" s="16">
        <f>AVERAGE(AA3:AA12)</f>
        <v>411.35063000000002</v>
      </c>
      <c r="AE14" s="15">
        <f>AVERAGE(AE3:AE12)</f>
        <v>245.00319333333337</v>
      </c>
      <c r="AF14" s="16">
        <f>AVERAGE(AF3:AF12)</f>
        <v>355.57636000000002</v>
      </c>
      <c r="AJ14" s="15">
        <f>AVERAGE(AJ3:AJ12)</f>
        <v>212.01650333333336</v>
      </c>
      <c r="AK14" s="16">
        <f>AVERAGE(AK3:AK12)</f>
        <v>308.17775999999998</v>
      </c>
    </row>
    <row r="15" spans="1:37" x14ac:dyDescent="0.35">
      <c r="A15" s="19" t="s">
        <v>1</v>
      </c>
      <c r="B15" s="23"/>
      <c r="C15" s="72"/>
      <c r="D15" s="72"/>
      <c r="E15" s="72"/>
      <c r="F15" s="15">
        <f>_xlfn.STDEV.S(F3:F12)</f>
        <v>277.01240817749141</v>
      </c>
      <c r="G15" s="16">
        <f>_xlfn.STDEV.S(G3:G12)</f>
        <v>491.55438274156865</v>
      </c>
      <c r="H15" s="72"/>
      <c r="I15" s="72"/>
      <c r="J15" s="72"/>
      <c r="K15" s="15">
        <f>_xlfn.STDEV.S(K3:K12)</f>
        <v>239.88931384011352</v>
      </c>
      <c r="L15" s="16">
        <f>_xlfn.STDEV.S(L3:L12)</f>
        <v>367.4723543965215</v>
      </c>
      <c r="P15" s="15">
        <f>_xlfn.STDEV.S(P3:P12)</f>
        <v>197.8287946905443</v>
      </c>
      <c r="Q15" s="16">
        <f>_xlfn.STDEV.S(Q3:Q12)</f>
        <v>281.97268635793699</v>
      </c>
      <c r="U15" s="15">
        <f>_xlfn.STDEV.S(U3:U12)</f>
        <v>162.58521426063763</v>
      </c>
      <c r="V15" s="16">
        <f>_xlfn.STDEV.S(V3:V12)</f>
        <v>229.28486647243474</v>
      </c>
      <c r="Z15" s="15">
        <f>_xlfn.STDEV.S(Z3:Z12)</f>
        <v>135.30087822030157</v>
      </c>
      <c r="AA15" s="16">
        <f>_xlfn.STDEV.S(AA3:AA12)</f>
        <v>181.69937915773613</v>
      </c>
      <c r="AE15" s="15">
        <f>_xlfn.STDEV.S(AE3:AE12)</f>
        <v>114.59370720328313</v>
      </c>
      <c r="AF15" s="16">
        <f>_xlfn.STDEV.S(AF3:AF12)</f>
        <v>151.81486141500105</v>
      </c>
      <c r="AJ15" s="15">
        <f>_xlfn.STDEV.S(AJ3:AJ12)</f>
        <v>98.643188061989022</v>
      </c>
      <c r="AK15" s="16">
        <f>_xlfn.STDEV.S(AK3:AK12)</f>
        <v>128.1541740324798</v>
      </c>
    </row>
    <row r="16" spans="1:37" ht="15" thickBot="1" x14ac:dyDescent="0.4">
      <c r="A16" s="80"/>
      <c r="B16" s="21"/>
      <c r="C16" s="26">
        <v>1</v>
      </c>
      <c r="D16" s="26">
        <v>2</v>
      </c>
      <c r="E16" s="26">
        <v>3</v>
      </c>
      <c r="F16" s="26" t="s">
        <v>0</v>
      </c>
      <c r="G16" s="13" t="s">
        <v>8</v>
      </c>
      <c r="H16" s="26">
        <v>1</v>
      </c>
      <c r="I16" s="26">
        <v>2</v>
      </c>
      <c r="J16" s="26">
        <v>3</v>
      </c>
      <c r="K16" s="26" t="s">
        <v>0</v>
      </c>
      <c r="L16" s="13" t="s">
        <v>8</v>
      </c>
      <c r="M16" s="26">
        <v>1</v>
      </c>
      <c r="N16" s="26">
        <v>2</v>
      </c>
      <c r="O16" s="26">
        <v>3</v>
      </c>
      <c r="P16" s="26" t="s">
        <v>0</v>
      </c>
      <c r="Q16" s="13" t="s">
        <v>8</v>
      </c>
      <c r="R16" s="26">
        <v>1</v>
      </c>
      <c r="S16" s="26">
        <v>2</v>
      </c>
      <c r="T16" s="26">
        <v>3</v>
      </c>
      <c r="U16" s="26" t="s">
        <v>0</v>
      </c>
      <c r="V16" s="13" t="s">
        <v>8</v>
      </c>
      <c r="W16" s="26">
        <v>1</v>
      </c>
      <c r="X16" s="26">
        <v>2</v>
      </c>
      <c r="Y16" s="26">
        <v>3</v>
      </c>
      <c r="Z16" s="26" t="s">
        <v>0</v>
      </c>
      <c r="AA16" s="13" t="s">
        <v>8</v>
      </c>
      <c r="AB16" s="26">
        <v>1</v>
      </c>
      <c r="AC16" s="26">
        <v>2</v>
      </c>
      <c r="AD16" s="26">
        <v>3</v>
      </c>
      <c r="AE16" s="26" t="s">
        <v>0</v>
      </c>
      <c r="AF16" s="13" t="s">
        <v>8</v>
      </c>
      <c r="AG16" s="26">
        <v>1</v>
      </c>
      <c r="AH16" s="26">
        <v>2</v>
      </c>
      <c r="AI16" s="26">
        <v>3</v>
      </c>
      <c r="AJ16" s="26" t="s">
        <v>0</v>
      </c>
      <c r="AK16" s="13" t="s">
        <v>8</v>
      </c>
    </row>
    <row r="17" spans="1:37" x14ac:dyDescent="0.35">
      <c r="A17" s="49" t="s">
        <v>32</v>
      </c>
      <c r="B17" s="22">
        <v>1</v>
      </c>
      <c r="C17" s="42">
        <v>208.15729999999999</v>
      </c>
      <c r="D17" s="42">
        <v>208.42500000000001</v>
      </c>
      <c r="E17" s="42">
        <v>235.8629</v>
      </c>
      <c r="F17" s="76">
        <f>AVERAGE(C17:E17)</f>
        <v>217.48173333333332</v>
      </c>
      <c r="G17" s="77">
        <f>MAX(C17:E17)</f>
        <v>235.8629</v>
      </c>
      <c r="H17" s="42">
        <v>235.7859</v>
      </c>
      <c r="I17" s="42">
        <v>255.15629999999999</v>
      </c>
      <c r="J17" s="42">
        <v>432.80650000000003</v>
      </c>
      <c r="K17" s="76">
        <f>AVERAGE(H17:J17)</f>
        <v>307.91623333333331</v>
      </c>
      <c r="L17" s="77">
        <f>MAX(H17:J17)</f>
        <v>432.80650000000003</v>
      </c>
      <c r="M17" s="42">
        <v>208.375</v>
      </c>
      <c r="N17" s="42">
        <v>269</v>
      </c>
      <c r="O17" s="42">
        <v>457.16129999999998</v>
      </c>
      <c r="P17" s="82">
        <f>AVERAGE(M17:O17)</f>
        <v>311.51209999999998</v>
      </c>
      <c r="Q17" s="83">
        <f>MAX(M17:O17)</f>
        <v>457.16129999999998</v>
      </c>
      <c r="R17" s="42">
        <v>191.25</v>
      </c>
      <c r="S17" s="42">
        <v>230.89060000000001</v>
      </c>
      <c r="T17" s="42">
        <v>391.40320000000003</v>
      </c>
      <c r="U17" s="82">
        <f>AVERAGE(R17:T17)</f>
        <v>271.18126666666666</v>
      </c>
      <c r="V17" s="83">
        <f>MAX(R17:T17)</f>
        <v>391.40320000000003</v>
      </c>
      <c r="W17" s="42">
        <v>188.1669</v>
      </c>
      <c r="X17" s="42">
        <v>208.95</v>
      </c>
      <c r="Y17" s="42">
        <v>335.89030000000002</v>
      </c>
      <c r="Z17" s="82">
        <f>AVERAGE(W17:Y17)</f>
        <v>244.33573333333334</v>
      </c>
      <c r="AA17" s="83">
        <f>MAX(W17:Y17)</f>
        <v>335.89030000000002</v>
      </c>
      <c r="AB17" s="42">
        <v>172.08750000000001</v>
      </c>
      <c r="AC17" s="42">
        <v>187.61529999999999</v>
      </c>
      <c r="AD17" s="42">
        <v>284.2022</v>
      </c>
      <c r="AE17" s="82">
        <f>AVERAGE(AB17:AD17)</f>
        <v>214.63499999999999</v>
      </c>
      <c r="AF17" s="83">
        <f>MAX(AB17:AD17)</f>
        <v>284.2022</v>
      </c>
      <c r="AG17" s="42">
        <v>158.78569999999999</v>
      </c>
      <c r="AH17" s="42">
        <v>174.03569999999999</v>
      </c>
      <c r="AI17" s="42">
        <v>238.2304</v>
      </c>
      <c r="AJ17" s="82">
        <f>AVERAGE(AG17:AI17)</f>
        <v>190.35059999999999</v>
      </c>
      <c r="AK17" s="83">
        <f>MAX(AG17:AI17)</f>
        <v>238.2304</v>
      </c>
    </row>
    <row r="18" spans="1:37" x14ac:dyDescent="0.35">
      <c r="A18" s="49" t="s">
        <v>33</v>
      </c>
      <c r="B18" s="22">
        <v>1</v>
      </c>
      <c r="C18" s="42">
        <v>461.32499999999999</v>
      </c>
      <c r="D18" s="42">
        <v>320</v>
      </c>
      <c r="E18" s="42">
        <v>253.9161</v>
      </c>
      <c r="F18" s="76">
        <f t="shared" ref="F18:F26" si="14">AVERAGE(C18:E18)</f>
        <v>345.08036666666663</v>
      </c>
      <c r="G18" s="77">
        <f t="shared" ref="G18:G26" si="15">MAX(C18:E18)</f>
        <v>461.32499999999999</v>
      </c>
      <c r="H18" s="42">
        <v>543.0625</v>
      </c>
      <c r="I18" s="42">
        <v>505.47480000000002</v>
      </c>
      <c r="J18" s="42">
        <v>406.25810000000001</v>
      </c>
      <c r="K18" s="76">
        <f t="shared" ref="K18:K26" si="16">AVERAGE(H18:J18)</f>
        <v>484.93180000000001</v>
      </c>
      <c r="L18" s="77">
        <f t="shared" ref="L18:L26" si="17">MAX(H18:J18)</f>
        <v>543.0625</v>
      </c>
      <c r="M18" s="42">
        <v>480.9126</v>
      </c>
      <c r="N18" s="42">
        <v>471.29570000000001</v>
      </c>
      <c r="O18" s="42">
        <v>419.94619999999998</v>
      </c>
      <c r="P18" s="82">
        <f t="shared" ref="P18:P26" si="18">AVERAGE(M18:O18)</f>
        <v>457.38483333333335</v>
      </c>
      <c r="Q18" s="83">
        <f t="shared" ref="Q18:Q26" si="19">MAX(M18:O18)</f>
        <v>480.9126</v>
      </c>
      <c r="R18" s="42">
        <v>448.65620000000001</v>
      </c>
      <c r="S18" s="42">
        <v>422.19049999999999</v>
      </c>
      <c r="T18" s="42">
        <v>410.82260000000002</v>
      </c>
      <c r="U18" s="82">
        <f t="shared" ref="U18:U26" si="20">AVERAGE(R18:T18)</f>
        <v>427.22309999999999</v>
      </c>
      <c r="V18" s="83">
        <f t="shared" ref="V18:V26" si="21">MAX(R18:T18)</f>
        <v>448.65620000000001</v>
      </c>
      <c r="W18" s="42">
        <v>381.5</v>
      </c>
      <c r="X18" s="42">
        <v>400.33550000000002</v>
      </c>
      <c r="Y18" s="42">
        <v>384.50319999999999</v>
      </c>
      <c r="Z18" s="82">
        <f t="shared" ref="Z18:Z26" si="22">AVERAGE(W18:Y18)</f>
        <v>388.77956666666665</v>
      </c>
      <c r="AA18" s="83">
        <f t="shared" ref="AA18:AA26" si="23">MAX(W18:Y18)</f>
        <v>400.33550000000002</v>
      </c>
      <c r="AB18" s="42">
        <v>340.01549999999997</v>
      </c>
      <c r="AC18" s="42">
        <v>361.28489999999999</v>
      </c>
      <c r="AD18" s="42">
        <v>337.6277</v>
      </c>
      <c r="AE18" s="82">
        <f t="shared" ref="AE18:AE26" si="24">AVERAGE(AB18:AD18)</f>
        <v>346.30936666666668</v>
      </c>
      <c r="AF18" s="83">
        <f t="shared" ref="AF18:AF26" si="25">MAX(AB18:AD18)</f>
        <v>361.28489999999999</v>
      </c>
      <c r="AG18" s="42">
        <v>305.10079999999999</v>
      </c>
      <c r="AH18" s="42">
        <v>322.62670000000003</v>
      </c>
      <c r="AI18" s="42">
        <v>303.76119999999997</v>
      </c>
      <c r="AJ18" s="82">
        <f t="shared" ref="AJ18:AJ26" si="26">AVERAGE(AG18:AI18)</f>
        <v>310.49623333333329</v>
      </c>
      <c r="AK18" s="83">
        <f t="shared" ref="AK18:AK26" si="27">MAX(AG18:AI18)</f>
        <v>322.62670000000003</v>
      </c>
    </row>
    <row r="19" spans="1:37" x14ac:dyDescent="0.35">
      <c r="A19" s="49" t="s">
        <v>34</v>
      </c>
      <c r="B19" s="22">
        <v>1</v>
      </c>
      <c r="C19" s="42">
        <v>517.04999999999995</v>
      </c>
      <c r="D19" s="42">
        <v>245.6</v>
      </c>
      <c r="E19" s="42">
        <v>1142</v>
      </c>
      <c r="F19" s="76">
        <f t="shared" si="14"/>
        <v>634.88333333333333</v>
      </c>
      <c r="G19" s="77">
        <f t="shared" si="15"/>
        <v>1142</v>
      </c>
      <c r="H19" s="42">
        <v>482.51209999999998</v>
      </c>
      <c r="I19" s="42">
        <v>644.1</v>
      </c>
      <c r="J19" s="42">
        <v>1126.1199999999999</v>
      </c>
      <c r="K19" s="76">
        <f t="shared" si="16"/>
        <v>750.91070000000002</v>
      </c>
      <c r="L19" s="77">
        <f t="shared" si="17"/>
        <v>1126.1199999999999</v>
      </c>
      <c r="M19" s="42">
        <v>440.90050000000002</v>
      </c>
      <c r="N19" s="42">
        <v>724.47919999999999</v>
      </c>
      <c r="O19" s="42">
        <v>894.16200000000003</v>
      </c>
      <c r="P19" s="82">
        <f t="shared" si="18"/>
        <v>686.51389999999992</v>
      </c>
      <c r="Q19" s="83">
        <f t="shared" si="19"/>
        <v>894.16200000000003</v>
      </c>
      <c r="R19" s="42">
        <v>373.03129999999999</v>
      </c>
      <c r="S19" s="42">
        <v>632.64520000000005</v>
      </c>
      <c r="T19" s="42">
        <v>732.6069</v>
      </c>
      <c r="U19" s="82">
        <f t="shared" si="20"/>
        <v>579.42780000000005</v>
      </c>
      <c r="V19" s="83">
        <f t="shared" si="21"/>
        <v>732.6069</v>
      </c>
      <c r="W19" s="42">
        <v>322.5625</v>
      </c>
      <c r="X19" s="42">
        <v>538.96249999999998</v>
      </c>
      <c r="Y19" s="42">
        <v>585.39350000000002</v>
      </c>
      <c r="Z19" s="82">
        <f t="shared" si="22"/>
        <v>482.30616666666668</v>
      </c>
      <c r="AA19" s="83">
        <f t="shared" si="23"/>
        <v>585.39350000000002</v>
      </c>
      <c r="AB19" s="42">
        <v>281.55779999999999</v>
      </c>
      <c r="AC19" s="42">
        <v>432.73329999999999</v>
      </c>
      <c r="AD19" s="42">
        <v>487.44619999999998</v>
      </c>
      <c r="AE19" s="82">
        <f t="shared" si="24"/>
        <v>400.57909999999993</v>
      </c>
      <c r="AF19" s="83">
        <f t="shared" si="25"/>
        <v>487.44619999999998</v>
      </c>
      <c r="AG19" s="42">
        <v>258.07260000000002</v>
      </c>
      <c r="AH19" s="42">
        <v>365.64519999999999</v>
      </c>
      <c r="AI19" s="42">
        <v>425.70389999999998</v>
      </c>
      <c r="AJ19" s="82">
        <f t="shared" si="26"/>
        <v>349.80723333333327</v>
      </c>
      <c r="AK19" s="83">
        <f t="shared" si="27"/>
        <v>425.70389999999998</v>
      </c>
    </row>
    <row r="20" spans="1:37" x14ac:dyDescent="0.35">
      <c r="A20" s="49" t="s">
        <v>35</v>
      </c>
      <c r="B20" s="22">
        <v>1</v>
      </c>
      <c r="C20" s="42">
        <v>241.85900000000001</v>
      </c>
      <c r="D20" s="42">
        <v>1117.1088999999999</v>
      </c>
      <c r="E20" s="42">
        <v>1393.0768</v>
      </c>
      <c r="F20" s="76">
        <f t="shared" si="14"/>
        <v>917.34823333333327</v>
      </c>
      <c r="G20" s="77">
        <f t="shared" si="15"/>
        <v>1393.0768</v>
      </c>
      <c r="H20" s="42">
        <v>636.71879999999999</v>
      </c>
      <c r="I20" s="42">
        <v>802.32860000000005</v>
      </c>
      <c r="J20" s="42">
        <v>1095.2883999999999</v>
      </c>
      <c r="K20" s="76">
        <f t="shared" si="16"/>
        <v>844.77859999999998</v>
      </c>
      <c r="L20" s="77">
        <f t="shared" si="17"/>
        <v>1095.2883999999999</v>
      </c>
      <c r="M20" s="42">
        <v>560.64919999999995</v>
      </c>
      <c r="N20" s="42">
        <v>697.54169999999999</v>
      </c>
      <c r="O20" s="42">
        <v>903.08810000000005</v>
      </c>
      <c r="P20" s="82">
        <f t="shared" si="18"/>
        <v>720.42633333333333</v>
      </c>
      <c r="Q20" s="83">
        <f t="shared" si="19"/>
        <v>903.08810000000005</v>
      </c>
      <c r="R20" s="42">
        <v>490.5514</v>
      </c>
      <c r="S20" s="42">
        <v>577.8125</v>
      </c>
      <c r="T20" s="42">
        <v>708.70719999999994</v>
      </c>
      <c r="U20" s="82">
        <f t="shared" si="20"/>
        <v>592.35703333333333</v>
      </c>
      <c r="V20" s="83">
        <f t="shared" si="21"/>
        <v>708.70719999999994</v>
      </c>
      <c r="W20" s="42">
        <v>411.95170000000002</v>
      </c>
      <c r="X20" s="42">
        <v>460.125</v>
      </c>
      <c r="Y20" s="42">
        <v>554.5779</v>
      </c>
      <c r="Z20" s="82">
        <f t="shared" si="22"/>
        <v>475.55153333333334</v>
      </c>
      <c r="AA20" s="83">
        <f t="shared" si="23"/>
        <v>554.5779</v>
      </c>
      <c r="AB20" s="42">
        <v>363.1875</v>
      </c>
      <c r="AC20" s="42">
        <v>383.65260000000001</v>
      </c>
      <c r="AD20" s="42">
        <v>465.99400000000003</v>
      </c>
      <c r="AE20" s="82">
        <f t="shared" si="24"/>
        <v>404.27803333333333</v>
      </c>
      <c r="AF20" s="83">
        <f t="shared" si="25"/>
        <v>465.99400000000003</v>
      </c>
      <c r="AG20" s="42">
        <v>330.7054</v>
      </c>
      <c r="AH20" s="42">
        <v>331</v>
      </c>
      <c r="AI20" s="42">
        <v>398.68060000000003</v>
      </c>
      <c r="AJ20" s="82">
        <f t="shared" si="26"/>
        <v>353.46199999999999</v>
      </c>
      <c r="AK20" s="83">
        <f t="shared" si="27"/>
        <v>398.68060000000003</v>
      </c>
    </row>
    <row r="21" spans="1:37" x14ac:dyDescent="0.35">
      <c r="A21" s="49" t="s">
        <v>36</v>
      </c>
      <c r="B21" s="22">
        <v>1</v>
      </c>
      <c r="C21" s="42">
        <v>239.36689999999999</v>
      </c>
      <c r="D21" s="42">
        <v>348.42500000000001</v>
      </c>
      <c r="E21" s="42">
        <v>204.42500000000001</v>
      </c>
      <c r="F21" s="76">
        <f t="shared" si="14"/>
        <v>264.07229999999998</v>
      </c>
      <c r="G21" s="77">
        <f t="shared" si="15"/>
        <v>348.42500000000001</v>
      </c>
      <c r="H21" s="42">
        <v>304.97379999999998</v>
      </c>
      <c r="I21" s="42">
        <v>443.8125</v>
      </c>
      <c r="J21" s="42">
        <v>309.46879999999999</v>
      </c>
      <c r="K21" s="76">
        <f t="shared" si="16"/>
        <v>352.75169999999997</v>
      </c>
      <c r="L21" s="77">
        <f t="shared" si="17"/>
        <v>443.8125</v>
      </c>
      <c r="M21" s="42">
        <v>280.20830000000001</v>
      </c>
      <c r="N21" s="42">
        <v>407.70830000000001</v>
      </c>
      <c r="O21" s="42">
        <v>332.58330000000001</v>
      </c>
      <c r="P21" s="82">
        <f t="shared" si="18"/>
        <v>340.16663333333332</v>
      </c>
      <c r="Q21" s="83">
        <f t="shared" si="19"/>
        <v>407.70830000000001</v>
      </c>
      <c r="R21" s="42">
        <v>246.18039999999999</v>
      </c>
      <c r="S21" s="42">
        <v>349.70409999999998</v>
      </c>
      <c r="T21" s="42">
        <v>285.875</v>
      </c>
      <c r="U21" s="82">
        <f t="shared" si="20"/>
        <v>293.91983333333332</v>
      </c>
      <c r="V21" s="83">
        <f t="shared" si="21"/>
        <v>349.70409999999998</v>
      </c>
      <c r="W21" s="42">
        <v>212.55</v>
      </c>
      <c r="X21" s="42">
        <v>286.375</v>
      </c>
      <c r="Y21" s="42">
        <v>243.13749999999999</v>
      </c>
      <c r="Z21" s="82">
        <f t="shared" si="22"/>
        <v>247.35416666666666</v>
      </c>
      <c r="AA21" s="83">
        <f t="shared" si="23"/>
        <v>286.375</v>
      </c>
      <c r="AB21" s="42">
        <v>188.5934</v>
      </c>
      <c r="AC21" s="42">
        <v>246.77080000000001</v>
      </c>
      <c r="AD21" s="42">
        <v>214.5264</v>
      </c>
      <c r="AE21" s="82">
        <f t="shared" si="24"/>
        <v>216.63019999999997</v>
      </c>
      <c r="AF21" s="83">
        <f t="shared" si="25"/>
        <v>246.77080000000001</v>
      </c>
      <c r="AG21" s="42">
        <v>168.14920000000001</v>
      </c>
      <c r="AH21" s="42">
        <v>208.32140000000001</v>
      </c>
      <c r="AI21" s="42">
        <v>193.07140000000001</v>
      </c>
      <c r="AJ21" s="82">
        <f t="shared" si="26"/>
        <v>189.84733333333335</v>
      </c>
      <c r="AK21" s="83">
        <f t="shared" si="27"/>
        <v>208.32140000000001</v>
      </c>
    </row>
    <row r="22" spans="1:37" x14ac:dyDescent="0.35">
      <c r="A22" s="49" t="s">
        <v>32</v>
      </c>
      <c r="B22" s="22">
        <v>0</v>
      </c>
      <c r="C22" s="42">
        <v>165.50810000000001</v>
      </c>
      <c r="D22" s="42">
        <v>144</v>
      </c>
      <c r="E22" s="42">
        <v>57.3</v>
      </c>
      <c r="F22" s="76">
        <f t="shared" si="14"/>
        <v>122.26936666666667</v>
      </c>
      <c r="G22" s="77">
        <f t="shared" si="15"/>
        <v>165.50810000000001</v>
      </c>
      <c r="H22" s="42">
        <v>204.25399999999999</v>
      </c>
      <c r="I22" s="42">
        <v>194.4</v>
      </c>
      <c r="J22" s="42">
        <v>144.31450000000001</v>
      </c>
      <c r="K22" s="76">
        <f t="shared" si="16"/>
        <v>180.98949999999999</v>
      </c>
      <c r="L22" s="77">
        <f t="shared" si="17"/>
        <v>204.25399999999999</v>
      </c>
      <c r="M22" s="42">
        <v>183.91130000000001</v>
      </c>
      <c r="N22" s="42">
        <v>221.5</v>
      </c>
      <c r="O22" s="42">
        <v>246.91669999999999</v>
      </c>
      <c r="P22" s="82">
        <f t="shared" si="18"/>
        <v>217.44266666666667</v>
      </c>
      <c r="Q22" s="83">
        <f t="shared" si="19"/>
        <v>246.91669999999999</v>
      </c>
      <c r="R22" s="42">
        <v>160.625</v>
      </c>
      <c r="S22" s="42">
        <v>209.63829999999999</v>
      </c>
      <c r="T22" s="42">
        <v>289.71879999999999</v>
      </c>
      <c r="U22" s="82">
        <f t="shared" si="20"/>
        <v>219.99403333333331</v>
      </c>
      <c r="V22" s="83">
        <f t="shared" si="21"/>
        <v>289.71879999999999</v>
      </c>
      <c r="W22" s="42">
        <v>152.1919</v>
      </c>
      <c r="X22" s="42">
        <v>191.63229999999999</v>
      </c>
      <c r="Y22" s="42">
        <v>285.82900000000001</v>
      </c>
      <c r="Z22" s="82">
        <f t="shared" si="22"/>
        <v>209.8844</v>
      </c>
      <c r="AA22" s="83">
        <f t="shared" si="23"/>
        <v>285.82900000000001</v>
      </c>
      <c r="AB22" s="42">
        <v>143.98249999999999</v>
      </c>
      <c r="AC22" s="42">
        <v>184.0889</v>
      </c>
      <c r="AD22" s="42">
        <v>256.91669999999999</v>
      </c>
      <c r="AE22" s="82">
        <f t="shared" si="24"/>
        <v>194.99603333333334</v>
      </c>
      <c r="AF22" s="83">
        <f t="shared" si="25"/>
        <v>256.91669999999999</v>
      </c>
      <c r="AG22" s="42">
        <v>131.30359999999999</v>
      </c>
      <c r="AH22" s="42">
        <v>169.28569999999999</v>
      </c>
      <c r="AI22" s="42">
        <v>214.7321</v>
      </c>
      <c r="AJ22" s="82">
        <f t="shared" si="26"/>
        <v>171.77380000000002</v>
      </c>
      <c r="AK22" s="83">
        <f t="shared" si="27"/>
        <v>214.7321</v>
      </c>
    </row>
    <row r="23" spans="1:37" x14ac:dyDescent="0.35">
      <c r="A23" s="49" t="s">
        <v>33</v>
      </c>
      <c r="B23" s="22">
        <v>0</v>
      </c>
      <c r="C23" s="42">
        <v>540.57500000000005</v>
      </c>
      <c r="D23" s="42">
        <v>377.2</v>
      </c>
      <c r="E23" s="42">
        <v>555.93550000000005</v>
      </c>
      <c r="F23" s="76">
        <f t="shared" si="14"/>
        <v>491.23683333333338</v>
      </c>
      <c r="G23" s="77">
        <f t="shared" si="15"/>
        <v>555.93550000000005</v>
      </c>
      <c r="H23" s="42">
        <v>466.75</v>
      </c>
      <c r="I23" s="42">
        <v>478.875</v>
      </c>
      <c r="J23" s="42">
        <v>671.59680000000003</v>
      </c>
      <c r="K23" s="76">
        <f t="shared" si="16"/>
        <v>539.07393333333334</v>
      </c>
      <c r="L23" s="77">
        <f t="shared" si="17"/>
        <v>671.59680000000003</v>
      </c>
      <c r="M23" s="42">
        <v>376.625</v>
      </c>
      <c r="N23" s="42">
        <v>425.375</v>
      </c>
      <c r="O23" s="42">
        <v>598.75</v>
      </c>
      <c r="P23" s="82">
        <f t="shared" si="18"/>
        <v>466.91666666666669</v>
      </c>
      <c r="Q23" s="83">
        <f t="shared" si="19"/>
        <v>598.75</v>
      </c>
      <c r="R23" s="42">
        <v>311.75</v>
      </c>
      <c r="S23" s="42">
        <v>412.76560000000001</v>
      </c>
      <c r="T23" s="42">
        <v>513.21879999999999</v>
      </c>
      <c r="U23" s="82">
        <f t="shared" si="20"/>
        <v>412.57813333333326</v>
      </c>
      <c r="V23" s="83">
        <f t="shared" si="21"/>
        <v>513.21879999999999</v>
      </c>
      <c r="W23" s="42">
        <v>276.96249999999998</v>
      </c>
      <c r="X23" s="42">
        <v>369.35</v>
      </c>
      <c r="Y23" s="42">
        <v>440.94839999999999</v>
      </c>
      <c r="Z23" s="82">
        <f t="shared" si="22"/>
        <v>362.4203</v>
      </c>
      <c r="AA23" s="83">
        <f t="shared" si="23"/>
        <v>440.94839999999999</v>
      </c>
      <c r="AB23" s="42">
        <v>243.6181</v>
      </c>
      <c r="AC23" s="42">
        <v>343.43329999999997</v>
      </c>
      <c r="AD23" s="42">
        <v>379.78489999999999</v>
      </c>
      <c r="AE23" s="82">
        <f t="shared" si="24"/>
        <v>322.27876666666663</v>
      </c>
      <c r="AF23" s="83">
        <f t="shared" si="25"/>
        <v>379.78489999999999</v>
      </c>
      <c r="AG23" s="42">
        <v>212.5095</v>
      </c>
      <c r="AH23" s="42">
        <v>308.75</v>
      </c>
      <c r="AI23" s="42">
        <v>329.9821</v>
      </c>
      <c r="AJ23" s="82">
        <f t="shared" si="26"/>
        <v>283.74720000000002</v>
      </c>
      <c r="AK23" s="83">
        <f t="shared" si="27"/>
        <v>329.9821</v>
      </c>
    </row>
    <row r="24" spans="1:37" x14ac:dyDescent="0.35">
      <c r="A24" s="49" t="s">
        <v>34</v>
      </c>
      <c r="B24" s="22">
        <v>0</v>
      </c>
      <c r="C24" s="42">
        <v>1101.3226</v>
      </c>
      <c r="D24" s="42">
        <v>612.11180000000002</v>
      </c>
      <c r="E24" s="42">
        <v>996.78060000000005</v>
      </c>
      <c r="F24" s="76">
        <f t="shared" si="14"/>
        <v>903.40500000000009</v>
      </c>
      <c r="G24" s="77">
        <f t="shared" si="15"/>
        <v>1101.3226</v>
      </c>
      <c r="H24" s="42">
        <v>1114.2823000000001</v>
      </c>
      <c r="I24" s="42">
        <v>1259.3226</v>
      </c>
      <c r="J24" s="42">
        <v>1183.4355</v>
      </c>
      <c r="K24" s="76">
        <f t="shared" si="16"/>
        <v>1185.6801333333335</v>
      </c>
      <c r="L24" s="77">
        <f t="shared" si="17"/>
        <v>1259.3226</v>
      </c>
      <c r="M24" s="42">
        <v>948.68820000000005</v>
      </c>
      <c r="N24" s="42">
        <v>1255.9484</v>
      </c>
      <c r="O24" s="42">
        <v>1091.5483999999999</v>
      </c>
      <c r="P24" s="82">
        <f t="shared" si="18"/>
        <v>1098.7283333333332</v>
      </c>
      <c r="Q24" s="83">
        <f t="shared" si="19"/>
        <v>1255.9484</v>
      </c>
      <c r="R24" s="42">
        <v>784.60990000000004</v>
      </c>
      <c r="S24" s="42">
        <v>1018.5675</v>
      </c>
      <c r="T24" s="42">
        <v>943.02020000000005</v>
      </c>
      <c r="U24" s="82">
        <f t="shared" si="20"/>
        <v>915.39919999999995</v>
      </c>
      <c r="V24" s="83">
        <f t="shared" si="21"/>
        <v>1018.5675</v>
      </c>
      <c r="W24" s="42">
        <v>624.34190000000001</v>
      </c>
      <c r="X24" s="42">
        <v>789.18240000000003</v>
      </c>
      <c r="Y24" s="42">
        <v>816.61609999999996</v>
      </c>
      <c r="Z24" s="82">
        <f t="shared" si="22"/>
        <v>743.38013333333345</v>
      </c>
      <c r="AA24" s="83">
        <f t="shared" si="23"/>
        <v>816.61609999999996</v>
      </c>
      <c r="AB24" s="42">
        <v>502.45699999999999</v>
      </c>
      <c r="AC24" s="42">
        <v>639.16309999999999</v>
      </c>
      <c r="AD24" s="42">
        <v>710.62900000000002</v>
      </c>
      <c r="AE24" s="82">
        <f t="shared" si="24"/>
        <v>617.4163666666667</v>
      </c>
      <c r="AF24" s="83">
        <f t="shared" si="25"/>
        <v>710.62900000000002</v>
      </c>
      <c r="AG24" s="42">
        <v>430.2056</v>
      </c>
      <c r="AH24" s="42">
        <v>548.72159999999997</v>
      </c>
      <c r="AI24" s="42">
        <v>621.08600000000001</v>
      </c>
      <c r="AJ24" s="82">
        <f t="shared" si="26"/>
        <v>533.33773333333329</v>
      </c>
      <c r="AK24" s="83">
        <f t="shared" si="27"/>
        <v>621.08600000000001</v>
      </c>
    </row>
    <row r="25" spans="1:37" x14ac:dyDescent="0.35">
      <c r="A25" s="49" t="s">
        <v>35</v>
      </c>
      <c r="B25" s="22">
        <v>0</v>
      </c>
      <c r="C25" s="42">
        <v>342.5</v>
      </c>
      <c r="D25" s="42">
        <v>534.1789</v>
      </c>
      <c r="E25" s="42">
        <v>120.8593</v>
      </c>
      <c r="F25" s="76">
        <f t="shared" si="14"/>
        <v>332.5127333333333</v>
      </c>
      <c r="G25" s="77">
        <f t="shared" si="15"/>
        <v>534.1789</v>
      </c>
      <c r="H25" s="42">
        <v>396.47579999999999</v>
      </c>
      <c r="I25" s="42">
        <v>555.57129999999995</v>
      </c>
      <c r="J25" s="42">
        <v>141.04259999999999</v>
      </c>
      <c r="K25" s="76">
        <f t="shared" si="16"/>
        <v>364.36323333333331</v>
      </c>
      <c r="L25" s="77">
        <f t="shared" si="17"/>
        <v>555.57129999999995</v>
      </c>
      <c r="M25" s="42">
        <v>318.5</v>
      </c>
      <c r="N25" s="42">
        <v>499.47250000000003</v>
      </c>
      <c r="O25" s="42">
        <v>165.495</v>
      </c>
      <c r="P25" s="82">
        <f t="shared" si="18"/>
        <v>327.82250000000005</v>
      </c>
      <c r="Q25" s="83">
        <f t="shared" si="19"/>
        <v>499.47250000000003</v>
      </c>
      <c r="R25" s="42">
        <v>300.4375</v>
      </c>
      <c r="S25" s="42">
        <v>484.91070000000002</v>
      </c>
      <c r="T25" s="42">
        <v>160.68260000000001</v>
      </c>
      <c r="U25" s="82">
        <f t="shared" si="20"/>
        <v>315.34359999999998</v>
      </c>
      <c r="V25" s="83">
        <f t="shared" si="21"/>
        <v>484.91070000000002</v>
      </c>
      <c r="W25" s="42">
        <v>286.63330000000002</v>
      </c>
      <c r="X25" s="42">
        <v>421.166</v>
      </c>
      <c r="Y25" s="42">
        <v>138.46700000000001</v>
      </c>
      <c r="Z25" s="82">
        <f t="shared" si="22"/>
        <v>282.08876666666669</v>
      </c>
      <c r="AA25" s="83">
        <f t="shared" si="23"/>
        <v>421.166</v>
      </c>
      <c r="AB25" s="42">
        <v>262.2715</v>
      </c>
      <c r="AC25" s="42">
        <v>365.43520000000001</v>
      </c>
      <c r="AD25" s="42">
        <v>115.49339999999999</v>
      </c>
      <c r="AE25" s="82">
        <f t="shared" si="24"/>
        <v>247.73336666666663</v>
      </c>
      <c r="AF25" s="83">
        <f t="shared" si="25"/>
        <v>365.43520000000001</v>
      </c>
      <c r="AG25" s="42">
        <v>231.2097</v>
      </c>
      <c r="AH25" s="42">
        <v>317.76440000000002</v>
      </c>
      <c r="AI25" s="42">
        <v>100.0568</v>
      </c>
      <c r="AJ25" s="82">
        <f t="shared" si="26"/>
        <v>216.34363333333332</v>
      </c>
      <c r="AK25" s="83">
        <f t="shared" si="27"/>
        <v>317.76440000000002</v>
      </c>
    </row>
    <row r="26" spans="1:37" x14ac:dyDescent="0.35">
      <c r="A26" s="49" t="s">
        <v>36</v>
      </c>
      <c r="B26" s="22">
        <v>0</v>
      </c>
      <c r="C26" s="42">
        <v>80.8292</v>
      </c>
      <c r="D26" s="42">
        <v>298.2</v>
      </c>
      <c r="E26" s="42">
        <v>383.85</v>
      </c>
      <c r="F26" s="76">
        <f t="shared" si="14"/>
        <v>254.2930666666667</v>
      </c>
      <c r="G26" s="77">
        <f t="shared" si="15"/>
        <v>383.85</v>
      </c>
      <c r="H26" s="42">
        <v>134.69579999999999</v>
      </c>
      <c r="I26" s="42">
        <v>385.1</v>
      </c>
      <c r="J26" s="42">
        <v>353.81849999999997</v>
      </c>
      <c r="K26" s="76">
        <f t="shared" si="16"/>
        <v>291.20476666666667</v>
      </c>
      <c r="L26" s="77">
        <f t="shared" si="17"/>
        <v>385.1</v>
      </c>
      <c r="M26" s="42">
        <v>171.19640000000001</v>
      </c>
      <c r="N26" s="42">
        <v>342.5</v>
      </c>
      <c r="O26" s="42">
        <v>332.75</v>
      </c>
      <c r="P26" s="82">
        <f t="shared" si="18"/>
        <v>282.14879999999999</v>
      </c>
      <c r="Q26" s="83">
        <f t="shared" si="19"/>
        <v>342.5</v>
      </c>
      <c r="R26" s="42">
        <v>171.0667</v>
      </c>
      <c r="S26" s="42">
        <v>303.79790000000003</v>
      </c>
      <c r="T26" s="42">
        <v>288.40929999999997</v>
      </c>
      <c r="U26" s="82">
        <f t="shared" si="20"/>
        <v>254.4246333333333</v>
      </c>
      <c r="V26" s="83">
        <f t="shared" si="21"/>
        <v>303.79790000000003</v>
      </c>
      <c r="W26" s="42">
        <v>164.05330000000001</v>
      </c>
      <c r="X26" s="42">
        <v>259.04520000000002</v>
      </c>
      <c r="Y26" s="42">
        <v>255.125</v>
      </c>
      <c r="Z26" s="82">
        <f t="shared" si="22"/>
        <v>226.07450000000003</v>
      </c>
      <c r="AA26" s="83">
        <f t="shared" si="23"/>
        <v>259.04520000000002</v>
      </c>
      <c r="AB26" s="42">
        <v>154.12780000000001</v>
      </c>
      <c r="AC26" s="42">
        <v>218.11109999999999</v>
      </c>
      <c r="AD26" s="42">
        <v>229.27500000000001</v>
      </c>
      <c r="AE26" s="82">
        <f t="shared" si="24"/>
        <v>200.50463333333335</v>
      </c>
      <c r="AF26" s="83">
        <f t="shared" si="25"/>
        <v>229.27500000000001</v>
      </c>
      <c r="AG26" s="42">
        <v>141.92750000000001</v>
      </c>
      <c r="AH26" s="42">
        <v>177.67859999999999</v>
      </c>
      <c r="AI26" s="42">
        <v>212.69640000000001</v>
      </c>
      <c r="AJ26" s="82">
        <f t="shared" si="26"/>
        <v>177.43416666666667</v>
      </c>
      <c r="AK26" s="83">
        <f t="shared" si="27"/>
        <v>212.69640000000001</v>
      </c>
    </row>
    <row r="27" spans="1:37" x14ac:dyDescent="0.35">
      <c r="A27" s="19"/>
      <c r="B27" s="22"/>
      <c r="C27" s="71"/>
      <c r="D27" s="71"/>
      <c r="E27" s="71"/>
      <c r="F27" s="49"/>
      <c r="G27" s="49"/>
      <c r="H27" s="71"/>
      <c r="I27" s="71"/>
      <c r="J27" s="71"/>
      <c r="K27" s="49"/>
      <c r="L27" s="49"/>
      <c r="P27" s="49"/>
      <c r="Q27" s="49"/>
      <c r="U27" s="49"/>
      <c r="V27" s="49"/>
      <c r="Z27" s="49"/>
      <c r="AA27" s="49"/>
      <c r="AE27" s="49"/>
      <c r="AF27" s="49"/>
      <c r="AJ27" s="49"/>
      <c r="AK27" s="49"/>
    </row>
    <row r="28" spans="1:37" x14ac:dyDescent="0.35">
      <c r="A28" s="19" t="s">
        <v>9</v>
      </c>
      <c r="B28" s="22"/>
      <c r="C28" s="71"/>
      <c r="D28" s="71"/>
      <c r="E28" s="71"/>
      <c r="F28" s="15">
        <f>AVERAGE(F17:F26)</f>
        <v>448.25829666666669</v>
      </c>
      <c r="G28" s="16">
        <f>AVERAGE(G17:G26)</f>
        <v>632.14847999999995</v>
      </c>
      <c r="H28" s="71"/>
      <c r="I28" s="71"/>
      <c r="J28" s="71"/>
      <c r="K28" s="15">
        <f>AVERAGE(K17:K26)</f>
        <v>530.26005999999995</v>
      </c>
      <c r="L28" s="16">
        <f>AVERAGE(L17:L26)</f>
        <v>671.69346000000007</v>
      </c>
      <c r="P28" s="15">
        <f>AVERAGE(P17:P26)</f>
        <v>490.90627666666671</v>
      </c>
      <c r="Q28" s="16">
        <f>AVERAGE(Q17:Q26)</f>
        <v>608.66198999999995</v>
      </c>
      <c r="U28" s="15">
        <f>AVERAGE(U17:U26)</f>
        <v>428.18486333333328</v>
      </c>
      <c r="V28" s="16">
        <f>AVERAGE(V17:V26)</f>
        <v>524.12913000000003</v>
      </c>
      <c r="Z28" s="15">
        <f>AVERAGE(Z17:Z26)</f>
        <v>366.21752666666669</v>
      </c>
      <c r="AA28" s="16">
        <f>AVERAGE(AA17:AA26)</f>
        <v>438.61769000000004</v>
      </c>
      <c r="AE28" s="15">
        <f>AVERAGE(AE17:AE26)</f>
        <v>316.53608666666668</v>
      </c>
      <c r="AF28" s="16">
        <f>AVERAGE(AF17:AF26)</f>
        <v>378.77389000000005</v>
      </c>
      <c r="AJ28" s="15">
        <f>AVERAGE(AJ17:AJ26)</f>
        <v>277.65999333333332</v>
      </c>
      <c r="AK28" s="16">
        <f>AVERAGE(AK17:AK26)</f>
        <v>328.98239999999998</v>
      </c>
    </row>
    <row r="29" spans="1:37" x14ac:dyDescent="0.35">
      <c r="A29" s="19" t="s">
        <v>1</v>
      </c>
      <c r="B29" s="23"/>
      <c r="C29" s="72"/>
      <c r="D29" s="72"/>
      <c r="E29" s="72"/>
      <c r="F29" s="15">
        <f>_xlfn.STDEV.S(F17:F26)</f>
        <v>282.64549180042798</v>
      </c>
      <c r="G29" s="16">
        <f>_xlfn.STDEV.S(G17:G26)</f>
        <v>424.34506493122575</v>
      </c>
      <c r="H29" s="72"/>
      <c r="I29" s="72"/>
      <c r="J29" s="72"/>
      <c r="K29" s="15">
        <f>_xlfn.STDEV.S(K17:K26)</f>
        <v>310.3620707353686</v>
      </c>
      <c r="L29" s="16">
        <f>_xlfn.STDEV.S(L17:L26)</f>
        <v>360.69479566098579</v>
      </c>
      <c r="P29" s="15">
        <f>_xlfn.STDEV.S(P17:P26)</f>
        <v>271.20138044643824</v>
      </c>
      <c r="Q29" s="16">
        <f>_xlfn.STDEV.S(Q17:Q26)</f>
        <v>312.79277659339482</v>
      </c>
      <c r="U29" s="15">
        <f>_xlfn.STDEV.S(U17:U26)</f>
        <v>215.09575380415089</v>
      </c>
      <c r="V29" s="16">
        <f>_xlfn.STDEV.S(V17:V26)</f>
        <v>231.15385623274105</v>
      </c>
      <c r="Z29" s="15">
        <f>_xlfn.STDEV.S(Z17:Z26)</f>
        <v>166.11476165932103</v>
      </c>
      <c r="AA29" s="16">
        <f>_xlfn.STDEV.S(AA17:AA26)</f>
        <v>172.8742776003059</v>
      </c>
      <c r="AE29" s="15">
        <f>_xlfn.STDEV.S(AE17:AE26)</f>
        <v>133.14334857348138</v>
      </c>
      <c r="AF29" s="16">
        <f>_xlfn.STDEV.S(AF17:AF26)</f>
        <v>146.66566413693306</v>
      </c>
      <c r="AJ29" s="15">
        <f>_xlfn.STDEV.S(AJ17:AJ26)</f>
        <v>114.40101962538991</v>
      </c>
      <c r="AK29" s="16">
        <f>_xlfn.STDEV.S(AK17:AK26)</f>
        <v>128.70086155980314</v>
      </c>
    </row>
    <row r="30" spans="1:37" x14ac:dyDescent="0.35">
      <c r="C30" s="72"/>
      <c r="D30" s="72"/>
      <c r="E30" s="72"/>
      <c r="F30" s="72"/>
      <c r="G30" s="72"/>
      <c r="H30" s="72"/>
      <c r="I30" s="72"/>
      <c r="J30" s="72"/>
      <c r="K30" s="72"/>
      <c r="L30" s="72"/>
      <c r="P30" s="72"/>
      <c r="Q30" s="72"/>
      <c r="U30" s="72"/>
      <c r="V30" s="72"/>
      <c r="Z30" s="72"/>
      <c r="AA30" s="72"/>
      <c r="AE30" s="72"/>
      <c r="AF30" s="72"/>
      <c r="AJ30" s="72"/>
      <c r="AK30" s="72"/>
    </row>
    <row r="31" spans="1:37" x14ac:dyDescent="0.35">
      <c r="C31" s="71"/>
      <c r="D31" s="71"/>
      <c r="E31" s="71"/>
      <c r="F31" s="71"/>
      <c r="G31" s="71"/>
      <c r="H31" s="71"/>
      <c r="I31" s="71"/>
      <c r="J31" s="71"/>
      <c r="K31" s="71"/>
      <c r="L31" s="71"/>
      <c r="P31" s="71"/>
      <c r="Q31" s="71"/>
      <c r="U31" s="71"/>
      <c r="V31" s="71"/>
      <c r="Z31" s="71"/>
      <c r="AA31" s="71"/>
      <c r="AE31" s="71"/>
      <c r="AF31" s="71"/>
      <c r="AJ31" s="71"/>
      <c r="AK31" s="71"/>
    </row>
    <row r="32" spans="1:37" x14ac:dyDescent="0.35">
      <c r="C32" s="71"/>
      <c r="D32" s="71"/>
      <c r="E32" s="71"/>
      <c r="F32" s="71"/>
      <c r="G32" s="71"/>
      <c r="H32" s="71"/>
      <c r="I32" s="71"/>
      <c r="J32" s="71"/>
      <c r="K32" s="71"/>
      <c r="L32" s="71"/>
      <c r="P32" s="71"/>
      <c r="Q32" s="71"/>
      <c r="U32" s="71"/>
      <c r="V32" s="71"/>
      <c r="Z32" s="71"/>
      <c r="AA32" s="71"/>
      <c r="AE32" s="71"/>
      <c r="AF32" s="71"/>
      <c r="AJ32" s="71"/>
      <c r="AK32" s="71"/>
    </row>
    <row r="33" spans="3:37" x14ac:dyDescent="0.35">
      <c r="C33" s="71"/>
      <c r="D33" s="71"/>
      <c r="E33" s="71"/>
      <c r="F33" s="71"/>
      <c r="G33" s="71"/>
      <c r="H33" s="71"/>
      <c r="I33" s="71"/>
      <c r="J33" s="71"/>
      <c r="K33" s="71"/>
      <c r="L33" s="71"/>
      <c r="P33" s="71"/>
      <c r="Q33" s="71"/>
      <c r="U33" s="71"/>
      <c r="V33" s="71"/>
      <c r="Z33" s="71"/>
      <c r="AA33" s="71"/>
      <c r="AE33" s="71"/>
      <c r="AF33" s="71"/>
      <c r="AJ33" s="71"/>
      <c r="AK33" s="71"/>
    </row>
  </sheetData>
  <pageMargins left="0.7" right="0.7" top="0.75" bottom="0.75" header="0.3" footer="0.3"/>
  <pageSetup paperSize="9" orientation="portrait" horizontalDpi="4294967293" verticalDpi="0" r:id="rId1"/>
  <ignoredErrors>
    <ignoredError sqref="F3:G12 F17:G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Subject information</vt:lpstr>
      <vt:lpstr>Intra N</vt:lpstr>
      <vt:lpstr>Intra Nkg</vt:lpstr>
      <vt:lpstr>Intra Nm</vt:lpstr>
      <vt:lpstr>Intra Nmkg</vt:lpstr>
      <vt:lpstr>PF RFDs 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Marije Goudriaan</dc:creator>
  <cp:lastModifiedBy>Marije Goudriaan</cp:lastModifiedBy>
  <dcterms:created xsi:type="dcterms:W3CDTF">2016-10-27T17:19:04Z</dcterms:created>
  <dcterms:modified xsi:type="dcterms:W3CDTF">2017-03-23T09:44:29Z</dcterms:modified>
</cp:coreProperties>
</file>