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/>
  <mc:AlternateContent xmlns:mc="http://schemas.openxmlformats.org/markup-compatibility/2006">
    <mc:Choice Requires="x15">
      <x15ac:absPath xmlns:x15ac="http://schemas.microsoft.com/office/spreadsheetml/2010/11/ac" url="C:\Users\Marije\Documents\KU Leuven\PhD\Papers\Study 1.1\Data analysis\"/>
    </mc:Choice>
  </mc:AlternateContent>
  <bookViews>
    <workbookView xWindow="0" yWindow="0" windowWidth="19200" windowHeight="6660" activeTab="5"/>
  </bookViews>
  <sheets>
    <sheet name="Subject information" sheetId="5" r:id="rId1"/>
    <sheet name="Inter N" sheetId="2" r:id="rId2"/>
    <sheet name="Inter Nkg" sheetId="6" r:id="rId3"/>
    <sheet name="Inter Nm" sheetId="3" r:id="rId4"/>
    <sheet name="Inter Nmkg" sheetId="4" r:id="rId5"/>
    <sheet name="Inter PF RFDs Ns" sheetId="14" r:id="rId6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26" i="14" l="1"/>
  <c r="AJ26" i="14"/>
  <c r="AF26" i="14"/>
  <c r="AE26" i="14"/>
  <c r="AA26" i="14"/>
  <c r="Z26" i="14"/>
  <c r="V26" i="14"/>
  <c r="U26" i="14"/>
  <c r="Q26" i="14"/>
  <c r="P26" i="14"/>
  <c r="L26" i="14"/>
  <c r="K26" i="14"/>
  <c r="G26" i="14"/>
  <c r="F26" i="14"/>
  <c r="AK25" i="14"/>
  <c r="AJ25" i="14"/>
  <c r="AF25" i="14"/>
  <c r="AE25" i="14"/>
  <c r="AA25" i="14"/>
  <c r="Z25" i="14"/>
  <c r="V25" i="14"/>
  <c r="U25" i="14"/>
  <c r="Q25" i="14"/>
  <c r="P25" i="14"/>
  <c r="L25" i="14"/>
  <c r="K25" i="14"/>
  <c r="G25" i="14"/>
  <c r="F25" i="14"/>
  <c r="AK24" i="14"/>
  <c r="AJ24" i="14"/>
  <c r="AF24" i="14"/>
  <c r="AE24" i="14"/>
  <c r="AA24" i="14"/>
  <c r="Z24" i="14"/>
  <c r="V24" i="14"/>
  <c r="U24" i="14"/>
  <c r="Q24" i="14"/>
  <c r="P24" i="14"/>
  <c r="L24" i="14"/>
  <c r="K24" i="14"/>
  <c r="G24" i="14"/>
  <c r="F24" i="14"/>
  <c r="AK23" i="14"/>
  <c r="AJ23" i="14"/>
  <c r="AF23" i="14"/>
  <c r="AE23" i="14"/>
  <c r="AA23" i="14"/>
  <c r="Z23" i="14"/>
  <c r="V23" i="14"/>
  <c r="U23" i="14"/>
  <c r="Q23" i="14"/>
  <c r="P23" i="14"/>
  <c r="L23" i="14"/>
  <c r="K23" i="14"/>
  <c r="G23" i="14"/>
  <c r="F23" i="14"/>
  <c r="AK22" i="14"/>
  <c r="AJ22" i="14"/>
  <c r="AF22" i="14"/>
  <c r="AE22" i="14"/>
  <c r="AA22" i="14"/>
  <c r="Z22" i="14"/>
  <c r="V22" i="14"/>
  <c r="U22" i="14"/>
  <c r="Q22" i="14"/>
  <c r="P22" i="14"/>
  <c r="L22" i="14"/>
  <c r="K22" i="14"/>
  <c r="G22" i="14"/>
  <c r="F22" i="14"/>
  <c r="AK21" i="14"/>
  <c r="AJ21" i="14"/>
  <c r="AF21" i="14"/>
  <c r="AE21" i="14"/>
  <c r="AA21" i="14"/>
  <c r="Z21" i="14"/>
  <c r="V21" i="14"/>
  <c r="U21" i="14"/>
  <c r="Q21" i="14"/>
  <c r="P21" i="14"/>
  <c r="L21" i="14"/>
  <c r="K21" i="14"/>
  <c r="G21" i="14"/>
  <c r="F21" i="14"/>
  <c r="AK20" i="14"/>
  <c r="AJ20" i="14"/>
  <c r="AF20" i="14"/>
  <c r="AE20" i="14"/>
  <c r="AA20" i="14"/>
  <c r="Z20" i="14"/>
  <c r="V20" i="14"/>
  <c r="U20" i="14"/>
  <c r="Q20" i="14"/>
  <c r="P20" i="14"/>
  <c r="L20" i="14"/>
  <c r="K20" i="14"/>
  <c r="G20" i="14"/>
  <c r="F20" i="14"/>
  <c r="AK19" i="14"/>
  <c r="AJ19" i="14"/>
  <c r="AF19" i="14"/>
  <c r="AE19" i="14"/>
  <c r="AA19" i="14"/>
  <c r="Z19" i="14"/>
  <c r="V19" i="14"/>
  <c r="U19" i="14"/>
  <c r="Q19" i="14"/>
  <c r="P19" i="14"/>
  <c r="L19" i="14"/>
  <c r="K19" i="14"/>
  <c r="G19" i="14"/>
  <c r="F19" i="14"/>
  <c r="AK18" i="14"/>
  <c r="AJ18" i="14"/>
  <c r="AF18" i="14"/>
  <c r="AE18" i="14"/>
  <c r="AA18" i="14"/>
  <c r="Z18" i="14"/>
  <c r="V18" i="14"/>
  <c r="U18" i="14"/>
  <c r="Q18" i="14"/>
  <c r="P18" i="14"/>
  <c r="L18" i="14"/>
  <c r="K18" i="14"/>
  <c r="G18" i="14"/>
  <c r="F18" i="14"/>
  <c r="AK17" i="14"/>
  <c r="AK29" i="14" s="1"/>
  <c r="AJ17" i="14"/>
  <c r="AJ29" i="14" s="1"/>
  <c r="AF17" i="14"/>
  <c r="AF28" i="14" s="1"/>
  <c r="AE17" i="14"/>
  <c r="AE28" i="14" s="1"/>
  <c r="AA17" i="14"/>
  <c r="AA29" i="14" s="1"/>
  <c r="Z17" i="14"/>
  <c r="Z29" i="14" s="1"/>
  <c r="V17" i="14"/>
  <c r="V28" i="14" s="1"/>
  <c r="U17" i="14"/>
  <c r="U28" i="14" s="1"/>
  <c r="Q17" i="14"/>
  <c r="Q29" i="14" s="1"/>
  <c r="P17" i="14"/>
  <c r="P29" i="14" s="1"/>
  <c r="L17" i="14"/>
  <c r="L28" i="14" s="1"/>
  <c r="K17" i="14"/>
  <c r="K28" i="14" s="1"/>
  <c r="G17" i="14"/>
  <c r="G29" i="14" s="1"/>
  <c r="F17" i="14"/>
  <c r="F29" i="14" s="1"/>
  <c r="AK12" i="14"/>
  <c r="AJ12" i="14"/>
  <c r="AF12" i="14"/>
  <c r="AE12" i="14"/>
  <c r="AA12" i="14"/>
  <c r="Z12" i="14"/>
  <c r="V12" i="14"/>
  <c r="U12" i="14"/>
  <c r="Q12" i="14"/>
  <c r="P12" i="14"/>
  <c r="L12" i="14"/>
  <c r="K12" i="14"/>
  <c r="G12" i="14"/>
  <c r="F12" i="14"/>
  <c r="AK11" i="14"/>
  <c r="AJ11" i="14"/>
  <c r="AF11" i="14"/>
  <c r="AE11" i="14"/>
  <c r="AA11" i="14"/>
  <c r="Z11" i="14"/>
  <c r="V11" i="14"/>
  <c r="U11" i="14"/>
  <c r="Q11" i="14"/>
  <c r="P11" i="14"/>
  <c r="L11" i="14"/>
  <c r="K11" i="14"/>
  <c r="G11" i="14"/>
  <c r="F11" i="14"/>
  <c r="AK10" i="14"/>
  <c r="AJ10" i="14"/>
  <c r="AF10" i="14"/>
  <c r="AE10" i="14"/>
  <c r="AA10" i="14"/>
  <c r="Z10" i="14"/>
  <c r="V10" i="14"/>
  <c r="U10" i="14"/>
  <c r="Q10" i="14"/>
  <c r="P10" i="14"/>
  <c r="L10" i="14"/>
  <c r="K10" i="14"/>
  <c r="G10" i="14"/>
  <c r="F10" i="14"/>
  <c r="AK9" i="14"/>
  <c r="AJ9" i="14"/>
  <c r="AF9" i="14"/>
  <c r="AE9" i="14"/>
  <c r="AA9" i="14"/>
  <c r="Z9" i="14"/>
  <c r="V9" i="14"/>
  <c r="U9" i="14"/>
  <c r="Q9" i="14"/>
  <c r="P9" i="14"/>
  <c r="L9" i="14"/>
  <c r="K9" i="14"/>
  <c r="G9" i="14"/>
  <c r="F9" i="14"/>
  <c r="AK8" i="14"/>
  <c r="AJ8" i="14"/>
  <c r="AF8" i="14"/>
  <c r="AE8" i="14"/>
  <c r="AA8" i="14"/>
  <c r="Z8" i="14"/>
  <c r="V8" i="14"/>
  <c r="U8" i="14"/>
  <c r="Q8" i="14"/>
  <c r="P8" i="14"/>
  <c r="L8" i="14"/>
  <c r="K8" i="14"/>
  <c r="G8" i="14"/>
  <c r="F8" i="14"/>
  <c r="AK7" i="14"/>
  <c r="AJ7" i="14"/>
  <c r="AF7" i="14"/>
  <c r="AE7" i="14"/>
  <c r="AA7" i="14"/>
  <c r="Z7" i="14"/>
  <c r="V7" i="14"/>
  <c r="U7" i="14"/>
  <c r="Q7" i="14"/>
  <c r="P7" i="14"/>
  <c r="L7" i="14"/>
  <c r="K7" i="14"/>
  <c r="G7" i="14"/>
  <c r="F7" i="14"/>
  <c r="AK6" i="14"/>
  <c r="AJ6" i="14"/>
  <c r="AF6" i="14"/>
  <c r="AE6" i="14"/>
  <c r="AA6" i="14"/>
  <c r="Z6" i="14"/>
  <c r="V6" i="14"/>
  <c r="U6" i="14"/>
  <c r="Q6" i="14"/>
  <c r="P6" i="14"/>
  <c r="L6" i="14"/>
  <c r="K6" i="14"/>
  <c r="G6" i="14"/>
  <c r="F6" i="14"/>
  <c r="AK5" i="14"/>
  <c r="AJ5" i="14"/>
  <c r="AF5" i="14"/>
  <c r="AE5" i="14"/>
  <c r="AA5" i="14"/>
  <c r="Z5" i="14"/>
  <c r="V5" i="14"/>
  <c r="U5" i="14"/>
  <c r="Q5" i="14"/>
  <c r="P5" i="14"/>
  <c r="L5" i="14"/>
  <c r="K5" i="14"/>
  <c r="G5" i="14"/>
  <c r="F5" i="14"/>
  <c r="AK4" i="14"/>
  <c r="AJ4" i="14"/>
  <c r="AF4" i="14"/>
  <c r="AE4" i="14"/>
  <c r="AA4" i="14"/>
  <c r="Z4" i="14"/>
  <c r="V4" i="14"/>
  <c r="U4" i="14"/>
  <c r="Q4" i="14"/>
  <c r="P4" i="14"/>
  <c r="L4" i="14"/>
  <c r="K4" i="14"/>
  <c r="G4" i="14"/>
  <c r="F4" i="14"/>
  <c r="AK3" i="14"/>
  <c r="AK15" i="14" s="1"/>
  <c r="AJ3" i="14"/>
  <c r="AJ15" i="14" s="1"/>
  <c r="AF3" i="14"/>
  <c r="AF14" i="14" s="1"/>
  <c r="AE3" i="14"/>
  <c r="AE14" i="14" s="1"/>
  <c r="AA3" i="14"/>
  <c r="AA15" i="14" s="1"/>
  <c r="Z3" i="14"/>
  <c r="Z15" i="14" s="1"/>
  <c r="V3" i="14"/>
  <c r="V14" i="14" s="1"/>
  <c r="U3" i="14"/>
  <c r="U14" i="14" s="1"/>
  <c r="Q3" i="14"/>
  <c r="Q15" i="14" s="1"/>
  <c r="P3" i="14"/>
  <c r="P15" i="14" s="1"/>
  <c r="L3" i="14"/>
  <c r="L14" i="14" s="1"/>
  <c r="K3" i="14"/>
  <c r="K14" i="14" s="1"/>
  <c r="G3" i="14"/>
  <c r="G15" i="14" s="1"/>
  <c r="F3" i="14"/>
  <c r="F15" i="14" s="1"/>
  <c r="F14" i="14" l="1"/>
  <c r="P14" i="14"/>
  <c r="Z14" i="14"/>
  <c r="AJ14" i="14"/>
  <c r="K15" i="14"/>
  <c r="U15" i="14"/>
  <c r="AE15" i="14"/>
  <c r="F28" i="14"/>
  <c r="P28" i="14"/>
  <c r="Z28" i="14"/>
  <c r="AJ28" i="14"/>
  <c r="K29" i="14"/>
  <c r="U29" i="14"/>
  <c r="AE29" i="14"/>
  <c r="G14" i="14"/>
  <c r="Q14" i="14"/>
  <c r="AA14" i="14"/>
  <c r="AK14" i="14"/>
  <c r="L15" i="14"/>
  <c r="V15" i="14"/>
  <c r="AF15" i="14"/>
  <c r="G28" i="14"/>
  <c r="Q28" i="14"/>
  <c r="AA28" i="14"/>
  <c r="AK28" i="14"/>
  <c r="L29" i="14"/>
  <c r="V29" i="14"/>
  <c r="AF29" i="14"/>
  <c r="E10" i="5" l="1"/>
  <c r="F10" i="5"/>
  <c r="G10" i="5"/>
  <c r="H10" i="5"/>
  <c r="I10" i="5"/>
  <c r="J10" i="5"/>
  <c r="E11" i="5"/>
  <c r="F11" i="5"/>
  <c r="G11" i="5"/>
  <c r="H11" i="5"/>
  <c r="I11" i="5"/>
  <c r="J11" i="5"/>
  <c r="D11" i="5"/>
  <c r="D10" i="5"/>
  <c r="R23" i="3" l="1"/>
  <c r="S23" i="3"/>
  <c r="T23" i="3"/>
  <c r="R24" i="3"/>
  <c r="S24" i="3"/>
  <c r="T24" i="3"/>
  <c r="R25" i="3"/>
  <c r="S25" i="3"/>
  <c r="T25" i="3"/>
  <c r="R26" i="3"/>
  <c r="S26" i="3"/>
  <c r="T26" i="3"/>
  <c r="T22" i="3"/>
  <c r="S22" i="3"/>
  <c r="R22" i="3"/>
  <c r="R18" i="3"/>
  <c r="S18" i="3"/>
  <c r="T18" i="3"/>
  <c r="R19" i="3"/>
  <c r="S19" i="3"/>
  <c r="T19" i="3"/>
  <c r="R20" i="3"/>
  <c r="S20" i="3"/>
  <c r="T20" i="3"/>
  <c r="R21" i="3"/>
  <c r="S21" i="3"/>
  <c r="T21" i="3"/>
  <c r="T17" i="3"/>
  <c r="S17" i="3"/>
  <c r="R17" i="3"/>
  <c r="R9" i="3"/>
  <c r="S9" i="3"/>
  <c r="T9" i="3"/>
  <c r="R10" i="3"/>
  <c r="S10" i="3"/>
  <c r="T10" i="3"/>
  <c r="R11" i="3"/>
  <c r="S11" i="3"/>
  <c r="T11" i="3"/>
  <c r="R12" i="3"/>
  <c r="S12" i="3"/>
  <c r="T12" i="3"/>
  <c r="T8" i="3"/>
  <c r="S8" i="3"/>
  <c r="R8" i="3"/>
  <c r="R4" i="3"/>
  <c r="S4" i="3"/>
  <c r="T4" i="3"/>
  <c r="R5" i="3"/>
  <c r="S5" i="3"/>
  <c r="T5" i="3"/>
  <c r="R6" i="3"/>
  <c r="S6" i="3"/>
  <c r="T6" i="3"/>
  <c r="R7" i="3"/>
  <c r="S7" i="3"/>
  <c r="T7" i="3"/>
  <c r="T3" i="3"/>
  <c r="S3" i="3"/>
  <c r="R3" i="3"/>
  <c r="M23" i="3"/>
  <c r="N23" i="3"/>
  <c r="O23" i="3"/>
  <c r="M24" i="3"/>
  <c r="N24" i="3"/>
  <c r="O24" i="3"/>
  <c r="M25" i="3"/>
  <c r="N25" i="3"/>
  <c r="O25" i="3"/>
  <c r="M26" i="3"/>
  <c r="N26" i="3"/>
  <c r="O26" i="3"/>
  <c r="O22" i="3"/>
  <c r="N22" i="3"/>
  <c r="M22" i="3"/>
  <c r="M18" i="3"/>
  <c r="N18" i="3"/>
  <c r="O18" i="3"/>
  <c r="M19" i="3"/>
  <c r="N19" i="3"/>
  <c r="O19" i="3"/>
  <c r="M20" i="3"/>
  <c r="N20" i="3"/>
  <c r="O20" i="3"/>
  <c r="M21" i="3"/>
  <c r="N21" i="3"/>
  <c r="O21" i="3"/>
  <c r="O17" i="3"/>
  <c r="N17" i="3"/>
  <c r="M17" i="3"/>
  <c r="M9" i="3"/>
  <c r="N9" i="3"/>
  <c r="O9" i="3"/>
  <c r="M10" i="3"/>
  <c r="N10" i="3"/>
  <c r="O10" i="3"/>
  <c r="M11" i="3"/>
  <c r="N11" i="3"/>
  <c r="O11" i="3"/>
  <c r="M12" i="3"/>
  <c r="N12" i="3"/>
  <c r="O12" i="3"/>
  <c r="O8" i="3"/>
  <c r="N8" i="3"/>
  <c r="M8" i="3"/>
  <c r="M4" i="3"/>
  <c r="N4" i="3"/>
  <c r="O4" i="3"/>
  <c r="M5" i="3"/>
  <c r="N5" i="3"/>
  <c r="O5" i="3"/>
  <c r="M6" i="3"/>
  <c r="N6" i="3"/>
  <c r="O6" i="3"/>
  <c r="M7" i="3"/>
  <c r="N7" i="3"/>
  <c r="O7" i="3"/>
  <c r="O3" i="3"/>
  <c r="N3" i="3"/>
  <c r="M3" i="3"/>
  <c r="H23" i="3"/>
  <c r="I23" i="3"/>
  <c r="J23" i="3"/>
  <c r="H24" i="3"/>
  <c r="I24" i="3"/>
  <c r="J24" i="3"/>
  <c r="H25" i="3"/>
  <c r="I25" i="3"/>
  <c r="J25" i="3"/>
  <c r="H26" i="3"/>
  <c r="I26" i="3"/>
  <c r="J26" i="3"/>
  <c r="J22" i="3"/>
  <c r="I22" i="3"/>
  <c r="H22" i="3"/>
  <c r="H18" i="3"/>
  <c r="I18" i="3"/>
  <c r="J18" i="3"/>
  <c r="H19" i="3"/>
  <c r="I19" i="3"/>
  <c r="J19" i="3"/>
  <c r="H20" i="3"/>
  <c r="I20" i="3"/>
  <c r="J20" i="3"/>
  <c r="H21" i="3"/>
  <c r="I21" i="3"/>
  <c r="J21" i="3"/>
  <c r="J17" i="3"/>
  <c r="I17" i="3"/>
  <c r="H17" i="3"/>
  <c r="H9" i="3"/>
  <c r="I9" i="3"/>
  <c r="J9" i="3"/>
  <c r="H10" i="3"/>
  <c r="I10" i="3"/>
  <c r="J10" i="3"/>
  <c r="H11" i="3"/>
  <c r="I11" i="3"/>
  <c r="J11" i="3"/>
  <c r="H12" i="3"/>
  <c r="I12" i="3"/>
  <c r="J12" i="3"/>
  <c r="J8" i="3"/>
  <c r="I8" i="3"/>
  <c r="H8" i="3"/>
  <c r="H4" i="3"/>
  <c r="I4" i="3"/>
  <c r="J4" i="3"/>
  <c r="H5" i="3"/>
  <c r="I5" i="3"/>
  <c r="J5" i="3"/>
  <c r="H6" i="3"/>
  <c r="I6" i="3"/>
  <c r="J6" i="3"/>
  <c r="H7" i="3"/>
  <c r="I7" i="3"/>
  <c r="J7" i="3"/>
  <c r="J3" i="3"/>
  <c r="I3" i="3"/>
  <c r="H3" i="3"/>
  <c r="C23" i="3"/>
  <c r="D23" i="3"/>
  <c r="E23" i="3"/>
  <c r="C24" i="3"/>
  <c r="D24" i="3"/>
  <c r="E24" i="3"/>
  <c r="C25" i="3"/>
  <c r="D25" i="3"/>
  <c r="E25" i="3"/>
  <c r="C26" i="3"/>
  <c r="D26" i="3"/>
  <c r="E26" i="3"/>
  <c r="E22" i="3"/>
  <c r="D22" i="3"/>
  <c r="C22" i="3"/>
  <c r="C18" i="3"/>
  <c r="D18" i="3"/>
  <c r="E18" i="3"/>
  <c r="C19" i="3"/>
  <c r="D19" i="3"/>
  <c r="E19" i="3"/>
  <c r="C20" i="3"/>
  <c r="D20" i="3"/>
  <c r="E20" i="3"/>
  <c r="C21" i="3"/>
  <c r="D21" i="3"/>
  <c r="E21" i="3"/>
  <c r="E17" i="3"/>
  <c r="D17" i="3"/>
  <c r="C17" i="3"/>
  <c r="C9" i="3" l="1"/>
  <c r="D9" i="3"/>
  <c r="E9" i="3"/>
  <c r="C10" i="3"/>
  <c r="D10" i="3"/>
  <c r="E10" i="3"/>
  <c r="C11" i="3"/>
  <c r="D11" i="3"/>
  <c r="E11" i="3"/>
  <c r="C12" i="3"/>
  <c r="D12" i="3"/>
  <c r="E12" i="3"/>
  <c r="E8" i="3"/>
  <c r="D8" i="3"/>
  <c r="C8" i="3"/>
  <c r="C4" i="3"/>
  <c r="D4" i="3"/>
  <c r="E4" i="3"/>
  <c r="C5" i="3"/>
  <c r="D5" i="3"/>
  <c r="E5" i="3"/>
  <c r="C6" i="3"/>
  <c r="D6" i="3"/>
  <c r="E6" i="3"/>
  <c r="C7" i="3"/>
  <c r="D7" i="3"/>
  <c r="E7" i="3"/>
  <c r="E3" i="3"/>
  <c r="D3" i="3"/>
  <c r="C3" i="3"/>
  <c r="R23" i="4" l="1"/>
  <c r="S23" i="4"/>
  <c r="T23" i="4"/>
  <c r="R24" i="4"/>
  <c r="S24" i="4"/>
  <c r="T24" i="4"/>
  <c r="R25" i="4"/>
  <c r="S25" i="4"/>
  <c r="T25" i="4"/>
  <c r="R26" i="4"/>
  <c r="S26" i="4"/>
  <c r="T26" i="4"/>
  <c r="T22" i="4"/>
  <c r="S22" i="4"/>
  <c r="S21" i="4"/>
  <c r="R22" i="4"/>
  <c r="R18" i="4"/>
  <c r="S18" i="4"/>
  <c r="T18" i="4"/>
  <c r="R19" i="4"/>
  <c r="S19" i="4"/>
  <c r="T19" i="4"/>
  <c r="R20" i="4"/>
  <c r="S20" i="4"/>
  <c r="T20" i="4"/>
  <c r="R21" i="4"/>
  <c r="T21" i="4"/>
  <c r="R9" i="4"/>
  <c r="S9" i="4"/>
  <c r="T9" i="4"/>
  <c r="R10" i="4"/>
  <c r="S10" i="4"/>
  <c r="T10" i="4"/>
  <c r="R11" i="4"/>
  <c r="S11" i="4"/>
  <c r="T11" i="4"/>
  <c r="R12" i="4"/>
  <c r="S12" i="4"/>
  <c r="T12" i="4"/>
  <c r="T8" i="4"/>
  <c r="S8" i="4"/>
  <c r="R8" i="4"/>
  <c r="R4" i="4"/>
  <c r="S4" i="4"/>
  <c r="T4" i="4"/>
  <c r="R5" i="4"/>
  <c r="S5" i="4"/>
  <c r="T5" i="4"/>
  <c r="R6" i="4"/>
  <c r="S6" i="4"/>
  <c r="T6" i="4"/>
  <c r="R7" i="4"/>
  <c r="S7" i="4"/>
  <c r="T7" i="4"/>
  <c r="M23" i="4"/>
  <c r="N23" i="4"/>
  <c r="O23" i="4"/>
  <c r="M24" i="4"/>
  <c r="N24" i="4"/>
  <c r="O24" i="4"/>
  <c r="M25" i="4"/>
  <c r="N25" i="4"/>
  <c r="O25" i="4"/>
  <c r="M26" i="4"/>
  <c r="N26" i="4"/>
  <c r="O26" i="4"/>
  <c r="O22" i="4"/>
  <c r="N22" i="4"/>
  <c r="M22" i="4"/>
  <c r="M18" i="4"/>
  <c r="N18" i="4"/>
  <c r="O18" i="4"/>
  <c r="M19" i="4"/>
  <c r="N19" i="4"/>
  <c r="O19" i="4"/>
  <c r="M20" i="4"/>
  <c r="N20" i="4"/>
  <c r="O20" i="4"/>
  <c r="M21" i="4"/>
  <c r="N21" i="4"/>
  <c r="O21" i="4"/>
  <c r="M9" i="4"/>
  <c r="N9" i="4"/>
  <c r="O9" i="4"/>
  <c r="M10" i="4"/>
  <c r="N10" i="4"/>
  <c r="O10" i="4"/>
  <c r="M11" i="4"/>
  <c r="N11" i="4"/>
  <c r="O11" i="4"/>
  <c r="M12" i="4"/>
  <c r="N12" i="4"/>
  <c r="O12" i="4"/>
  <c r="O8" i="4"/>
  <c r="N8" i="4"/>
  <c r="M8" i="4"/>
  <c r="M4" i="4"/>
  <c r="N4" i="4"/>
  <c r="O4" i="4"/>
  <c r="M5" i="4"/>
  <c r="N5" i="4"/>
  <c r="O5" i="4"/>
  <c r="M6" i="4"/>
  <c r="N6" i="4"/>
  <c r="O6" i="4"/>
  <c r="M7" i="4"/>
  <c r="N7" i="4"/>
  <c r="O7" i="4"/>
  <c r="H23" i="4"/>
  <c r="I23" i="4"/>
  <c r="J23" i="4"/>
  <c r="H24" i="4"/>
  <c r="I24" i="4"/>
  <c r="J24" i="4"/>
  <c r="H25" i="4"/>
  <c r="I25" i="4"/>
  <c r="J25" i="4"/>
  <c r="H26" i="4"/>
  <c r="I26" i="4"/>
  <c r="J26" i="4"/>
  <c r="J22" i="4"/>
  <c r="I22" i="4"/>
  <c r="H22" i="4"/>
  <c r="H18" i="4"/>
  <c r="I18" i="4"/>
  <c r="J18" i="4"/>
  <c r="H19" i="4"/>
  <c r="I19" i="4"/>
  <c r="J19" i="4"/>
  <c r="H20" i="4"/>
  <c r="I20" i="4"/>
  <c r="J20" i="4"/>
  <c r="H21" i="4"/>
  <c r="I21" i="4"/>
  <c r="J21" i="4"/>
  <c r="H9" i="4"/>
  <c r="I9" i="4"/>
  <c r="J9" i="4"/>
  <c r="H10" i="4"/>
  <c r="I10" i="4"/>
  <c r="J10" i="4"/>
  <c r="H11" i="4"/>
  <c r="I11" i="4"/>
  <c r="J11" i="4"/>
  <c r="H12" i="4"/>
  <c r="I12" i="4"/>
  <c r="J12" i="4"/>
  <c r="J8" i="4"/>
  <c r="I8" i="4"/>
  <c r="H8" i="4"/>
  <c r="H4" i="4"/>
  <c r="I4" i="4"/>
  <c r="J4" i="4"/>
  <c r="H5" i="4"/>
  <c r="I5" i="4"/>
  <c r="J5" i="4"/>
  <c r="H6" i="4"/>
  <c r="I6" i="4"/>
  <c r="J6" i="4"/>
  <c r="H7" i="4"/>
  <c r="I7" i="4"/>
  <c r="J7" i="4"/>
  <c r="T3" i="4"/>
  <c r="T17" i="4"/>
  <c r="S17" i="4"/>
  <c r="R17" i="4"/>
  <c r="O17" i="4"/>
  <c r="N17" i="4"/>
  <c r="M17" i="4"/>
  <c r="J17" i="4"/>
  <c r="I17" i="4"/>
  <c r="H17" i="4"/>
  <c r="R3" i="4"/>
  <c r="S3" i="4"/>
  <c r="O3" i="4"/>
  <c r="N3" i="4"/>
  <c r="M3" i="4"/>
  <c r="J3" i="4"/>
  <c r="I3" i="4"/>
  <c r="H3" i="4"/>
  <c r="C23" i="4"/>
  <c r="D23" i="4"/>
  <c r="E23" i="4"/>
  <c r="C24" i="4"/>
  <c r="D24" i="4"/>
  <c r="E24" i="4"/>
  <c r="C25" i="4"/>
  <c r="D25" i="4"/>
  <c r="E25" i="4"/>
  <c r="C26" i="4"/>
  <c r="D26" i="4"/>
  <c r="E26" i="4"/>
  <c r="E22" i="4"/>
  <c r="D22" i="4"/>
  <c r="C22" i="4"/>
  <c r="C18" i="4"/>
  <c r="D18" i="4"/>
  <c r="E18" i="4"/>
  <c r="C19" i="4"/>
  <c r="D19" i="4"/>
  <c r="E19" i="4"/>
  <c r="C20" i="4"/>
  <c r="D20" i="4"/>
  <c r="E20" i="4"/>
  <c r="C21" i="4"/>
  <c r="D21" i="4"/>
  <c r="E21" i="4"/>
  <c r="E17" i="4"/>
  <c r="D17" i="4"/>
  <c r="C17" i="4"/>
  <c r="C9" i="4"/>
  <c r="D9" i="4"/>
  <c r="E9" i="4"/>
  <c r="C10" i="4"/>
  <c r="D10" i="4"/>
  <c r="E10" i="4"/>
  <c r="C11" i="4"/>
  <c r="D11" i="4"/>
  <c r="E11" i="4"/>
  <c r="C12" i="4"/>
  <c r="D12" i="4"/>
  <c r="E12" i="4"/>
  <c r="E8" i="4"/>
  <c r="D8" i="4"/>
  <c r="C8" i="4"/>
  <c r="C4" i="4"/>
  <c r="D4" i="4"/>
  <c r="E4" i="4"/>
  <c r="C5" i="4"/>
  <c r="D5" i="4"/>
  <c r="E5" i="4"/>
  <c r="C6" i="4"/>
  <c r="D6" i="4"/>
  <c r="E6" i="4"/>
  <c r="C7" i="4"/>
  <c r="D7" i="4"/>
  <c r="E7" i="4"/>
  <c r="E3" i="4"/>
  <c r="D3" i="4"/>
  <c r="C3" i="4"/>
  <c r="R23" i="6" l="1"/>
  <c r="S23" i="6"/>
  <c r="T23" i="6"/>
  <c r="V23" i="6" s="1"/>
  <c r="R24" i="6"/>
  <c r="V24" i="6" s="1"/>
  <c r="S24" i="6"/>
  <c r="T24" i="6"/>
  <c r="R25" i="6"/>
  <c r="S25" i="6"/>
  <c r="V25" i="6" s="1"/>
  <c r="T25" i="6"/>
  <c r="R26" i="6"/>
  <c r="S26" i="6"/>
  <c r="T26" i="6"/>
  <c r="V26" i="6" s="1"/>
  <c r="T22" i="6"/>
  <c r="S22" i="6"/>
  <c r="R22" i="6"/>
  <c r="R18" i="6"/>
  <c r="U18" i="6" s="1"/>
  <c r="S18" i="6"/>
  <c r="T18" i="6"/>
  <c r="R19" i="6"/>
  <c r="S19" i="6"/>
  <c r="U19" i="6" s="1"/>
  <c r="T19" i="6"/>
  <c r="R20" i="6"/>
  <c r="S20" i="6"/>
  <c r="T20" i="6"/>
  <c r="R21" i="6"/>
  <c r="S21" i="6"/>
  <c r="T21" i="6"/>
  <c r="V21" i="6" s="1"/>
  <c r="R9" i="6"/>
  <c r="U9" i="6" s="1"/>
  <c r="S9" i="6"/>
  <c r="T9" i="6"/>
  <c r="R10" i="6"/>
  <c r="S10" i="6"/>
  <c r="V10" i="6" s="1"/>
  <c r="T10" i="6"/>
  <c r="R11" i="6"/>
  <c r="S11" i="6"/>
  <c r="T11" i="6"/>
  <c r="R12" i="6"/>
  <c r="S12" i="6"/>
  <c r="T12" i="6"/>
  <c r="U12" i="6" s="1"/>
  <c r="T8" i="6"/>
  <c r="S8" i="6"/>
  <c r="R8" i="6"/>
  <c r="R4" i="6"/>
  <c r="S4" i="6"/>
  <c r="T4" i="6"/>
  <c r="R5" i="6"/>
  <c r="S5" i="6"/>
  <c r="T5" i="6"/>
  <c r="R6" i="6"/>
  <c r="S6" i="6"/>
  <c r="T6" i="6"/>
  <c r="R7" i="6"/>
  <c r="U7" i="6" s="1"/>
  <c r="S7" i="6"/>
  <c r="T7" i="6"/>
  <c r="M23" i="6"/>
  <c r="N23" i="6"/>
  <c r="O23" i="6"/>
  <c r="M24" i="6"/>
  <c r="N24" i="6"/>
  <c r="O24" i="6"/>
  <c r="M25" i="6"/>
  <c r="N25" i="6"/>
  <c r="O25" i="6"/>
  <c r="M26" i="6"/>
  <c r="N26" i="6"/>
  <c r="O26" i="6"/>
  <c r="O22" i="6"/>
  <c r="N22" i="6"/>
  <c r="M22" i="6"/>
  <c r="M18" i="6"/>
  <c r="N18" i="6"/>
  <c r="O18" i="6"/>
  <c r="M19" i="6"/>
  <c r="N19" i="6"/>
  <c r="O19" i="6"/>
  <c r="P19" i="6" s="1"/>
  <c r="M20" i="6"/>
  <c r="Q20" i="6" s="1"/>
  <c r="N20" i="6"/>
  <c r="O20" i="6"/>
  <c r="M21" i="6"/>
  <c r="N21" i="6"/>
  <c r="O21" i="6"/>
  <c r="M9" i="6"/>
  <c r="N9" i="6"/>
  <c r="O9" i="6"/>
  <c r="M10" i="6"/>
  <c r="N10" i="6"/>
  <c r="O10" i="6"/>
  <c r="M11" i="6"/>
  <c r="N11" i="6"/>
  <c r="O11" i="6"/>
  <c r="M12" i="6"/>
  <c r="N12" i="6"/>
  <c r="O12" i="6"/>
  <c r="O8" i="6"/>
  <c r="N8" i="6"/>
  <c r="M8" i="6"/>
  <c r="M4" i="6"/>
  <c r="N4" i="6"/>
  <c r="O4" i="6"/>
  <c r="Q4" i="6" s="1"/>
  <c r="M5" i="6"/>
  <c r="N5" i="6"/>
  <c r="O5" i="6"/>
  <c r="M6" i="6"/>
  <c r="N6" i="6"/>
  <c r="O6" i="6"/>
  <c r="M7" i="6"/>
  <c r="N7" i="6"/>
  <c r="O7" i="6"/>
  <c r="H23" i="6"/>
  <c r="I23" i="6"/>
  <c r="J23" i="6"/>
  <c r="K23" i="6" s="1"/>
  <c r="H24" i="6"/>
  <c r="I24" i="6"/>
  <c r="J24" i="6"/>
  <c r="H25" i="6"/>
  <c r="I25" i="6"/>
  <c r="J25" i="6"/>
  <c r="H26" i="6"/>
  <c r="I26" i="6"/>
  <c r="J26" i="6"/>
  <c r="J22" i="6"/>
  <c r="I22" i="6"/>
  <c r="H22" i="6"/>
  <c r="H18" i="6"/>
  <c r="I18" i="6"/>
  <c r="J18" i="6"/>
  <c r="H19" i="6"/>
  <c r="I19" i="6"/>
  <c r="J19" i="6"/>
  <c r="H20" i="6"/>
  <c r="I20" i="6"/>
  <c r="J20" i="6"/>
  <c r="H21" i="6"/>
  <c r="I21" i="6"/>
  <c r="J21" i="6"/>
  <c r="L21" i="6" s="1"/>
  <c r="H12" i="6"/>
  <c r="L12" i="6" s="1"/>
  <c r="I12" i="6"/>
  <c r="J12" i="6"/>
  <c r="H9" i="6"/>
  <c r="I9" i="6"/>
  <c r="J9" i="6"/>
  <c r="H10" i="6"/>
  <c r="I10" i="6"/>
  <c r="J10" i="6"/>
  <c r="H11" i="6"/>
  <c r="I11" i="6"/>
  <c r="J11" i="6"/>
  <c r="J8" i="6"/>
  <c r="I8" i="6"/>
  <c r="H8" i="6"/>
  <c r="H4" i="6"/>
  <c r="I4" i="6"/>
  <c r="J4" i="6"/>
  <c r="H5" i="6"/>
  <c r="I5" i="6"/>
  <c r="J5" i="6"/>
  <c r="H6" i="6"/>
  <c r="I6" i="6"/>
  <c r="J6" i="6"/>
  <c r="L6" i="6" s="1"/>
  <c r="H7" i="6"/>
  <c r="I7" i="6"/>
  <c r="J7" i="6"/>
  <c r="C23" i="6"/>
  <c r="D23" i="6"/>
  <c r="E23" i="6"/>
  <c r="C24" i="6"/>
  <c r="D24" i="6"/>
  <c r="E24" i="6"/>
  <c r="C25" i="6"/>
  <c r="D25" i="6"/>
  <c r="E25" i="6"/>
  <c r="C26" i="6"/>
  <c r="D26" i="6"/>
  <c r="E26" i="6"/>
  <c r="E22" i="6"/>
  <c r="D22" i="6"/>
  <c r="C22" i="6"/>
  <c r="C18" i="6"/>
  <c r="D18" i="6"/>
  <c r="E18" i="6"/>
  <c r="C19" i="6"/>
  <c r="D19" i="6"/>
  <c r="E19" i="6"/>
  <c r="C20" i="6"/>
  <c r="G20" i="6" s="1"/>
  <c r="D20" i="6"/>
  <c r="E20" i="6"/>
  <c r="C21" i="6"/>
  <c r="D21" i="6"/>
  <c r="E21" i="6"/>
  <c r="C9" i="6"/>
  <c r="D9" i="6"/>
  <c r="E9" i="6"/>
  <c r="C10" i="6"/>
  <c r="D10" i="6"/>
  <c r="E10" i="6"/>
  <c r="C11" i="6"/>
  <c r="D11" i="6"/>
  <c r="E11" i="6"/>
  <c r="C12" i="6"/>
  <c r="D12" i="6"/>
  <c r="E12" i="6"/>
  <c r="E8" i="6"/>
  <c r="D8" i="6"/>
  <c r="C8" i="6"/>
  <c r="F8" i="6" s="1"/>
  <c r="C4" i="6"/>
  <c r="D4" i="6"/>
  <c r="E4" i="6"/>
  <c r="G4" i="6" s="1"/>
  <c r="C5" i="6"/>
  <c r="D5" i="6"/>
  <c r="E5" i="6"/>
  <c r="C6" i="6"/>
  <c r="D6" i="6"/>
  <c r="E6" i="6"/>
  <c r="C7" i="6"/>
  <c r="D7" i="6"/>
  <c r="E7" i="6"/>
  <c r="T17" i="6"/>
  <c r="S17" i="6"/>
  <c r="R17" i="6"/>
  <c r="O17" i="6"/>
  <c r="N17" i="6"/>
  <c r="M17" i="6"/>
  <c r="J17" i="6"/>
  <c r="I17" i="6"/>
  <c r="H17" i="6"/>
  <c r="E17" i="6"/>
  <c r="D17" i="6"/>
  <c r="C17" i="6"/>
  <c r="T3" i="6"/>
  <c r="S3" i="6"/>
  <c r="R3" i="6"/>
  <c r="O3" i="6"/>
  <c r="N3" i="6"/>
  <c r="M3" i="6"/>
  <c r="J3" i="6"/>
  <c r="I3" i="6"/>
  <c r="H3" i="6"/>
  <c r="E3" i="6"/>
  <c r="D3" i="6"/>
  <c r="C3" i="6"/>
  <c r="L23" i="6" l="1"/>
  <c r="K10" i="6"/>
  <c r="Q21" i="6"/>
  <c r="P22" i="6"/>
  <c r="K12" i="6"/>
  <c r="P20" i="6"/>
  <c r="U23" i="6"/>
  <c r="F18" i="6"/>
  <c r="K7" i="6"/>
  <c r="U21" i="6"/>
  <c r="U22" i="6"/>
  <c r="Q26" i="6"/>
  <c r="P23" i="6"/>
  <c r="Q18" i="6"/>
  <c r="L4" i="6"/>
  <c r="F4" i="6"/>
  <c r="U20" i="6"/>
  <c r="V19" i="6"/>
  <c r="V20" i="6"/>
  <c r="V18" i="6"/>
  <c r="U25" i="6"/>
  <c r="V5" i="6"/>
  <c r="U4" i="6"/>
  <c r="U10" i="6"/>
  <c r="V4" i="6"/>
  <c r="V12" i="6"/>
  <c r="V11" i="6"/>
  <c r="V9" i="6"/>
  <c r="U11" i="6"/>
  <c r="P7" i="6"/>
  <c r="Q9" i="6"/>
  <c r="Q6" i="6"/>
  <c r="Q12" i="6"/>
  <c r="K17" i="6"/>
  <c r="L26" i="6"/>
  <c r="L18" i="6"/>
  <c r="L19" i="6"/>
  <c r="K25" i="6"/>
  <c r="G18" i="6"/>
  <c r="G19" i="6"/>
  <c r="F20" i="6"/>
  <c r="G7" i="6"/>
  <c r="G6" i="6"/>
  <c r="F9" i="6"/>
  <c r="U24" i="6"/>
  <c r="U26" i="6"/>
  <c r="V22" i="6"/>
  <c r="G24" i="6"/>
  <c r="L5" i="6"/>
  <c r="L10" i="6"/>
  <c r="L20" i="6"/>
  <c r="Q7" i="6"/>
  <c r="Q24" i="6"/>
  <c r="V7" i="6"/>
  <c r="V6" i="6"/>
  <c r="U5" i="6"/>
  <c r="K21" i="6"/>
  <c r="V17" i="6"/>
  <c r="P4" i="6"/>
  <c r="P9" i="6"/>
  <c r="P18" i="6"/>
  <c r="F19" i="6"/>
  <c r="F12" i="6"/>
  <c r="F11" i="6"/>
  <c r="F10" i="6"/>
  <c r="G21" i="6"/>
  <c r="G26" i="6"/>
  <c r="G25" i="6"/>
  <c r="G23" i="6"/>
  <c r="L7" i="6"/>
  <c r="K6" i="6"/>
  <c r="K4" i="6"/>
  <c r="L11" i="6"/>
  <c r="L9" i="6"/>
  <c r="P11" i="6"/>
  <c r="P10" i="6"/>
  <c r="P21" i="6"/>
  <c r="Q19" i="6"/>
  <c r="Q25" i="6"/>
  <c r="Q23" i="6"/>
  <c r="P17" i="6"/>
  <c r="F7" i="6"/>
  <c r="F6" i="6"/>
  <c r="G5" i="6"/>
  <c r="G12" i="6"/>
  <c r="G11" i="6"/>
  <c r="G9" i="6"/>
  <c r="L8" i="6"/>
  <c r="L25" i="6"/>
  <c r="L24" i="6"/>
  <c r="Q5" i="6"/>
  <c r="P12" i="6"/>
  <c r="Q11" i="6"/>
  <c r="U8" i="6"/>
  <c r="V8" i="6"/>
  <c r="U6" i="6"/>
  <c r="P24" i="6"/>
  <c r="P25" i="6"/>
  <c r="P26" i="6"/>
  <c r="Q22" i="6"/>
  <c r="Q10" i="6"/>
  <c r="Q8" i="6"/>
  <c r="P8" i="6"/>
  <c r="P5" i="6"/>
  <c r="P6" i="6"/>
  <c r="K24" i="6"/>
  <c r="K26" i="6"/>
  <c r="L22" i="6"/>
  <c r="K18" i="6"/>
  <c r="K19" i="6"/>
  <c r="K20" i="6"/>
  <c r="K22" i="6"/>
  <c r="K9" i="6"/>
  <c r="K11" i="6"/>
  <c r="K8" i="6"/>
  <c r="K5" i="6"/>
  <c r="F23" i="6"/>
  <c r="F24" i="6"/>
  <c r="F25" i="6"/>
  <c r="F26" i="6"/>
  <c r="F22" i="6"/>
  <c r="G22" i="6"/>
  <c r="F21" i="6"/>
  <c r="G10" i="6"/>
  <c r="G8" i="6"/>
  <c r="F5" i="6"/>
  <c r="U17" i="6"/>
  <c r="Q17" i="6"/>
  <c r="L17" i="6"/>
  <c r="F17" i="6"/>
  <c r="G17" i="6"/>
  <c r="V3" i="6"/>
  <c r="U3" i="6"/>
  <c r="Q3" i="6"/>
  <c r="P3" i="6"/>
  <c r="L3" i="6"/>
  <c r="K3" i="6"/>
  <c r="G3" i="6"/>
  <c r="F3" i="6"/>
  <c r="V26" i="4"/>
  <c r="U26" i="4"/>
  <c r="V25" i="4"/>
  <c r="U25" i="4"/>
  <c r="V24" i="4"/>
  <c r="U24" i="4"/>
  <c r="V23" i="4"/>
  <c r="U23" i="4"/>
  <c r="V22" i="4"/>
  <c r="U22" i="4"/>
  <c r="V21" i="4"/>
  <c r="U21" i="4"/>
  <c r="V20" i="4"/>
  <c r="U20" i="4"/>
  <c r="V19" i="4"/>
  <c r="U19" i="4"/>
  <c r="V18" i="4"/>
  <c r="U18" i="4"/>
  <c r="V17" i="4"/>
  <c r="U17" i="4"/>
  <c r="V12" i="4"/>
  <c r="U12" i="4"/>
  <c r="V11" i="4"/>
  <c r="U11" i="4"/>
  <c r="V10" i="4"/>
  <c r="U10" i="4"/>
  <c r="V9" i="4"/>
  <c r="U9" i="4"/>
  <c r="V8" i="4"/>
  <c r="U8" i="4"/>
  <c r="V7" i="4"/>
  <c r="U7" i="4"/>
  <c r="V6" i="4"/>
  <c r="U6" i="4"/>
  <c r="V5" i="4"/>
  <c r="U5" i="4"/>
  <c r="V4" i="4"/>
  <c r="U4" i="4"/>
  <c r="V3" i="4"/>
  <c r="U3" i="4"/>
  <c r="Q26" i="4"/>
  <c r="P26" i="4"/>
  <c r="Q25" i="4"/>
  <c r="P25" i="4"/>
  <c r="Q24" i="4"/>
  <c r="P24" i="4"/>
  <c r="Q23" i="4"/>
  <c r="P23" i="4"/>
  <c r="Q22" i="4"/>
  <c r="P22" i="4"/>
  <c r="Q21" i="4"/>
  <c r="P21" i="4"/>
  <c r="Q20" i="4"/>
  <c r="P20" i="4"/>
  <c r="Q19" i="4"/>
  <c r="P19" i="4"/>
  <c r="Q18" i="4"/>
  <c r="P18" i="4"/>
  <c r="Q17" i="4"/>
  <c r="P17" i="4"/>
  <c r="Q12" i="4"/>
  <c r="P12" i="4"/>
  <c r="Q11" i="4"/>
  <c r="P11" i="4"/>
  <c r="Q10" i="4"/>
  <c r="P10" i="4"/>
  <c r="Q9" i="4"/>
  <c r="P9" i="4"/>
  <c r="Q8" i="4"/>
  <c r="P8" i="4"/>
  <c r="Q7" i="4"/>
  <c r="P7" i="4"/>
  <c r="Q6" i="4"/>
  <c r="P6" i="4"/>
  <c r="Q5" i="4"/>
  <c r="P5" i="4"/>
  <c r="Q4" i="4"/>
  <c r="P4" i="4"/>
  <c r="Q3" i="4"/>
  <c r="P3" i="4"/>
  <c r="L26" i="4"/>
  <c r="K26" i="4"/>
  <c r="L25" i="4"/>
  <c r="K25" i="4"/>
  <c r="L24" i="4"/>
  <c r="K24" i="4"/>
  <c r="L23" i="4"/>
  <c r="K23" i="4"/>
  <c r="L22" i="4"/>
  <c r="K22" i="4"/>
  <c r="L21" i="4"/>
  <c r="K21" i="4"/>
  <c r="L20" i="4"/>
  <c r="K20" i="4"/>
  <c r="L19" i="4"/>
  <c r="K19" i="4"/>
  <c r="L18" i="4"/>
  <c r="K18" i="4"/>
  <c r="L17" i="4"/>
  <c r="K17" i="4"/>
  <c r="L12" i="4"/>
  <c r="K12" i="4"/>
  <c r="L11" i="4"/>
  <c r="K11" i="4"/>
  <c r="L10" i="4"/>
  <c r="K10" i="4"/>
  <c r="L9" i="4"/>
  <c r="K9" i="4"/>
  <c r="L8" i="4"/>
  <c r="K8" i="4"/>
  <c r="L7" i="4"/>
  <c r="K7" i="4"/>
  <c r="L6" i="4"/>
  <c r="K6" i="4"/>
  <c r="L5" i="4"/>
  <c r="K5" i="4"/>
  <c r="L4" i="4"/>
  <c r="K4" i="4"/>
  <c r="L3" i="4"/>
  <c r="K3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2" i="4"/>
  <c r="F12" i="4"/>
  <c r="G11" i="4"/>
  <c r="F11" i="4"/>
  <c r="G10" i="4"/>
  <c r="F10" i="4"/>
  <c r="G9" i="4"/>
  <c r="F9" i="4"/>
  <c r="G8" i="4"/>
  <c r="F8" i="4"/>
  <c r="G7" i="4"/>
  <c r="F7" i="4"/>
  <c r="G6" i="4"/>
  <c r="F6" i="4"/>
  <c r="G5" i="4"/>
  <c r="F5" i="4"/>
  <c r="G4" i="4"/>
  <c r="F4" i="4"/>
  <c r="G3" i="4"/>
  <c r="F3" i="4"/>
  <c r="V26" i="3"/>
  <c r="U26" i="3"/>
  <c r="V25" i="3"/>
  <c r="U25" i="3"/>
  <c r="V24" i="3"/>
  <c r="U24" i="3"/>
  <c r="V23" i="3"/>
  <c r="U23" i="3"/>
  <c r="V22" i="3"/>
  <c r="U22" i="3"/>
  <c r="V21" i="3"/>
  <c r="U21" i="3"/>
  <c r="V20" i="3"/>
  <c r="U20" i="3"/>
  <c r="V19" i="3"/>
  <c r="U19" i="3"/>
  <c r="V18" i="3"/>
  <c r="U18" i="3"/>
  <c r="V17" i="3"/>
  <c r="U17" i="3"/>
  <c r="V12" i="3"/>
  <c r="U12" i="3"/>
  <c r="V11" i="3"/>
  <c r="U11" i="3"/>
  <c r="V10" i="3"/>
  <c r="U10" i="3"/>
  <c r="V9" i="3"/>
  <c r="U9" i="3"/>
  <c r="V8" i="3"/>
  <c r="U8" i="3"/>
  <c r="V7" i="3"/>
  <c r="U7" i="3"/>
  <c r="V6" i="3"/>
  <c r="U6" i="3"/>
  <c r="V5" i="3"/>
  <c r="U5" i="3"/>
  <c r="V4" i="3"/>
  <c r="U4" i="3"/>
  <c r="V3" i="3"/>
  <c r="U3" i="3"/>
  <c r="Q26" i="3"/>
  <c r="P26" i="3"/>
  <c r="Q25" i="3"/>
  <c r="P25" i="3"/>
  <c r="Q24" i="3"/>
  <c r="P24" i="3"/>
  <c r="Q23" i="3"/>
  <c r="P23" i="3"/>
  <c r="Q22" i="3"/>
  <c r="P22" i="3"/>
  <c r="Q21" i="3"/>
  <c r="P21" i="3"/>
  <c r="Q20" i="3"/>
  <c r="P20" i="3"/>
  <c r="Q19" i="3"/>
  <c r="P19" i="3"/>
  <c r="Q18" i="3"/>
  <c r="P18" i="3"/>
  <c r="Q17" i="3"/>
  <c r="P17" i="3"/>
  <c r="Q12" i="3"/>
  <c r="P12" i="3"/>
  <c r="Q11" i="3"/>
  <c r="P11" i="3"/>
  <c r="Q10" i="3"/>
  <c r="P10" i="3"/>
  <c r="Q9" i="3"/>
  <c r="P9" i="3"/>
  <c r="Q8" i="3"/>
  <c r="P8" i="3"/>
  <c r="Q7" i="3"/>
  <c r="P7" i="3"/>
  <c r="Q6" i="3"/>
  <c r="P6" i="3"/>
  <c r="Q5" i="3"/>
  <c r="P5" i="3"/>
  <c r="Q4" i="3"/>
  <c r="P4" i="3"/>
  <c r="Q3" i="3"/>
  <c r="P3" i="3"/>
  <c r="L26" i="3"/>
  <c r="K26" i="3"/>
  <c r="L25" i="3"/>
  <c r="K25" i="3"/>
  <c r="L24" i="3"/>
  <c r="K24" i="3"/>
  <c r="L23" i="3"/>
  <c r="K23" i="3"/>
  <c r="L22" i="3"/>
  <c r="K22" i="3"/>
  <c r="L21" i="3"/>
  <c r="K21" i="3"/>
  <c r="L20" i="3"/>
  <c r="K20" i="3"/>
  <c r="L19" i="3"/>
  <c r="K19" i="3"/>
  <c r="L18" i="3"/>
  <c r="K18" i="3"/>
  <c r="L17" i="3"/>
  <c r="K17" i="3"/>
  <c r="L12" i="3"/>
  <c r="K12" i="3"/>
  <c r="L11" i="3"/>
  <c r="K11" i="3"/>
  <c r="L10" i="3"/>
  <c r="K10" i="3"/>
  <c r="L9" i="3"/>
  <c r="K9" i="3"/>
  <c r="L8" i="3"/>
  <c r="K8" i="3"/>
  <c r="L7" i="3"/>
  <c r="K7" i="3"/>
  <c r="L6" i="3"/>
  <c r="K6" i="3"/>
  <c r="L5" i="3"/>
  <c r="K5" i="3"/>
  <c r="L4" i="3"/>
  <c r="K4" i="3"/>
  <c r="L3" i="3"/>
  <c r="K3" i="3"/>
  <c r="G26" i="3"/>
  <c r="F26" i="3"/>
  <c r="G25" i="3"/>
  <c r="F25" i="3"/>
  <c r="G24" i="3"/>
  <c r="F24" i="3"/>
  <c r="G23" i="3"/>
  <c r="F23" i="3"/>
  <c r="G22" i="3"/>
  <c r="F22" i="3"/>
  <c r="G21" i="3"/>
  <c r="F21" i="3"/>
  <c r="G20" i="3"/>
  <c r="F20" i="3"/>
  <c r="G19" i="3"/>
  <c r="F19" i="3"/>
  <c r="G18" i="3"/>
  <c r="F18" i="3"/>
  <c r="G17" i="3"/>
  <c r="F17" i="3"/>
  <c r="F4" i="3"/>
  <c r="G4" i="3"/>
  <c r="F5" i="3"/>
  <c r="G5" i="3"/>
  <c r="F6" i="3"/>
  <c r="G6" i="3"/>
  <c r="F7" i="3"/>
  <c r="G7" i="3"/>
  <c r="F8" i="3"/>
  <c r="G8" i="3"/>
  <c r="F9" i="3"/>
  <c r="G9" i="3"/>
  <c r="F10" i="3"/>
  <c r="G10" i="3"/>
  <c r="F11" i="3"/>
  <c r="G11" i="3"/>
  <c r="F12" i="3"/>
  <c r="G12" i="3"/>
  <c r="G3" i="3"/>
  <c r="F3" i="3"/>
  <c r="V26" i="2"/>
  <c r="U26" i="2"/>
  <c r="V25" i="2"/>
  <c r="U25" i="2"/>
  <c r="V24" i="2"/>
  <c r="U24" i="2"/>
  <c r="V23" i="2"/>
  <c r="U23" i="2"/>
  <c r="V22" i="2"/>
  <c r="U22" i="2"/>
  <c r="V21" i="2"/>
  <c r="U21" i="2"/>
  <c r="V20" i="2"/>
  <c r="U20" i="2"/>
  <c r="V19" i="2"/>
  <c r="U19" i="2"/>
  <c r="V18" i="2"/>
  <c r="U18" i="2"/>
  <c r="V17" i="2"/>
  <c r="U17" i="2"/>
  <c r="Q26" i="2"/>
  <c r="P26" i="2"/>
  <c r="Q25" i="2"/>
  <c r="P25" i="2"/>
  <c r="Q24" i="2"/>
  <c r="P24" i="2"/>
  <c r="Q23" i="2"/>
  <c r="P23" i="2"/>
  <c r="Q22" i="2"/>
  <c r="P22" i="2"/>
  <c r="Q21" i="2"/>
  <c r="P21" i="2"/>
  <c r="Q20" i="2"/>
  <c r="P20" i="2"/>
  <c r="Q19" i="2"/>
  <c r="P19" i="2"/>
  <c r="Q18" i="2"/>
  <c r="P18" i="2"/>
  <c r="Q17" i="2"/>
  <c r="Q29" i="2" s="1"/>
  <c r="P17" i="2"/>
  <c r="L26" i="2"/>
  <c r="K26" i="2"/>
  <c r="L25" i="2"/>
  <c r="K25" i="2"/>
  <c r="L24" i="2"/>
  <c r="K24" i="2"/>
  <c r="L23" i="2"/>
  <c r="K23" i="2"/>
  <c r="L22" i="2"/>
  <c r="K22" i="2"/>
  <c r="L21" i="2"/>
  <c r="K21" i="2"/>
  <c r="L20" i="2"/>
  <c r="K20" i="2"/>
  <c r="L19" i="2"/>
  <c r="K19" i="2"/>
  <c r="L18" i="2"/>
  <c r="K18" i="2"/>
  <c r="L17" i="2"/>
  <c r="K1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V12" i="2"/>
  <c r="U12" i="2"/>
  <c r="V11" i="2"/>
  <c r="U11" i="2"/>
  <c r="V10" i="2"/>
  <c r="U10" i="2"/>
  <c r="V9" i="2"/>
  <c r="U9" i="2"/>
  <c r="V8" i="2"/>
  <c r="U8" i="2"/>
  <c r="V7" i="2"/>
  <c r="U7" i="2"/>
  <c r="V6" i="2"/>
  <c r="U6" i="2"/>
  <c r="V5" i="2"/>
  <c r="U5" i="2"/>
  <c r="V4" i="2"/>
  <c r="U4" i="2"/>
  <c r="V3" i="2"/>
  <c r="U3" i="2"/>
  <c r="Q12" i="2"/>
  <c r="P12" i="2"/>
  <c r="Q11" i="2"/>
  <c r="P11" i="2"/>
  <c r="Q10" i="2"/>
  <c r="P10" i="2"/>
  <c r="Q9" i="2"/>
  <c r="P9" i="2"/>
  <c r="Q8" i="2"/>
  <c r="P8" i="2"/>
  <c r="Q7" i="2"/>
  <c r="P7" i="2"/>
  <c r="Q6" i="2"/>
  <c r="P6" i="2"/>
  <c r="Q5" i="2"/>
  <c r="P5" i="2"/>
  <c r="Q4" i="2"/>
  <c r="P4" i="2"/>
  <c r="Q3" i="2"/>
  <c r="Q15" i="2" s="1"/>
  <c r="P3" i="2"/>
  <c r="L12" i="2"/>
  <c r="K12" i="2"/>
  <c r="L11" i="2"/>
  <c r="K11" i="2"/>
  <c r="L10" i="2"/>
  <c r="K10" i="2"/>
  <c r="L9" i="2"/>
  <c r="K9" i="2"/>
  <c r="L8" i="2"/>
  <c r="K8" i="2"/>
  <c r="L7" i="2"/>
  <c r="K7" i="2"/>
  <c r="L6" i="2"/>
  <c r="K6" i="2"/>
  <c r="L5" i="2"/>
  <c r="K5" i="2"/>
  <c r="L4" i="2"/>
  <c r="K4" i="2"/>
  <c r="L3" i="2"/>
  <c r="K3" i="2"/>
  <c r="F8" i="2"/>
  <c r="G8" i="2"/>
  <c r="F9" i="2"/>
  <c r="G9" i="2"/>
  <c r="F10" i="2"/>
  <c r="G10" i="2"/>
  <c r="F11" i="2"/>
  <c r="G11" i="2"/>
  <c r="F12" i="2"/>
  <c r="G12" i="2"/>
  <c r="F4" i="2"/>
  <c r="G4" i="2"/>
  <c r="F5" i="2"/>
  <c r="G5" i="2"/>
  <c r="F6" i="2"/>
  <c r="G6" i="2"/>
  <c r="F7" i="2"/>
  <c r="G7" i="2"/>
  <c r="G3" i="2"/>
  <c r="F3" i="2"/>
  <c r="Q15" i="4" l="1"/>
  <c r="V29" i="3"/>
  <c r="Q15" i="3"/>
  <c r="F14" i="3"/>
  <c r="P29" i="2"/>
  <c r="U29" i="6"/>
  <c r="F15" i="2"/>
  <c r="F29" i="2"/>
  <c r="P29" i="6"/>
  <c r="U15" i="2"/>
  <c r="V15" i="2"/>
  <c r="L15" i="6"/>
  <c r="K15" i="2"/>
  <c r="L15" i="2"/>
  <c r="P15" i="2"/>
  <c r="G14" i="4"/>
  <c r="V28" i="6"/>
  <c r="V14" i="6"/>
  <c r="G29" i="2"/>
  <c r="F15" i="6"/>
  <c r="V29" i="6"/>
  <c r="Q15" i="6"/>
  <c r="Q14" i="6"/>
  <c r="K15" i="6"/>
  <c r="L29" i="6"/>
  <c r="Q29" i="6"/>
  <c r="L28" i="6"/>
  <c r="U15" i="6"/>
  <c r="V15" i="6"/>
  <c r="P28" i="6"/>
  <c r="P14" i="6"/>
  <c r="K29" i="6"/>
  <c r="K28" i="6"/>
  <c r="F29" i="6"/>
  <c r="G29" i="6"/>
  <c r="G15" i="6"/>
  <c r="U28" i="6"/>
  <c r="Q28" i="6"/>
  <c r="G28" i="6"/>
  <c r="F28" i="6"/>
  <c r="U14" i="6"/>
  <c r="P15" i="6"/>
  <c r="L14" i="6"/>
  <c r="K14" i="6"/>
  <c r="G14" i="6"/>
  <c r="F14" i="6"/>
  <c r="K29" i="2"/>
  <c r="U29" i="2"/>
  <c r="L29" i="2"/>
  <c r="V29" i="2"/>
  <c r="G15" i="2"/>
  <c r="K14" i="2"/>
  <c r="U14" i="2"/>
  <c r="L14" i="2"/>
  <c r="V14" i="2"/>
  <c r="F14" i="2"/>
  <c r="P14" i="2"/>
  <c r="U28" i="2"/>
  <c r="P28" i="2"/>
  <c r="K28" i="2"/>
  <c r="F28" i="2"/>
  <c r="Q14" i="2"/>
  <c r="V28" i="2"/>
  <c r="Q28" i="2"/>
  <c r="L28" i="2"/>
  <c r="G28" i="2"/>
  <c r="G14" i="2"/>
  <c r="K29" i="3"/>
  <c r="U28" i="3"/>
  <c r="L29" i="3"/>
  <c r="F29" i="3"/>
  <c r="P14" i="3"/>
  <c r="G29" i="3"/>
  <c r="F15" i="3"/>
  <c r="G15" i="3"/>
  <c r="K15" i="3"/>
  <c r="P28" i="3"/>
  <c r="U14" i="3"/>
  <c r="L15" i="3"/>
  <c r="Q29" i="3"/>
  <c r="V15" i="3"/>
  <c r="F29" i="4"/>
  <c r="P28" i="4"/>
  <c r="L29" i="4"/>
  <c r="V14" i="4"/>
  <c r="V29" i="4"/>
  <c r="G29" i="4"/>
  <c r="Q29" i="4"/>
  <c r="V15" i="4"/>
  <c r="F15" i="4"/>
  <c r="K29" i="4"/>
  <c r="P15" i="4"/>
  <c r="U29" i="4"/>
  <c r="K14" i="4"/>
  <c r="U15" i="4"/>
  <c r="G15" i="4"/>
  <c r="L15" i="4"/>
  <c r="U14" i="4"/>
  <c r="P14" i="4"/>
  <c r="Q14" i="4"/>
  <c r="K15" i="4"/>
  <c r="L14" i="4"/>
  <c r="F14" i="4"/>
  <c r="P29" i="4"/>
  <c r="G28" i="4"/>
  <c r="Q28" i="4"/>
  <c r="K28" i="4"/>
  <c r="U28" i="4"/>
  <c r="F28" i="4"/>
  <c r="L28" i="4"/>
  <c r="V28" i="4"/>
  <c r="V14" i="3"/>
  <c r="V28" i="3"/>
  <c r="U15" i="3"/>
  <c r="U29" i="3"/>
  <c r="Q14" i="3"/>
  <c r="P15" i="3"/>
  <c r="P29" i="3"/>
  <c r="Q28" i="3"/>
  <c r="K14" i="3"/>
  <c r="K28" i="3"/>
  <c r="L14" i="3"/>
  <c r="L28" i="3"/>
  <c r="G14" i="3"/>
  <c r="F28" i="3"/>
  <c r="G28" i="3"/>
</calcChain>
</file>

<file path=xl/sharedStrings.xml><?xml version="1.0" encoding="utf-8"?>
<sst xmlns="http://schemas.openxmlformats.org/spreadsheetml/2006/main" count="294" uniqueCount="46">
  <si>
    <t>Mean</t>
  </si>
  <si>
    <t>SD</t>
  </si>
  <si>
    <t>Name</t>
  </si>
  <si>
    <t>side</t>
  </si>
  <si>
    <t>KE</t>
  </si>
  <si>
    <t>KF</t>
  </si>
  <si>
    <t>DF</t>
  </si>
  <si>
    <t>PF</t>
  </si>
  <si>
    <t>M1 (N)</t>
  </si>
  <si>
    <t xml:space="preserve">Max </t>
  </si>
  <si>
    <t>M2 (N)</t>
  </si>
  <si>
    <t>mean</t>
  </si>
  <si>
    <t>Pt_id</t>
  </si>
  <si>
    <t>Time between M</t>
  </si>
  <si>
    <t>Sex</t>
  </si>
  <si>
    <t>Age</t>
  </si>
  <si>
    <t>Weight</t>
  </si>
  <si>
    <t>Height</t>
  </si>
  <si>
    <t>LLL_l</t>
  </si>
  <si>
    <t>LLL_r</t>
  </si>
  <si>
    <t>Foot_l</t>
  </si>
  <si>
    <t>Foot_r</t>
  </si>
  <si>
    <t>Assessor</t>
  </si>
  <si>
    <t>days</t>
  </si>
  <si>
    <t>m;f</t>
  </si>
  <si>
    <t>at time of measurements</t>
  </si>
  <si>
    <t>kg</t>
  </si>
  <si>
    <t>m</t>
  </si>
  <si>
    <t>M1</t>
  </si>
  <si>
    <t>M2</t>
  </si>
  <si>
    <t xml:space="preserve">M1 </t>
  </si>
  <si>
    <t xml:space="preserve">M2 </t>
  </si>
  <si>
    <t>RFD100</t>
  </si>
  <si>
    <t>RFD200</t>
  </si>
  <si>
    <t>RFD300</t>
  </si>
  <si>
    <t>RFD400</t>
  </si>
  <si>
    <t>RFD500</t>
  </si>
  <si>
    <t>RFD600</t>
  </si>
  <si>
    <t>RFD700</t>
  </si>
  <si>
    <t>TD6</t>
  </si>
  <si>
    <t>TD7</t>
  </si>
  <si>
    <t>TD8</t>
  </si>
  <si>
    <t>TD9</t>
  </si>
  <si>
    <t>TD10</t>
  </si>
  <si>
    <t>PT</t>
  </si>
  <si>
    <t>PTs2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</si>
</sst>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10"/>
      <color indexed="8"/>
      <name val="Arial"/>
      <family val="2"/>
    </font>
    <font>
      <sz val="8"/>
      <color theme="0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88">
    <xf numFmtId="0" fontId="0" fillId="0" borderId="0" xfId="0"/>
    <xf numFmtId="0" fontId="1" fillId="0" borderId="0" xfId="1"/>
    <xf numFmtId="0" fontId="4" fillId="2" borderId="0" xfId="1" applyFont="1" applyFill="1"/>
    <xf numFmtId="2" fontId="2" fillId="0" borderId="0" xfId="1" applyNumberFormat="1" applyFont="1"/>
    <xf numFmtId="2" fontId="2" fillId="0" borderId="3" xfId="1" applyNumberFormat="1" applyFont="1" applyBorder="1"/>
    <xf numFmtId="0" fontId="4" fillId="2" borderId="3" xfId="1" applyFont="1" applyFill="1" applyBorder="1"/>
    <xf numFmtId="0" fontId="3" fillId="2" borderId="5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5" fillId="0" borderId="0" xfId="1" applyFont="1" applyAlignment="1">
      <alignment horizontal="right"/>
    </xf>
    <xf numFmtId="164" fontId="5" fillId="0" borderId="0" xfId="1" applyNumberFormat="1" applyFont="1" applyAlignment="1">
      <alignment horizontal="right"/>
    </xf>
    <xf numFmtId="164" fontId="5" fillId="0" borderId="3" xfId="1" applyNumberFormat="1" applyFont="1" applyBorder="1" applyAlignment="1">
      <alignment horizontal="right"/>
    </xf>
    <xf numFmtId="164" fontId="2" fillId="0" borderId="0" xfId="1" applyNumberFormat="1" applyFont="1"/>
    <xf numFmtId="164" fontId="2" fillId="0" borderId="3" xfId="1" applyNumberFormat="1" applyFont="1" applyBorder="1"/>
    <xf numFmtId="2" fontId="2" fillId="0" borderId="0" xfId="1" applyNumberFormat="1" applyFont="1" applyBorder="1"/>
    <xf numFmtId="0" fontId="0" fillId="0" borderId="0" xfId="0"/>
    <xf numFmtId="0" fontId="0" fillId="0" borderId="0" xfId="0"/>
    <xf numFmtId="1" fontId="3" fillId="2" borderId="6" xfId="1" applyNumberFormat="1" applyFont="1" applyFill="1" applyBorder="1" applyAlignment="1">
      <alignment horizontal="center"/>
    </xf>
    <xf numFmtId="1" fontId="0" fillId="0" borderId="0" xfId="0" applyNumberFormat="1"/>
    <xf numFmtId="2" fontId="5" fillId="0" borderId="0" xfId="1" applyNumberFormat="1" applyFont="1" applyAlignment="1">
      <alignment horizontal="right"/>
    </xf>
    <xf numFmtId="2" fontId="5" fillId="0" borderId="3" xfId="1" applyNumberFormat="1" applyFont="1" applyBorder="1" applyAlignment="1">
      <alignment horizontal="right"/>
    </xf>
    <xf numFmtId="0" fontId="4" fillId="2" borderId="7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center"/>
    </xf>
    <xf numFmtId="2" fontId="2" fillId="0" borderId="9" xfId="1" applyNumberFormat="1" applyFont="1" applyBorder="1"/>
    <xf numFmtId="0" fontId="5" fillId="0" borderId="0" xfId="1" applyFont="1" applyBorder="1" applyAlignment="1">
      <alignment horizontal="left"/>
    </xf>
    <xf numFmtId="1" fontId="4" fillId="2" borderId="2" xfId="1" applyNumberFormat="1" applyFont="1" applyFill="1" applyBorder="1" applyAlignment="1">
      <alignment horizontal="center"/>
    </xf>
    <xf numFmtId="1" fontId="3" fillId="2" borderId="4" xfId="1" applyNumberFormat="1" applyFont="1" applyFill="1" applyBorder="1" applyAlignment="1">
      <alignment horizontal="center"/>
    </xf>
    <xf numFmtId="1" fontId="2" fillId="0" borderId="1" xfId="1" applyNumberFormat="1" applyFont="1" applyBorder="1"/>
    <xf numFmtId="1" fontId="5" fillId="0" borderId="1" xfId="1" applyNumberFormat="1" applyFont="1" applyBorder="1" applyAlignment="1">
      <alignment horizontal="right"/>
    </xf>
    <xf numFmtId="1" fontId="2" fillId="0" borderId="1" xfId="0" applyNumberFormat="1" applyFont="1" applyBorder="1"/>
    <xf numFmtId="2" fontId="2" fillId="0" borderId="0" xfId="0" applyNumberFormat="1" applyFont="1"/>
    <xf numFmtId="1" fontId="3" fillId="2" borderId="8" xfId="1" applyNumberFormat="1" applyFont="1" applyFill="1" applyBorder="1" applyAlignment="1">
      <alignment horizontal="center"/>
    </xf>
    <xf numFmtId="1" fontId="3" fillId="2" borderId="5" xfId="1" applyNumberFormat="1" applyFont="1" applyFill="1" applyBorder="1" applyAlignment="1">
      <alignment horizontal="center"/>
    </xf>
    <xf numFmtId="0" fontId="1" fillId="0" borderId="0" xfId="1"/>
    <xf numFmtId="0" fontId="2" fillId="0" borderId="0" xfId="1" applyFont="1" applyAlignment="1">
      <alignment horizontal="left"/>
    </xf>
    <xf numFmtId="0" fontId="4" fillId="2" borderId="0" xfId="1" applyFont="1" applyFill="1"/>
    <xf numFmtId="2" fontId="2" fillId="0" borderId="0" xfId="1" applyNumberFormat="1" applyFont="1"/>
    <xf numFmtId="2" fontId="2" fillId="0" borderId="3" xfId="1" applyNumberFormat="1" applyFont="1" applyBorder="1"/>
    <xf numFmtId="0" fontId="4" fillId="2" borderId="3" xfId="1" applyFont="1" applyFill="1" applyBorder="1"/>
    <xf numFmtId="0" fontId="3" fillId="2" borderId="5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5" fillId="0" borderId="0" xfId="1" applyFont="1" applyAlignment="1">
      <alignment horizontal="right"/>
    </xf>
    <xf numFmtId="2" fontId="2" fillId="0" borderId="0" xfId="1" applyNumberFormat="1" applyFont="1" applyBorder="1"/>
    <xf numFmtId="0" fontId="0" fillId="0" borderId="0" xfId="0"/>
    <xf numFmtId="0" fontId="0" fillId="0" borderId="0" xfId="0"/>
    <xf numFmtId="2" fontId="2" fillId="0" borderId="9" xfId="0" applyNumberFormat="1" applyFont="1" applyBorder="1"/>
    <xf numFmtId="2" fontId="2" fillId="0" borderId="0" xfId="0" applyNumberFormat="1" applyFont="1" applyBorder="1"/>
    <xf numFmtId="2" fontId="5" fillId="0" borderId="0" xfId="1" applyNumberFormat="1" applyFont="1" applyBorder="1" applyAlignment="1">
      <alignment horizontal="right"/>
    </xf>
    <xf numFmtId="2" fontId="5" fillId="0" borderId="9" xfId="1" applyNumberFormat="1" applyFont="1" applyBorder="1" applyAlignment="1">
      <alignment horizontal="right"/>
    </xf>
    <xf numFmtId="2" fontId="2" fillId="0" borderId="0" xfId="1" applyNumberFormat="1" applyFont="1"/>
    <xf numFmtId="2" fontId="2" fillId="0" borderId="3" xfId="1" applyNumberFormat="1" applyFont="1" applyBorder="1"/>
    <xf numFmtId="0" fontId="3" fillId="2" borderId="5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164" fontId="5" fillId="0" borderId="0" xfId="1" applyNumberFormat="1" applyFont="1" applyAlignment="1">
      <alignment horizontal="right"/>
    </xf>
    <xf numFmtId="164" fontId="5" fillId="0" borderId="3" xfId="1" applyNumberFormat="1" applyFont="1" applyBorder="1" applyAlignment="1">
      <alignment horizontal="right"/>
    </xf>
    <xf numFmtId="164" fontId="2" fillId="0" borderId="0" xfId="1" applyNumberFormat="1" applyFont="1"/>
    <xf numFmtId="164" fontId="2" fillId="0" borderId="3" xfId="1" applyNumberFormat="1" applyFont="1" applyBorder="1"/>
    <xf numFmtId="164" fontId="2" fillId="0" borderId="9" xfId="0" applyNumberFormat="1" applyFont="1" applyBorder="1"/>
    <xf numFmtId="164" fontId="2" fillId="0" borderId="0" xfId="0" applyNumberFormat="1" applyFont="1" applyBorder="1"/>
    <xf numFmtId="164" fontId="2" fillId="0" borderId="0" xfId="1" applyNumberFormat="1" applyFont="1" applyBorder="1"/>
    <xf numFmtId="164" fontId="2" fillId="0" borderId="9" xfId="1" applyNumberFormat="1" applyFont="1" applyBorder="1"/>
    <xf numFmtId="164" fontId="5" fillId="0" borderId="0" xfId="1" applyNumberFormat="1" applyFont="1" applyBorder="1" applyAlignment="1">
      <alignment horizontal="right"/>
    </xf>
    <xf numFmtId="164" fontId="5" fillId="0" borderId="9" xfId="1" applyNumberFormat="1" applyFont="1" applyBorder="1" applyAlignment="1">
      <alignment horizontal="right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>
      <alignment vertical="center"/>
    </xf>
    <xf numFmtId="0" fontId="6" fillId="0" borderId="0" xfId="0" applyFont="1" applyFill="1" applyBorder="1"/>
    <xf numFmtId="0" fontId="3" fillId="0" borderId="0" xfId="0" applyFont="1" applyFill="1" applyBorder="1"/>
    <xf numFmtId="0" fontId="8" fillId="0" borderId="0" xfId="2" applyFont="1" applyFill="1" applyBorder="1" applyAlignment="1">
      <alignment horizontal="center"/>
    </xf>
    <xf numFmtId="164" fontId="8" fillId="0" borderId="0" xfId="2" applyNumberFormat="1" applyFont="1" applyFill="1" applyBorder="1" applyAlignment="1">
      <alignment horizontal="center"/>
    </xf>
    <xf numFmtId="0" fontId="3" fillId="0" borderId="0" xfId="0" applyFont="1" applyFill="1"/>
    <xf numFmtId="0" fontId="2" fillId="0" borderId="0" xfId="0" applyFont="1"/>
    <xf numFmtId="165" fontId="2" fillId="0" borderId="0" xfId="0" applyNumberFormat="1" applyFont="1" applyAlignment="1">
      <alignment horizontal="center"/>
    </xf>
    <xf numFmtId="0" fontId="5" fillId="0" borderId="0" xfId="0" applyFont="1"/>
    <xf numFmtId="2" fontId="5" fillId="0" borderId="0" xfId="0" applyNumberFormat="1" applyFont="1"/>
    <xf numFmtId="2" fontId="5" fillId="0" borderId="0" xfId="0" applyNumberFormat="1" applyFont="1" applyBorder="1"/>
    <xf numFmtId="165" fontId="2" fillId="0" borderId="0" xfId="1" applyNumberFormat="1" applyFont="1" applyAlignment="1">
      <alignment horizontal="right"/>
    </xf>
    <xf numFmtId="164" fontId="2" fillId="0" borderId="0" xfId="0" applyNumberFormat="1" applyFont="1"/>
    <xf numFmtId="2" fontId="2" fillId="0" borderId="0" xfId="1" applyNumberFormat="1" applyFont="1" applyFill="1"/>
    <xf numFmtId="1" fontId="4" fillId="2" borderId="0" xfId="1" applyNumberFormat="1" applyFont="1" applyFill="1" applyBorder="1" applyAlignment="1">
      <alignment horizontal="center"/>
    </xf>
    <xf numFmtId="1" fontId="2" fillId="0" borderId="0" xfId="1" applyNumberFormat="1" applyFont="1" applyBorder="1"/>
    <xf numFmtId="1" fontId="5" fillId="0" borderId="0" xfId="1" applyNumberFormat="1" applyFont="1" applyBorder="1" applyAlignment="1">
      <alignment horizontal="right"/>
    </xf>
    <xf numFmtId="1" fontId="2" fillId="0" borderId="0" xfId="0" applyNumberFormat="1" applyFont="1" applyBorder="1"/>
    <xf numFmtId="0" fontId="0" fillId="0" borderId="3" xfId="0" applyBorder="1"/>
    <xf numFmtId="2" fontId="9" fillId="0" borderId="0" xfId="2" applyNumberFormat="1" applyFont="1" applyFill="1" applyBorder="1" applyAlignment="1">
      <alignment horizontal="right" wrapText="1"/>
    </xf>
    <xf numFmtId="0" fontId="6" fillId="0" borderId="0" xfId="0" applyFont="1" applyBorder="1"/>
  </cellXfs>
  <cellStyles count="3">
    <cellStyle name="Standaard" xfId="0" builtinId="0"/>
    <cellStyle name="Standaard 2" xfId="1"/>
    <cellStyle name="Standaard_Subject information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zoomScale="80" zoomScaleNormal="80" workbookViewId="0">
      <selection activeCell="A4" sqref="A4:A8"/>
    </sheetView>
  </sheetViews>
  <sheetFormatPr defaultRowHeight="14.5" x14ac:dyDescent="0.35"/>
  <cols>
    <col min="1" max="1" width="14.08984375" customWidth="1"/>
    <col min="4" max="4" width="8.7265625" style="43"/>
  </cols>
  <sheetData>
    <row r="1" spans="1:16" x14ac:dyDescent="0.35">
      <c r="A1" s="62" t="s">
        <v>12</v>
      </c>
      <c r="B1" s="63" t="s">
        <v>13</v>
      </c>
      <c r="C1" s="62" t="s">
        <v>14</v>
      </c>
      <c r="D1" s="62" t="s">
        <v>15</v>
      </c>
      <c r="E1" s="62" t="s">
        <v>16</v>
      </c>
      <c r="F1" s="62" t="s">
        <v>17</v>
      </c>
      <c r="G1" s="62" t="s">
        <v>18</v>
      </c>
      <c r="H1" s="62" t="s">
        <v>19</v>
      </c>
      <c r="I1" s="64" t="s">
        <v>20</v>
      </c>
      <c r="J1" s="64" t="s">
        <v>21</v>
      </c>
      <c r="K1" s="62" t="s">
        <v>22</v>
      </c>
      <c r="L1" s="62"/>
      <c r="M1" s="62"/>
      <c r="N1" s="62"/>
      <c r="O1" s="62"/>
      <c r="P1" s="62"/>
    </row>
    <row r="2" spans="1:16" x14ac:dyDescent="0.35">
      <c r="A2" s="65"/>
      <c r="B2" s="66" t="s">
        <v>23</v>
      </c>
      <c r="C2" s="65" t="s">
        <v>24</v>
      </c>
      <c r="D2" s="65" t="s">
        <v>25</v>
      </c>
      <c r="E2" s="65" t="s">
        <v>26</v>
      </c>
      <c r="F2" s="65" t="s">
        <v>27</v>
      </c>
      <c r="G2" s="65" t="s">
        <v>27</v>
      </c>
      <c r="H2" s="65" t="s">
        <v>27</v>
      </c>
      <c r="I2" s="65" t="s">
        <v>27</v>
      </c>
      <c r="J2" s="67" t="s">
        <v>27</v>
      </c>
      <c r="K2" s="65" t="s">
        <v>28</v>
      </c>
      <c r="L2" s="65" t="s">
        <v>29</v>
      </c>
      <c r="M2" s="65"/>
      <c r="N2" s="65"/>
      <c r="O2" s="65"/>
      <c r="P2" s="65"/>
    </row>
    <row r="3" spans="1:16" x14ac:dyDescent="0.35">
      <c r="A3" s="68"/>
      <c r="B3" s="70"/>
      <c r="C3" s="70"/>
      <c r="D3" s="70"/>
      <c r="E3" s="71"/>
      <c r="F3" s="72"/>
      <c r="G3" s="69"/>
      <c r="H3" s="69"/>
      <c r="I3" s="69"/>
      <c r="J3" s="69"/>
      <c r="K3" s="69"/>
      <c r="L3" s="69"/>
      <c r="M3" s="69"/>
      <c r="N3" s="69"/>
      <c r="O3" s="69"/>
      <c r="P3" s="69"/>
    </row>
    <row r="4" spans="1:16" x14ac:dyDescent="0.35">
      <c r="A4" s="73" t="s">
        <v>39</v>
      </c>
      <c r="B4" s="86">
        <v>0</v>
      </c>
      <c r="C4" s="73">
        <v>1</v>
      </c>
      <c r="D4" s="29">
        <v>11.291666666666666</v>
      </c>
      <c r="E4" s="78">
        <v>33.1</v>
      </c>
      <c r="F4" s="78">
        <v>1.44</v>
      </c>
      <c r="G4" s="78">
        <v>0.32</v>
      </c>
      <c r="H4" s="78">
        <v>0.31</v>
      </c>
      <c r="I4" s="78">
        <v>0.105</v>
      </c>
      <c r="J4" s="78">
        <v>0.1</v>
      </c>
      <c r="K4" s="74" t="s">
        <v>44</v>
      </c>
      <c r="L4" s="74" t="s">
        <v>45</v>
      </c>
      <c r="M4" s="73"/>
      <c r="N4" s="73"/>
      <c r="O4" s="73"/>
      <c r="P4" s="73"/>
    </row>
    <row r="5" spans="1:16" x14ac:dyDescent="0.35">
      <c r="A5" s="73" t="s">
        <v>40</v>
      </c>
      <c r="B5" s="86">
        <v>4.0555555555555554</v>
      </c>
      <c r="C5" s="73">
        <v>1</v>
      </c>
      <c r="D5" s="29">
        <v>8.5638888888888882</v>
      </c>
      <c r="E5" s="78">
        <v>28.7</v>
      </c>
      <c r="F5" s="78">
        <v>1.359</v>
      </c>
      <c r="G5" s="78">
        <v>0.29499999999999998</v>
      </c>
      <c r="H5" s="78">
        <v>0.29299999999999998</v>
      </c>
      <c r="I5" s="78">
        <v>9.5000000000000001E-2</v>
      </c>
      <c r="J5" s="78">
        <v>0.105</v>
      </c>
      <c r="K5" s="74" t="s">
        <v>44</v>
      </c>
      <c r="L5" s="74" t="s">
        <v>45</v>
      </c>
      <c r="M5" s="73"/>
      <c r="N5" s="73"/>
      <c r="O5" s="73"/>
      <c r="P5" s="73"/>
    </row>
    <row r="6" spans="1:16" x14ac:dyDescent="0.35">
      <c r="A6" s="73" t="s">
        <v>41</v>
      </c>
      <c r="B6" s="86">
        <v>4.0555555555555554</v>
      </c>
      <c r="C6" s="73">
        <v>1</v>
      </c>
      <c r="D6" s="29">
        <v>8.5638888888888882</v>
      </c>
      <c r="E6" s="78">
        <v>26.5</v>
      </c>
      <c r="F6" s="78">
        <v>1.3260000000000001</v>
      </c>
      <c r="G6" s="78">
        <v>0.28799999999999998</v>
      </c>
      <c r="H6" s="78">
        <v>0.29799999999999999</v>
      </c>
      <c r="I6" s="78">
        <v>9.5000000000000001E-2</v>
      </c>
      <c r="J6" s="78">
        <v>0.09</v>
      </c>
      <c r="K6" s="74" t="s">
        <v>44</v>
      </c>
      <c r="L6" s="74" t="s">
        <v>45</v>
      </c>
      <c r="M6" s="73"/>
      <c r="N6" s="73"/>
      <c r="O6" s="73"/>
      <c r="P6" s="73"/>
    </row>
    <row r="7" spans="1:16" x14ac:dyDescent="0.35">
      <c r="A7" s="73" t="s">
        <v>42</v>
      </c>
      <c r="B7" s="86">
        <v>0</v>
      </c>
      <c r="C7" s="73">
        <v>0</v>
      </c>
      <c r="D7" s="29">
        <v>9.3638888888888889</v>
      </c>
      <c r="E7" s="78">
        <v>36.299999999999997</v>
      </c>
      <c r="F7" s="78">
        <v>1.4550000000000001</v>
      </c>
      <c r="G7" s="78">
        <v>0.32</v>
      </c>
      <c r="H7" s="78">
        <v>0.33</v>
      </c>
      <c r="I7" s="78">
        <v>0.105</v>
      </c>
      <c r="J7" s="78">
        <v>0.107</v>
      </c>
      <c r="K7" s="74" t="s">
        <v>44</v>
      </c>
      <c r="L7" s="74" t="s">
        <v>45</v>
      </c>
      <c r="M7" s="73"/>
      <c r="N7" s="73"/>
      <c r="O7" s="73"/>
      <c r="P7" s="73"/>
    </row>
    <row r="8" spans="1:16" x14ac:dyDescent="0.35">
      <c r="A8" s="73" t="s">
        <v>43</v>
      </c>
      <c r="B8" s="86">
        <v>0</v>
      </c>
      <c r="C8" s="73">
        <v>0</v>
      </c>
      <c r="D8" s="29">
        <v>14.369444444444444</v>
      </c>
      <c r="E8" s="78">
        <v>62.8</v>
      </c>
      <c r="F8" s="78">
        <v>1.7150000000000001</v>
      </c>
      <c r="G8" s="78">
        <v>0.375</v>
      </c>
      <c r="H8" s="78">
        <v>0.375</v>
      </c>
      <c r="I8" s="78">
        <v>0.12</v>
      </c>
      <c r="J8" s="78">
        <v>0.12</v>
      </c>
      <c r="K8" s="74" t="s">
        <v>44</v>
      </c>
      <c r="L8" s="74" t="s">
        <v>45</v>
      </c>
      <c r="M8" s="73"/>
      <c r="N8" s="73"/>
      <c r="O8" s="73"/>
      <c r="P8" s="73"/>
    </row>
    <row r="9" spans="1:16" s="43" customFormat="1" x14ac:dyDescent="0.35">
      <c r="A9" s="73"/>
      <c r="B9" s="86"/>
      <c r="C9" s="73"/>
      <c r="D9" s="73"/>
      <c r="E9" s="78"/>
      <c r="F9" s="78"/>
      <c r="G9" s="78"/>
      <c r="H9" s="78"/>
      <c r="I9" s="78"/>
      <c r="J9" s="78"/>
      <c r="K9" s="74"/>
      <c r="L9" s="74"/>
      <c r="M9" s="73"/>
      <c r="N9" s="73"/>
      <c r="O9" s="73"/>
      <c r="P9" s="73"/>
    </row>
    <row r="10" spans="1:16" x14ac:dyDescent="0.35">
      <c r="A10" s="75" t="s">
        <v>0</v>
      </c>
      <c r="B10" s="77"/>
      <c r="C10" s="87"/>
      <c r="D10" s="76">
        <f>AVERAGE(D4:D8)</f>
        <v>10.430555555555554</v>
      </c>
      <c r="E10" s="76">
        <f t="shared" ref="E10:J10" si="0">AVERAGE(E4:E8)</f>
        <v>37.479999999999997</v>
      </c>
      <c r="F10" s="76">
        <f t="shared" si="0"/>
        <v>1.4590000000000001</v>
      </c>
      <c r="G10" s="76">
        <f t="shared" si="0"/>
        <v>0.3196</v>
      </c>
      <c r="H10" s="76">
        <f t="shared" si="0"/>
        <v>0.32120000000000004</v>
      </c>
      <c r="I10" s="76">
        <f t="shared" si="0"/>
        <v>0.10400000000000001</v>
      </c>
      <c r="J10" s="76">
        <f t="shared" si="0"/>
        <v>0.10440000000000001</v>
      </c>
      <c r="K10" s="73"/>
      <c r="L10" s="73"/>
      <c r="M10" s="73"/>
      <c r="N10" s="73"/>
      <c r="O10" s="73"/>
      <c r="P10" s="73"/>
    </row>
    <row r="11" spans="1:16" x14ac:dyDescent="0.35">
      <c r="A11" s="75" t="s">
        <v>1</v>
      </c>
      <c r="B11" s="77"/>
      <c r="C11" s="87"/>
      <c r="D11" s="76">
        <f>_xlfn.STDEV.P(D4:D8)</f>
        <v>2.2073977752710539</v>
      </c>
      <c r="E11" s="76">
        <f t="shared" ref="E11:J11" si="1">_xlfn.STDEV.P(E4:E8)</f>
        <v>13.109752095291515</v>
      </c>
      <c r="F11" s="76">
        <f t="shared" si="1"/>
        <v>0.13682251276745361</v>
      </c>
      <c r="G11" s="76">
        <f t="shared" si="1"/>
        <v>3.0571882506643264E-2</v>
      </c>
      <c r="H11" s="76">
        <f t="shared" si="1"/>
        <v>2.9768439663509415E-2</v>
      </c>
      <c r="I11" s="76">
        <f t="shared" si="1"/>
        <v>9.1651513899116775E-3</v>
      </c>
      <c r="J11" s="76">
        <f t="shared" si="1"/>
        <v>9.7693397934558498E-3</v>
      </c>
      <c r="K11" s="73"/>
      <c r="L11" s="73"/>
      <c r="M11" s="73"/>
      <c r="N11" s="73"/>
      <c r="O11" s="73"/>
      <c r="P11" s="7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zoomScale="80" zoomScaleNormal="80" workbookViewId="0">
      <selection activeCell="A16" sqref="A16"/>
    </sheetView>
  </sheetViews>
  <sheetFormatPr defaultRowHeight="14.5" x14ac:dyDescent="0.35"/>
  <cols>
    <col min="1" max="1" width="26.08984375" customWidth="1"/>
    <col min="2" max="2" width="8.7265625" style="28"/>
  </cols>
  <sheetData>
    <row r="1" spans="1:28" x14ac:dyDescent="0.35">
      <c r="A1" s="20" t="s">
        <v>2</v>
      </c>
      <c r="B1" s="24" t="s">
        <v>3</v>
      </c>
      <c r="C1" s="2" t="s">
        <v>4</v>
      </c>
      <c r="D1" s="2"/>
      <c r="E1" s="2"/>
      <c r="F1" s="2"/>
      <c r="G1" s="5"/>
      <c r="H1" s="2" t="s">
        <v>5</v>
      </c>
      <c r="I1" s="2"/>
      <c r="J1" s="2"/>
      <c r="K1" s="2"/>
      <c r="L1" s="5"/>
      <c r="M1" s="2" t="s">
        <v>6</v>
      </c>
      <c r="N1" s="2"/>
      <c r="O1" s="2"/>
      <c r="P1" s="2"/>
      <c r="Q1" s="5"/>
      <c r="R1" s="2" t="s">
        <v>7</v>
      </c>
      <c r="S1" s="2"/>
      <c r="T1" s="2"/>
      <c r="U1" s="2"/>
      <c r="V1" s="5"/>
      <c r="W1" s="2"/>
      <c r="X1" s="2"/>
      <c r="Y1" s="2"/>
      <c r="Z1" s="2"/>
      <c r="AA1" s="2"/>
      <c r="AB1" s="2"/>
    </row>
    <row r="2" spans="1:28" ht="15" thickBot="1" x14ac:dyDescent="0.4">
      <c r="A2" s="21" t="s">
        <v>28</v>
      </c>
      <c r="B2" s="25"/>
      <c r="C2" s="6">
        <v>1</v>
      </c>
      <c r="D2" s="6">
        <v>2</v>
      </c>
      <c r="E2" s="6">
        <v>3</v>
      </c>
      <c r="F2" s="6" t="s">
        <v>0</v>
      </c>
      <c r="G2" s="7" t="s">
        <v>9</v>
      </c>
      <c r="H2" s="6">
        <v>1</v>
      </c>
      <c r="I2" s="6">
        <v>2</v>
      </c>
      <c r="J2" s="6">
        <v>3</v>
      </c>
      <c r="K2" s="6" t="s">
        <v>0</v>
      </c>
      <c r="L2" s="7" t="s">
        <v>9</v>
      </c>
      <c r="M2" s="6">
        <v>1</v>
      </c>
      <c r="N2" s="6">
        <v>2</v>
      </c>
      <c r="O2" s="6">
        <v>3</v>
      </c>
      <c r="P2" s="6" t="s">
        <v>0</v>
      </c>
      <c r="Q2" s="7" t="s">
        <v>9</v>
      </c>
      <c r="R2" s="6">
        <v>1</v>
      </c>
      <c r="S2" s="6">
        <v>2</v>
      </c>
      <c r="T2" s="6">
        <v>3</v>
      </c>
      <c r="U2" s="6" t="s">
        <v>0</v>
      </c>
      <c r="V2" s="7" t="s">
        <v>9</v>
      </c>
      <c r="W2" s="6"/>
      <c r="X2" s="6"/>
      <c r="Y2" s="6"/>
      <c r="Z2" s="6"/>
      <c r="AA2" s="6"/>
      <c r="AB2" s="6"/>
    </row>
    <row r="3" spans="1:28" x14ac:dyDescent="0.35">
      <c r="A3" s="73" t="s">
        <v>39</v>
      </c>
      <c r="B3" s="26">
        <v>1</v>
      </c>
      <c r="C3" s="3">
        <v>283.89999999999998</v>
      </c>
      <c r="D3" s="3">
        <v>270.5</v>
      </c>
      <c r="E3" s="3">
        <v>240.7</v>
      </c>
      <c r="F3" s="3">
        <f>AVERAGE(C3:E3)</f>
        <v>265.0333333333333</v>
      </c>
      <c r="G3" s="4">
        <f>MAX(C3:E3)</f>
        <v>283.89999999999998</v>
      </c>
      <c r="H3" s="3">
        <v>151.69999999999999</v>
      </c>
      <c r="I3" s="3">
        <v>129.40629999999999</v>
      </c>
      <c r="J3" s="3">
        <v>126.8</v>
      </c>
      <c r="K3" s="3">
        <f>AVERAGE(H3:J3)</f>
        <v>135.96876666666665</v>
      </c>
      <c r="L3" s="4">
        <f>MAX(H3:J3)</f>
        <v>151.69999999999999</v>
      </c>
      <c r="M3" s="3">
        <v>135.30000000000001</v>
      </c>
      <c r="N3" s="3">
        <v>146.4</v>
      </c>
      <c r="O3" s="3">
        <v>160.6</v>
      </c>
      <c r="P3" s="3">
        <f>AVERAGE(M3:O3)</f>
        <v>147.43333333333337</v>
      </c>
      <c r="Q3" s="4">
        <f>MAX(M3:O3)</f>
        <v>160.6</v>
      </c>
      <c r="R3" s="3">
        <v>332.4</v>
      </c>
      <c r="S3" s="3">
        <v>332.8</v>
      </c>
      <c r="T3" s="3">
        <v>373.73329999999999</v>
      </c>
      <c r="U3" s="3">
        <f>AVERAGE(R3:T3)</f>
        <v>346.31110000000007</v>
      </c>
      <c r="V3" s="4">
        <f>MAX(R3:T3)</f>
        <v>373.73329999999999</v>
      </c>
      <c r="W3" s="3"/>
      <c r="X3" s="3"/>
      <c r="Y3" s="3"/>
      <c r="Z3" s="3"/>
      <c r="AA3" s="3"/>
      <c r="AB3" s="3"/>
    </row>
    <row r="4" spans="1:28" x14ac:dyDescent="0.35">
      <c r="A4" s="73" t="s">
        <v>40</v>
      </c>
      <c r="B4" s="26">
        <v>1</v>
      </c>
      <c r="C4" s="3">
        <v>126.8</v>
      </c>
      <c r="D4" s="3">
        <v>124.1</v>
      </c>
      <c r="E4" s="3">
        <v>194.5</v>
      </c>
      <c r="F4" s="3">
        <f t="shared" ref="F4:F7" si="0">AVERAGE(C4:E4)</f>
        <v>148.46666666666667</v>
      </c>
      <c r="G4" s="4">
        <f t="shared" ref="G4:G7" si="1">MAX(C4:E4)</f>
        <v>194.5</v>
      </c>
      <c r="H4" s="3">
        <v>37.799999999999997</v>
      </c>
      <c r="I4" s="3">
        <v>60.5</v>
      </c>
      <c r="J4" s="3">
        <v>63.6</v>
      </c>
      <c r="K4" s="3">
        <f t="shared" ref="K4:K7" si="2">AVERAGE(H4:J4)</f>
        <v>53.966666666666669</v>
      </c>
      <c r="L4" s="4">
        <f t="shared" ref="L4:L7" si="3">MAX(H4:J4)</f>
        <v>63.6</v>
      </c>
      <c r="M4" s="3">
        <v>100.6</v>
      </c>
      <c r="N4" s="3">
        <v>99.7</v>
      </c>
      <c r="O4" s="3">
        <v>116.1</v>
      </c>
      <c r="P4" s="3">
        <f t="shared" ref="P4:P7" si="4">AVERAGE(M4:O4)</f>
        <v>105.46666666666665</v>
      </c>
      <c r="Q4" s="4">
        <f t="shared" ref="Q4:Q7" si="5">MAX(M4:O4)</f>
        <v>116.1</v>
      </c>
      <c r="R4" s="3">
        <v>81.900000000000006</v>
      </c>
      <c r="S4" s="3">
        <v>113.9</v>
      </c>
      <c r="T4" s="3">
        <v>186</v>
      </c>
      <c r="U4" s="3">
        <f t="shared" ref="U4:U7" si="6">AVERAGE(R4:T4)</f>
        <v>127.26666666666667</v>
      </c>
      <c r="V4" s="4">
        <f t="shared" ref="V4:V7" si="7">MAX(R4:T4)</f>
        <v>186</v>
      </c>
      <c r="W4" s="3"/>
      <c r="X4" s="3"/>
      <c r="Y4" s="3"/>
      <c r="Z4" s="3"/>
      <c r="AA4" s="3"/>
      <c r="AB4" s="3"/>
    </row>
    <row r="5" spans="1:28" x14ac:dyDescent="0.35">
      <c r="A5" s="73" t="s">
        <v>41</v>
      </c>
      <c r="B5" s="26">
        <v>1</v>
      </c>
      <c r="C5" s="3">
        <v>205.6</v>
      </c>
      <c r="D5" s="3">
        <v>226.8733</v>
      </c>
      <c r="E5" s="3">
        <v>214.36670000000001</v>
      </c>
      <c r="F5" s="3">
        <f t="shared" si="0"/>
        <v>215.61333333333334</v>
      </c>
      <c r="G5" s="4">
        <f t="shared" si="1"/>
        <v>226.8733</v>
      </c>
      <c r="H5" s="3">
        <v>57.8</v>
      </c>
      <c r="I5" s="3">
        <v>68.099999999999994</v>
      </c>
      <c r="J5" s="3">
        <v>74.8</v>
      </c>
      <c r="K5" s="3">
        <f t="shared" si="2"/>
        <v>66.899999999999991</v>
      </c>
      <c r="L5" s="4">
        <f t="shared" si="3"/>
        <v>74.8</v>
      </c>
      <c r="M5" s="3">
        <v>80.5</v>
      </c>
      <c r="N5" s="3">
        <v>94.8</v>
      </c>
      <c r="O5" s="3">
        <v>96.6</v>
      </c>
      <c r="P5" s="3">
        <f t="shared" si="4"/>
        <v>90.633333333333326</v>
      </c>
      <c r="Q5" s="4">
        <f t="shared" si="5"/>
        <v>96.6</v>
      </c>
      <c r="R5" s="3">
        <v>129.9</v>
      </c>
      <c r="S5" s="3">
        <v>172.6</v>
      </c>
      <c r="T5" s="3">
        <v>221.6</v>
      </c>
      <c r="U5" s="3">
        <f t="shared" si="6"/>
        <v>174.70000000000002</v>
      </c>
      <c r="V5" s="4">
        <f t="shared" si="7"/>
        <v>221.6</v>
      </c>
      <c r="W5" s="3"/>
      <c r="X5" s="3"/>
      <c r="Y5" s="3"/>
      <c r="Z5" s="3"/>
      <c r="AA5" s="3"/>
      <c r="AB5" s="3"/>
    </row>
    <row r="6" spans="1:28" x14ac:dyDescent="0.35">
      <c r="A6" s="73" t="s">
        <v>42</v>
      </c>
      <c r="B6" s="26">
        <v>1</v>
      </c>
      <c r="C6" s="3">
        <v>291.5</v>
      </c>
      <c r="D6" s="3">
        <v>300.8</v>
      </c>
      <c r="E6" s="3">
        <v>304.33749999999998</v>
      </c>
      <c r="F6" s="3">
        <f t="shared" si="0"/>
        <v>298.87916666666666</v>
      </c>
      <c r="G6" s="4">
        <f t="shared" si="1"/>
        <v>304.33749999999998</v>
      </c>
      <c r="H6" s="3">
        <v>197.47499999999999</v>
      </c>
      <c r="I6" s="3">
        <v>185.6</v>
      </c>
      <c r="J6" s="3">
        <v>206</v>
      </c>
      <c r="K6" s="3">
        <f t="shared" si="2"/>
        <v>196.35833333333335</v>
      </c>
      <c r="L6" s="4">
        <f t="shared" si="3"/>
        <v>206</v>
      </c>
      <c r="M6" s="3">
        <v>164.6</v>
      </c>
      <c r="N6" s="3">
        <v>165.1</v>
      </c>
      <c r="O6" s="3">
        <v>154.4</v>
      </c>
      <c r="P6" s="3">
        <f>AVERAGE(M6:O6)</f>
        <v>161.36666666666667</v>
      </c>
      <c r="Q6" s="4">
        <f>MAX(M6:O6)</f>
        <v>165.1</v>
      </c>
      <c r="R6" s="3">
        <v>238.5</v>
      </c>
      <c r="S6" s="3">
        <v>247.4</v>
      </c>
      <c r="T6" s="3">
        <v>265.60000000000002</v>
      </c>
      <c r="U6" s="3">
        <f t="shared" si="6"/>
        <v>250.5</v>
      </c>
      <c r="V6" s="4">
        <f t="shared" si="7"/>
        <v>265.60000000000002</v>
      </c>
      <c r="W6" s="3"/>
      <c r="X6" s="3"/>
      <c r="Y6" s="3"/>
      <c r="Z6" s="3"/>
      <c r="AA6" s="3"/>
      <c r="AB6" s="3"/>
    </row>
    <row r="7" spans="1:28" x14ac:dyDescent="0.35">
      <c r="A7" s="73" t="s">
        <v>43</v>
      </c>
      <c r="B7" s="26">
        <v>1</v>
      </c>
      <c r="C7" s="3">
        <v>475.2</v>
      </c>
      <c r="D7" s="3">
        <v>381.3</v>
      </c>
      <c r="E7" s="3">
        <v>381.3</v>
      </c>
      <c r="F7" s="3">
        <f t="shared" si="0"/>
        <v>412.59999999999997</v>
      </c>
      <c r="G7" s="4">
        <f t="shared" si="1"/>
        <v>475.2</v>
      </c>
      <c r="H7" s="3">
        <v>155.69999999999999</v>
      </c>
      <c r="I7" s="3">
        <v>161.5</v>
      </c>
      <c r="J7" s="3">
        <v>165.5</v>
      </c>
      <c r="K7" s="3">
        <f t="shared" si="2"/>
        <v>160.9</v>
      </c>
      <c r="L7" s="4">
        <f t="shared" si="3"/>
        <v>165.5</v>
      </c>
      <c r="M7" s="3">
        <v>192.2</v>
      </c>
      <c r="N7" s="3">
        <v>200.2</v>
      </c>
      <c r="O7" s="3">
        <v>233.6</v>
      </c>
      <c r="P7" s="3">
        <f t="shared" si="4"/>
        <v>208.66666666666666</v>
      </c>
      <c r="Q7" s="4">
        <f t="shared" si="5"/>
        <v>233.6</v>
      </c>
      <c r="R7" s="3">
        <v>578.43550000000005</v>
      </c>
      <c r="S7" s="3">
        <v>535.61329999999998</v>
      </c>
      <c r="T7" s="3">
        <v>606.00630000000001</v>
      </c>
      <c r="U7" s="3">
        <f t="shared" si="6"/>
        <v>573.35170000000005</v>
      </c>
      <c r="V7" s="4">
        <f t="shared" si="7"/>
        <v>606.00630000000001</v>
      </c>
      <c r="W7" s="3"/>
      <c r="X7" s="3"/>
      <c r="Y7" s="3"/>
      <c r="Z7" s="3"/>
      <c r="AA7" s="3"/>
      <c r="AB7" s="3"/>
    </row>
    <row r="8" spans="1:28" x14ac:dyDescent="0.35">
      <c r="A8" s="73" t="s">
        <v>39</v>
      </c>
      <c r="B8" s="26">
        <v>0</v>
      </c>
      <c r="C8" s="3">
        <v>197.93549999999999</v>
      </c>
      <c r="D8" s="3">
        <v>242.5</v>
      </c>
      <c r="E8" s="3">
        <v>334.47500000000002</v>
      </c>
      <c r="F8" s="3">
        <f>AVERAGE(C8:E8)</f>
        <v>258.30349999999999</v>
      </c>
      <c r="G8" s="4">
        <f>MAX(C8:E8)</f>
        <v>334.47500000000002</v>
      </c>
      <c r="H8" s="3">
        <v>104.53749999999999</v>
      </c>
      <c r="I8" s="3">
        <v>132.19999999999999</v>
      </c>
      <c r="J8" s="3">
        <v>151.30000000000001</v>
      </c>
      <c r="K8" s="3">
        <f>AVERAGE(H8:J8)</f>
        <v>129.34583333333333</v>
      </c>
      <c r="L8" s="4">
        <f>MAX(H8:J8)</f>
        <v>151.30000000000001</v>
      </c>
      <c r="M8" s="3">
        <v>124.6</v>
      </c>
      <c r="N8" s="3">
        <v>126.8</v>
      </c>
      <c r="O8" s="3">
        <v>123.675</v>
      </c>
      <c r="P8" s="3">
        <f>AVERAGE(M8:O8)</f>
        <v>125.02499999999999</v>
      </c>
      <c r="Q8" s="4">
        <f>MAX(M8:O8)</f>
        <v>126.8</v>
      </c>
      <c r="R8" s="3">
        <v>259.39999999999998</v>
      </c>
      <c r="S8" s="3">
        <v>530</v>
      </c>
      <c r="T8" s="3">
        <v>438.7</v>
      </c>
      <c r="U8" s="3">
        <f>AVERAGE(R8:T8)</f>
        <v>409.36666666666662</v>
      </c>
      <c r="V8" s="4">
        <f>MAX(R8:T8)</f>
        <v>530</v>
      </c>
      <c r="W8" s="3"/>
      <c r="X8" s="3"/>
      <c r="Y8" s="3"/>
      <c r="Z8" s="3"/>
      <c r="AA8" s="3"/>
      <c r="AB8" s="3"/>
    </row>
    <row r="9" spans="1:28" x14ac:dyDescent="0.35">
      <c r="A9" s="73" t="s">
        <v>40</v>
      </c>
      <c r="B9" s="26">
        <v>0</v>
      </c>
      <c r="C9" s="3">
        <v>164.2</v>
      </c>
      <c r="D9" s="3">
        <v>183.27500000000001</v>
      </c>
      <c r="E9" s="3">
        <v>169.5</v>
      </c>
      <c r="F9" s="3">
        <f t="shared" ref="F9:F12" si="8">AVERAGE(C9:E9)</f>
        <v>172.32500000000002</v>
      </c>
      <c r="G9" s="4">
        <f t="shared" ref="G9:G12" si="9">MAX(C9:E9)</f>
        <v>183.27500000000001</v>
      </c>
      <c r="H9" s="3">
        <v>86.3</v>
      </c>
      <c r="I9" s="3">
        <v>97</v>
      </c>
      <c r="J9" s="3">
        <v>112.1</v>
      </c>
      <c r="K9" s="3">
        <f t="shared" ref="K9:K12" si="10">AVERAGE(H9:J9)</f>
        <v>98.466666666666654</v>
      </c>
      <c r="L9" s="4">
        <f t="shared" ref="L9:L12" si="11">MAX(H9:J9)</f>
        <v>112.1</v>
      </c>
      <c r="M9" s="3">
        <v>86.8</v>
      </c>
      <c r="N9" s="3">
        <v>94.3</v>
      </c>
      <c r="O9" s="3">
        <v>92.1</v>
      </c>
      <c r="P9" s="3">
        <f t="shared" ref="P9:P12" si="12">AVERAGE(M9:O9)</f>
        <v>91.066666666666663</v>
      </c>
      <c r="Q9" s="4">
        <f t="shared" ref="Q9:Q12" si="13">MAX(M9:O9)</f>
        <v>94.3</v>
      </c>
      <c r="R9" s="3">
        <v>128.19999999999999</v>
      </c>
      <c r="S9" s="3">
        <v>121</v>
      </c>
      <c r="T9" s="3">
        <v>147.5667</v>
      </c>
      <c r="U9" s="3">
        <f t="shared" ref="U9:U12" si="14">AVERAGE(R9:T9)</f>
        <v>132.25556666666668</v>
      </c>
      <c r="V9" s="4">
        <f t="shared" ref="V9:V12" si="15">MAX(R9:T9)</f>
        <v>147.5667</v>
      </c>
      <c r="W9" s="3"/>
      <c r="X9" s="3"/>
      <c r="Y9" s="3"/>
      <c r="Z9" s="3"/>
      <c r="AA9" s="3"/>
      <c r="AB9" s="3"/>
    </row>
    <row r="10" spans="1:28" x14ac:dyDescent="0.35">
      <c r="A10" s="73" t="s">
        <v>41</v>
      </c>
      <c r="B10" s="26">
        <v>0</v>
      </c>
      <c r="C10" s="3">
        <v>222.82499999999999</v>
      </c>
      <c r="D10" s="3">
        <v>225.6</v>
      </c>
      <c r="E10" s="3">
        <v>240.3</v>
      </c>
      <c r="F10" s="3">
        <f t="shared" si="8"/>
        <v>229.57499999999996</v>
      </c>
      <c r="G10" s="4">
        <f t="shared" si="9"/>
        <v>240.3</v>
      </c>
      <c r="H10" s="3">
        <v>74.8</v>
      </c>
      <c r="I10" s="3">
        <v>83.7</v>
      </c>
      <c r="J10" s="3">
        <v>77</v>
      </c>
      <c r="K10" s="3">
        <f t="shared" si="10"/>
        <v>78.5</v>
      </c>
      <c r="L10" s="4">
        <f t="shared" si="11"/>
        <v>83.7</v>
      </c>
      <c r="M10" s="3">
        <v>96.6</v>
      </c>
      <c r="N10" s="3">
        <v>120.6</v>
      </c>
      <c r="O10" s="3">
        <v>124.6</v>
      </c>
      <c r="P10" s="3">
        <f t="shared" si="12"/>
        <v>113.93333333333332</v>
      </c>
      <c r="Q10" s="4">
        <f t="shared" si="13"/>
        <v>124.6</v>
      </c>
      <c r="R10" s="3">
        <v>196.2</v>
      </c>
      <c r="S10" s="3">
        <v>222</v>
      </c>
      <c r="T10" s="3">
        <v>234.1</v>
      </c>
      <c r="U10" s="3">
        <f t="shared" si="14"/>
        <v>217.43333333333331</v>
      </c>
      <c r="V10" s="4">
        <f t="shared" si="15"/>
        <v>234.1</v>
      </c>
      <c r="W10" s="3"/>
      <c r="X10" s="3"/>
      <c r="Y10" s="3"/>
      <c r="Z10" s="3"/>
      <c r="AA10" s="3"/>
      <c r="AB10" s="3"/>
    </row>
    <row r="11" spans="1:28" x14ac:dyDescent="0.35">
      <c r="A11" s="73" t="s">
        <v>42</v>
      </c>
      <c r="B11" s="26">
        <v>0</v>
      </c>
      <c r="C11" s="3">
        <v>318.9742</v>
      </c>
      <c r="D11" s="3">
        <v>289.7</v>
      </c>
      <c r="E11" s="3">
        <v>303.89999999999998</v>
      </c>
      <c r="F11" s="3">
        <f t="shared" si="8"/>
        <v>304.19139999999999</v>
      </c>
      <c r="G11" s="4">
        <f t="shared" si="9"/>
        <v>318.9742</v>
      </c>
      <c r="H11" s="3">
        <v>157.41999999999999</v>
      </c>
      <c r="I11" s="3">
        <v>164.54669999999999</v>
      </c>
      <c r="J11" s="3">
        <v>181.4742</v>
      </c>
      <c r="K11" s="3">
        <f t="shared" si="10"/>
        <v>167.81363333333331</v>
      </c>
      <c r="L11" s="4">
        <f t="shared" si="11"/>
        <v>181.4742</v>
      </c>
      <c r="M11" s="3">
        <v>232.7</v>
      </c>
      <c r="N11" s="3">
        <v>186.4</v>
      </c>
      <c r="O11" s="3">
        <v>195.3</v>
      </c>
      <c r="P11" s="3">
        <f t="shared" si="12"/>
        <v>204.80000000000004</v>
      </c>
      <c r="Q11" s="4">
        <f t="shared" si="13"/>
        <v>232.7</v>
      </c>
      <c r="R11" s="3">
        <v>331.5</v>
      </c>
      <c r="S11" s="3">
        <v>277.14999999999998</v>
      </c>
      <c r="T11" s="3">
        <v>312.6968</v>
      </c>
      <c r="U11" s="3">
        <f t="shared" si="14"/>
        <v>307.11560000000003</v>
      </c>
      <c r="V11" s="4">
        <f t="shared" si="15"/>
        <v>331.5</v>
      </c>
      <c r="W11" s="3"/>
      <c r="X11" s="3"/>
      <c r="Y11" s="3"/>
      <c r="Z11" s="3"/>
      <c r="AA11" s="3"/>
      <c r="AB11" s="3"/>
    </row>
    <row r="12" spans="1:28" x14ac:dyDescent="0.35">
      <c r="A12" s="73" t="s">
        <v>43</v>
      </c>
      <c r="B12" s="26">
        <v>0</v>
      </c>
      <c r="C12" s="3">
        <v>417.4</v>
      </c>
      <c r="D12" s="3">
        <v>426.7</v>
      </c>
      <c r="E12" s="3">
        <v>430.18</v>
      </c>
      <c r="F12" s="3">
        <f t="shared" si="8"/>
        <v>424.76</v>
      </c>
      <c r="G12" s="4">
        <f t="shared" si="9"/>
        <v>430.18</v>
      </c>
      <c r="H12" s="3">
        <v>294.10000000000002</v>
      </c>
      <c r="I12" s="3">
        <v>270.10000000000002</v>
      </c>
      <c r="J12" s="3">
        <v>301.14999999999998</v>
      </c>
      <c r="K12" s="3">
        <f t="shared" si="10"/>
        <v>288.45</v>
      </c>
      <c r="L12" s="4">
        <f t="shared" si="11"/>
        <v>301.14999999999998</v>
      </c>
      <c r="M12" s="3">
        <v>233.57329999999999</v>
      </c>
      <c r="N12" s="3">
        <v>281.7</v>
      </c>
      <c r="O12" s="3">
        <v>310.60000000000002</v>
      </c>
      <c r="P12" s="3">
        <f t="shared" si="12"/>
        <v>275.29109999999997</v>
      </c>
      <c r="Q12" s="4">
        <f t="shared" si="13"/>
        <v>310.60000000000002</v>
      </c>
      <c r="R12" s="3">
        <v>581.97329999999999</v>
      </c>
      <c r="S12" s="3">
        <v>589.55999999999995</v>
      </c>
      <c r="T12" s="3">
        <v>550.4</v>
      </c>
      <c r="U12" s="3">
        <f t="shared" si="14"/>
        <v>573.97776666666675</v>
      </c>
      <c r="V12" s="4">
        <f t="shared" si="15"/>
        <v>589.55999999999995</v>
      </c>
      <c r="W12" s="3"/>
      <c r="X12" s="3"/>
      <c r="Y12" s="3"/>
      <c r="Z12" s="3"/>
      <c r="AA12" s="3"/>
      <c r="AB12" s="3"/>
    </row>
    <row r="13" spans="1:28" x14ac:dyDescent="0.35">
      <c r="A13" s="13"/>
      <c r="B13" s="26"/>
      <c r="C13" s="3"/>
      <c r="D13" s="3"/>
      <c r="E13" s="3"/>
      <c r="F13" s="3"/>
      <c r="G13" s="4"/>
      <c r="H13" s="3"/>
      <c r="I13" s="3"/>
      <c r="J13" s="3"/>
      <c r="K13" s="3"/>
      <c r="L13" s="4"/>
      <c r="M13" s="3"/>
      <c r="N13" s="3"/>
      <c r="O13" s="3"/>
      <c r="P13" s="3"/>
      <c r="Q13" s="4"/>
      <c r="R13" s="3"/>
      <c r="S13" s="3"/>
      <c r="T13" s="3"/>
      <c r="U13" s="11"/>
      <c r="V13" s="12"/>
      <c r="W13" s="3"/>
      <c r="X13" s="3"/>
      <c r="Y13" s="3"/>
      <c r="Z13" s="3"/>
      <c r="AA13" s="3"/>
      <c r="AB13" s="3"/>
    </row>
    <row r="14" spans="1:28" x14ac:dyDescent="0.35">
      <c r="A14" s="23" t="s">
        <v>11</v>
      </c>
      <c r="B14" s="27"/>
      <c r="C14" s="18"/>
      <c r="D14" s="18"/>
      <c r="E14" s="18"/>
      <c r="F14" s="18">
        <f>AVERAGE(F3:F12)</f>
        <v>272.97474</v>
      </c>
      <c r="G14" s="19">
        <f>AVERAGE(G3:G12)</f>
        <v>299.20150000000001</v>
      </c>
      <c r="H14" s="18"/>
      <c r="I14" s="18"/>
      <c r="J14" s="18"/>
      <c r="K14" s="18">
        <f>AVERAGE(K3:K12)</f>
        <v>137.66699</v>
      </c>
      <c r="L14" s="19">
        <f>AVERAGE(L3:L12)</f>
        <v>149.13242</v>
      </c>
      <c r="M14" s="18"/>
      <c r="N14" s="18"/>
      <c r="O14" s="18"/>
      <c r="P14" s="18">
        <f>AVERAGE(P3:P12)</f>
        <v>152.36827666666665</v>
      </c>
      <c r="Q14" s="19">
        <f>AVERAGE(Q3:Q12)</f>
        <v>166.1</v>
      </c>
      <c r="R14" s="18"/>
      <c r="S14" s="18"/>
      <c r="T14" s="18"/>
      <c r="U14" s="18">
        <f>AVERAGE(U3:U12)</f>
        <v>311.22784000000001</v>
      </c>
      <c r="V14" s="19">
        <f>AVERAGE(V3:V12)</f>
        <v>348.56662999999998</v>
      </c>
      <c r="W14" s="8"/>
      <c r="X14" s="8"/>
      <c r="Y14" s="8"/>
      <c r="Z14" s="8"/>
      <c r="AA14" s="8"/>
      <c r="AB14" s="8"/>
    </row>
    <row r="15" spans="1:28" x14ac:dyDescent="0.35">
      <c r="A15" s="23" t="s">
        <v>1</v>
      </c>
      <c r="B15" s="27"/>
      <c r="C15" s="18"/>
      <c r="D15" s="18"/>
      <c r="E15" s="18"/>
      <c r="F15" s="18">
        <f>_xlfn.STDEV.S(F3:F12)</f>
        <v>91.447803984868798</v>
      </c>
      <c r="G15" s="19">
        <f>_xlfn.STDEV.S(G3:G12)</f>
        <v>96.106795951332614</v>
      </c>
      <c r="H15" s="18"/>
      <c r="I15" s="18"/>
      <c r="J15" s="18"/>
      <c r="K15" s="18">
        <f>_xlfn.STDEV.S(K3:K12)</f>
        <v>70.515575435094334</v>
      </c>
      <c r="L15" s="19">
        <f>_xlfn.STDEV.S(L3:L12)</f>
        <v>71.618084940634859</v>
      </c>
      <c r="M15" s="18"/>
      <c r="N15" s="18"/>
      <c r="O15" s="18"/>
      <c r="P15" s="18">
        <f>_xlfn.STDEV.S(P3:P12)</f>
        <v>60.670046424436073</v>
      </c>
      <c r="Q15" s="19">
        <f>_xlfn.STDEV.S(Q3:Q12)</f>
        <v>71.223856802182382</v>
      </c>
      <c r="R15" s="18"/>
      <c r="S15" s="18"/>
      <c r="T15" s="18"/>
      <c r="U15" s="18">
        <f>_xlfn.STDEV.S(U3:U12)</f>
        <v>165.20133707336441</v>
      </c>
      <c r="V15" s="19">
        <f>_xlfn.STDEV.S(V3:V12)</f>
        <v>170.33664844194121</v>
      </c>
      <c r="W15" s="8"/>
      <c r="X15" s="8"/>
      <c r="Y15" s="8"/>
      <c r="Z15" s="8"/>
      <c r="AA15" s="8"/>
      <c r="AB15" s="8"/>
    </row>
    <row r="16" spans="1:28" s="17" customFormat="1" ht="15" thickBot="1" x14ac:dyDescent="0.4">
      <c r="A16" s="30" t="s">
        <v>29</v>
      </c>
      <c r="B16" s="25"/>
      <c r="C16" s="31">
        <v>1</v>
      </c>
      <c r="D16" s="31">
        <v>2</v>
      </c>
      <c r="E16" s="31">
        <v>3</v>
      </c>
      <c r="F16" s="31" t="s">
        <v>0</v>
      </c>
      <c r="G16" s="16" t="s">
        <v>9</v>
      </c>
      <c r="H16" s="31">
        <v>1</v>
      </c>
      <c r="I16" s="31">
        <v>2</v>
      </c>
      <c r="J16" s="31">
        <v>3</v>
      </c>
      <c r="K16" s="31" t="s">
        <v>0</v>
      </c>
      <c r="L16" s="16" t="s">
        <v>9</v>
      </c>
      <c r="M16" s="31">
        <v>1</v>
      </c>
      <c r="N16" s="31">
        <v>2</v>
      </c>
      <c r="O16" s="31">
        <v>3</v>
      </c>
      <c r="P16" s="31" t="s">
        <v>0</v>
      </c>
      <c r="Q16" s="16" t="s">
        <v>9</v>
      </c>
      <c r="R16" s="31">
        <v>1</v>
      </c>
      <c r="S16" s="31">
        <v>2</v>
      </c>
      <c r="T16" s="31">
        <v>3</v>
      </c>
      <c r="U16" s="31" t="s">
        <v>0</v>
      </c>
      <c r="V16" s="16" t="s">
        <v>9</v>
      </c>
      <c r="W16" s="31"/>
      <c r="X16" s="31"/>
      <c r="Y16" s="31"/>
      <c r="Z16" s="31"/>
      <c r="AA16" s="31"/>
      <c r="AB16" s="31"/>
    </row>
    <row r="17" spans="1:28" ht="15.5" x14ac:dyDescent="0.35">
      <c r="A17" s="73" t="s">
        <v>39</v>
      </c>
      <c r="B17" s="26">
        <v>1</v>
      </c>
      <c r="C17" s="3">
        <v>254.5</v>
      </c>
      <c r="D17" s="3">
        <v>270.5</v>
      </c>
      <c r="E17" s="3">
        <v>252.3</v>
      </c>
      <c r="F17" s="3">
        <f>AVERAGE(C17:E17)</f>
        <v>259.09999999999997</v>
      </c>
      <c r="G17" s="4">
        <f>MAX(C17:E17)</f>
        <v>270.5</v>
      </c>
      <c r="H17" s="3">
        <v>165.5</v>
      </c>
      <c r="I17" s="3">
        <v>148.15309999999999</v>
      </c>
      <c r="J17" s="3">
        <v>169.1</v>
      </c>
      <c r="K17" s="3">
        <f>AVERAGE(H17:J17)</f>
        <v>160.9177</v>
      </c>
      <c r="L17" s="4">
        <f>MAX(H17:J17)</f>
        <v>169.1</v>
      </c>
      <c r="M17" s="3">
        <v>133.9</v>
      </c>
      <c r="N17" s="3">
        <v>180.2</v>
      </c>
      <c r="O17" s="3">
        <v>182.4</v>
      </c>
      <c r="P17" s="3">
        <f>AVERAGE(M17:O17)</f>
        <v>165.5</v>
      </c>
      <c r="Q17" s="4">
        <f>MAX(M17:O17)</f>
        <v>182.4</v>
      </c>
      <c r="R17" s="3">
        <v>444.42259999999999</v>
      </c>
      <c r="S17" s="3">
        <v>450.3</v>
      </c>
      <c r="T17" s="3">
        <v>489.5</v>
      </c>
      <c r="U17" s="3">
        <f>AVERAGE(R17:T17)</f>
        <v>461.40753333333333</v>
      </c>
      <c r="V17" s="4">
        <f>MAX(R17:T17)</f>
        <v>489.5</v>
      </c>
      <c r="W17" s="1"/>
      <c r="X17" s="1"/>
      <c r="Y17" s="1"/>
      <c r="Z17" s="1"/>
      <c r="AA17" s="1"/>
      <c r="AB17" s="1"/>
    </row>
    <row r="18" spans="1:28" x14ac:dyDescent="0.35">
      <c r="A18" s="73" t="s">
        <v>40</v>
      </c>
      <c r="B18" s="26">
        <v>1</v>
      </c>
      <c r="C18" s="3">
        <v>167.3</v>
      </c>
      <c r="D18" s="3">
        <v>210</v>
      </c>
      <c r="E18" s="3">
        <v>225.6</v>
      </c>
      <c r="F18" s="3">
        <f t="shared" ref="F18:F21" si="16">AVERAGE(C18:E18)</f>
        <v>200.96666666666667</v>
      </c>
      <c r="G18" s="4">
        <f t="shared" ref="G18:G21" si="17">MAX(C18:E18)</f>
        <v>225.6</v>
      </c>
      <c r="H18" s="3">
        <v>87.7</v>
      </c>
      <c r="I18" s="3">
        <v>105</v>
      </c>
      <c r="J18" s="3">
        <v>91.2</v>
      </c>
      <c r="K18" s="3">
        <f t="shared" ref="K18:K21" si="18">AVERAGE(H18:J18)</f>
        <v>94.633333333333326</v>
      </c>
      <c r="L18" s="4">
        <f t="shared" ref="L18:L21" si="19">MAX(H18:J18)</f>
        <v>105</v>
      </c>
      <c r="M18" s="3">
        <v>89.9</v>
      </c>
      <c r="N18" s="3">
        <v>103.2</v>
      </c>
      <c r="O18" s="3">
        <v>95.7</v>
      </c>
      <c r="P18" s="3">
        <f t="shared" ref="P18:P21" si="20">AVERAGE(M18:O18)</f>
        <v>96.266666666666666</v>
      </c>
      <c r="Q18" s="4">
        <f t="shared" ref="Q18:Q21" si="21">MAX(M18:O18)</f>
        <v>103.2</v>
      </c>
      <c r="R18" s="3">
        <v>139.69999999999999</v>
      </c>
      <c r="S18" s="3">
        <v>210.9</v>
      </c>
      <c r="T18" s="3">
        <v>236.65</v>
      </c>
      <c r="U18" s="3">
        <f t="shared" ref="U18:U21" si="22">AVERAGE(R18:T18)</f>
        <v>195.75</v>
      </c>
      <c r="V18" s="4">
        <f t="shared" ref="V18:V21" si="23">MAX(R18:T18)</f>
        <v>236.65</v>
      </c>
    </row>
    <row r="19" spans="1:28" x14ac:dyDescent="0.35">
      <c r="A19" s="73" t="s">
        <v>41</v>
      </c>
      <c r="B19" s="26">
        <v>1</v>
      </c>
      <c r="C19" s="3">
        <v>210</v>
      </c>
      <c r="D19" s="3">
        <v>226</v>
      </c>
      <c r="E19" s="3">
        <v>108.6</v>
      </c>
      <c r="F19" s="3">
        <f t="shared" si="16"/>
        <v>181.53333333333333</v>
      </c>
      <c r="G19" s="4">
        <f t="shared" si="17"/>
        <v>226</v>
      </c>
      <c r="H19" s="3">
        <v>73.900000000000006</v>
      </c>
      <c r="I19" s="3">
        <v>99.135499999999993</v>
      </c>
      <c r="J19" s="3">
        <v>125.5</v>
      </c>
      <c r="K19" s="3">
        <f t="shared" si="18"/>
        <v>99.511833333333342</v>
      </c>
      <c r="L19" s="4">
        <f t="shared" si="19"/>
        <v>125.5</v>
      </c>
      <c r="M19" s="3">
        <v>102.3</v>
      </c>
      <c r="N19" s="3">
        <v>110.8</v>
      </c>
      <c r="O19" s="3">
        <v>120.1</v>
      </c>
      <c r="P19" s="3">
        <f>AVERAGE(M19:O19)</f>
        <v>111.06666666666666</v>
      </c>
      <c r="Q19" s="4">
        <f>MAX(M19:O19)</f>
        <v>120.1</v>
      </c>
      <c r="R19" s="3">
        <v>291.5</v>
      </c>
      <c r="S19" s="3">
        <v>276.3</v>
      </c>
      <c r="T19" s="3">
        <v>334.6</v>
      </c>
      <c r="U19" s="3">
        <f t="shared" si="22"/>
        <v>300.8</v>
      </c>
      <c r="V19" s="4">
        <f t="shared" si="23"/>
        <v>334.6</v>
      </c>
    </row>
    <row r="20" spans="1:28" x14ac:dyDescent="0.35">
      <c r="A20" s="73" t="s">
        <v>42</v>
      </c>
      <c r="B20" s="26">
        <v>1</v>
      </c>
      <c r="C20" s="3">
        <v>298.90969999999999</v>
      </c>
      <c r="D20" s="3">
        <v>243.8</v>
      </c>
      <c r="E20" s="3">
        <v>325.57499999999999</v>
      </c>
      <c r="F20" s="3">
        <f t="shared" si="16"/>
        <v>289.42823333333331</v>
      </c>
      <c r="G20" s="4">
        <f t="shared" si="17"/>
        <v>325.57499999999999</v>
      </c>
      <c r="H20" s="3">
        <v>158.4</v>
      </c>
      <c r="I20" s="3">
        <v>149.5</v>
      </c>
      <c r="J20" s="3">
        <v>165.5</v>
      </c>
      <c r="K20" s="3">
        <f t="shared" si="18"/>
        <v>157.79999999999998</v>
      </c>
      <c r="L20" s="4">
        <f t="shared" si="19"/>
        <v>165.5</v>
      </c>
      <c r="M20" s="3">
        <v>196.7</v>
      </c>
      <c r="N20" s="3">
        <v>159.69999999999999</v>
      </c>
      <c r="O20" s="3">
        <v>153.1</v>
      </c>
      <c r="P20" s="3">
        <f t="shared" si="20"/>
        <v>169.83333333333334</v>
      </c>
      <c r="Q20" s="4">
        <f t="shared" si="21"/>
        <v>196.7</v>
      </c>
      <c r="R20" s="3">
        <v>322.2</v>
      </c>
      <c r="S20" s="3">
        <v>226</v>
      </c>
      <c r="T20" s="80">
        <v>283.78710000000001</v>
      </c>
      <c r="U20" s="3">
        <f t="shared" si="22"/>
        <v>277.32903333333337</v>
      </c>
      <c r="V20" s="4">
        <f t="shared" si="23"/>
        <v>322.2</v>
      </c>
    </row>
    <row r="21" spans="1:28" x14ac:dyDescent="0.35">
      <c r="A21" s="73" t="s">
        <v>43</v>
      </c>
      <c r="B21" s="26">
        <v>1</v>
      </c>
      <c r="C21" s="3">
        <v>492.6</v>
      </c>
      <c r="D21" s="3">
        <v>454.8</v>
      </c>
      <c r="E21" s="3">
        <v>473</v>
      </c>
      <c r="F21" s="3">
        <f t="shared" si="16"/>
        <v>473.4666666666667</v>
      </c>
      <c r="G21" s="4">
        <f t="shared" si="17"/>
        <v>492.6</v>
      </c>
      <c r="H21" s="3">
        <v>233.52</v>
      </c>
      <c r="I21" s="3">
        <v>226</v>
      </c>
      <c r="J21" s="3">
        <v>225.2</v>
      </c>
      <c r="K21" s="3">
        <f t="shared" si="18"/>
        <v>228.24</v>
      </c>
      <c r="L21" s="4">
        <f t="shared" si="19"/>
        <v>233.52</v>
      </c>
      <c r="M21" s="3">
        <v>240.57499999999999</v>
      </c>
      <c r="N21" s="3">
        <v>259.39999999999998</v>
      </c>
      <c r="O21" s="3">
        <v>283</v>
      </c>
      <c r="P21" s="3">
        <f t="shared" si="20"/>
        <v>260.99166666666662</v>
      </c>
      <c r="Q21" s="4">
        <f t="shared" si="21"/>
        <v>283</v>
      </c>
      <c r="R21" s="3">
        <v>565.96130000000005</v>
      </c>
      <c r="S21" s="3">
        <v>623.9</v>
      </c>
      <c r="T21" s="3">
        <v>681.63549999999998</v>
      </c>
      <c r="U21" s="3">
        <f t="shared" si="22"/>
        <v>623.83226666666667</v>
      </c>
      <c r="V21" s="4">
        <f t="shared" si="23"/>
        <v>681.63549999999998</v>
      </c>
    </row>
    <row r="22" spans="1:28" x14ac:dyDescent="0.35">
      <c r="A22" s="73" t="s">
        <v>39</v>
      </c>
      <c r="B22" s="26">
        <v>0</v>
      </c>
      <c r="C22" s="3">
        <v>185.6</v>
      </c>
      <c r="D22" s="3">
        <v>259</v>
      </c>
      <c r="E22" s="3">
        <v>254.5</v>
      </c>
      <c r="F22" s="3">
        <f>AVERAGE(C22:E22)</f>
        <v>233.03333333333333</v>
      </c>
      <c r="G22" s="4">
        <f>MAX(C22:E22)</f>
        <v>259</v>
      </c>
      <c r="H22" s="3">
        <v>173.5</v>
      </c>
      <c r="I22" s="3">
        <v>188.2</v>
      </c>
      <c r="J22" s="3">
        <v>172.2</v>
      </c>
      <c r="K22" s="3">
        <f>AVERAGE(H22:J22)</f>
        <v>177.96666666666667</v>
      </c>
      <c r="L22" s="4">
        <f>MAX(H22:J22)</f>
        <v>188.2</v>
      </c>
      <c r="M22" s="3">
        <v>149.03749999999999</v>
      </c>
      <c r="N22" s="3">
        <v>143.69999999999999</v>
      </c>
      <c r="O22" s="3">
        <v>165.5</v>
      </c>
      <c r="P22" s="3">
        <f>AVERAGE(M22:O22)</f>
        <v>152.74583333333331</v>
      </c>
      <c r="Q22" s="4">
        <f>MAX(M22:O22)</f>
        <v>165.5</v>
      </c>
      <c r="R22" s="3">
        <v>412.5</v>
      </c>
      <c r="S22" s="3">
        <v>489.5</v>
      </c>
      <c r="T22" s="3">
        <v>457.4</v>
      </c>
      <c r="U22" s="3">
        <f>AVERAGE(R22:T22)</f>
        <v>453.13333333333338</v>
      </c>
      <c r="V22" s="4">
        <f>MAX(R22:T22)</f>
        <v>489.5</v>
      </c>
    </row>
    <row r="23" spans="1:28" x14ac:dyDescent="0.35">
      <c r="A23" s="73" t="s">
        <v>40</v>
      </c>
      <c r="B23" s="26">
        <v>0</v>
      </c>
      <c r="C23" s="3">
        <v>210</v>
      </c>
      <c r="D23" s="3">
        <v>217.6</v>
      </c>
      <c r="E23" s="3">
        <v>244.3</v>
      </c>
      <c r="F23" s="3">
        <f t="shared" ref="F23:F26" si="24">AVERAGE(C23:E23)</f>
        <v>223.9666666666667</v>
      </c>
      <c r="G23" s="4">
        <f t="shared" ref="G23:G26" si="25">MAX(C23:E23)</f>
        <v>244.3</v>
      </c>
      <c r="H23" s="3">
        <v>85.4</v>
      </c>
      <c r="I23" s="3">
        <v>116.50320000000001</v>
      </c>
      <c r="J23" s="3">
        <v>128.6</v>
      </c>
      <c r="K23" s="3">
        <f t="shared" ref="K23:K26" si="26">AVERAGE(H23:J23)</f>
        <v>110.16773333333333</v>
      </c>
      <c r="L23" s="4">
        <f t="shared" ref="L23:L26" si="27">MAX(H23:J23)</f>
        <v>128.6</v>
      </c>
      <c r="M23" s="3">
        <v>82.8</v>
      </c>
      <c r="N23" s="3">
        <v>56.5</v>
      </c>
      <c r="O23" s="3">
        <v>97.4</v>
      </c>
      <c r="P23" s="3">
        <f t="shared" ref="P23:P26" si="28">AVERAGE(M23:O23)</f>
        <v>78.900000000000006</v>
      </c>
      <c r="Q23" s="4">
        <f t="shared" ref="Q23:Q26" si="29">MAX(M23:O23)</f>
        <v>97.4</v>
      </c>
      <c r="R23" s="3">
        <v>205.6</v>
      </c>
      <c r="S23" s="3">
        <v>256.7</v>
      </c>
      <c r="T23" s="3">
        <v>309.7</v>
      </c>
      <c r="U23" s="3">
        <f t="shared" ref="U23:U26" si="30">AVERAGE(R23:T23)</f>
        <v>257.33333333333331</v>
      </c>
      <c r="V23" s="4">
        <f t="shared" ref="V23:V26" si="31">MAX(R23:T23)</f>
        <v>309.7</v>
      </c>
    </row>
    <row r="24" spans="1:28" x14ac:dyDescent="0.35">
      <c r="A24" s="73" t="s">
        <v>41</v>
      </c>
      <c r="B24" s="26">
        <v>0</v>
      </c>
      <c r="C24" s="3">
        <v>220.3</v>
      </c>
      <c r="D24" s="3">
        <v>234.5</v>
      </c>
      <c r="E24" s="3">
        <v>226</v>
      </c>
      <c r="F24" s="3">
        <f t="shared" si="24"/>
        <v>226.93333333333331</v>
      </c>
      <c r="G24" s="4">
        <f t="shared" si="25"/>
        <v>234.5</v>
      </c>
      <c r="H24" s="3">
        <v>77.400000000000006</v>
      </c>
      <c r="I24" s="3">
        <v>90.3</v>
      </c>
      <c r="J24" s="3">
        <v>78.8</v>
      </c>
      <c r="K24" s="3">
        <f t="shared" si="26"/>
        <v>82.166666666666671</v>
      </c>
      <c r="L24" s="4">
        <f t="shared" si="27"/>
        <v>90.3</v>
      </c>
      <c r="M24" s="3">
        <v>109.9</v>
      </c>
      <c r="N24" s="3">
        <v>107.7</v>
      </c>
      <c r="O24" s="3">
        <v>112.6</v>
      </c>
      <c r="P24" s="3">
        <f t="shared" si="28"/>
        <v>110.06666666666668</v>
      </c>
      <c r="Q24" s="4">
        <f t="shared" si="29"/>
        <v>112.6</v>
      </c>
      <c r="R24" s="3">
        <v>336.8</v>
      </c>
      <c r="S24" s="3">
        <v>300.39999999999998</v>
      </c>
      <c r="T24" s="3">
        <v>293.6062</v>
      </c>
      <c r="U24" s="3">
        <f t="shared" si="30"/>
        <v>310.26873333333333</v>
      </c>
      <c r="V24" s="4">
        <f t="shared" si="31"/>
        <v>336.8</v>
      </c>
    </row>
    <row r="25" spans="1:28" x14ac:dyDescent="0.35">
      <c r="A25" s="73" t="s">
        <v>42</v>
      </c>
      <c r="B25" s="26">
        <v>0</v>
      </c>
      <c r="C25" s="3">
        <v>255.4</v>
      </c>
      <c r="D25" s="3">
        <v>253.6</v>
      </c>
      <c r="E25" s="3">
        <v>243.8</v>
      </c>
      <c r="F25" s="3">
        <f t="shared" si="24"/>
        <v>250.93333333333331</v>
      </c>
      <c r="G25" s="4">
        <f t="shared" si="25"/>
        <v>255.4</v>
      </c>
      <c r="H25" s="3">
        <v>210.79329999999999</v>
      </c>
      <c r="I25" s="3">
        <v>246.9194</v>
      </c>
      <c r="J25" s="3">
        <v>194.9</v>
      </c>
      <c r="K25" s="3">
        <f t="shared" si="26"/>
        <v>217.53756666666666</v>
      </c>
      <c r="L25" s="4">
        <f t="shared" si="27"/>
        <v>246.9194</v>
      </c>
      <c r="M25" s="3">
        <v>179.8</v>
      </c>
      <c r="N25" s="3">
        <v>163.30000000000001</v>
      </c>
      <c r="O25" s="3">
        <v>140.19999999999999</v>
      </c>
      <c r="P25" s="3">
        <f t="shared" si="28"/>
        <v>161.1</v>
      </c>
      <c r="Q25" s="4">
        <f t="shared" si="29"/>
        <v>179.8</v>
      </c>
      <c r="R25" s="3">
        <v>365.27499999999998</v>
      </c>
      <c r="S25" s="3">
        <v>396.44369999999998</v>
      </c>
      <c r="T25" s="3">
        <v>294.36</v>
      </c>
      <c r="U25" s="3">
        <f t="shared" si="30"/>
        <v>352.02623333333332</v>
      </c>
      <c r="V25" s="4">
        <f t="shared" si="31"/>
        <v>396.44369999999998</v>
      </c>
    </row>
    <row r="26" spans="1:28" x14ac:dyDescent="0.35">
      <c r="A26" s="73" t="s">
        <v>43</v>
      </c>
      <c r="B26" s="26">
        <v>0</v>
      </c>
      <c r="C26" s="3">
        <v>446.8</v>
      </c>
      <c r="D26" s="3">
        <v>487.7</v>
      </c>
      <c r="E26" s="3">
        <v>492.1</v>
      </c>
      <c r="F26" s="3">
        <f t="shared" si="24"/>
        <v>475.5333333333333</v>
      </c>
      <c r="G26" s="4">
        <f t="shared" si="25"/>
        <v>492.1</v>
      </c>
      <c r="H26" s="3">
        <v>277.7</v>
      </c>
      <c r="I26" s="3">
        <v>279.39999999999998</v>
      </c>
      <c r="J26" s="3">
        <v>326.55</v>
      </c>
      <c r="K26" s="3">
        <f t="shared" si="26"/>
        <v>294.54999999999995</v>
      </c>
      <c r="L26" s="4">
        <f t="shared" si="27"/>
        <v>326.55</v>
      </c>
      <c r="M26" s="3">
        <v>268.8</v>
      </c>
      <c r="N26" s="3">
        <v>227.8</v>
      </c>
      <c r="O26" s="3">
        <v>274.10000000000002</v>
      </c>
      <c r="P26" s="3">
        <f t="shared" si="28"/>
        <v>256.90000000000003</v>
      </c>
      <c r="Q26" s="4">
        <f t="shared" si="29"/>
        <v>274.10000000000002</v>
      </c>
      <c r="R26" s="3">
        <v>622.03750000000002</v>
      </c>
      <c r="S26" s="3">
        <v>656.73749999999995</v>
      </c>
      <c r="T26" s="3">
        <v>767.43119999999999</v>
      </c>
      <c r="U26" s="3">
        <f t="shared" si="30"/>
        <v>682.0687333333334</v>
      </c>
      <c r="V26" s="4">
        <f t="shared" si="31"/>
        <v>767.43119999999999</v>
      </c>
    </row>
    <row r="27" spans="1:28" s="42" customFormat="1" x14ac:dyDescent="0.35">
      <c r="A27" s="33"/>
      <c r="B27" s="26"/>
      <c r="C27" s="29"/>
      <c r="D27" s="29"/>
      <c r="E27" s="29"/>
      <c r="F27" s="35"/>
      <c r="G27" s="36"/>
      <c r="H27" s="29"/>
      <c r="I27" s="29"/>
      <c r="J27" s="29"/>
      <c r="K27" s="35"/>
      <c r="L27" s="36"/>
      <c r="M27" s="29"/>
      <c r="N27" s="29"/>
      <c r="O27" s="29"/>
      <c r="P27" s="35"/>
      <c r="Q27" s="36"/>
      <c r="R27" s="29"/>
      <c r="S27" s="29"/>
      <c r="T27" s="29"/>
      <c r="U27" s="35"/>
      <c r="V27" s="36"/>
    </row>
    <row r="28" spans="1:28" s="14" customFormat="1" x14ac:dyDescent="0.35">
      <c r="A28" s="23" t="s">
        <v>11</v>
      </c>
      <c r="B28" s="26"/>
      <c r="C28" s="3"/>
      <c r="D28" s="3"/>
      <c r="E28" s="3"/>
      <c r="F28" s="18">
        <f>AVERAGE(F16:F26)</f>
        <v>281.48948999999999</v>
      </c>
      <c r="G28" s="19">
        <f>AVERAGE(G16:G26)</f>
        <v>302.5575</v>
      </c>
      <c r="H28" s="3"/>
      <c r="I28" s="3"/>
      <c r="J28" s="3"/>
      <c r="K28" s="18">
        <f>AVERAGE(K16:K26)</f>
        <v>162.34914999999998</v>
      </c>
      <c r="L28" s="19">
        <f>AVERAGE(L16:L26)</f>
        <v>177.91893999999996</v>
      </c>
      <c r="M28" s="3"/>
      <c r="N28" s="3"/>
      <c r="O28" s="3"/>
      <c r="P28" s="18">
        <f>AVERAGE(P16:P26)</f>
        <v>156.33708333333331</v>
      </c>
      <c r="Q28" s="19">
        <f>AVERAGE(Q16:Q26)</f>
        <v>171.48000000000002</v>
      </c>
      <c r="R28" s="3"/>
      <c r="S28" s="3"/>
      <c r="T28" s="3"/>
      <c r="U28" s="18">
        <f>AVERAGE(U16:U26)</f>
        <v>391.39492000000007</v>
      </c>
      <c r="V28" s="19">
        <f>AVERAGE(V16:V26)</f>
        <v>436.44603999999998</v>
      </c>
    </row>
    <row r="29" spans="1:28" x14ac:dyDescent="0.35">
      <c r="A29" s="23" t="s">
        <v>1</v>
      </c>
      <c r="B29" s="27"/>
      <c r="C29" s="18"/>
      <c r="D29" s="18"/>
      <c r="E29" s="18"/>
      <c r="F29" s="18">
        <f>_xlfn.STDEV.S(F16:F26)</f>
        <v>105.99509841990547</v>
      </c>
      <c r="G29" s="19">
        <f>_xlfn.STDEV.S(G16:G26)</f>
        <v>104.09949971194769</v>
      </c>
      <c r="H29" s="18"/>
      <c r="I29" s="18"/>
      <c r="J29" s="18"/>
      <c r="K29" s="18">
        <f>_xlfn.STDEV.S(K16:K26)</f>
        <v>68.97436875134477</v>
      </c>
      <c r="L29" s="19">
        <f>_xlfn.STDEV.S(L16:L26)</f>
        <v>73.375586985442411</v>
      </c>
      <c r="M29" s="18"/>
      <c r="N29" s="18"/>
      <c r="O29" s="18"/>
      <c r="P29" s="18">
        <f>_xlfn.STDEV.S(P16:P26)</f>
        <v>62.505547483741658</v>
      </c>
      <c r="Q29" s="19">
        <f>_xlfn.STDEV.S(Q16:Q26)</f>
        <v>66.737142748414243</v>
      </c>
      <c r="R29" s="18"/>
      <c r="S29" s="18"/>
      <c r="T29" s="18"/>
      <c r="U29" s="18">
        <f>_xlfn.STDEV.S(U16:U26)</f>
        <v>160.84189787733411</v>
      </c>
      <c r="V29" s="19">
        <f>_xlfn.STDEV.S(V16:V26)</f>
        <v>171.99347631251214</v>
      </c>
    </row>
    <row r="30" spans="1:28" x14ac:dyDescent="0.35">
      <c r="A30" s="23"/>
      <c r="B30" s="27"/>
      <c r="C30" s="18"/>
      <c r="D30" s="18"/>
      <c r="E30" s="18"/>
      <c r="F30" s="18"/>
      <c r="G30" s="19"/>
      <c r="H30" s="18"/>
      <c r="I30" s="18"/>
      <c r="J30" s="18"/>
      <c r="K30" s="18"/>
      <c r="L30" s="19"/>
      <c r="M30" s="18"/>
      <c r="N30" s="18"/>
      <c r="O30" s="18"/>
      <c r="P30" s="18"/>
      <c r="Q30" s="19"/>
      <c r="R30" s="18"/>
      <c r="S30" s="18"/>
      <c r="T30" s="18"/>
      <c r="U30" s="9"/>
      <c r="V30" s="10"/>
    </row>
    <row r="31" spans="1:28" ht="15.5" x14ac:dyDescent="0.35">
      <c r="A31" s="1"/>
      <c r="B31" s="26"/>
      <c r="C31" s="3"/>
      <c r="D31" s="3"/>
      <c r="E31" s="3"/>
      <c r="F31" s="3"/>
      <c r="G31" s="4"/>
      <c r="H31" s="3"/>
      <c r="I31" s="3"/>
      <c r="J31" s="3"/>
      <c r="K31" s="3"/>
      <c r="L31" s="4"/>
      <c r="M31" s="3"/>
      <c r="N31" s="3"/>
      <c r="O31" s="3"/>
      <c r="P31" s="3"/>
      <c r="Q31" s="4"/>
      <c r="R31" s="3"/>
      <c r="S31" s="3"/>
      <c r="T31" s="3"/>
      <c r="U31" s="3"/>
      <c r="V31" s="4"/>
    </row>
    <row r="32" spans="1:28" ht="15.5" x14ac:dyDescent="0.35">
      <c r="A32" s="1"/>
      <c r="B32" s="26"/>
      <c r="C32" s="3"/>
      <c r="D32" s="3"/>
      <c r="E32" s="3"/>
      <c r="F32" s="3"/>
      <c r="G32" s="4"/>
      <c r="H32" s="3"/>
      <c r="I32" s="3"/>
      <c r="J32" s="3"/>
      <c r="K32" s="3"/>
      <c r="L32" s="4"/>
      <c r="M32" s="3"/>
      <c r="N32" s="3"/>
      <c r="O32" s="3"/>
      <c r="P32" s="3"/>
      <c r="Q32" s="4"/>
      <c r="R32" s="3"/>
      <c r="S32" s="3"/>
      <c r="T32" s="3"/>
      <c r="U32" s="3"/>
      <c r="V32" s="4"/>
    </row>
    <row r="33" spans="1:22" ht="15.5" x14ac:dyDescent="0.35">
      <c r="A33" s="1"/>
      <c r="B33" s="26"/>
      <c r="C33" s="3"/>
      <c r="D33" s="3"/>
      <c r="E33" s="3"/>
      <c r="F33" s="3"/>
      <c r="G33" s="4"/>
      <c r="H33" s="3"/>
      <c r="I33" s="3"/>
      <c r="J33" s="3"/>
      <c r="K33" s="3"/>
      <c r="L33" s="4"/>
      <c r="M33" s="3"/>
      <c r="N33" s="3"/>
      <c r="O33" s="3"/>
      <c r="P33" s="3"/>
      <c r="Q33" s="4"/>
      <c r="R33" s="3"/>
      <c r="S33" s="3"/>
      <c r="T33" s="3"/>
      <c r="U33" s="3"/>
      <c r="V33" s="4"/>
    </row>
  </sheetData>
  <pageMargins left="0.7" right="0.7" top="0.75" bottom="0.75" header="0.3" footer="0.3"/>
  <pageSetup paperSize="9" orientation="portrait" r:id="rId1"/>
  <ignoredErrors>
    <ignoredError sqref="F3:G7 F8:G12 F17:G21 F22:G2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zoomScale="80" zoomScaleNormal="80" workbookViewId="0">
      <selection activeCell="A2" sqref="A2"/>
    </sheetView>
  </sheetViews>
  <sheetFormatPr defaultRowHeight="14.5" x14ac:dyDescent="0.35"/>
  <cols>
    <col min="1" max="1" width="13.81640625" style="43" customWidth="1"/>
    <col min="2" max="2" width="8.7265625" style="28"/>
    <col min="3" max="16384" width="8.7265625" style="43"/>
  </cols>
  <sheetData>
    <row r="1" spans="1:28" x14ac:dyDescent="0.35">
      <c r="A1" s="20" t="s">
        <v>2</v>
      </c>
      <c r="B1" s="24" t="s">
        <v>3</v>
      </c>
      <c r="C1" s="34" t="s">
        <v>4</v>
      </c>
      <c r="D1" s="34"/>
      <c r="E1" s="34"/>
      <c r="F1" s="34"/>
      <c r="G1" s="37"/>
      <c r="H1" s="34" t="s">
        <v>5</v>
      </c>
      <c r="I1" s="34"/>
      <c r="J1" s="34"/>
      <c r="K1" s="34"/>
      <c r="L1" s="37"/>
      <c r="M1" s="34" t="s">
        <v>6</v>
      </c>
      <c r="N1" s="34"/>
      <c r="O1" s="34"/>
      <c r="P1" s="34"/>
      <c r="Q1" s="37"/>
      <c r="R1" s="34" t="s">
        <v>7</v>
      </c>
      <c r="S1" s="34"/>
      <c r="T1" s="34"/>
      <c r="U1" s="34"/>
      <c r="V1" s="37"/>
      <c r="W1" s="34"/>
      <c r="X1" s="34"/>
      <c r="Y1" s="34"/>
      <c r="Z1" s="34"/>
      <c r="AA1" s="34"/>
      <c r="AB1" s="34"/>
    </row>
    <row r="2" spans="1:28" ht="15" thickBot="1" x14ac:dyDescent="0.4">
      <c r="A2" s="21" t="s">
        <v>30</v>
      </c>
      <c r="B2" s="25"/>
      <c r="C2" s="50">
        <v>1</v>
      </c>
      <c r="D2" s="50">
        <v>2</v>
      </c>
      <c r="E2" s="50">
        <v>3</v>
      </c>
      <c r="F2" s="50" t="s">
        <v>0</v>
      </c>
      <c r="G2" s="51" t="s">
        <v>9</v>
      </c>
      <c r="H2" s="50">
        <v>1</v>
      </c>
      <c r="I2" s="50">
        <v>2</v>
      </c>
      <c r="J2" s="50">
        <v>3</v>
      </c>
      <c r="K2" s="50" t="s">
        <v>0</v>
      </c>
      <c r="L2" s="51" t="s">
        <v>9</v>
      </c>
      <c r="M2" s="50">
        <v>1</v>
      </c>
      <c r="N2" s="50">
        <v>2</v>
      </c>
      <c r="O2" s="50">
        <v>3</v>
      </c>
      <c r="P2" s="50" t="s">
        <v>0</v>
      </c>
      <c r="Q2" s="51" t="s">
        <v>9</v>
      </c>
      <c r="R2" s="50">
        <v>1</v>
      </c>
      <c r="S2" s="50">
        <v>2</v>
      </c>
      <c r="T2" s="50">
        <v>3</v>
      </c>
      <c r="U2" s="50" t="s">
        <v>0</v>
      </c>
      <c r="V2" s="51" t="s">
        <v>9</v>
      </c>
      <c r="W2" s="50"/>
      <c r="X2" s="50"/>
      <c r="Y2" s="50"/>
      <c r="Z2" s="50"/>
      <c r="AA2" s="50"/>
      <c r="AB2" s="50"/>
    </row>
    <row r="3" spans="1:28" x14ac:dyDescent="0.35">
      <c r="A3" s="73" t="s">
        <v>39</v>
      </c>
      <c r="B3" s="26">
        <v>1</v>
      </c>
      <c r="C3" s="48">
        <f>'Inter N'!C3/'Subject information'!E4</f>
        <v>8.5770392749244699</v>
      </c>
      <c r="D3" s="48">
        <f>'Inter N'!D3/'Subject information'!E4</f>
        <v>8.1722054380664648</v>
      </c>
      <c r="E3" s="48">
        <f>'Inter N'!E3/'Subject information'!E4</f>
        <v>7.2719033232628396</v>
      </c>
      <c r="F3" s="48">
        <f>AVERAGE(C3:E3)</f>
        <v>8.0070493454179257</v>
      </c>
      <c r="G3" s="49">
        <f>MAX(C3:E3)</f>
        <v>8.5770392749244699</v>
      </c>
      <c r="H3" s="48">
        <f>'Inter N'!H3/'Subject information'!E4</f>
        <v>4.5830815709969785</v>
      </c>
      <c r="I3" s="48">
        <f>'Inter N'!I3/'Subject information'!E4</f>
        <v>3.9095558912386701</v>
      </c>
      <c r="J3" s="48">
        <f>'Inter N'!J3/'Subject information'!E4</f>
        <v>3.8308157099697882</v>
      </c>
      <c r="K3" s="48">
        <f>AVERAGE(H3:J3)</f>
        <v>4.1078177240684788</v>
      </c>
      <c r="L3" s="49">
        <f>MAX(H3:J3)</f>
        <v>4.5830815709969785</v>
      </c>
      <c r="M3" s="48">
        <f>'Inter N'!M3/'Subject information'!E4</f>
        <v>4.0876132930513593</v>
      </c>
      <c r="N3" s="48">
        <f>'Inter N'!N3/'Subject information'!E4</f>
        <v>4.4229607250755283</v>
      </c>
      <c r="O3" s="48">
        <f>'Inter N'!O3/'Subject information'!E4</f>
        <v>4.8519637462235643</v>
      </c>
      <c r="P3" s="48">
        <f>AVERAGE(M3:O3)</f>
        <v>4.454179254783484</v>
      </c>
      <c r="Q3" s="49">
        <f>MAX(M3:O3)</f>
        <v>4.8519637462235643</v>
      </c>
      <c r="R3" s="48">
        <f>'Inter N'!R3/'Subject information'!E4</f>
        <v>10.042296072507552</v>
      </c>
      <c r="S3" s="48">
        <f>'Inter N'!S3/'Subject information'!E4</f>
        <v>10.054380664652568</v>
      </c>
      <c r="T3" s="48">
        <f>'Inter N'!T3/'Subject information'!E4</f>
        <v>11.291036253776435</v>
      </c>
      <c r="U3" s="48">
        <f>AVERAGE(R3:T3)</f>
        <v>10.462570996978853</v>
      </c>
      <c r="V3" s="49">
        <f>MAX(R3:T3)</f>
        <v>11.291036253776435</v>
      </c>
      <c r="W3" s="48"/>
      <c r="X3" s="48"/>
      <c r="Y3" s="48"/>
      <c r="Z3" s="48"/>
      <c r="AA3" s="48"/>
      <c r="AB3" s="48"/>
    </row>
    <row r="4" spans="1:28" x14ac:dyDescent="0.35">
      <c r="A4" s="73" t="s">
        <v>40</v>
      </c>
      <c r="B4" s="26">
        <v>1</v>
      </c>
      <c r="C4" s="48">
        <f>'Inter N'!C4/'Subject information'!E5</f>
        <v>4.4181184668989548</v>
      </c>
      <c r="D4" s="48">
        <f>'Inter N'!D4/'Subject information'!E5</f>
        <v>4.3240418118466897</v>
      </c>
      <c r="E4" s="48">
        <f>'Inter N'!E4/'Subject information'!E5</f>
        <v>6.7770034843205575</v>
      </c>
      <c r="F4" s="48">
        <f t="shared" ref="F4:F7" si="0">AVERAGE(C4:E4)</f>
        <v>5.1730545876887337</v>
      </c>
      <c r="G4" s="49">
        <f t="shared" ref="G4:G7" si="1">MAX(C4:E4)</f>
        <v>6.7770034843205575</v>
      </c>
      <c r="H4" s="48">
        <f>'Inter N'!H4/'Subject information'!E5</f>
        <v>1.3170731707317072</v>
      </c>
      <c r="I4" s="48">
        <f>'Inter N'!I4/'Subject information'!E5</f>
        <v>2.1080139372822302</v>
      </c>
      <c r="J4" s="48">
        <f>'Inter N'!J4/'Subject information'!E5</f>
        <v>2.2160278745644599</v>
      </c>
      <c r="K4" s="48">
        <f t="shared" ref="K4:K7" si="2">AVERAGE(H4:J4)</f>
        <v>1.8803716608594658</v>
      </c>
      <c r="L4" s="49">
        <f t="shared" ref="L4:L7" si="3">MAX(H4:J4)</f>
        <v>2.2160278745644599</v>
      </c>
      <c r="M4" s="48">
        <f>'Inter N'!M4/'Subject information'!E5</f>
        <v>3.505226480836237</v>
      </c>
      <c r="N4" s="48">
        <f>'Inter N'!N4/'Subject information'!E5</f>
        <v>3.4738675958188154</v>
      </c>
      <c r="O4" s="48">
        <f>'Inter N'!O4/'Subject information'!E5</f>
        <v>4.0452961672473871</v>
      </c>
      <c r="P4" s="48">
        <f t="shared" ref="P4:P7" si="4">AVERAGE(M4:O4)</f>
        <v>3.6747967479674792</v>
      </c>
      <c r="Q4" s="49">
        <f t="shared" ref="Q4:Q7" si="5">MAX(M4:O4)</f>
        <v>4.0452961672473871</v>
      </c>
      <c r="R4" s="48">
        <f>'Inter N'!R4/'Subject information'!E5</f>
        <v>2.8536585365853662</v>
      </c>
      <c r="S4" s="48">
        <f>'Inter N'!S4/'Subject information'!E5</f>
        <v>3.9686411149825789</v>
      </c>
      <c r="T4" s="48">
        <f>'Inter N'!T4/'Subject information'!E5</f>
        <v>6.480836236933798</v>
      </c>
      <c r="U4" s="48">
        <f t="shared" ref="U4:U7" si="6">AVERAGE(R4:T4)</f>
        <v>4.4343786295005811</v>
      </c>
      <c r="V4" s="49">
        <f t="shared" ref="V4:V7" si="7">MAX(R4:T4)</f>
        <v>6.480836236933798</v>
      </c>
      <c r="W4" s="48"/>
      <c r="X4" s="48"/>
      <c r="Y4" s="48"/>
      <c r="Z4" s="48"/>
      <c r="AA4" s="48"/>
      <c r="AB4" s="48"/>
    </row>
    <row r="5" spans="1:28" x14ac:dyDescent="0.35">
      <c r="A5" s="73" t="s">
        <v>41</v>
      </c>
      <c r="B5" s="26">
        <v>1</v>
      </c>
      <c r="C5" s="48">
        <f>'Inter N'!C5/'Subject information'!E6</f>
        <v>7.7584905660377359</v>
      </c>
      <c r="D5" s="48">
        <f>'Inter N'!D5/'Subject information'!E6</f>
        <v>8.5612566037735842</v>
      </c>
      <c r="E5" s="48">
        <f>'Inter N'!E5/'Subject information'!E6</f>
        <v>8.0893094339622653</v>
      </c>
      <c r="F5" s="48">
        <f t="shared" si="0"/>
        <v>8.1363522012578624</v>
      </c>
      <c r="G5" s="49">
        <f t="shared" si="1"/>
        <v>8.5612566037735842</v>
      </c>
      <c r="H5" s="48">
        <f>'Inter N'!H5/'Subject information'!E6</f>
        <v>2.1811320754716981</v>
      </c>
      <c r="I5" s="48">
        <f>'Inter N'!I5/'Subject information'!E6</f>
        <v>2.5698113207547166</v>
      </c>
      <c r="J5" s="48">
        <f>'Inter N'!J5/'Subject information'!E6</f>
        <v>2.8226415094339621</v>
      </c>
      <c r="K5" s="48">
        <f t="shared" si="2"/>
        <v>2.5245283018867926</v>
      </c>
      <c r="L5" s="49">
        <f t="shared" si="3"/>
        <v>2.8226415094339621</v>
      </c>
      <c r="M5" s="48">
        <f>'Inter N'!M5/'Subject information'!E6</f>
        <v>3.0377358490566038</v>
      </c>
      <c r="N5" s="48">
        <f>'Inter N'!N5/'Subject information'!E6</f>
        <v>3.5773584905660378</v>
      </c>
      <c r="O5" s="48">
        <f>'Inter N'!O5/'Subject information'!E6</f>
        <v>3.6452830188679242</v>
      </c>
      <c r="P5" s="48">
        <f t="shared" si="4"/>
        <v>3.4201257861635219</v>
      </c>
      <c r="Q5" s="49">
        <f t="shared" si="5"/>
        <v>3.6452830188679242</v>
      </c>
      <c r="R5" s="48">
        <f>'Inter N'!R5/'Subject information'!E6</f>
        <v>4.9018867924528307</v>
      </c>
      <c r="S5" s="48">
        <f>'Inter N'!S5/'Subject information'!E6</f>
        <v>6.5132075471698112</v>
      </c>
      <c r="T5" s="48">
        <f>'Inter N'!T5/'Subject information'!E6</f>
        <v>8.3622641509433961</v>
      </c>
      <c r="U5" s="48">
        <f t="shared" si="6"/>
        <v>6.5924528301886793</v>
      </c>
      <c r="V5" s="49">
        <f t="shared" si="7"/>
        <v>8.3622641509433961</v>
      </c>
      <c r="W5" s="48"/>
      <c r="X5" s="48"/>
      <c r="Y5" s="48"/>
      <c r="Z5" s="48"/>
      <c r="AA5" s="48"/>
      <c r="AB5" s="48"/>
    </row>
    <row r="6" spans="1:28" x14ac:dyDescent="0.35">
      <c r="A6" s="73" t="s">
        <v>42</v>
      </c>
      <c r="B6" s="26">
        <v>1</v>
      </c>
      <c r="C6" s="48">
        <f>'Inter N'!C6/'Subject information'!E7</f>
        <v>8.0303030303030312</v>
      </c>
      <c r="D6" s="48">
        <f>'Inter N'!D6/'Subject information'!E7</f>
        <v>8.2865013774104685</v>
      </c>
      <c r="E6" s="48">
        <f>'Inter N'!E6/'Subject information'!E7</f>
        <v>8.3839531680440764</v>
      </c>
      <c r="F6" s="48">
        <f t="shared" si="0"/>
        <v>8.2335858585858581</v>
      </c>
      <c r="G6" s="49">
        <f t="shared" si="1"/>
        <v>8.3839531680440764</v>
      </c>
      <c r="H6" s="48">
        <f>'Inter N'!H6/'Subject information'!E7</f>
        <v>5.4400826446280997</v>
      </c>
      <c r="I6" s="48">
        <f>'Inter N'!I6/'Subject information'!E7</f>
        <v>5.112947658402204</v>
      </c>
      <c r="J6" s="48">
        <f>'Inter N'!J6/'Subject information'!E7</f>
        <v>5.6749311294765841</v>
      </c>
      <c r="K6" s="48">
        <f t="shared" si="2"/>
        <v>5.4093204775022956</v>
      </c>
      <c r="L6" s="49">
        <f t="shared" si="3"/>
        <v>5.6749311294765841</v>
      </c>
      <c r="M6" s="48">
        <f>'Inter N'!M6/'Subject information'!E7</f>
        <v>4.5344352617079888</v>
      </c>
      <c r="N6" s="48">
        <f>'Inter N'!N6/'Subject information'!E7</f>
        <v>4.5482093663911849</v>
      </c>
      <c r="O6" s="48">
        <f>'Inter N'!O6/'Subject information'!E7</f>
        <v>4.2534435261707992</v>
      </c>
      <c r="P6" s="48">
        <f t="shared" si="4"/>
        <v>4.4453627180899913</v>
      </c>
      <c r="Q6" s="49">
        <f t="shared" si="5"/>
        <v>4.5482093663911849</v>
      </c>
      <c r="R6" s="48">
        <f>'Inter N'!R6/'Subject information'!E7</f>
        <v>6.5702479338842981</v>
      </c>
      <c r="S6" s="48">
        <f>'Inter N'!S6/'Subject information'!E7</f>
        <v>6.8154269972451802</v>
      </c>
      <c r="T6" s="48">
        <f>'Inter N'!T6/'Subject information'!E7</f>
        <v>7.3168044077134997</v>
      </c>
      <c r="U6" s="48">
        <f t="shared" si="6"/>
        <v>6.9008264462809921</v>
      </c>
      <c r="V6" s="49">
        <f t="shared" si="7"/>
        <v>7.3168044077134997</v>
      </c>
      <c r="W6" s="48"/>
      <c r="X6" s="48"/>
      <c r="Y6" s="48"/>
      <c r="Z6" s="48"/>
      <c r="AA6" s="48"/>
      <c r="AB6" s="48"/>
    </row>
    <row r="7" spans="1:28" x14ac:dyDescent="0.35">
      <c r="A7" s="73" t="s">
        <v>43</v>
      </c>
      <c r="B7" s="26">
        <v>1</v>
      </c>
      <c r="C7" s="48">
        <f>'Inter N'!C7/'Subject information'!E8</f>
        <v>7.5668789808917198</v>
      </c>
      <c r="D7" s="48">
        <f>'Inter N'!D7/'Subject information'!E8</f>
        <v>6.0716560509554141</v>
      </c>
      <c r="E7" s="48">
        <f>'Inter N'!E7/'Subject information'!E8</f>
        <v>6.0716560509554141</v>
      </c>
      <c r="F7" s="48">
        <f t="shared" si="0"/>
        <v>6.5700636942675166</v>
      </c>
      <c r="G7" s="49">
        <f t="shared" si="1"/>
        <v>7.5668789808917198</v>
      </c>
      <c r="H7" s="48">
        <f>'Inter N'!H7/'Subject information'!E8</f>
        <v>2.4792993630573248</v>
      </c>
      <c r="I7" s="48">
        <f>'Inter N'!I7/'Subject information'!E8</f>
        <v>2.5716560509554141</v>
      </c>
      <c r="J7" s="48">
        <f>'Inter N'!J7/'Subject information'!E8</f>
        <v>2.6353503184713376</v>
      </c>
      <c r="K7" s="48">
        <f t="shared" si="2"/>
        <v>2.5621019108280252</v>
      </c>
      <c r="L7" s="49">
        <f t="shared" si="3"/>
        <v>2.6353503184713376</v>
      </c>
      <c r="M7" s="48">
        <f>'Inter N'!M7/'Subject information'!E8</f>
        <v>3.0605095541401273</v>
      </c>
      <c r="N7" s="48">
        <f>'Inter N'!N7/'Subject information'!E8</f>
        <v>3.1878980891719744</v>
      </c>
      <c r="O7" s="48">
        <f>'Inter N'!O7/'Subject information'!E8</f>
        <v>3.7197452229299364</v>
      </c>
      <c r="P7" s="48">
        <f t="shared" si="4"/>
        <v>3.3227176220806793</v>
      </c>
      <c r="Q7" s="49">
        <f t="shared" si="5"/>
        <v>3.7197452229299364</v>
      </c>
      <c r="R7" s="48">
        <f>'Inter N'!R7/'Subject information'!E8</f>
        <v>9.2107563694267522</v>
      </c>
      <c r="S7" s="48">
        <f>'Inter N'!S7/'Subject information'!E8</f>
        <v>8.5288742038216565</v>
      </c>
      <c r="T7" s="48">
        <f>'Inter N'!T7/'Subject information'!E8</f>
        <v>9.6497818471337578</v>
      </c>
      <c r="U7" s="48">
        <f t="shared" si="6"/>
        <v>9.1298041401273888</v>
      </c>
      <c r="V7" s="49">
        <f t="shared" si="7"/>
        <v>9.6497818471337578</v>
      </c>
      <c r="W7" s="48"/>
      <c r="X7" s="48"/>
      <c r="Y7" s="48"/>
      <c r="Z7" s="48"/>
      <c r="AA7" s="48"/>
      <c r="AB7" s="48"/>
    </row>
    <row r="8" spans="1:28" x14ac:dyDescent="0.35">
      <c r="A8" s="73" t="s">
        <v>39</v>
      </c>
      <c r="B8" s="26">
        <v>0</v>
      </c>
      <c r="C8" s="48">
        <f>'Inter N'!C8/'Subject information'!E4</f>
        <v>5.9799244712990935</v>
      </c>
      <c r="D8" s="48">
        <f>'Inter N'!D8/'Subject information'!E4</f>
        <v>7.3262839879154074</v>
      </c>
      <c r="E8" s="48">
        <f>'Inter N'!E8/'Subject information'!E4</f>
        <v>10.104984894259818</v>
      </c>
      <c r="F8" s="48">
        <f>AVERAGE(C8:E8)</f>
        <v>7.8037311178247721</v>
      </c>
      <c r="G8" s="49">
        <f>MAX(C8:E8)</f>
        <v>10.104984894259818</v>
      </c>
      <c r="H8" s="48">
        <f>'Inter N'!H8/'Subject information'!E4</f>
        <v>3.1582326283987912</v>
      </c>
      <c r="I8" s="48">
        <f>'Inter N'!I8/'Subject information'!E4</f>
        <v>3.9939577039274918</v>
      </c>
      <c r="J8" s="48">
        <f>'Inter N'!J8/'Subject information'!E4</f>
        <v>4.570996978851964</v>
      </c>
      <c r="K8" s="48">
        <f>AVERAGE(H8:J8)</f>
        <v>3.9077291037260822</v>
      </c>
      <c r="L8" s="49">
        <f>MAX(H8:J8)</f>
        <v>4.570996978851964</v>
      </c>
      <c r="M8" s="48">
        <f>'Inter N'!M8/'Subject information'!E4</f>
        <v>3.764350453172205</v>
      </c>
      <c r="N8" s="48">
        <f>'Inter N'!N8/'Subject information'!E4</f>
        <v>3.8308157099697882</v>
      </c>
      <c r="O8" s="48">
        <f>'Inter N'!O8/'Subject information'!E4</f>
        <v>3.7364048338368576</v>
      </c>
      <c r="P8" s="48">
        <f>AVERAGE(M8:O8)</f>
        <v>3.7771903323262834</v>
      </c>
      <c r="Q8" s="49">
        <f>MAX(M8:O8)</f>
        <v>3.8308157099697882</v>
      </c>
      <c r="R8" s="48">
        <f>'Inter N'!R8/'Subject information'!E4</f>
        <v>7.836858006042295</v>
      </c>
      <c r="S8" s="48">
        <f>'Inter N'!S8/'Subject information'!E4</f>
        <v>16.012084592145015</v>
      </c>
      <c r="T8" s="48">
        <f>'Inter N'!T8/'Subject information'!E4</f>
        <v>13.253776435045316</v>
      </c>
      <c r="U8" s="48">
        <f>AVERAGE(R8:T8)</f>
        <v>12.367573011077541</v>
      </c>
      <c r="V8" s="49">
        <f>MAX(R8:T8)</f>
        <v>16.012084592145015</v>
      </c>
      <c r="W8" s="48"/>
      <c r="X8" s="48"/>
      <c r="Y8" s="48"/>
      <c r="Z8" s="48"/>
      <c r="AA8" s="48"/>
      <c r="AB8" s="48"/>
    </row>
    <row r="9" spans="1:28" x14ac:dyDescent="0.35">
      <c r="A9" s="73" t="s">
        <v>40</v>
      </c>
      <c r="B9" s="26">
        <v>0</v>
      </c>
      <c r="C9" s="48">
        <f>'Inter N'!C9/'Subject information'!E5</f>
        <v>5.7212543554006965</v>
      </c>
      <c r="D9" s="48">
        <f>'Inter N'!D9/'Subject information'!E5</f>
        <v>6.3858885017421603</v>
      </c>
      <c r="E9" s="48">
        <f>'Inter N'!E9/'Subject information'!E5</f>
        <v>5.9059233449477357</v>
      </c>
      <c r="F9" s="48">
        <f t="shared" ref="F9:F12" si="8">AVERAGE(C9:E9)</f>
        <v>6.0043554006968636</v>
      </c>
      <c r="G9" s="49">
        <f t="shared" ref="G9:G12" si="9">MAX(C9:E9)</f>
        <v>6.3858885017421603</v>
      </c>
      <c r="H9" s="48">
        <f>'Inter N'!H9/'Subject information'!E5</f>
        <v>3.0069686411149825</v>
      </c>
      <c r="I9" s="48">
        <f>'Inter N'!I9/'Subject information'!E5</f>
        <v>3.3797909407665507</v>
      </c>
      <c r="J9" s="48">
        <f>'Inter N'!J9/'Subject information'!E5</f>
        <v>3.9059233449477353</v>
      </c>
      <c r="K9" s="48">
        <f t="shared" ref="K9:K12" si="10">AVERAGE(H9:J9)</f>
        <v>3.4308943089430897</v>
      </c>
      <c r="L9" s="49">
        <f t="shared" ref="L9:L12" si="11">MAX(H9:J9)</f>
        <v>3.9059233449477353</v>
      </c>
      <c r="M9" s="48">
        <f>'Inter N'!M9/'Subject information'!E5</f>
        <v>3.024390243902439</v>
      </c>
      <c r="N9" s="48">
        <f>'Inter N'!N9/'Subject information'!E5</f>
        <v>3.2857142857142856</v>
      </c>
      <c r="O9" s="48">
        <f>'Inter N'!O9/'Subject information'!E5</f>
        <v>3.2090592334494774</v>
      </c>
      <c r="P9" s="48">
        <f t="shared" ref="P9:P12" si="12">AVERAGE(M9:O9)</f>
        <v>3.1730545876887342</v>
      </c>
      <c r="Q9" s="49">
        <f t="shared" ref="Q9:Q12" si="13">MAX(M9:O9)</f>
        <v>3.2857142857142856</v>
      </c>
      <c r="R9" s="48">
        <f>'Inter N'!R9/'Subject information'!E5</f>
        <v>4.466898954703832</v>
      </c>
      <c r="S9" s="48">
        <f>'Inter N'!S9/'Subject information'!E5</f>
        <v>4.2160278745644604</v>
      </c>
      <c r="T9" s="48">
        <f>'Inter N'!T9/'Subject information'!E5</f>
        <v>5.1416968641114984</v>
      </c>
      <c r="U9" s="48">
        <f t="shared" ref="U9:U12" si="14">AVERAGE(R9:T9)</f>
        <v>4.6082078977932639</v>
      </c>
      <c r="V9" s="49">
        <f t="shared" ref="V9:V12" si="15">MAX(R9:T9)</f>
        <v>5.1416968641114984</v>
      </c>
      <c r="W9" s="48"/>
      <c r="X9" s="48"/>
      <c r="Y9" s="48"/>
      <c r="Z9" s="48"/>
      <c r="AA9" s="48"/>
      <c r="AB9" s="48"/>
    </row>
    <row r="10" spans="1:28" x14ac:dyDescent="0.35">
      <c r="A10" s="73" t="s">
        <v>41</v>
      </c>
      <c r="B10" s="26">
        <v>0</v>
      </c>
      <c r="C10" s="48">
        <f>'Inter N'!C10/'Subject information'!E6</f>
        <v>8.4084905660377363</v>
      </c>
      <c r="D10" s="48">
        <f>'Inter N'!D10/'Subject information'!E6</f>
        <v>8.5132075471698112</v>
      </c>
      <c r="E10" s="48">
        <f>'Inter N'!E10/'Subject information'!E6</f>
        <v>9.0679245283018872</v>
      </c>
      <c r="F10" s="48">
        <f t="shared" si="8"/>
        <v>8.6632075471698116</v>
      </c>
      <c r="G10" s="49">
        <f t="shared" si="9"/>
        <v>9.0679245283018872</v>
      </c>
      <c r="H10" s="48">
        <f>'Inter N'!H10/'Subject information'!E6</f>
        <v>2.8226415094339621</v>
      </c>
      <c r="I10" s="48">
        <f>'Inter N'!I10/'Subject information'!E6</f>
        <v>3.1584905660377358</v>
      </c>
      <c r="J10" s="48">
        <f>'Inter N'!J10/'Subject information'!E6</f>
        <v>2.9056603773584904</v>
      </c>
      <c r="K10" s="48">
        <f t="shared" si="10"/>
        <v>2.9622641509433962</v>
      </c>
      <c r="L10" s="49">
        <f t="shared" si="11"/>
        <v>3.1584905660377358</v>
      </c>
      <c r="M10" s="48">
        <f>'Inter N'!M10/'Subject information'!E6</f>
        <v>3.6452830188679242</v>
      </c>
      <c r="N10" s="48">
        <f>'Inter N'!N10/'Subject information'!E6</f>
        <v>4.5509433962264145</v>
      </c>
      <c r="O10" s="48">
        <f>'Inter N'!O10/'Subject information'!E6</f>
        <v>4.7018867924528296</v>
      </c>
      <c r="P10" s="48">
        <f t="shared" si="12"/>
        <v>4.2993710691823894</v>
      </c>
      <c r="Q10" s="49">
        <f t="shared" si="13"/>
        <v>4.7018867924528296</v>
      </c>
      <c r="R10" s="48">
        <f>'Inter N'!R10/'Subject information'!E6</f>
        <v>7.4037735849056601</v>
      </c>
      <c r="S10" s="48">
        <f>'Inter N'!S10/'Subject information'!E6</f>
        <v>8.3773584905660385</v>
      </c>
      <c r="T10" s="48">
        <f>'Inter N'!T10/'Subject information'!E6</f>
        <v>8.8339622641509425</v>
      </c>
      <c r="U10" s="48">
        <f t="shared" si="14"/>
        <v>8.2050314465408807</v>
      </c>
      <c r="V10" s="49">
        <f t="shared" si="15"/>
        <v>8.8339622641509425</v>
      </c>
      <c r="W10" s="48"/>
      <c r="X10" s="48"/>
      <c r="Y10" s="48"/>
      <c r="Z10" s="48"/>
      <c r="AA10" s="48"/>
      <c r="AB10" s="48"/>
    </row>
    <row r="11" spans="1:28" x14ac:dyDescent="0.35">
      <c r="A11" s="73" t="s">
        <v>42</v>
      </c>
      <c r="B11" s="26">
        <v>0</v>
      </c>
      <c r="C11" s="48">
        <f>'Inter N'!C11/'Subject information'!E7</f>
        <v>8.787168044077136</v>
      </c>
      <c r="D11" s="48">
        <f>'Inter N'!D11/'Subject information'!E7</f>
        <v>7.9807162534435268</v>
      </c>
      <c r="E11" s="48">
        <f>'Inter N'!E11/'Subject information'!E7</f>
        <v>8.3719008264462804</v>
      </c>
      <c r="F11" s="48">
        <f t="shared" si="8"/>
        <v>8.3799283746556483</v>
      </c>
      <c r="G11" s="49">
        <f t="shared" si="9"/>
        <v>8.787168044077136</v>
      </c>
      <c r="H11" s="48">
        <f>'Inter N'!H11/'Subject information'!E7</f>
        <v>4.3366391184572999</v>
      </c>
      <c r="I11" s="48">
        <f>'Inter N'!I11/'Subject information'!E7</f>
        <v>4.5329669421487599</v>
      </c>
      <c r="J11" s="48">
        <f>'Inter N'!J11/'Subject information'!E7</f>
        <v>4.9992892561983471</v>
      </c>
      <c r="K11" s="48">
        <f t="shared" si="10"/>
        <v>4.6229651056014687</v>
      </c>
      <c r="L11" s="49">
        <f t="shared" si="11"/>
        <v>4.9992892561983471</v>
      </c>
      <c r="M11" s="48">
        <f>'Inter N'!M11/'Subject information'!E7</f>
        <v>6.4104683195592287</v>
      </c>
      <c r="N11" s="48">
        <f>'Inter N'!N11/'Subject information'!E7</f>
        <v>5.1349862258953172</v>
      </c>
      <c r="O11" s="48">
        <f>'Inter N'!O11/'Subject information'!E7</f>
        <v>5.3801652892561993</v>
      </c>
      <c r="P11" s="48">
        <f t="shared" si="12"/>
        <v>5.6418732782369148</v>
      </c>
      <c r="Q11" s="49">
        <f t="shared" si="13"/>
        <v>6.4104683195592287</v>
      </c>
      <c r="R11" s="48">
        <f>'Inter N'!R11/'Subject information'!E7</f>
        <v>9.132231404958679</v>
      </c>
      <c r="S11" s="48">
        <f>'Inter N'!S11/'Subject information'!E7</f>
        <v>7.6349862258953172</v>
      </c>
      <c r="T11" s="48">
        <f>'Inter N'!T11/'Subject information'!E7</f>
        <v>8.6142369146005517</v>
      </c>
      <c r="U11" s="48">
        <f>AVERAGE(R11:T11)</f>
        <v>8.4604848484848478</v>
      </c>
      <c r="V11" s="49">
        <f>MAX(R11:T11)</f>
        <v>9.132231404958679</v>
      </c>
      <c r="W11" s="48"/>
      <c r="X11" s="48"/>
      <c r="Y11" s="48"/>
      <c r="Z11" s="48"/>
      <c r="AA11" s="48"/>
      <c r="AB11" s="48"/>
    </row>
    <row r="12" spans="1:28" x14ac:dyDescent="0.35">
      <c r="A12" s="73" t="s">
        <v>43</v>
      </c>
      <c r="B12" s="26">
        <v>0</v>
      </c>
      <c r="C12" s="48">
        <f>'Inter N'!C12/'Subject information'!E8</f>
        <v>6.6464968152866239</v>
      </c>
      <c r="D12" s="48">
        <f>'Inter N'!D12/'Subject information'!E8</f>
        <v>6.7945859872611463</v>
      </c>
      <c r="E12" s="48">
        <f>'Inter N'!E12/'Subject information'!E8</f>
        <v>6.8500000000000005</v>
      </c>
      <c r="F12" s="48">
        <f t="shared" si="8"/>
        <v>6.7636942675159233</v>
      </c>
      <c r="G12" s="49">
        <f t="shared" si="9"/>
        <v>6.8500000000000005</v>
      </c>
      <c r="H12" s="48">
        <f>'Inter N'!H12/'Subject information'!E8</f>
        <v>4.683121019108281</v>
      </c>
      <c r="I12" s="48">
        <f>'Inter N'!I12/'Subject information'!E8</f>
        <v>4.3009554140127397</v>
      </c>
      <c r="J12" s="48">
        <f>'Inter N'!J12/'Subject information'!E8</f>
        <v>4.795382165605095</v>
      </c>
      <c r="K12" s="48">
        <f t="shared" si="10"/>
        <v>4.5931528662420389</v>
      </c>
      <c r="L12" s="49">
        <f t="shared" si="11"/>
        <v>4.795382165605095</v>
      </c>
      <c r="M12" s="48">
        <f>'Inter N'!M12/'Subject information'!E8</f>
        <v>3.7193200636942674</v>
      </c>
      <c r="N12" s="48">
        <f>'Inter N'!N12/'Subject information'!E8</f>
        <v>4.4856687898089174</v>
      </c>
      <c r="O12" s="48">
        <f>'Inter N'!O12/'Subject information'!E8</f>
        <v>4.9458598726114653</v>
      </c>
      <c r="P12" s="48">
        <f t="shared" si="12"/>
        <v>4.3836162420382161</v>
      </c>
      <c r="Q12" s="49">
        <f t="shared" si="13"/>
        <v>4.9458598726114653</v>
      </c>
      <c r="R12" s="48">
        <f>'Inter N'!R12/'Subject information'!E8</f>
        <v>9.2670907643312113</v>
      </c>
      <c r="S12" s="48">
        <f>'Inter N'!S12/'Subject information'!E8</f>
        <v>9.3878980891719745</v>
      </c>
      <c r="T12" s="48">
        <f>'Inter N'!T12/'Subject information'!E8</f>
        <v>8.7643312101910826</v>
      </c>
      <c r="U12" s="48">
        <f t="shared" si="14"/>
        <v>9.1397733545647544</v>
      </c>
      <c r="V12" s="49">
        <f t="shared" si="15"/>
        <v>9.3878980891719745</v>
      </c>
      <c r="W12" s="48"/>
      <c r="X12" s="48"/>
      <c r="Y12" s="48"/>
      <c r="Z12" s="48"/>
      <c r="AA12" s="48"/>
      <c r="AB12" s="48"/>
    </row>
    <row r="13" spans="1:28" x14ac:dyDescent="0.35">
      <c r="A13" s="41"/>
      <c r="B13" s="26"/>
      <c r="C13" s="48"/>
      <c r="D13" s="48"/>
      <c r="E13" s="48"/>
      <c r="F13" s="48"/>
      <c r="G13" s="49"/>
      <c r="H13" s="48"/>
      <c r="I13" s="48"/>
      <c r="J13" s="48"/>
      <c r="K13" s="48"/>
      <c r="L13" s="49"/>
      <c r="M13" s="48"/>
      <c r="N13" s="48"/>
      <c r="O13" s="48"/>
      <c r="P13" s="48"/>
      <c r="Q13" s="49"/>
      <c r="R13" s="48"/>
      <c r="S13" s="48"/>
      <c r="T13" s="48"/>
      <c r="U13" s="54"/>
      <c r="V13" s="55"/>
      <c r="W13" s="48"/>
      <c r="X13" s="48"/>
      <c r="Y13" s="48"/>
      <c r="Z13" s="48"/>
      <c r="AA13" s="48"/>
      <c r="AB13" s="48"/>
    </row>
    <row r="14" spans="1:28" x14ac:dyDescent="0.35">
      <c r="A14" s="23" t="s">
        <v>11</v>
      </c>
      <c r="B14" s="27"/>
      <c r="C14" s="18"/>
      <c r="D14" s="18"/>
      <c r="E14" s="18"/>
      <c r="F14" s="18">
        <f>AVERAGE(F3:F12)</f>
        <v>7.37350223950809</v>
      </c>
      <c r="G14" s="19">
        <f>AVERAGE(G3:G12)</f>
        <v>8.1062097480335407</v>
      </c>
      <c r="H14" s="18"/>
      <c r="I14" s="18"/>
      <c r="J14" s="18"/>
      <c r="K14" s="18">
        <f>AVERAGE(K3:K12)</f>
        <v>3.6001145610601135</v>
      </c>
      <c r="L14" s="19">
        <f>AVERAGE(L3:L12)</f>
        <v>3.93621147145842</v>
      </c>
      <c r="M14" s="18"/>
      <c r="N14" s="18"/>
      <c r="O14" s="18"/>
      <c r="P14" s="18">
        <f>AVERAGE(P3:P12)</f>
        <v>4.0592287638557689</v>
      </c>
      <c r="Q14" s="19">
        <f>AVERAGE(Q3:Q12)</f>
        <v>4.3985242501967594</v>
      </c>
      <c r="R14" s="18"/>
      <c r="S14" s="18"/>
      <c r="T14" s="18"/>
      <c r="U14" s="18">
        <f>AVERAGE(U3:U12)</f>
        <v>8.0301103601537775</v>
      </c>
      <c r="V14" s="19">
        <f>AVERAGE(V3:V12)</f>
        <v>9.1608596111038985</v>
      </c>
      <c r="W14" s="40"/>
      <c r="X14" s="40"/>
      <c r="Y14" s="40"/>
      <c r="Z14" s="40"/>
      <c r="AA14" s="40"/>
      <c r="AB14" s="40"/>
    </row>
    <row r="15" spans="1:28" x14ac:dyDescent="0.35">
      <c r="A15" s="23" t="s">
        <v>1</v>
      </c>
      <c r="B15" s="27"/>
      <c r="C15" s="18"/>
      <c r="D15" s="18"/>
      <c r="E15" s="18"/>
      <c r="F15" s="18">
        <f>_xlfn.STDEV.S(F3:F12)</f>
        <v>1.1699149189634133</v>
      </c>
      <c r="G15" s="19">
        <f>_xlfn.STDEV.S(G3:G12)</f>
        <v>1.1777957843057323</v>
      </c>
      <c r="H15" s="18"/>
      <c r="I15" s="18"/>
      <c r="J15" s="18"/>
      <c r="K15" s="18">
        <f>_xlfn.STDEV.S(K3:K12)</f>
        <v>1.1197878724647548</v>
      </c>
      <c r="L15" s="19">
        <f>_xlfn.STDEV.S(L3:L12)</f>
        <v>1.1647567632282556</v>
      </c>
      <c r="M15" s="18"/>
      <c r="N15" s="18"/>
      <c r="O15" s="18"/>
      <c r="P15" s="18">
        <f>_xlfn.STDEV.S(P3:P12)</f>
        <v>0.74059166608457438</v>
      </c>
      <c r="Q15" s="19">
        <f>_xlfn.STDEV.S(Q3:Q12)</f>
        <v>0.90560351068785305</v>
      </c>
      <c r="R15" s="18"/>
      <c r="S15" s="18"/>
      <c r="T15" s="18"/>
      <c r="U15" s="18">
        <f>_xlfn.STDEV.S(U3:U12)</f>
        <v>2.4803178431568762</v>
      </c>
      <c r="V15" s="19">
        <f>_xlfn.STDEV.S(V3:V12)</f>
        <v>2.9674099802487541</v>
      </c>
      <c r="W15" s="40"/>
      <c r="X15" s="40"/>
      <c r="Y15" s="40"/>
      <c r="Z15" s="40"/>
      <c r="AA15" s="40"/>
      <c r="AB15" s="40"/>
    </row>
    <row r="16" spans="1:28" s="17" customFormat="1" ht="15" thickBot="1" x14ac:dyDescent="0.4">
      <c r="A16" s="30" t="s">
        <v>31</v>
      </c>
      <c r="B16" s="25"/>
      <c r="C16" s="31">
        <v>1</v>
      </c>
      <c r="D16" s="31">
        <v>2</v>
      </c>
      <c r="E16" s="31">
        <v>3</v>
      </c>
      <c r="F16" s="31" t="s">
        <v>0</v>
      </c>
      <c r="G16" s="16" t="s">
        <v>9</v>
      </c>
      <c r="H16" s="31">
        <v>1</v>
      </c>
      <c r="I16" s="31">
        <v>2</v>
      </c>
      <c r="J16" s="31">
        <v>3</v>
      </c>
      <c r="K16" s="31" t="s">
        <v>0</v>
      </c>
      <c r="L16" s="16" t="s">
        <v>9</v>
      </c>
      <c r="M16" s="31">
        <v>1</v>
      </c>
      <c r="N16" s="31">
        <v>2</v>
      </c>
      <c r="O16" s="31">
        <v>3</v>
      </c>
      <c r="P16" s="31" t="s">
        <v>0</v>
      </c>
      <c r="Q16" s="16" t="s">
        <v>9</v>
      </c>
      <c r="R16" s="31">
        <v>1</v>
      </c>
      <c r="S16" s="31">
        <v>2</v>
      </c>
      <c r="T16" s="31">
        <v>3</v>
      </c>
      <c r="U16" s="31" t="s">
        <v>0</v>
      </c>
      <c r="V16" s="16" t="s">
        <v>9</v>
      </c>
      <c r="W16" s="31"/>
      <c r="X16" s="31"/>
      <c r="Y16" s="31"/>
      <c r="Z16" s="31"/>
      <c r="AA16" s="31"/>
      <c r="AB16" s="31"/>
    </row>
    <row r="17" spans="1:28" ht="15.5" x14ac:dyDescent="0.35">
      <c r="A17" s="73" t="s">
        <v>39</v>
      </c>
      <c r="B17" s="26">
        <v>1</v>
      </c>
      <c r="C17" s="48">
        <f>'Inter N'!C17/'Subject information'!E4</f>
        <v>7.6888217522658611</v>
      </c>
      <c r="D17" s="48">
        <f>'Inter N'!D17/'Subject information'!E4</f>
        <v>8.1722054380664648</v>
      </c>
      <c r="E17" s="48">
        <f>'Inter N'!E17/'Subject information'!E4</f>
        <v>7.6223564954682779</v>
      </c>
      <c r="F17" s="48">
        <f>AVERAGE(C17:E17)</f>
        <v>7.8277945619335343</v>
      </c>
      <c r="G17" s="49">
        <f>MAX(C17:E17)</f>
        <v>8.1722054380664648</v>
      </c>
      <c r="H17" s="48">
        <f>'Inter N'!H17/'Subject information'!E4</f>
        <v>5</v>
      </c>
      <c r="I17" s="48">
        <f>'Inter N'!I17/'Subject information'!E4</f>
        <v>4.4759244712990931</v>
      </c>
      <c r="J17" s="48">
        <f>'Inter N'!J17/'Subject information'!E4</f>
        <v>5.1087613293051355</v>
      </c>
      <c r="K17" s="48">
        <f>AVERAGE(H17:J17)</f>
        <v>4.8615619335347429</v>
      </c>
      <c r="L17" s="49">
        <f>MAX(H17:J17)</f>
        <v>5.1087613293051355</v>
      </c>
      <c r="M17" s="48">
        <f>'Inter N'!M17/'Subject information'!E4</f>
        <v>4.045317220543807</v>
      </c>
      <c r="N17" s="48">
        <f>'Inter N'!N17/'Subject information'!E4</f>
        <v>5.4441087613293044</v>
      </c>
      <c r="O17" s="48">
        <f>'Inter N'!O17/'Subject information'!E4</f>
        <v>5.5105740181268885</v>
      </c>
      <c r="P17" s="48">
        <f>AVERAGE(M17:O17)</f>
        <v>5</v>
      </c>
      <c r="Q17" s="49">
        <f>MAX(M17:O17)</f>
        <v>5.5105740181268885</v>
      </c>
      <c r="R17" s="48">
        <f>'Inter N'!R17/'Subject information'!E4</f>
        <v>13.426664652567975</v>
      </c>
      <c r="S17" s="48">
        <f>'Inter N'!S17/'Subject information'!E4</f>
        <v>13.604229607250755</v>
      </c>
      <c r="T17" s="48">
        <f>'Inter N'!T17/'Subject information'!E4</f>
        <v>14.788519637462235</v>
      </c>
      <c r="U17" s="48">
        <f>AVERAGE(R17:T17)</f>
        <v>13.93980463242699</v>
      </c>
      <c r="V17" s="49">
        <f>MAX(R17:T17)</f>
        <v>14.788519637462235</v>
      </c>
      <c r="W17" s="32"/>
      <c r="X17" s="32"/>
      <c r="Y17" s="32"/>
      <c r="Z17" s="32"/>
      <c r="AA17" s="32"/>
      <c r="AB17" s="32"/>
    </row>
    <row r="18" spans="1:28" x14ac:dyDescent="0.35">
      <c r="A18" s="73" t="s">
        <v>40</v>
      </c>
      <c r="B18" s="26">
        <v>1</v>
      </c>
      <c r="C18" s="48">
        <f>'Inter N'!C18/'Subject information'!E5</f>
        <v>5.8292682926829276</v>
      </c>
      <c r="D18" s="48">
        <f>'Inter N'!D18/'Subject information'!E5</f>
        <v>7.3170731707317076</v>
      </c>
      <c r="E18" s="48">
        <f>'Inter N'!E18/'Subject information'!E5</f>
        <v>7.8606271777003487</v>
      </c>
      <c r="F18" s="48">
        <f t="shared" ref="F18:F21" si="16">AVERAGE(C18:E18)</f>
        <v>7.0023228803716613</v>
      </c>
      <c r="G18" s="49">
        <f t="shared" ref="G18:G21" si="17">MAX(C18:E18)</f>
        <v>7.8606271777003487</v>
      </c>
      <c r="H18" s="48">
        <f>'Inter N'!H18/'Subject information'!E5</f>
        <v>3.0557491289198606</v>
      </c>
      <c r="I18" s="48">
        <f>'Inter N'!I18/'Subject information'!E5</f>
        <v>3.6585365853658538</v>
      </c>
      <c r="J18" s="48">
        <f>'Inter N'!J18/'Subject information'!E5</f>
        <v>3.1777003484320558</v>
      </c>
      <c r="K18" s="48">
        <f t="shared" ref="K18:K21" si="18">AVERAGE(H18:J18)</f>
        <v>3.2973286875725898</v>
      </c>
      <c r="L18" s="49">
        <f t="shared" ref="L18:L21" si="19">MAX(H18:J18)</f>
        <v>3.6585365853658538</v>
      </c>
      <c r="M18" s="48">
        <f>'Inter N'!M18/'Subject information'!E5</f>
        <v>3.1324041811846692</v>
      </c>
      <c r="N18" s="48">
        <f>'Inter N'!N18/'Subject information'!E5</f>
        <v>3.5958188153310107</v>
      </c>
      <c r="O18" s="48">
        <f>'Inter N'!O18/'Subject information'!E5</f>
        <v>3.3344947735191641</v>
      </c>
      <c r="P18" s="48">
        <f t="shared" ref="P18:P21" si="20">AVERAGE(M18:O18)</f>
        <v>3.3542392566782815</v>
      </c>
      <c r="Q18" s="49">
        <f t="shared" ref="Q18:Q21" si="21">MAX(M18:O18)</f>
        <v>3.5958188153310107</v>
      </c>
      <c r="R18" s="48">
        <f>'Inter N'!R18/'Subject information'!E5</f>
        <v>4.8675958188153308</v>
      </c>
      <c r="S18" s="48">
        <f>'Inter N'!S18/'Subject information'!E5</f>
        <v>7.3484320557491296</v>
      </c>
      <c r="T18" s="48">
        <f>'Inter N'!T18/'Subject information'!E5</f>
        <v>8.2456445993031355</v>
      </c>
      <c r="U18" s="48">
        <f t="shared" ref="U18:U21" si="22">AVERAGE(R18:T18)</f>
        <v>6.8205574912891977</v>
      </c>
      <c r="V18" s="49">
        <f t="shared" ref="V18:V21" si="23">MAX(R18:T18)</f>
        <v>8.2456445993031355</v>
      </c>
    </row>
    <row r="19" spans="1:28" x14ac:dyDescent="0.35">
      <c r="A19" s="73" t="s">
        <v>41</v>
      </c>
      <c r="B19" s="26">
        <v>1</v>
      </c>
      <c r="C19" s="48">
        <f>'Inter N'!C19/'Subject information'!E6</f>
        <v>7.9245283018867925</v>
      </c>
      <c r="D19" s="48">
        <f>'Inter N'!D19/'Subject information'!E6</f>
        <v>8.5283018867924536</v>
      </c>
      <c r="E19" s="48">
        <f>'Inter N'!E19/'Subject information'!E6</f>
        <v>4.0981132075471693</v>
      </c>
      <c r="F19" s="48">
        <f t="shared" si="16"/>
        <v>6.8503144654088048</v>
      </c>
      <c r="G19" s="49">
        <f t="shared" si="17"/>
        <v>8.5283018867924536</v>
      </c>
      <c r="H19" s="48">
        <f>'Inter N'!H19/'Subject information'!E6</f>
        <v>2.7886792452830189</v>
      </c>
      <c r="I19" s="48">
        <f>'Inter N'!I19/'Subject information'!E6</f>
        <v>3.740962264150943</v>
      </c>
      <c r="J19" s="48">
        <f>'Inter N'!J19/'Subject information'!E6</f>
        <v>4.7358490566037732</v>
      </c>
      <c r="K19" s="48">
        <f t="shared" si="18"/>
        <v>3.7551635220125781</v>
      </c>
      <c r="L19" s="49">
        <f t="shared" si="19"/>
        <v>4.7358490566037732</v>
      </c>
      <c r="M19" s="48">
        <f>'Inter N'!M19/'Subject information'!E6</f>
        <v>3.8603773584905658</v>
      </c>
      <c r="N19" s="48">
        <f>'Inter N'!N19/'Subject information'!E6</f>
        <v>4.1811320754716981</v>
      </c>
      <c r="O19" s="48">
        <f>'Inter N'!O19/'Subject information'!E6</f>
        <v>4.5320754716981133</v>
      </c>
      <c r="P19" s="48">
        <f t="shared" si="20"/>
        <v>4.19119496855346</v>
      </c>
      <c r="Q19" s="49">
        <f t="shared" si="21"/>
        <v>4.5320754716981133</v>
      </c>
      <c r="R19" s="48">
        <f>'Inter N'!R19/'Subject information'!E6</f>
        <v>11</v>
      </c>
      <c r="S19" s="48">
        <f>'Inter N'!S19/'Subject information'!E6</f>
        <v>10.426415094339623</v>
      </c>
      <c r="T19" s="48">
        <f>'Inter N'!T19/'Subject information'!E6</f>
        <v>12.626415094339624</v>
      </c>
      <c r="U19" s="48">
        <f t="shared" si="22"/>
        <v>11.350943396226418</v>
      </c>
      <c r="V19" s="49">
        <f t="shared" si="23"/>
        <v>12.626415094339624</v>
      </c>
    </row>
    <row r="20" spans="1:28" x14ac:dyDescent="0.35">
      <c r="A20" s="73" t="s">
        <v>42</v>
      </c>
      <c r="B20" s="26">
        <v>1</v>
      </c>
      <c r="C20" s="48">
        <f>'Inter N'!C20/'Subject information'!E7</f>
        <v>8.2344269972451798</v>
      </c>
      <c r="D20" s="48">
        <f>'Inter N'!D20/'Subject information'!E7</f>
        <v>6.7162534435261714</v>
      </c>
      <c r="E20" s="48">
        <f>'Inter N'!E20/'Subject information'!E7</f>
        <v>8.9690082644628095</v>
      </c>
      <c r="F20" s="48">
        <f t="shared" si="16"/>
        <v>7.9732295684113863</v>
      </c>
      <c r="G20" s="49">
        <f t="shared" si="17"/>
        <v>8.9690082644628095</v>
      </c>
      <c r="H20" s="48">
        <f>'Inter N'!H20/'Subject information'!E7</f>
        <v>4.3636363636363642</v>
      </c>
      <c r="I20" s="48">
        <f>'Inter N'!I20/'Subject information'!E7</f>
        <v>4.1184573002754821</v>
      </c>
      <c r="J20" s="48">
        <f>'Inter N'!J20/'Subject information'!E7</f>
        <v>4.559228650137741</v>
      </c>
      <c r="K20" s="48">
        <f t="shared" si="18"/>
        <v>4.3471074380165291</v>
      </c>
      <c r="L20" s="49">
        <f t="shared" si="19"/>
        <v>4.559228650137741</v>
      </c>
      <c r="M20" s="48">
        <f>'Inter N'!M20/'Subject information'!E7</f>
        <v>5.4187327823691458</v>
      </c>
      <c r="N20" s="48">
        <f>'Inter N'!N20/'Subject information'!E7</f>
        <v>4.3994490358126725</v>
      </c>
      <c r="O20" s="48">
        <f>'Inter N'!O20/'Subject information'!E7</f>
        <v>4.2176308539944909</v>
      </c>
      <c r="P20" s="48">
        <f t="shared" si="20"/>
        <v>4.6786042240587697</v>
      </c>
      <c r="Q20" s="49">
        <f t="shared" si="21"/>
        <v>5.4187327823691458</v>
      </c>
      <c r="R20" s="48">
        <f>'Inter N'!R20/'Subject information'!E7</f>
        <v>8.8760330578512399</v>
      </c>
      <c r="S20" s="48">
        <f>'Inter N'!S20/'Subject information'!E7</f>
        <v>6.225895316804408</v>
      </c>
      <c r="T20" s="48">
        <f>'Inter N'!T20/'Subject information'!E7</f>
        <v>7.8178264462809928</v>
      </c>
      <c r="U20" s="48">
        <f t="shared" si="22"/>
        <v>7.639918273645546</v>
      </c>
      <c r="V20" s="49">
        <f t="shared" si="23"/>
        <v>8.8760330578512399</v>
      </c>
    </row>
    <row r="21" spans="1:28" x14ac:dyDescent="0.35">
      <c r="A21" s="73" t="s">
        <v>43</v>
      </c>
      <c r="B21" s="26">
        <v>1</v>
      </c>
      <c r="C21" s="48">
        <f>'Inter N'!C21/'Subject information'!E8</f>
        <v>7.8439490445859876</v>
      </c>
      <c r="D21" s="48">
        <f>'Inter N'!D21/'Subject information'!E8</f>
        <v>7.2420382165605099</v>
      </c>
      <c r="E21" s="48">
        <f>'Inter N'!E21/'Subject information'!E8</f>
        <v>7.531847133757962</v>
      </c>
      <c r="F21" s="48">
        <f t="shared" si="16"/>
        <v>7.5392781316348199</v>
      </c>
      <c r="G21" s="49">
        <f t="shared" si="17"/>
        <v>7.8439490445859876</v>
      </c>
      <c r="H21" s="48">
        <f>'Inter N'!H21/'Subject information'!E8</f>
        <v>3.7184713375796181</v>
      </c>
      <c r="I21" s="48">
        <f>'Inter N'!I21/'Subject information'!E8</f>
        <v>3.5987261146496818</v>
      </c>
      <c r="J21" s="48">
        <f>'Inter N'!J21/'Subject information'!E8</f>
        <v>3.5859872611464967</v>
      </c>
      <c r="K21" s="48">
        <f t="shared" si="18"/>
        <v>3.634394904458599</v>
      </c>
      <c r="L21" s="49">
        <f t="shared" si="19"/>
        <v>3.7184713375796181</v>
      </c>
      <c r="M21" s="48">
        <f>'Inter N'!M21/'Subject information'!E8</f>
        <v>3.8308121019108281</v>
      </c>
      <c r="N21" s="48">
        <f>'Inter N'!N21/'Subject information'!E8</f>
        <v>4.130573248407643</v>
      </c>
      <c r="O21" s="48">
        <f>'Inter N'!O21/'Subject information'!E8</f>
        <v>4.5063694267515926</v>
      </c>
      <c r="P21" s="48">
        <f t="shared" si="20"/>
        <v>4.1559182590233545</v>
      </c>
      <c r="Q21" s="49">
        <f t="shared" si="21"/>
        <v>4.5063694267515926</v>
      </c>
      <c r="R21" s="48">
        <f>'Inter N'!R21/'Subject information'!E8</f>
        <v>9.0121226114649691</v>
      </c>
      <c r="S21" s="48">
        <f>'Inter N'!S21/'Subject information'!E8</f>
        <v>9.9347133757961785</v>
      </c>
      <c r="T21" s="48">
        <f>'Inter N'!T21/'Subject information'!E8</f>
        <v>10.85406847133758</v>
      </c>
      <c r="U21" s="48">
        <f t="shared" si="22"/>
        <v>9.9336348195329087</v>
      </c>
      <c r="V21" s="49">
        <f t="shared" si="23"/>
        <v>10.85406847133758</v>
      </c>
    </row>
    <row r="22" spans="1:28" x14ac:dyDescent="0.35">
      <c r="A22" s="73" t="s">
        <v>39</v>
      </c>
      <c r="B22" s="26">
        <v>0</v>
      </c>
      <c r="C22" s="48">
        <f>'Inter N'!C22/'Subject information'!E4</f>
        <v>5.6072507552870086</v>
      </c>
      <c r="D22" s="48">
        <f>'Inter N'!D22/'Subject information'!E4</f>
        <v>7.8247734138972804</v>
      </c>
      <c r="E22" s="48">
        <f>'Inter N'!E22/'Subject information'!E4</f>
        <v>7.6888217522658611</v>
      </c>
      <c r="F22" s="48">
        <f>AVERAGE(C22:E22)</f>
        <v>7.0402819738167155</v>
      </c>
      <c r="G22" s="49">
        <f>MAX(C22:E22)</f>
        <v>7.8247734138972804</v>
      </c>
      <c r="H22" s="48">
        <f>'Inter N'!H22/'Subject information'!E4</f>
        <v>5.2416918429003019</v>
      </c>
      <c r="I22" s="48">
        <f>'Inter N'!I22/'Subject information'!E4</f>
        <v>5.6858006042296063</v>
      </c>
      <c r="J22" s="48">
        <f>'Inter N'!J22/'Subject information'!E4</f>
        <v>5.2024169184290026</v>
      </c>
      <c r="K22" s="48">
        <f>AVERAGE(H22:J22)</f>
        <v>5.3766364551863033</v>
      </c>
      <c r="L22" s="49">
        <f>MAX(H22:J22)</f>
        <v>5.6858006042296063</v>
      </c>
      <c r="M22" s="48">
        <f>'Inter N'!M22/'Subject information'!E4</f>
        <v>4.5026435045317221</v>
      </c>
      <c r="N22" s="48">
        <f>'Inter N'!N22/'Subject information'!E4</f>
        <v>4.3413897280966758</v>
      </c>
      <c r="O22" s="48">
        <f>'Inter N'!O22/'Subject information'!E4</f>
        <v>5</v>
      </c>
      <c r="P22" s="48">
        <f>AVERAGE(M22:O22)</f>
        <v>4.614677744209466</v>
      </c>
      <c r="Q22" s="49">
        <f>MAX(M22:O22)</f>
        <v>5</v>
      </c>
      <c r="R22" s="48">
        <f>'Inter N'!R22/'Subject information'!E4</f>
        <v>12.462235649546827</v>
      </c>
      <c r="S22" s="48">
        <f>'Inter N'!S22/'Subject information'!E4</f>
        <v>14.788519637462235</v>
      </c>
      <c r="T22" s="48">
        <f>'Inter N'!T22/'Subject information'!E4</f>
        <v>13.818731117824772</v>
      </c>
      <c r="U22" s="48">
        <f>AVERAGE(R22:T22)</f>
        <v>13.689828801611279</v>
      </c>
      <c r="V22" s="49">
        <f>MAX(R22:T22)</f>
        <v>14.788519637462235</v>
      </c>
    </row>
    <row r="23" spans="1:28" x14ac:dyDescent="0.35">
      <c r="A23" s="73" t="s">
        <v>40</v>
      </c>
      <c r="B23" s="26">
        <v>0</v>
      </c>
      <c r="C23" s="48">
        <f>'Inter N'!C23/'Subject information'!E5</f>
        <v>7.3170731707317076</v>
      </c>
      <c r="D23" s="48">
        <f>'Inter N'!D23/'Subject information'!E5</f>
        <v>7.5818815331010452</v>
      </c>
      <c r="E23" s="48">
        <f>'Inter N'!E23/'Subject information'!E5</f>
        <v>8.5121951219512209</v>
      </c>
      <c r="F23" s="48">
        <f t="shared" ref="F23:F26" si="24">AVERAGE(C23:E23)</f>
        <v>7.8037166085946579</v>
      </c>
      <c r="G23" s="49">
        <f t="shared" ref="G23:G26" si="25">MAX(C23:E23)</f>
        <v>8.5121951219512209</v>
      </c>
      <c r="H23" s="48">
        <f>'Inter N'!H23/'Subject information'!E5</f>
        <v>2.9756097560975614</v>
      </c>
      <c r="I23" s="48">
        <f>'Inter N'!I23/'Subject information'!E5</f>
        <v>4.0593449477351919</v>
      </c>
      <c r="J23" s="48">
        <f>'Inter N'!J23/'Subject information'!E5</f>
        <v>4.480836236933798</v>
      </c>
      <c r="K23" s="48">
        <f t="shared" ref="K23:K26" si="26">AVERAGE(H23:J23)</f>
        <v>3.8385969802555167</v>
      </c>
      <c r="L23" s="49">
        <f t="shared" ref="L23:L26" si="27">MAX(H23:J23)</f>
        <v>4.480836236933798</v>
      </c>
      <c r="M23" s="48">
        <f>'Inter N'!M23/'Subject information'!E5</f>
        <v>2.8850174216027873</v>
      </c>
      <c r="N23" s="48">
        <f>'Inter N'!N23/'Subject information'!E5</f>
        <v>1.9686411149825784</v>
      </c>
      <c r="O23" s="48">
        <f>'Inter N'!O23/'Subject information'!E5</f>
        <v>3.3937282229965158</v>
      </c>
      <c r="P23" s="48">
        <f t="shared" ref="P23:P26" si="28">AVERAGE(M23:O23)</f>
        <v>2.7491289198606275</v>
      </c>
      <c r="Q23" s="49">
        <f t="shared" ref="Q23:Q26" si="29">MAX(M23:O23)</f>
        <v>3.3937282229965158</v>
      </c>
      <c r="R23" s="48">
        <f>'Inter N'!R23/'Subject information'!E5</f>
        <v>7.1637630662020904</v>
      </c>
      <c r="S23" s="48">
        <f>'Inter N'!S23/'Subject information'!E5</f>
        <v>8.9442508710801398</v>
      </c>
      <c r="T23" s="48">
        <f>'Inter N'!T23/'Subject information'!E5</f>
        <v>10.790940766550522</v>
      </c>
      <c r="U23" s="48">
        <f t="shared" ref="U23:U26" si="30">AVERAGE(R23:T23)</f>
        <v>8.9663182346109167</v>
      </c>
      <c r="V23" s="49">
        <f t="shared" ref="V23:V26" si="31">MAX(R23:T23)</f>
        <v>10.790940766550522</v>
      </c>
    </row>
    <row r="24" spans="1:28" x14ac:dyDescent="0.35">
      <c r="A24" s="73" t="s">
        <v>41</v>
      </c>
      <c r="B24" s="26">
        <v>0</v>
      </c>
      <c r="C24" s="48">
        <f>'Inter N'!C24/'Subject information'!E6</f>
        <v>8.3132075471698119</v>
      </c>
      <c r="D24" s="48">
        <f>'Inter N'!D24/'Subject information'!E6</f>
        <v>8.8490566037735849</v>
      </c>
      <c r="E24" s="48">
        <f>'Inter N'!E24/'Subject information'!E6</f>
        <v>8.5283018867924536</v>
      </c>
      <c r="F24" s="48">
        <f t="shared" si="24"/>
        <v>8.5635220125786162</v>
      </c>
      <c r="G24" s="49">
        <f t="shared" si="25"/>
        <v>8.8490566037735849</v>
      </c>
      <c r="H24" s="48">
        <f>'Inter N'!H24/'Subject information'!E6</f>
        <v>2.9207547169811323</v>
      </c>
      <c r="I24" s="48">
        <f>'Inter N'!I24/'Subject information'!E6</f>
        <v>3.4075471698113207</v>
      </c>
      <c r="J24" s="48">
        <f>'Inter N'!J24/'Subject information'!E6</f>
        <v>2.9735849056603771</v>
      </c>
      <c r="K24" s="48">
        <f t="shared" si="26"/>
        <v>3.10062893081761</v>
      </c>
      <c r="L24" s="49">
        <f t="shared" si="27"/>
        <v>3.4075471698113207</v>
      </c>
      <c r="M24" s="48">
        <f>'Inter N'!M24/'Subject information'!E6</f>
        <v>4.1471698113207554</v>
      </c>
      <c r="N24" s="48">
        <f>'Inter N'!N24/'Subject information'!E6</f>
        <v>4.0641509433962266</v>
      </c>
      <c r="O24" s="48">
        <f>'Inter N'!O24/'Subject information'!E6</f>
        <v>4.2490566037735844</v>
      </c>
      <c r="P24" s="48">
        <f t="shared" si="28"/>
        <v>4.1534591194968558</v>
      </c>
      <c r="Q24" s="49">
        <f t="shared" si="29"/>
        <v>4.2490566037735844</v>
      </c>
      <c r="R24" s="48">
        <f>'Inter N'!R24/'Subject information'!E6</f>
        <v>12.709433962264152</v>
      </c>
      <c r="S24" s="48">
        <f>'Inter N'!S24/'Subject information'!E6</f>
        <v>11.335849056603772</v>
      </c>
      <c r="T24" s="48">
        <f>'Inter N'!T24/'Subject information'!E6</f>
        <v>11.07947924528302</v>
      </c>
      <c r="U24" s="48">
        <f t="shared" si="30"/>
        <v>11.708254088050316</v>
      </c>
      <c r="V24" s="49">
        <f t="shared" si="31"/>
        <v>12.709433962264152</v>
      </c>
    </row>
    <row r="25" spans="1:28" x14ac:dyDescent="0.35">
      <c r="A25" s="73" t="s">
        <v>42</v>
      </c>
      <c r="B25" s="26">
        <v>0</v>
      </c>
      <c r="C25" s="48">
        <f>'Inter N'!C25/'Subject information'!E7</f>
        <v>7.0358126721763092</v>
      </c>
      <c r="D25" s="48">
        <f>'Inter N'!D25/'Subject information'!E7</f>
        <v>6.9862258953168048</v>
      </c>
      <c r="E25" s="48">
        <f>'Inter N'!E25/'Subject information'!E7</f>
        <v>6.7162534435261714</v>
      </c>
      <c r="F25" s="48">
        <f t="shared" si="24"/>
        <v>6.9127640036730957</v>
      </c>
      <c r="G25" s="49">
        <f t="shared" si="25"/>
        <v>7.0358126721763092</v>
      </c>
      <c r="H25" s="48">
        <f>'Inter N'!H25/'Subject information'!E7</f>
        <v>5.8069779614325068</v>
      </c>
      <c r="I25" s="48">
        <f>'Inter N'!I25/'Subject information'!E7</f>
        <v>6.8021873278236917</v>
      </c>
      <c r="J25" s="48">
        <f>'Inter N'!J25/'Subject information'!E7</f>
        <v>5.3691460055096423</v>
      </c>
      <c r="K25" s="48">
        <f t="shared" si="26"/>
        <v>5.9927704315886139</v>
      </c>
      <c r="L25" s="49">
        <f t="shared" si="27"/>
        <v>6.8021873278236917</v>
      </c>
      <c r="M25" s="48">
        <f>'Inter N'!M25/'Subject information'!E7</f>
        <v>4.9531680440771355</v>
      </c>
      <c r="N25" s="48">
        <f>'Inter N'!N25/'Subject information'!E7</f>
        <v>4.4986225895316814</v>
      </c>
      <c r="O25" s="48">
        <f>'Inter N'!O25/'Subject information'!E7</f>
        <v>3.8622589531680442</v>
      </c>
      <c r="P25" s="48">
        <f t="shared" si="28"/>
        <v>4.4380165289256199</v>
      </c>
      <c r="Q25" s="49">
        <f t="shared" si="29"/>
        <v>4.9531680440771355</v>
      </c>
      <c r="R25" s="48">
        <f>'Inter N'!R25/'Subject information'!E7</f>
        <v>10.06267217630854</v>
      </c>
      <c r="S25" s="48">
        <f>'Inter N'!S25/'Subject information'!E7</f>
        <v>10.921314049586778</v>
      </c>
      <c r="T25" s="48">
        <f>'Inter N'!T25/'Subject information'!E7</f>
        <v>8.1090909090909093</v>
      </c>
      <c r="U25" s="48">
        <f t="shared" si="30"/>
        <v>9.6976923783287425</v>
      </c>
      <c r="V25" s="49">
        <f t="shared" si="31"/>
        <v>10.921314049586778</v>
      </c>
    </row>
    <row r="26" spans="1:28" x14ac:dyDescent="0.35">
      <c r="A26" s="73" t="s">
        <v>43</v>
      </c>
      <c r="B26" s="26">
        <v>0</v>
      </c>
      <c r="C26" s="48">
        <f>'Inter N'!C26/'Subject information'!E8</f>
        <v>7.1146496815286628</v>
      </c>
      <c r="D26" s="48">
        <f>'Inter N'!D26/'Subject information'!E8</f>
        <v>7.765923566878981</v>
      </c>
      <c r="E26" s="48">
        <f>'Inter N'!E26/'Subject information'!E8</f>
        <v>7.8359872611464976</v>
      </c>
      <c r="F26" s="48">
        <f t="shared" si="24"/>
        <v>7.5721868365180471</v>
      </c>
      <c r="G26" s="49">
        <f t="shared" si="25"/>
        <v>7.8359872611464976</v>
      </c>
      <c r="H26" s="48">
        <f>'Inter N'!H26/'Subject information'!E8</f>
        <v>4.4219745222929934</v>
      </c>
      <c r="I26" s="48">
        <f>'Inter N'!I26/'Subject information'!E8</f>
        <v>4.4490445859872612</v>
      </c>
      <c r="J26" s="48">
        <f>'Inter N'!J26/'Subject information'!E8</f>
        <v>5.1998407643312108</v>
      </c>
      <c r="K26" s="48">
        <f t="shared" si="26"/>
        <v>4.6902866242038215</v>
      </c>
      <c r="L26" s="49">
        <f t="shared" si="27"/>
        <v>5.1998407643312108</v>
      </c>
      <c r="M26" s="48">
        <f>'Inter N'!M26/'Subject information'!E8</f>
        <v>4.2802547770700636</v>
      </c>
      <c r="N26" s="48">
        <f>'Inter N'!N26/'Subject information'!E8</f>
        <v>3.6273885350318475</v>
      </c>
      <c r="O26" s="48">
        <f>'Inter N'!O26/'Subject information'!E8</f>
        <v>4.3646496815286628</v>
      </c>
      <c r="P26" s="48">
        <f t="shared" si="28"/>
        <v>4.0907643312101909</v>
      </c>
      <c r="Q26" s="49">
        <f t="shared" si="29"/>
        <v>4.3646496815286628</v>
      </c>
      <c r="R26" s="48">
        <f>'Inter N'!R26/'Subject information'!E8</f>
        <v>9.9050557324840778</v>
      </c>
      <c r="S26" s="48">
        <f>'Inter N'!S26/'Subject information'!E8</f>
        <v>10.457603503184712</v>
      </c>
      <c r="T26" s="48">
        <f>'Inter N'!T26/'Subject information'!E8</f>
        <v>12.220242038216561</v>
      </c>
      <c r="U26" s="48">
        <f t="shared" si="30"/>
        <v>10.860967091295118</v>
      </c>
      <c r="V26" s="49">
        <f t="shared" si="31"/>
        <v>12.220242038216561</v>
      </c>
    </row>
    <row r="27" spans="1:28" x14ac:dyDescent="0.35">
      <c r="A27" s="33"/>
      <c r="B27" s="26"/>
      <c r="C27" s="29"/>
      <c r="D27" s="29"/>
      <c r="E27" s="29"/>
      <c r="F27" s="48"/>
      <c r="G27" s="49"/>
      <c r="H27" s="29"/>
      <c r="I27" s="29"/>
      <c r="J27" s="29"/>
      <c r="K27" s="48"/>
      <c r="L27" s="49"/>
      <c r="M27" s="29"/>
      <c r="N27" s="29"/>
      <c r="O27" s="29"/>
      <c r="P27" s="48"/>
      <c r="Q27" s="49"/>
      <c r="R27" s="29"/>
      <c r="S27" s="29"/>
      <c r="T27" s="29"/>
      <c r="U27" s="48"/>
      <c r="V27" s="49"/>
    </row>
    <row r="28" spans="1:28" x14ac:dyDescent="0.35">
      <c r="A28" s="23" t="s">
        <v>11</v>
      </c>
      <c r="B28" s="26"/>
      <c r="C28" s="48"/>
      <c r="D28" s="48"/>
      <c r="E28" s="48"/>
      <c r="F28" s="18">
        <f>AVERAGE(F16:F26)</f>
        <v>7.5085411042941335</v>
      </c>
      <c r="G28" s="19">
        <f>AVERAGE(G16:G26)</f>
        <v>8.1431916884552962</v>
      </c>
      <c r="H28" s="48"/>
      <c r="I28" s="48"/>
      <c r="J28" s="48"/>
      <c r="K28" s="18">
        <f>AVERAGE(K16:K26)</f>
        <v>4.2894475907646905</v>
      </c>
      <c r="L28" s="19">
        <f>AVERAGE(L16:L26)</f>
        <v>4.7357059062121749</v>
      </c>
      <c r="M28" s="48"/>
      <c r="N28" s="48"/>
      <c r="O28" s="48"/>
      <c r="P28" s="18">
        <f>AVERAGE(P16:P26)</f>
        <v>4.1426003352016627</v>
      </c>
      <c r="Q28" s="19">
        <f>AVERAGE(Q16:Q26)</f>
        <v>4.5524173066652649</v>
      </c>
      <c r="R28" s="48"/>
      <c r="S28" s="48"/>
      <c r="T28" s="48"/>
      <c r="U28" s="18">
        <f>AVERAGE(U16:U26)</f>
        <v>10.460791920701743</v>
      </c>
      <c r="V28" s="19">
        <f>AVERAGE(V16:V26)</f>
        <v>11.682113131437408</v>
      </c>
    </row>
    <row r="29" spans="1:28" x14ac:dyDescent="0.35">
      <c r="A29" s="23" t="s">
        <v>1</v>
      </c>
      <c r="B29" s="27"/>
      <c r="C29" s="18"/>
      <c r="D29" s="18"/>
      <c r="E29" s="18"/>
      <c r="F29" s="18">
        <f>_xlfn.STDEV.S(F16:F26)</f>
        <v>0.55644737631110597</v>
      </c>
      <c r="G29" s="19">
        <f>_xlfn.STDEV.S(G16:G26)</f>
        <v>0.58280694329934735</v>
      </c>
      <c r="H29" s="18"/>
      <c r="I29" s="18"/>
      <c r="J29" s="18"/>
      <c r="K29" s="18">
        <f>_xlfn.STDEV.S(K16:K26)</f>
        <v>0.93630534087602024</v>
      </c>
      <c r="L29" s="19">
        <f>_xlfn.STDEV.S(L16:L26)</f>
        <v>1.0318691373468196</v>
      </c>
      <c r="M29" s="18"/>
      <c r="N29" s="18"/>
      <c r="O29" s="18"/>
      <c r="P29" s="18">
        <f>_xlfn.STDEV.S(P16:P26)</f>
        <v>0.65838030441470885</v>
      </c>
      <c r="Q29" s="19">
        <f>_xlfn.STDEV.S(Q16:Q26)</f>
        <v>0.70055199417719249</v>
      </c>
      <c r="R29" s="18"/>
      <c r="S29" s="18"/>
      <c r="T29" s="18"/>
      <c r="U29" s="18">
        <f>_xlfn.STDEV.S(U16:U26)</f>
        <v>2.3414426287882417</v>
      </c>
      <c r="V29" s="19">
        <f>_xlfn.STDEV.S(V16:V26)</f>
        <v>2.192873875533575</v>
      </c>
    </row>
    <row r="30" spans="1:28" x14ac:dyDescent="0.35">
      <c r="A30" s="23"/>
      <c r="B30" s="27"/>
      <c r="C30" s="18"/>
      <c r="D30" s="18"/>
      <c r="E30" s="18"/>
      <c r="F30" s="18"/>
      <c r="G30" s="19"/>
      <c r="H30" s="18"/>
      <c r="I30" s="18"/>
      <c r="J30" s="18"/>
      <c r="K30" s="18"/>
      <c r="L30" s="19"/>
      <c r="M30" s="18"/>
      <c r="N30" s="18"/>
      <c r="O30" s="18"/>
      <c r="P30" s="18"/>
      <c r="Q30" s="19"/>
      <c r="R30" s="18"/>
      <c r="S30" s="18"/>
      <c r="T30" s="18"/>
      <c r="U30" s="52"/>
      <c r="V30" s="53"/>
    </row>
    <row r="31" spans="1:28" ht="15.5" x14ac:dyDescent="0.35">
      <c r="A31" s="32"/>
      <c r="B31" s="26"/>
      <c r="C31" s="48"/>
      <c r="D31" s="48"/>
      <c r="E31" s="48"/>
      <c r="F31" s="48"/>
      <c r="G31" s="49"/>
      <c r="H31" s="48"/>
      <c r="I31" s="48"/>
      <c r="J31" s="48"/>
      <c r="K31" s="48"/>
      <c r="L31" s="49"/>
      <c r="M31" s="48"/>
      <c r="N31" s="48"/>
      <c r="O31" s="48"/>
      <c r="P31" s="48"/>
      <c r="Q31" s="49"/>
      <c r="R31" s="48"/>
      <c r="S31" s="48"/>
      <c r="T31" s="48"/>
      <c r="U31" s="48"/>
      <c r="V31" s="49"/>
    </row>
    <row r="32" spans="1:28" ht="15.5" x14ac:dyDescent="0.35">
      <c r="A32" s="32"/>
      <c r="B32" s="26"/>
      <c r="C32" s="48"/>
      <c r="D32" s="48"/>
      <c r="E32" s="48"/>
      <c r="F32" s="48"/>
      <c r="G32" s="49"/>
      <c r="H32" s="48"/>
      <c r="I32" s="48"/>
      <c r="J32" s="48"/>
      <c r="K32" s="48"/>
      <c r="L32" s="49"/>
      <c r="M32" s="48"/>
      <c r="N32" s="48"/>
      <c r="O32" s="48"/>
      <c r="P32" s="48"/>
      <c r="Q32" s="49"/>
      <c r="R32" s="48"/>
      <c r="S32" s="48"/>
      <c r="T32" s="48"/>
      <c r="U32" s="48"/>
      <c r="V32" s="49"/>
    </row>
    <row r="33" spans="1:22" ht="15.5" x14ac:dyDescent="0.35">
      <c r="A33" s="32"/>
      <c r="B33" s="26"/>
      <c r="C33" s="48"/>
      <c r="D33" s="48"/>
      <c r="E33" s="48"/>
      <c r="F33" s="48"/>
      <c r="G33" s="49"/>
      <c r="H33" s="48"/>
      <c r="I33" s="48"/>
      <c r="J33" s="48"/>
      <c r="K33" s="48"/>
      <c r="L33" s="49"/>
      <c r="M33" s="48"/>
      <c r="N33" s="48"/>
      <c r="O33" s="48"/>
      <c r="P33" s="48"/>
      <c r="Q33" s="49"/>
      <c r="R33" s="48"/>
      <c r="S33" s="48"/>
      <c r="T33" s="48"/>
      <c r="U33" s="48"/>
      <c r="V33" s="49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zoomScale="80" zoomScaleNormal="80" workbookViewId="0">
      <selection activeCell="A22" sqref="A22:A26"/>
    </sheetView>
  </sheetViews>
  <sheetFormatPr defaultRowHeight="14.5" x14ac:dyDescent="0.35"/>
  <cols>
    <col min="1" max="1" width="17.36328125" customWidth="1"/>
    <col min="11" max="12" width="8.7265625" style="43"/>
    <col min="16" max="17" width="8.7265625" style="43"/>
    <col min="21" max="22" width="8.7265625" style="43"/>
  </cols>
  <sheetData>
    <row r="1" spans="1:28" x14ac:dyDescent="0.35">
      <c r="A1" s="20" t="s">
        <v>2</v>
      </c>
      <c r="B1" s="24" t="s">
        <v>3</v>
      </c>
      <c r="C1" s="2" t="s">
        <v>4</v>
      </c>
      <c r="D1" s="2"/>
      <c r="E1" s="2"/>
      <c r="F1" s="2"/>
      <c r="G1" s="5"/>
      <c r="H1" s="2" t="s">
        <v>5</v>
      </c>
      <c r="I1" s="2"/>
      <c r="J1" s="2"/>
      <c r="K1" s="34"/>
      <c r="L1" s="37"/>
      <c r="M1" s="2" t="s">
        <v>6</v>
      </c>
      <c r="N1" s="2"/>
      <c r="O1" s="2"/>
      <c r="P1" s="34"/>
      <c r="Q1" s="37"/>
      <c r="R1" s="2" t="s">
        <v>7</v>
      </c>
      <c r="S1" s="2"/>
      <c r="T1" s="2"/>
      <c r="U1" s="34"/>
      <c r="V1" s="37"/>
    </row>
    <row r="2" spans="1:28" ht="15" thickBot="1" x14ac:dyDescent="0.4">
      <c r="A2" s="21" t="s">
        <v>8</v>
      </c>
      <c r="B2" s="25"/>
      <c r="C2" s="6">
        <v>1</v>
      </c>
      <c r="D2" s="6">
        <v>2</v>
      </c>
      <c r="E2" s="6">
        <v>3</v>
      </c>
      <c r="F2" s="6" t="s">
        <v>0</v>
      </c>
      <c r="G2" s="7" t="s">
        <v>9</v>
      </c>
      <c r="H2" s="6">
        <v>1</v>
      </c>
      <c r="I2" s="6">
        <v>2</v>
      </c>
      <c r="J2" s="6">
        <v>3</v>
      </c>
      <c r="K2" s="38" t="s">
        <v>0</v>
      </c>
      <c r="L2" s="39" t="s">
        <v>9</v>
      </c>
      <c r="M2" s="6">
        <v>1</v>
      </c>
      <c r="N2" s="6">
        <v>2</v>
      </c>
      <c r="O2" s="6">
        <v>3</v>
      </c>
      <c r="P2" s="38" t="s">
        <v>0</v>
      </c>
      <c r="Q2" s="39" t="s">
        <v>9</v>
      </c>
      <c r="R2" s="6">
        <v>1</v>
      </c>
      <c r="S2" s="6">
        <v>2</v>
      </c>
      <c r="T2" s="6">
        <v>3</v>
      </c>
      <c r="U2" s="38" t="s">
        <v>0</v>
      </c>
      <c r="V2" s="39" t="s">
        <v>9</v>
      </c>
    </row>
    <row r="3" spans="1:28" x14ac:dyDescent="0.35">
      <c r="A3" s="73" t="s">
        <v>39</v>
      </c>
      <c r="B3" s="26">
        <v>1</v>
      </c>
      <c r="C3" s="35">
        <f>'Inter N'!C3*('Subject information'!G4*0.75)</f>
        <v>68.135999999999996</v>
      </c>
      <c r="D3" s="48">
        <f>'Inter N'!D3*('Subject information'!G4*0.75)</f>
        <v>64.92</v>
      </c>
      <c r="E3" s="48">
        <f>'Inter N'!E3*('Subject information'!G4*0.75)</f>
        <v>57.767999999999994</v>
      </c>
      <c r="F3" s="35">
        <f>AVERAGE(C3:E3)</f>
        <v>63.607999999999997</v>
      </c>
      <c r="G3" s="36">
        <f>MAX(C3:E3)</f>
        <v>68.135999999999996</v>
      </c>
      <c r="H3" s="48">
        <f>'Inter N'!H3*('Subject information'!G4*0.75)</f>
        <v>36.407999999999994</v>
      </c>
      <c r="I3" s="48">
        <f>'Inter N'!I3*('Subject information'!G4*0.75)</f>
        <v>31.057511999999996</v>
      </c>
      <c r="J3" s="48">
        <f>'Inter N'!J3*('Subject information'!G4*0.75)</f>
        <v>30.431999999999999</v>
      </c>
      <c r="K3" s="35">
        <f>AVERAGE(H3:J3)</f>
        <v>32.632503999999997</v>
      </c>
      <c r="L3" s="36">
        <f>MAX(H3:J3)</f>
        <v>36.407999999999994</v>
      </c>
      <c r="M3" s="48">
        <f>'Inter N'!M3*('Subject information'!I4*0.75)</f>
        <v>10.654875000000001</v>
      </c>
      <c r="N3" s="48">
        <f>'Inter N'!N3*('Subject information'!I4*0.75)</f>
        <v>11.529</v>
      </c>
      <c r="O3" s="48">
        <f>'Inter N'!O3*('Subject information'!I4*0.75)</f>
        <v>12.64725</v>
      </c>
      <c r="P3" s="35">
        <f>AVERAGE(M3:O3)</f>
        <v>11.610374999999999</v>
      </c>
      <c r="Q3" s="36">
        <f>MAX(M3:O3)</f>
        <v>12.64725</v>
      </c>
      <c r="R3" s="48">
        <f>'Inter N'!R3*('Subject information'!I4*0.75)</f>
        <v>26.176499999999997</v>
      </c>
      <c r="S3" s="48">
        <f>'Inter N'!S3*('Subject information'!I4*0.75)</f>
        <v>26.208000000000002</v>
      </c>
      <c r="T3" s="48">
        <f>'Inter N'!T3*('Subject information'!I4*0.75)</f>
        <v>29.431497374999999</v>
      </c>
      <c r="U3" s="35">
        <f>AVERAGE(R3:T3)</f>
        <v>27.271999124999997</v>
      </c>
      <c r="V3" s="36">
        <f>MAX(R3:T3)</f>
        <v>29.431497374999999</v>
      </c>
    </row>
    <row r="4" spans="1:28" x14ac:dyDescent="0.35">
      <c r="A4" s="73" t="s">
        <v>40</v>
      </c>
      <c r="B4" s="26">
        <v>1</v>
      </c>
      <c r="C4" s="48">
        <f>'Inter N'!C4*('Subject information'!G5*0.75)</f>
        <v>28.054500000000001</v>
      </c>
      <c r="D4" s="48">
        <f>'Inter N'!D4*('Subject information'!G5*0.75)</f>
        <v>27.457124999999998</v>
      </c>
      <c r="E4" s="48">
        <f>'Inter N'!E4*('Subject information'!G5*0.75)</f>
        <v>43.033124999999998</v>
      </c>
      <c r="F4" s="35">
        <f t="shared" ref="F4:F12" si="0">AVERAGE(C4:E4)</f>
        <v>32.84825</v>
      </c>
      <c r="G4" s="36">
        <f t="shared" ref="G4:G12" si="1">MAX(C4:E4)</f>
        <v>43.033124999999998</v>
      </c>
      <c r="H4" s="48">
        <f>'Inter N'!H4*('Subject information'!G5*0.75)</f>
        <v>8.363249999999999</v>
      </c>
      <c r="I4" s="48">
        <f>'Inter N'!I4*('Subject information'!G5*0.75)</f>
        <v>13.385625000000001</v>
      </c>
      <c r="J4" s="48">
        <f>'Inter N'!J4*('Subject information'!G5*0.75)</f>
        <v>14.0715</v>
      </c>
      <c r="K4" s="35">
        <f t="shared" ref="K4:K12" si="2">AVERAGE(H4:J4)</f>
        <v>11.940125</v>
      </c>
      <c r="L4" s="36">
        <f t="shared" ref="L4:L12" si="3">MAX(H4:J4)</f>
        <v>14.0715</v>
      </c>
      <c r="M4" s="48">
        <f>'Inter N'!M4*('Subject information'!I5*0.75)</f>
        <v>7.1677500000000007</v>
      </c>
      <c r="N4" s="48">
        <f>'Inter N'!N4*('Subject information'!I5*0.75)</f>
        <v>7.103625000000001</v>
      </c>
      <c r="O4" s="48">
        <f>'Inter N'!O4*('Subject information'!I5*0.75)</f>
        <v>8.2721250000000008</v>
      </c>
      <c r="P4" s="35">
        <f t="shared" ref="P4:P12" si="4">AVERAGE(M4:O4)</f>
        <v>7.5145000000000008</v>
      </c>
      <c r="Q4" s="36">
        <f t="shared" ref="Q4:Q12" si="5">MAX(M4:O4)</f>
        <v>8.2721250000000008</v>
      </c>
      <c r="R4" s="48">
        <f>'Inter N'!R4*('Subject information'!I5*0.75)</f>
        <v>5.8353750000000009</v>
      </c>
      <c r="S4" s="48">
        <f>'Inter N'!S4*('Subject information'!I5*0.75)</f>
        <v>8.115375000000002</v>
      </c>
      <c r="T4" s="48">
        <f>'Inter N'!T4*('Subject information'!I5*0.75)</f>
        <v>13.252500000000001</v>
      </c>
      <c r="U4" s="35">
        <f t="shared" ref="U4:U12" si="6">AVERAGE(R4:T4)</f>
        <v>9.067750000000002</v>
      </c>
      <c r="V4" s="36">
        <f t="shared" ref="V4:V12" si="7">MAX(R4:T4)</f>
        <v>13.252500000000001</v>
      </c>
    </row>
    <row r="5" spans="1:28" x14ac:dyDescent="0.35">
      <c r="A5" s="73" t="s">
        <v>41</v>
      </c>
      <c r="B5" s="26">
        <v>1</v>
      </c>
      <c r="C5" s="48">
        <f>'Inter N'!C5*('Subject information'!G6*0.75)</f>
        <v>44.40959999999999</v>
      </c>
      <c r="D5" s="48">
        <f>'Inter N'!D5*('Subject information'!G6*0.75)</f>
        <v>49.004632799999996</v>
      </c>
      <c r="E5" s="48">
        <f>'Inter N'!E5*('Subject information'!G6*0.75)</f>
        <v>46.303207199999996</v>
      </c>
      <c r="F5" s="35">
        <f t="shared" si="0"/>
        <v>46.572479999999992</v>
      </c>
      <c r="G5" s="36">
        <f t="shared" si="1"/>
        <v>49.004632799999996</v>
      </c>
      <c r="H5" s="48">
        <f>'Inter N'!H5*('Subject information'!G6*0.75)</f>
        <v>12.484799999999998</v>
      </c>
      <c r="I5" s="48">
        <f>'Inter N'!I5*('Subject information'!G6*0.75)</f>
        <v>14.709599999999996</v>
      </c>
      <c r="J5" s="48">
        <f>'Inter N'!J5*('Subject information'!G6*0.75)</f>
        <v>16.156799999999997</v>
      </c>
      <c r="K5" s="35">
        <f t="shared" si="2"/>
        <v>14.450399999999997</v>
      </c>
      <c r="L5" s="36">
        <f t="shared" si="3"/>
        <v>16.156799999999997</v>
      </c>
      <c r="M5" s="48">
        <f>'Inter N'!M5*('Subject information'!I6*0.75)</f>
        <v>5.7356250000000006</v>
      </c>
      <c r="N5" s="48">
        <f>'Inter N'!N5*('Subject information'!I6*0.75)</f>
        <v>6.7545000000000002</v>
      </c>
      <c r="O5" s="48">
        <f>'Inter N'!O5*('Subject information'!I6*0.75)</f>
        <v>6.8827500000000006</v>
      </c>
      <c r="P5" s="35">
        <f t="shared" si="4"/>
        <v>6.4576250000000002</v>
      </c>
      <c r="Q5" s="36">
        <f t="shared" si="5"/>
        <v>6.8827500000000006</v>
      </c>
      <c r="R5" s="48">
        <f>'Inter N'!R5*('Subject information'!I6*0.75)</f>
        <v>9.2553750000000008</v>
      </c>
      <c r="S5" s="48">
        <f>'Inter N'!S5*('Subject information'!I6*0.75)</f>
        <v>12.297750000000001</v>
      </c>
      <c r="T5" s="48">
        <f>'Inter N'!T5*('Subject information'!I6*0.75)</f>
        <v>15.789000000000001</v>
      </c>
      <c r="U5" s="35">
        <f t="shared" si="6"/>
        <v>12.447375000000001</v>
      </c>
      <c r="V5" s="36">
        <f t="shared" si="7"/>
        <v>15.789000000000001</v>
      </c>
    </row>
    <row r="6" spans="1:28" x14ac:dyDescent="0.35">
      <c r="A6" s="73" t="s">
        <v>42</v>
      </c>
      <c r="B6" s="26">
        <v>1</v>
      </c>
      <c r="C6" s="48">
        <f>'Inter N'!C6*('Subject information'!G7*0.75)</f>
        <v>69.959999999999994</v>
      </c>
      <c r="D6" s="48">
        <f>'Inter N'!D6*('Subject information'!G7*0.75)</f>
        <v>72.191999999999993</v>
      </c>
      <c r="E6" s="48">
        <f>'Inter N'!E6*('Subject information'!G7*0.75)</f>
        <v>73.040999999999997</v>
      </c>
      <c r="F6" s="35">
        <f t="shared" si="0"/>
        <v>71.730999999999995</v>
      </c>
      <c r="G6" s="36">
        <f t="shared" si="1"/>
        <v>73.040999999999997</v>
      </c>
      <c r="H6" s="48">
        <f>'Inter N'!H6*('Subject information'!G7*0.75)</f>
        <v>47.393999999999998</v>
      </c>
      <c r="I6" s="48">
        <f>'Inter N'!I6*('Subject information'!G7*0.75)</f>
        <v>44.543999999999997</v>
      </c>
      <c r="J6" s="48">
        <f>'Inter N'!J6*('Subject information'!G7*0.75)</f>
        <v>49.44</v>
      </c>
      <c r="K6" s="35">
        <f t="shared" si="2"/>
        <v>47.125999999999998</v>
      </c>
      <c r="L6" s="36">
        <f t="shared" si="3"/>
        <v>49.44</v>
      </c>
      <c r="M6" s="48">
        <f>'Inter N'!M6*('Subject information'!I7*0.75)</f>
        <v>12.962249999999999</v>
      </c>
      <c r="N6" s="48">
        <f>'Inter N'!N6*('Subject information'!I7*0.75)</f>
        <v>13.001624999999999</v>
      </c>
      <c r="O6" s="48">
        <f>'Inter N'!O6*('Subject information'!I7*0.75)</f>
        <v>12.159000000000001</v>
      </c>
      <c r="P6" s="35">
        <f t="shared" si="4"/>
        <v>12.707625</v>
      </c>
      <c r="Q6" s="36">
        <f t="shared" si="5"/>
        <v>13.001624999999999</v>
      </c>
      <c r="R6" s="48">
        <f>'Inter N'!R6*('Subject information'!I7*0.75)</f>
        <v>18.781874999999999</v>
      </c>
      <c r="S6" s="48">
        <f>'Inter N'!S6*('Subject information'!I7*0.75)</f>
        <v>19.482749999999999</v>
      </c>
      <c r="T6" s="48">
        <f>'Inter N'!T6*('Subject information'!I7*0.75)</f>
        <v>20.916</v>
      </c>
      <c r="U6" s="35">
        <f t="shared" si="6"/>
        <v>19.726874999999996</v>
      </c>
      <c r="V6" s="36">
        <f t="shared" si="7"/>
        <v>20.916</v>
      </c>
    </row>
    <row r="7" spans="1:28" x14ac:dyDescent="0.35">
      <c r="A7" s="73" t="s">
        <v>43</v>
      </c>
      <c r="B7" s="26">
        <v>1</v>
      </c>
      <c r="C7" s="48">
        <f>'Inter N'!C7*('Subject information'!G8*0.75)</f>
        <v>133.65</v>
      </c>
      <c r="D7" s="48">
        <f>'Inter N'!D7*('Subject information'!G8*0.75)</f>
        <v>107.24062500000001</v>
      </c>
      <c r="E7" s="48">
        <f>'Inter N'!E7*('Subject information'!G8*0.75)</f>
        <v>107.24062500000001</v>
      </c>
      <c r="F7" s="35">
        <f t="shared" si="0"/>
        <v>116.04375</v>
      </c>
      <c r="G7" s="36">
        <f t="shared" si="1"/>
        <v>133.65</v>
      </c>
      <c r="H7" s="48">
        <f>'Inter N'!H7*('Subject information'!G8*0.75)</f>
        <v>43.790624999999999</v>
      </c>
      <c r="I7" s="48">
        <f>'Inter N'!I7*('Subject information'!G8*0.75)</f>
        <v>45.421875</v>
      </c>
      <c r="J7" s="48">
        <f>'Inter N'!J7*('Subject information'!G8*0.75)</f>
        <v>46.546875</v>
      </c>
      <c r="K7" s="35">
        <f t="shared" si="2"/>
        <v>45.253125000000004</v>
      </c>
      <c r="L7" s="36">
        <f t="shared" si="3"/>
        <v>46.546875</v>
      </c>
      <c r="M7" s="48">
        <f>'Inter N'!M7*('Subject information'!I8*0.75)</f>
        <v>17.297999999999998</v>
      </c>
      <c r="N7" s="48">
        <f>'Inter N'!N7*('Subject information'!I8*0.75)</f>
        <v>18.017999999999997</v>
      </c>
      <c r="O7" s="48">
        <f>'Inter N'!O7*('Subject information'!I8*0.75)</f>
        <v>21.023999999999997</v>
      </c>
      <c r="P7" s="35">
        <f t="shared" si="4"/>
        <v>18.779999999999998</v>
      </c>
      <c r="Q7" s="36">
        <f t="shared" si="5"/>
        <v>21.023999999999997</v>
      </c>
      <c r="R7" s="48">
        <f>'Inter N'!R7*('Subject information'!I8*0.75)</f>
        <v>52.059195000000003</v>
      </c>
      <c r="S7" s="48">
        <f>'Inter N'!S7*('Subject information'!I8*0.75)</f>
        <v>48.205196999999998</v>
      </c>
      <c r="T7" s="48">
        <f>'Inter N'!T7*('Subject information'!I8*0.75)</f>
        <v>54.540566999999996</v>
      </c>
      <c r="U7" s="35">
        <f t="shared" si="6"/>
        <v>51.601652999999999</v>
      </c>
      <c r="V7" s="36">
        <f t="shared" si="7"/>
        <v>54.540566999999996</v>
      </c>
    </row>
    <row r="8" spans="1:28" x14ac:dyDescent="0.35">
      <c r="A8" s="73" t="s">
        <v>39</v>
      </c>
      <c r="B8" s="26">
        <v>0</v>
      </c>
      <c r="C8" s="48">
        <f>'Inter N'!C8*('Subject information'!H4*0.75)</f>
        <v>46.020003749999994</v>
      </c>
      <c r="D8" s="48">
        <f>'Inter N'!D8*('Subject information'!H4*0.75)</f>
        <v>56.381249999999994</v>
      </c>
      <c r="E8" s="48">
        <f>'Inter N'!E8*('Subject information'!H4*0.75)</f>
        <v>77.765437500000004</v>
      </c>
      <c r="F8" s="35">
        <f t="shared" si="0"/>
        <v>60.055563749999997</v>
      </c>
      <c r="G8" s="36">
        <f t="shared" si="1"/>
        <v>77.765437500000004</v>
      </c>
      <c r="H8" s="48">
        <f>'Inter N'!H8*('Subject information'!H4*0.75)</f>
        <v>24.304968749999997</v>
      </c>
      <c r="I8" s="48">
        <f>'Inter N'!I8*('Subject information'!H4*0.75)</f>
        <v>30.736499999999996</v>
      </c>
      <c r="J8" s="48">
        <f>'Inter N'!J8*('Subject information'!H4*0.75)</f>
        <v>35.177250000000001</v>
      </c>
      <c r="K8" s="35">
        <f t="shared" si="2"/>
        <v>30.072906249999999</v>
      </c>
      <c r="L8" s="36">
        <f t="shared" si="3"/>
        <v>35.177250000000001</v>
      </c>
      <c r="M8" s="48">
        <f>'Inter N'!M8*('Subject information'!J4*0.75)</f>
        <v>9.3450000000000006</v>
      </c>
      <c r="N8" s="48">
        <f>'Inter N'!N8*('Subject information'!J4*0.75)</f>
        <v>9.5100000000000016</v>
      </c>
      <c r="O8" s="48">
        <f>'Inter N'!O8*('Subject information'!J4*0.75)</f>
        <v>9.2756250000000016</v>
      </c>
      <c r="P8" s="35">
        <f t="shared" si="4"/>
        <v>9.3768750000000018</v>
      </c>
      <c r="Q8" s="36">
        <f t="shared" si="5"/>
        <v>9.5100000000000016</v>
      </c>
      <c r="R8" s="48">
        <f>'Inter N'!R8*('Subject information'!J4*0.75)</f>
        <v>19.455000000000002</v>
      </c>
      <c r="S8" s="48">
        <f>'Inter N'!S8*('Subject information'!J4*0.75)</f>
        <v>39.750000000000007</v>
      </c>
      <c r="T8" s="48">
        <f>'Inter N'!T8*('Subject information'!J4*0.75)</f>
        <v>32.902500000000003</v>
      </c>
      <c r="U8" s="35">
        <f t="shared" si="6"/>
        <v>30.702500000000004</v>
      </c>
      <c r="V8" s="36">
        <f t="shared" si="7"/>
        <v>39.750000000000007</v>
      </c>
    </row>
    <row r="9" spans="1:28" x14ac:dyDescent="0.35">
      <c r="A9" s="73" t="s">
        <v>40</v>
      </c>
      <c r="B9" s="26">
        <v>0</v>
      </c>
      <c r="C9" s="48">
        <f>'Inter N'!C9*('Subject information'!H5*0.75)</f>
        <v>36.082949999999997</v>
      </c>
      <c r="D9" s="48">
        <f>'Inter N'!D9*('Subject information'!H5*0.75)</f>
        <v>40.27468125</v>
      </c>
      <c r="E9" s="48">
        <f>'Inter N'!E9*('Subject information'!H5*0.75)</f>
        <v>37.247624999999999</v>
      </c>
      <c r="F9" s="35">
        <f t="shared" si="0"/>
        <v>37.868418749999996</v>
      </c>
      <c r="G9" s="36">
        <f t="shared" si="1"/>
        <v>40.27468125</v>
      </c>
      <c r="H9" s="48">
        <f>'Inter N'!H9*('Subject information'!H5*0.75)</f>
        <v>18.964424999999999</v>
      </c>
      <c r="I9" s="48">
        <f>'Inter N'!I9*('Subject information'!H5*0.75)</f>
        <v>21.315750000000001</v>
      </c>
      <c r="J9" s="48">
        <f>'Inter N'!J9*('Subject information'!H5*0.75)</f>
        <v>24.633975</v>
      </c>
      <c r="K9" s="35">
        <f t="shared" si="2"/>
        <v>21.638050000000003</v>
      </c>
      <c r="L9" s="36">
        <f t="shared" si="3"/>
        <v>24.633975</v>
      </c>
      <c r="M9" s="48">
        <f>'Inter N'!M9*('Subject information'!J5*0.75)</f>
        <v>6.8354999999999997</v>
      </c>
      <c r="N9" s="48">
        <f>'Inter N'!N9*('Subject information'!J5*0.75)</f>
        <v>7.4261249999999999</v>
      </c>
      <c r="O9" s="48">
        <f>'Inter N'!O9*('Subject information'!J5*0.75)</f>
        <v>7.2528749999999995</v>
      </c>
      <c r="P9" s="35">
        <f t="shared" si="4"/>
        <v>7.1714999999999991</v>
      </c>
      <c r="Q9" s="36">
        <f t="shared" si="5"/>
        <v>7.4261249999999999</v>
      </c>
      <c r="R9" s="48">
        <f>'Inter N'!R9*('Subject information'!J5*0.75)</f>
        <v>10.095749999999999</v>
      </c>
      <c r="S9" s="48">
        <f>'Inter N'!S9*('Subject information'!J5*0.75)</f>
        <v>9.5287500000000005</v>
      </c>
      <c r="T9" s="48">
        <f>'Inter N'!T9*('Subject information'!J5*0.75)</f>
        <v>11.620877625</v>
      </c>
      <c r="U9" s="35">
        <f t="shared" si="6"/>
        <v>10.415125874999999</v>
      </c>
      <c r="V9" s="36">
        <f t="shared" si="7"/>
        <v>11.620877625</v>
      </c>
    </row>
    <row r="10" spans="1:28" x14ac:dyDescent="0.35">
      <c r="A10" s="73" t="s">
        <v>41</v>
      </c>
      <c r="B10" s="26">
        <v>0</v>
      </c>
      <c r="C10" s="48">
        <f>'Inter N'!C10*('Subject information'!H6*0.75)</f>
        <v>49.80138749999999</v>
      </c>
      <c r="D10" s="48">
        <f>'Inter N'!D10*('Subject information'!H6*0.75)</f>
        <v>50.421599999999991</v>
      </c>
      <c r="E10" s="48">
        <f>'Inter N'!E10*('Subject information'!H6*0.75)</f>
        <v>53.707049999999995</v>
      </c>
      <c r="F10" s="35">
        <f t="shared" si="0"/>
        <v>51.310012499999992</v>
      </c>
      <c r="G10" s="36">
        <f t="shared" si="1"/>
        <v>53.707049999999995</v>
      </c>
      <c r="H10" s="48">
        <f>'Inter N'!H10*('Subject information'!H6*0.75)</f>
        <v>16.717799999999997</v>
      </c>
      <c r="I10" s="48">
        <f>'Inter N'!I10*('Subject information'!H6*0.75)</f>
        <v>18.706949999999999</v>
      </c>
      <c r="J10" s="48">
        <f>'Inter N'!J10*('Subject information'!H6*0.75)</f>
        <v>17.209499999999998</v>
      </c>
      <c r="K10" s="35">
        <f t="shared" si="2"/>
        <v>17.544749999999997</v>
      </c>
      <c r="L10" s="36">
        <f t="shared" si="3"/>
        <v>18.706949999999999</v>
      </c>
      <c r="M10" s="48">
        <f>'Inter N'!M10*('Subject information'!J6*0.75)</f>
        <v>6.5205000000000002</v>
      </c>
      <c r="N10" s="48">
        <f>'Inter N'!N10*('Subject information'!J6*0.75)</f>
        <v>8.1404999999999994</v>
      </c>
      <c r="O10" s="48">
        <f>'Inter N'!O10*('Subject information'!J6*0.75)</f>
        <v>8.4105000000000008</v>
      </c>
      <c r="P10" s="35">
        <f t="shared" si="4"/>
        <v>7.6905000000000001</v>
      </c>
      <c r="Q10" s="36">
        <f t="shared" si="5"/>
        <v>8.4105000000000008</v>
      </c>
      <c r="R10" s="48">
        <f>'Inter N'!R10*('Subject information'!J6*0.75)</f>
        <v>13.243500000000001</v>
      </c>
      <c r="S10" s="48">
        <f>'Inter N'!S10*('Subject information'!J6*0.75)</f>
        <v>14.985000000000001</v>
      </c>
      <c r="T10" s="48">
        <f>'Inter N'!T10*('Subject information'!J6*0.75)</f>
        <v>15.80175</v>
      </c>
      <c r="U10" s="35">
        <f t="shared" si="6"/>
        <v>14.67675</v>
      </c>
      <c r="V10" s="36">
        <f t="shared" si="7"/>
        <v>15.80175</v>
      </c>
    </row>
    <row r="11" spans="1:28" x14ac:dyDescent="0.35">
      <c r="A11" s="73" t="s">
        <v>42</v>
      </c>
      <c r="B11" s="26">
        <v>0</v>
      </c>
      <c r="C11" s="48">
        <f>'Inter N'!C11*('Subject information'!H7*0.75)</f>
        <v>78.946114499999993</v>
      </c>
      <c r="D11" s="48">
        <f>'Inter N'!D11*('Subject information'!H7*0.75)</f>
        <v>71.700749999999999</v>
      </c>
      <c r="E11" s="48">
        <f>'Inter N'!E11*('Subject information'!H7*0.75)</f>
        <v>75.215249999999997</v>
      </c>
      <c r="F11" s="35">
        <f t="shared" si="0"/>
        <v>75.287371499999992</v>
      </c>
      <c r="G11" s="36">
        <f t="shared" si="1"/>
        <v>78.946114499999993</v>
      </c>
      <c r="H11" s="48">
        <f>'Inter N'!H11*('Subject information'!H7*0.75)</f>
        <v>38.961449999999999</v>
      </c>
      <c r="I11" s="48">
        <f>'Inter N'!I11*('Subject information'!H7*0.75)</f>
        <v>40.725308249999998</v>
      </c>
      <c r="J11" s="48">
        <f>'Inter N'!J11*('Subject information'!H7*0.75)</f>
        <v>44.9148645</v>
      </c>
      <c r="K11" s="35">
        <f t="shared" si="2"/>
        <v>41.533874249999997</v>
      </c>
      <c r="L11" s="36">
        <f t="shared" si="3"/>
        <v>44.9148645</v>
      </c>
      <c r="M11" s="48">
        <f>'Inter N'!M11*('Subject information'!J7*0.75)</f>
        <v>18.674174999999998</v>
      </c>
      <c r="N11" s="48">
        <f>'Inter N'!N11*('Subject information'!J7*0.75)</f>
        <v>14.958600000000001</v>
      </c>
      <c r="O11" s="48">
        <f>'Inter N'!O11*('Subject information'!J7*0.75)</f>
        <v>15.672825000000001</v>
      </c>
      <c r="P11" s="35">
        <f t="shared" si="4"/>
        <v>16.435199999999998</v>
      </c>
      <c r="Q11" s="36">
        <f t="shared" si="5"/>
        <v>18.674174999999998</v>
      </c>
      <c r="R11" s="48">
        <f>'Inter N'!R11*('Subject information'!J7*0.75)</f>
        <v>26.602875000000001</v>
      </c>
      <c r="S11" s="48">
        <f>'Inter N'!S11*('Subject information'!J7*0.75)</f>
        <v>22.241287499999999</v>
      </c>
      <c r="T11" s="48">
        <f>'Inter N'!T11*('Subject information'!J7*0.75)</f>
        <v>25.093918200000001</v>
      </c>
      <c r="U11" s="35">
        <f t="shared" si="6"/>
        <v>24.646026899999999</v>
      </c>
      <c r="V11" s="36">
        <f t="shared" si="7"/>
        <v>26.602875000000001</v>
      </c>
    </row>
    <row r="12" spans="1:28" x14ac:dyDescent="0.35">
      <c r="A12" s="73" t="s">
        <v>43</v>
      </c>
      <c r="B12" s="26">
        <v>0</v>
      </c>
      <c r="C12" s="48">
        <f>'Inter N'!C12*('Subject information'!H8*0.75)</f>
        <v>117.39375</v>
      </c>
      <c r="D12" s="48">
        <f>'Inter N'!D12*('Subject information'!H8*0.75)</f>
        <v>120.00937499999999</v>
      </c>
      <c r="E12" s="48">
        <f>'Inter N'!E12*('Subject information'!H8*0.75)</f>
        <v>120.988125</v>
      </c>
      <c r="F12" s="35">
        <f t="shared" si="0"/>
        <v>119.46375</v>
      </c>
      <c r="G12" s="36">
        <f t="shared" si="1"/>
        <v>120.988125</v>
      </c>
      <c r="H12" s="48">
        <f>'Inter N'!H12*('Subject information'!H8*0.75)</f>
        <v>82.715625000000003</v>
      </c>
      <c r="I12" s="48">
        <f>'Inter N'!I12*('Subject information'!H8*0.75)</f>
        <v>75.965625000000003</v>
      </c>
      <c r="J12" s="48">
        <f>'Inter N'!J12*('Subject information'!H8*0.75)</f>
        <v>84.698437499999997</v>
      </c>
      <c r="K12" s="35">
        <f t="shared" si="2"/>
        <v>81.126562499999991</v>
      </c>
      <c r="L12" s="36">
        <f t="shared" si="3"/>
        <v>84.698437499999997</v>
      </c>
      <c r="M12" s="48">
        <f>'Inter N'!M12*('Subject information'!J8*0.75)</f>
        <v>21.021597</v>
      </c>
      <c r="N12" s="48">
        <f>'Inter N'!N12*('Subject information'!J8*0.75)</f>
        <v>25.352999999999998</v>
      </c>
      <c r="O12" s="48">
        <f>'Inter N'!O12*('Subject information'!J8*0.75)</f>
        <v>27.954000000000001</v>
      </c>
      <c r="P12" s="35">
        <f t="shared" si="4"/>
        <v>24.776199000000002</v>
      </c>
      <c r="Q12" s="36">
        <f t="shared" si="5"/>
        <v>27.954000000000001</v>
      </c>
      <c r="R12" s="48">
        <f>'Inter N'!R12*('Subject information'!J8*0.75)</f>
        <v>52.377596999999994</v>
      </c>
      <c r="S12" s="48">
        <f>'Inter N'!S12*('Subject information'!J8*0.75)</f>
        <v>53.060399999999994</v>
      </c>
      <c r="T12" s="48">
        <f>'Inter N'!T12*('Subject information'!J8*0.75)</f>
        <v>49.535999999999994</v>
      </c>
      <c r="U12" s="35">
        <f t="shared" si="6"/>
        <v>51.657998999999997</v>
      </c>
      <c r="V12" s="36">
        <f t="shared" si="7"/>
        <v>53.060399999999994</v>
      </c>
    </row>
    <row r="13" spans="1:28" s="15" customFormat="1" x14ac:dyDescent="0.35">
      <c r="A13" s="13"/>
      <c r="B13" s="26"/>
      <c r="C13" s="48"/>
      <c r="D13" s="48"/>
      <c r="E13" s="48"/>
      <c r="F13" s="35"/>
      <c r="G13" s="36"/>
      <c r="H13" s="35"/>
      <c r="I13" s="35"/>
      <c r="J13" s="35"/>
      <c r="K13" s="35"/>
      <c r="L13" s="36"/>
      <c r="M13" s="35"/>
      <c r="N13" s="35"/>
      <c r="O13" s="35"/>
      <c r="P13" s="35"/>
      <c r="Q13" s="36"/>
      <c r="R13" s="35"/>
      <c r="S13" s="35"/>
      <c r="T13" s="35"/>
      <c r="U13" s="35"/>
      <c r="V13" s="36"/>
      <c r="W13" s="3"/>
      <c r="X13" s="3"/>
      <c r="Y13" s="3"/>
      <c r="Z13" s="3"/>
      <c r="AA13" s="3"/>
      <c r="AB13" s="3"/>
    </row>
    <row r="14" spans="1:28" s="15" customFormat="1" x14ac:dyDescent="0.35">
      <c r="A14" s="23" t="s">
        <v>11</v>
      </c>
      <c r="B14" s="27"/>
      <c r="C14" s="18"/>
      <c r="D14" s="18"/>
      <c r="E14" s="18"/>
      <c r="F14" s="18">
        <f>AVERAGE(F3:F12)</f>
        <v>67.47885964999999</v>
      </c>
      <c r="G14" s="19">
        <f>AVERAGE(G3:G12)</f>
        <v>73.854616605000004</v>
      </c>
      <c r="H14" s="18"/>
      <c r="I14" s="18"/>
      <c r="J14" s="18"/>
      <c r="K14" s="18">
        <f>AVERAGE(K3:K12)</f>
        <v>34.331829699999993</v>
      </c>
      <c r="L14" s="19">
        <f>AVERAGE(L3:L12)</f>
        <v>37.075465200000004</v>
      </c>
      <c r="M14" s="18"/>
      <c r="N14" s="18"/>
      <c r="O14" s="18"/>
      <c r="P14" s="18">
        <f>AVERAGE(P3:P12)</f>
        <v>12.2520399</v>
      </c>
      <c r="Q14" s="19">
        <f>AVERAGE(Q3:Q12)</f>
        <v>13.380255</v>
      </c>
      <c r="R14" s="18"/>
      <c r="S14" s="18"/>
      <c r="T14" s="18"/>
      <c r="U14" s="18">
        <f>AVERAGE(U3:U12)</f>
        <v>25.221405390000001</v>
      </c>
      <c r="V14" s="19">
        <f>AVERAGE(V3:V12)</f>
        <v>28.076546700000002</v>
      </c>
      <c r="W14" s="8"/>
      <c r="X14" s="8"/>
      <c r="Y14" s="8"/>
      <c r="Z14" s="8"/>
      <c r="AA14" s="8"/>
      <c r="AB14" s="8"/>
    </row>
    <row r="15" spans="1:28" s="15" customFormat="1" x14ac:dyDescent="0.35">
      <c r="A15" s="23" t="s">
        <v>1</v>
      </c>
      <c r="B15" s="27"/>
      <c r="C15" s="18"/>
      <c r="D15" s="18"/>
      <c r="E15" s="18"/>
      <c r="F15" s="18">
        <f>_xlfn.STDEV.S(F3:F12)</f>
        <v>29.785689132681672</v>
      </c>
      <c r="G15" s="19">
        <f>_xlfn.STDEV.S(G3:G12)</f>
        <v>31.574709369884037</v>
      </c>
      <c r="H15" s="18"/>
      <c r="I15" s="18"/>
      <c r="J15" s="18"/>
      <c r="K15" s="18">
        <f>_xlfn.STDEV.S(K3:K12)</f>
        <v>20.777139839578915</v>
      </c>
      <c r="L15" s="19">
        <f>_xlfn.STDEV.S(L3:L12)</f>
        <v>21.173903552753863</v>
      </c>
      <c r="M15" s="18"/>
      <c r="N15" s="18"/>
      <c r="O15" s="18"/>
      <c r="P15" s="18">
        <f>_xlfn.STDEV.S(P3:P12)</f>
        <v>6.0414547342431497</v>
      </c>
      <c r="Q15" s="19">
        <f>_xlfn.STDEV.S(Q3:Q12)</f>
        <v>7.0155913097364806</v>
      </c>
      <c r="R15" s="18"/>
      <c r="S15" s="18"/>
      <c r="T15" s="18"/>
      <c r="U15" s="18">
        <f>_xlfn.STDEV.S(U3:U12)</f>
        <v>15.684781400743795</v>
      </c>
      <c r="V15" s="19">
        <f>_xlfn.STDEV.S(V3:V12)</f>
        <v>16.014866981640182</v>
      </c>
      <c r="W15" s="8"/>
      <c r="X15" s="8"/>
      <c r="Y15" s="8"/>
      <c r="Z15" s="8"/>
      <c r="AA15" s="8"/>
      <c r="AB15" s="8"/>
    </row>
    <row r="16" spans="1:28" s="17" customFormat="1" ht="15" thickBot="1" x14ac:dyDescent="0.4">
      <c r="A16" s="30" t="s">
        <v>10</v>
      </c>
      <c r="B16" s="25"/>
      <c r="C16" s="31">
        <v>1</v>
      </c>
      <c r="D16" s="31">
        <v>2</v>
      </c>
      <c r="E16" s="31">
        <v>3</v>
      </c>
      <c r="F16" s="31" t="s">
        <v>0</v>
      </c>
      <c r="G16" s="16" t="s">
        <v>9</v>
      </c>
      <c r="H16" s="31">
        <v>1</v>
      </c>
      <c r="I16" s="31">
        <v>2</v>
      </c>
      <c r="J16" s="31">
        <v>3</v>
      </c>
      <c r="K16" s="31" t="s">
        <v>0</v>
      </c>
      <c r="L16" s="16" t="s">
        <v>9</v>
      </c>
      <c r="M16" s="31">
        <v>1</v>
      </c>
      <c r="N16" s="31">
        <v>2</v>
      </c>
      <c r="O16" s="31">
        <v>3</v>
      </c>
      <c r="P16" s="31" t="s">
        <v>0</v>
      </c>
      <c r="Q16" s="16" t="s">
        <v>9</v>
      </c>
      <c r="R16" s="31">
        <v>1</v>
      </c>
      <c r="S16" s="31">
        <v>2</v>
      </c>
      <c r="T16" s="31">
        <v>3</v>
      </c>
      <c r="U16" s="31" t="s">
        <v>0</v>
      </c>
      <c r="V16" s="16" t="s">
        <v>9</v>
      </c>
      <c r="W16" s="31"/>
      <c r="X16" s="31"/>
      <c r="Y16" s="31"/>
      <c r="Z16" s="31"/>
      <c r="AA16" s="31"/>
      <c r="AB16" s="31"/>
    </row>
    <row r="17" spans="1:28" s="15" customFormat="1" ht="15.5" x14ac:dyDescent="0.35">
      <c r="A17" s="73" t="s">
        <v>39</v>
      </c>
      <c r="B17" s="26">
        <v>1</v>
      </c>
      <c r="C17" s="48">
        <f>'Inter N'!C17*('Subject information'!G4*0.75)</f>
        <v>61.08</v>
      </c>
      <c r="D17" s="48">
        <f>'Inter N'!D17*('Subject information'!G4*0.75)</f>
        <v>64.92</v>
      </c>
      <c r="E17" s="48">
        <f>'Inter N'!E17*('Subject information'!G4*0.75)</f>
        <v>60.552</v>
      </c>
      <c r="F17" s="35">
        <f>AVERAGE(C17:E17)</f>
        <v>62.183999999999997</v>
      </c>
      <c r="G17" s="36">
        <f>MAX(C17:E17)</f>
        <v>64.92</v>
      </c>
      <c r="H17" s="48">
        <f>'Inter N'!H17*('Subject information'!G4*0.75)</f>
        <v>39.72</v>
      </c>
      <c r="I17" s="48">
        <f>'Inter N'!I17*('Subject information'!G4*0.75)</f>
        <v>35.556743999999995</v>
      </c>
      <c r="J17" s="48">
        <f>'Inter N'!J17*('Subject information'!G4*0.75)</f>
        <v>40.583999999999996</v>
      </c>
      <c r="K17" s="35">
        <f>AVERAGE(H17:J17)</f>
        <v>38.620247999999997</v>
      </c>
      <c r="L17" s="36">
        <f>MAX(H17:J17)</f>
        <v>40.583999999999996</v>
      </c>
      <c r="M17" s="48">
        <f>'Inter N'!M17*('Subject information'!I4*0.75)</f>
        <v>10.544625</v>
      </c>
      <c r="N17" s="48">
        <f>'Inter N'!N17*('Subject information'!I4*0.75)</f>
        <v>14.19075</v>
      </c>
      <c r="O17" s="48">
        <f>'Inter N'!O17*('Subject information'!I4*0.75)</f>
        <v>14.364000000000001</v>
      </c>
      <c r="P17" s="35">
        <f>AVERAGE(M17:O17)</f>
        <v>13.033124999999998</v>
      </c>
      <c r="Q17" s="36">
        <f>MAX(M17:O17)</f>
        <v>14.364000000000001</v>
      </c>
      <c r="R17" s="48">
        <f>'Inter N'!R17*('Subject information'!I4*0.75)</f>
        <v>34.998279750000002</v>
      </c>
      <c r="S17" s="48">
        <f>'Inter N'!S17*('Subject information'!I4*0.75)</f>
        <v>35.461125000000003</v>
      </c>
      <c r="T17" s="48">
        <f>'Inter N'!T17*('Subject information'!I4*0.75)</f>
        <v>38.548124999999999</v>
      </c>
      <c r="U17" s="35">
        <f>AVERAGE(R17:T17)</f>
        <v>36.335843250000003</v>
      </c>
      <c r="V17" s="36">
        <f>MAX(R17:T17)</f>
        <v>38.548124999999999</v>
      </c>
      <c r="W17" s="1"/>
      <c r="X17" s="1"/>
      <c r="Y17" s="1"/>
      <c r="Z17" s="1"/>
      <c r="AA17" s="1"/>
      <c r="AB17" s="1"/>
    </row>
    <row r="18" spans="1:28" s="15" customFormat="1" x14ac:dyDescent="0.35">
      <c r="A18" s="73" t="s">
        <v>40</v>
      </c>
      <c r="B18" s="26">
        <v>1</v>
      </c>
      <c r="C18" s="48">
        <f>'Inter N'!C18*('Subject information'!G5*0.75)</f>
        <v>37.015125000000005</v>
      </c>
      <c r="D18" s="48">
        <f>'Inter N'!D18*('Subject information'!G5*0.75)</f>
        <v>46.462499999999999</v>
      </c>
      <c r="E18" s="48">
        <f>'Inter N'!E18*('Subject information'!G5*0.75)</f>
        <v>49.914000000000001</v>
      </c>
      <c r="F18" s="35">
        <f t="shared" ref="F18:F26" si="8">AVERAGE(C18:E18)</f>
        <v>44.463875000000002</v>
      </c>
      <c r="G18" s="36">
        <f t="shared" ref="G18:G26" si="9">MAX(C18:E18)</f>
        <v>49.914000000000001</v>
      </c>
      <c r="H18" s="48">
        <f>'Inter N'!H18*('Subject information'!G5*0.75)</f>
        <v>19.403625000000002</v>
      </c>
      <c r="I18" s="48">
        <f>'Inter N'!I18*('Subject information'!G5*0.75)</f>
        <v>23.231249999999999</v>
      </c>
      <c r="J18" s="48">
        <f>'Inter N'!J18*('Subject information'!G5*0.75)</f>
        <v>20.178000000000001</v>
      </c>
      <c r="K18" s="35">
        <f t="shared" ref="K18:K26" si="10">AVERAGE(H18:J18)</f>
        <v>20.937625000000001</v>
      </c>
      <c r="L18" s="36">
        <f t="shared" ref="L18:L26" si="11">MAX(H18:J18)</f>
        <v>23.231249999999999</v>
      </c>
      <c r="M18" s="48">
        <f>'Inter N'!M18*('Subject information'!I5*0.75)</f>
        <v>6.4053750000000012</v>
      </c>
      <c r="N18" s="48">
        <f>'Inter N'!N18*('Subject information'!I5*0.75)</f>
        <v>7.3530000000000006</v>
      </c>
      <c r="O18" s="48">
        <f>'Inter N'!O18*('Subject information'!I5*0.75)</f>
        <v>6.8186250000000008</v>
      </c>
      <c r="P18" s="35">
        <f t="shared" ref="P18:P26" si="12">AVERAGE(M18:O18)</f>
        <v>6.8590000000000009</v>
      </c>
      <c r="Q18" s="36">
        <f t="shared" ref="Q18:Q26" si="13">MAX(M18:O18)</f>
        <v>7.3530000000000006</v>
      </c>
      <c r="R18" s="48">
        <f>'Inter N'!R18*('Subject information'!I5*0.75)</f>
        <v>9.9536250000000006</v>
      </c>
      <c r="S18" s="48">
        <f>'Inter N'!S18*('Subject information'!I5*0.75)</f>
        <v>15.026625000000003</v>
      </c>
      <c r="T18" s="48">
        <f>'Inter N'!T18*('Subject information'!I5*0.75)</f>
        <v>16.861312500000004</v>
      </c>
      <c r="U18" s="35">
        <f t="shared" ref="U18:U26" si="14">AVERAGE(R18:T18)</f>
        <v>13.947187500000004</v>
      </c>
      <c r="V18" s="36">
        <f t="shared" ref="V18:V26" si="15">MAX(R18:T18)</f>
        <v>16.861312500000004</v>
      </c>
    </row>
    <row r="19" spans="1:28" s="15" customFormat="1" x14ac:dyDescent="0.35">
      <c r="A19" s="73" t="s">
        <v>41</v>
      </c>
      <c r="B19" s="26">
        <v>1</v>
      </c>
      <c r="C19" s="48">
        <f>'Inter N'!C19*('Subject information'!G6*0.75)</f>
        <v>45.359999999999992</v>
      </c>
      <c r="D19" s="48">
        <f>'Inter N'!D19*('Subject information'!G6*0.75)</f>
        <v>48.815999999999995</v>
      </c>
      <c r="E19" s="48">
        <f>'Inter N'!E19*('Subject information'!G6*0.75)</f>
        <v>23.457599999999996</v>
      </c>
      <c r="F19" s="35">
        <f t="shared" si="8"/>
        <v>39.211199999999998</v>
      </c>
      <c r="G19" s="36">
        <f t="shared" si="9"/>
        <v>48.815999999999995</v>
      </c>
      <c r="H19" s="48">
        <f>'Inter N'!H19*('Subject information'!G6*0.75)</f>
        <v>15.962399999999999</v>
      </c>
      <c r="I19" s="48">
        <f>'Inter N'!I19*('Subject information'!G6*0.75)</f>
        <v>21.413267999999995</v>
      </c>
      <c r="J19" s="48">
        <f>'Inter N'!J19*('Subject information'!G6*0.75)</f>
        <v>27.107999999999997</v>
      </c>
      <c r="K19" s="35">
        <f t="shared" si="10"/>
        <v>21.494555999999999</v>
      </c>
      <c r="L19" s="36">
        <f t="shared" si="11"/>
        <v>27.107999999999997</v>
      </c>
      <c r="M19" s="48">
        <f>'Inter N'!M19*('Subject information'!I6*0.75)</f>
        <v>7.2888750000000009</v>
      </c>
      <c r="N19" s="48">
        <f>'Inter N'!N19*('Subject information'!I6*0.75)</f>
        <v>7.8945000000000007</v>
      </c>
      <c r="O19" s="48">
        <f>'Inter N'!O19*('Subject information'!I6*0.75)</f>
        <v>8.557125000000001</v>
      </c>
      <c r="P19" s="35">
        <f t="shared" si="12"/>
        <v>7.9135000000000018</v>
      </c>
      <c r="Q19" s="36">
        <f t="shared" si="13"/>
        <v>8.557125000000001</v>
      </c>
      <c r="R19" s="48">
        <f>'Inter N'!R19*('Subject information'!I6*0.75)</f>
        <v>20.769375000000004</v>
      </c>
      <c r="S19" s="48">
        <f>'Inter N'!S19*('Subject information'!I6*0.75)</f>
        <v>19.686375000000002</v>
      </c>
      <c r="T19" s="48">
        <f>'Inter N'!T19*('Subject information'!I6*0.75)</f>
        <v>23.840250000000005</v>
      </c>
      <c r="U19" s="35">
        <f t="shared" si="14"/>
        <v>21.432000000000006</v>
      </c>
      <c r="V19" s="36">
        <f t="shared" si="15"/>
        <v>23.840250000000005</v>
      </c>
    </row>
    <row r="20" spans="1:28" s="15" customFormat="1" x14ac:dyDescent="0.35">
      <c r="A20" s="73" t="s">
        <v>42</v>
      </c>
      <c r="B20" s="26">
        <v>1</v>
      </c>
      <c r="C20" s="48">
        <f>'Inter N'!C20*('Subject information'!G7*0.75)</f>
        <v>71.738327999999996</v>
      </c>
      <c r="D20" s="48">
        <f>'Inter N'!D20*('Subject information'!G7*0.75)</f>
        <v>58.512</v>
      </c>
      <c r="E20" s="48">
        <f>'Inter N'!E20*('Subject information'!G7*0.75)</f>
        <v>78.137999999999991</v>
      </c>
      <c r="F20" s="35">
        <f t="shared" si="8"/>
        <v>69.462776000000005</v>
      </c>
      <c r="G20" s="36">
        <f t="shared" si="9"/>
        <v>78.137999999999991</v>
      </c>
      <c r="H20" s="48">
        <f>'Inter N'!H20*('Subject information'!G7*0.75)</f>
        <v>38.015999999999998</v>
      </c>
      <c r="I20" s="48">
        <f>'Inter N'!I20*('Subject information'!G7*0.75)</f>
        <v>35.879999999999995</v>
      </c>
      <c r="J20" s="48">
        <f>'Inter N'!J20*('Subject information'!G7*0.75)</f>
        <v>39.72</v>
      </c>
      <c r="K20" s="35">
        <f t="shared" si="10"/>
        <v>37.871999999999993</v>
      </c>
      <c r="L20" s="36">
        <f t="shared" si="11"/>
        <v>39.72</v>
      </c>
      <c r="M20" s="48">
        <f>'Inter N'!M20*('Subject information'!I7*0.75)</f>
        <v>15.490124999999999</v>
      </c>
      <c r="N20" s="48">
        <f>'Inter N'!N20*('Subject information'!I7*0.75)</f>
        <v>12.576374999999999</v>
      </c>
      <c r="O20" s="48">
        <f>'Inter N'!O20*('Subject information'!I7*0.75)</f>
        <v>12.056625</v>
      </c>
      <c r="P20" s="35">
        <f t="shared" si="12"/>
        <v>13.374375000000001</v>
      </c>
      <c r="Q20" s="36">
        <f t="shared" si="13"/>
        <v>15.490124999999999</v>
      </c>
      <c r="R20" s="48">
        <f>'Inter N'!R20*('Subject information'!I7*0.75)</f>
        <v>25.373249999999999</v>
      </c>
      <c r="S20" s="48">
        <f>'Inter N'!S20*('Subject information'!I7*0.75)</f>
        <v>17.797499999999999</v>
      </c>
      <c r="T20" s="48">
        <f>'Inter N'!T20*('Subject information'!I7*0.75)</f>
        <v>22.348234125000001</v>
      </c>
      <c r="U20" s="35">
        <f t="shared" si="14"/>
        <v>21.839661375000002</v>
      </c>
      <c r="V20" s="36">
        <f t="shared" si="15"/>
        <v>25.373249999999999</v>
      </c>
    </row>
    <row r="21" spans="1:28" s="15" customFormat="1" x14ac:dyDescent="0.35">
      <c r="A21" s="73" t="s">
        <v>43</v>
      </c>
      <c r="B21" s="26">
        <v>1</v>
      </c>
      <c r="C21" s="48">
        <f>'Inter N'!C21*('Subject information'!G8*0.75)</f>
        <v>138.54375000000002</v>
      </c>
      <c r="D21" s="48">
        <f>'Inter N'!D21*('Subject information'!G8*0.75)</f>
        <v>127.91250000000001</v>
      </c>
      <c r="E21" s="48">
        <f>'Inter N'!E21*('Subject information'!G8*0.75)</f>
        <v>133.03125</v>
      </c>
      <c r="F21" s="35">
        <f t="shared" si="8"/>
        <v>133.16249999999999</v>
      </c>
      <c r="G21" s="36">
        <f t="shared" si="9"/>
        <v>138.54375000000002</v>
      </c>
      <c r="H21" s="48">
        <f>'Inter N'!H21*('Subject information'!G8*0.75)</f>
        <v>65.677500000000009</v>
      </c>
      <c r="I21" s="48">
        <f>'Inter N'!I21*('Subject information'!G8*0.75)</f>
        <v>63.5625</v>
      </c>
      <c r="J21" s="48">
        <f>'Inter N'!J21*('Subject information'!G8*0.75)</f>
        <v>63.337499999999999</v>
      </c>
      <c r="K21" s="35">
        <f t="shared" si="10"/>
        <v>64.19250000000001</v>
      </c>
      <c r="L21" s="36">
        <f t="shared" si="11"/>
        <v>65.677500000000009</v>
      </c>
      <c r="M21" s="48">
        <f>'Inter N'!M21*('Subject information'!I8*0.75)</f>
        <v>21.65175</v>
      </c>
      <c r="N21" s="48">
        <f>'Inter N'!N21*('Subject information'!I8*0.75)</f>
        <v>23.345999999999997</v>
      </c>
      <c r="O21" s="48">
        <f>'Inter N'!O21*('Subject information'!I8*0.75)</f>
        <v>25.47</v>
      </c>
      <c r="P21" s="35">
        <f t="shared" si="12"/>
        <v>23.489249999999998</v>
      </c>
      <c r="Q21" s="36">
        <f t="shared" si="13"/>
        <v>25.47</v>
      </c>
      <c r="R21" s="48">
        <f>'Inter N'!R21*('Subject information'!I8*0.75)</f>
        <v>50.936517000000002</v>
      </c>
      <c r="S21" s="48">
        <f>'Inter N'!S21*('Subject information'!I8*0.75)</f>
        <v>56.150999999999996</v>
      </c>
      <c r="T21" s="48">
        <f>'Inter N'!T21*('Subject information'!I8*0.75)</f>
        <v>61.347194999999999</v>
      </c>
      <c r="U21" s="35">
        <f t="shared" si="14"/>
        <v>56.144903999999997</v>
      </c>
      <c r="V21" s="36">
        <f t="shared" si="15"/>
        <v>61.347194999999999</v>
      </c>
    </row>
    <row r="22" spans="1:28" s="15" customFormat="1" x14ac:dyDescent="0.35">
      <c r="A22" s="73" t="s">
        <v>39</v>
      </c>
      <c r="B22" s="26">
        <v>0</v>
      </c>
      <c r="C22" s="48">
        <f>'Inter N'!C22*('Subject information'!H4*0.75)</f>
        <v>43.151999999999994</v>
      </c>
      <c r="D22" s="48">
        <f>'Inter N'!D22*('Subject information'!H4*0.75)</f>
        <v>60.217499999999994</v>
      </c>
      <c r="E22" s="48">
        <f>'Inter N'!E22*('Subject information'!H4*0.75)</f>
        <v>59.171249999999993</v>
      </c>
      <c r="F22" s="35">
        <f t="shared" si="8"/>
        <v>54.180249999999994</v>
      </c>
      <c r="G22" s="36">
        <f t="shared" si="9"/>
        <v>60.217499999999994</v>
      </c>
      <c r="H22" s="48">
        <f>'Inter N'!H22*('Subject information'!H4*0.75)</f>
        <v>40.338749999999997</v>
      </c>
      <c r="I22" s="48">
        <f>'Inter N'!I22*('Subject information'!H4*0.75)</f>
        <v>43.756499999999996</v>
      </c>
      <c r="J22" s="48">
        <f>'Inter N'!J22*('Subject information'!H4*0.75)</f>
        <v>40.036499999999997</v>
      </c>
      <c r="K22" s="35">
        <f t="shared" si="10"/>
        <v>41.377249999999997</v>
      </c>
      <c r="L22" s="36">
        <f t="shared" si="11"/>
        <v>43.756499999999996</v>
      </c>
      <c r="M22" s="48">
        <f>'Inter N'!M22*('Subject information'!J4*0.75)</f>
        <v>11.177812500000002</v>
      </c>
      <c r="N22" s="48">
        <f>'Inter N'!N22*('Subject information'!J4*0.75)</f>
        <v>10.7775</v>
      </c>
      <c r="O22" s="48">
        <f>'Inter N'!O22*('Subject information'!J4*0.75)</f>
        <v>12.412500000000001</v>
      </c>
      <c r="P22" s="35">
        <f t="shared" si="12"/>
        <v>11.455937499999999</v>
      </c>
      <c r="Q22" s="36">
        <f t="shared" si="13"/>
        <v>12.412500000000001</v>
      </c>
      <c r="R22" s="48">
        <f>'Inter N'!R22*('Subject information'!J4*0.75)</f>
        <v>30.937500000000004</v>
      </c>
      <c r="S22" s="48">
        <f>'Inter N'!S22*('Subject information'!J4*0.75)</f>
        <v>36.712500000000006</v>
      </c>
      <c r="T22" s="48">
        <f>'Inter N'!T22*('Subject information'!J4*0.75)</f>
        <v>34.305000000000007</v>
      </c>
      <c r="U22" s="35">
        <f t="shared" si="14"/>
        <v>33.985000000000007</v>
      </c>
      <c r="V22" s="36">
        <f t="shared" si="15"/>
        <v>36.712500000000006</v>
      </c>
    </row>
    <row r="23" spans="1:28" s="15" customFormat="1" x14ac:dyDescent="0.35">
      <c r="A23" s="73" t="s">
        <v>40</v>
      </c>
      <c r="B23" s="26">
        <v>0</v>
      </c>
      <c r="C23" s="48">
        <f>'Inter N'!C23*('Subject information'!H5*0.75)</f>
        <v>46.147500000000001</v>
      </c>
      <c r="D23" s="48">
        <f>'Inter N'!D23*('Subject information'!H5*0.75)</f>
        <v>47.817599999999999</v>
      </c>
      <c r="E23" s="48">
        <f>'Inter N'!E23*('Subject information'!H5*0.75)</f>
        <v>53.684925</v>
      </c>
      <c r="F23" s="35">
        <f t="shared" si="8"/>
        <v>49.216675000000002</v>
      </c>
      <c r="G23" s="36">
        <f t="shared" si="9"/>
        <v>53.684925</v>
      </c>
      <c r="H23" s="48">
        <f>'Inter N'!H23*('Subject information'!H5*0.75)</f>
        <v>18.766650000000002</v>
      </c>
      <c r="I23" s="48">
        <f>'Inter N'!I23*('Subject information'!H5*0.75)</f>
        <v>25.601578200000002</v>
      </c>
      <c r="J23" s="48">
        <f>'Inter N'!J23*('Subject information'!H5*0.75)</f>
        <v>28.25985</v>
      </c>
      <c r="K23" s="35">
        <f t="shared" si="10"/>
        <v>24.2093594</v>
      </c>
      <c r="L23" s="36">
        <f t="shared" si="11"/>
        <v>28.25985</v>
      </c>
      <c r="M23" s="48">
        <f>'Inter N'!M23*('Subject information'!J5*0.75)</f>
        <v>6.5205000000000002</v>
      </c>
      <c r="N23" s="48">
        <f>'Inter N'!N23*('Subject information'!J5*0.75)</f>
        <v>4.4493749999999999</v>
      </c>
      <c r="O23" s="48">
        <f>'Inter N'!O23*('Subject information'!J5*0.75)</f>
        <v>7.6702500000000002</v>
      </c>
      <c r="P23" s="35">
        <f t="shared" si="12"/>
        <v>6.2133750000000001</v>
      </c>
      <c r="Q23" s="36">
        <f t="shared" si="13"/>
        <v>7.6702500000000002</v>
      </c>
      <c r="R23" s="48">
        <f>'Inter N'!R23*('Subject information'!J5*0.75)</f>
        <v>16.190999999999999</v>
      </c>
      <c r="S23" s="48">
        <f>'Inter N'!S23*('Subject information'!J5*0.75)</f>
        <v>20.215125</v>
      </c>
      <c r="T23" s="48">
        <f>'Inter N'!T23*('Subject information'!J5*0.75)</f>
        <v>24.388874999999999</v>
      </c>
      <c r="U23" s="35">
        <f t="shared" si="14"/>
        <v>20.265000000000001</v>
      </c>
      <c r="V23" s="36">
        <f t="shared" si="15"/>
        <v>24.388874999999999</v>
      </c>
    </row>
    <row r="24" spans="1:28" s="15" customFormat="1" x14ac:dyDescent="0.35">
      <c r="A24" s="73" t="s">
        <v>41</v>
      </c>
      <c r="B24" s="26">
        <v>0</v>
      </c>
      <c r="C24" s="48">
        <f>'Inter N'!C24*('Subject information'!H6*0.75)</f>
        <v>49.237049999999996</v>
      </c>
      <c r="D24" s="48">
        <f>'Inter N'!D24*('Subject information'!H6*0.75)</f>
        <v>52.410749999999993</v>
      </c>
      <c r="E24" s="48">
        <f>'Inter N'!E24*('Subject information'!H6*0.75)</f>
        <v>50.510999999999996</v>
      </c>
      <c r="F24" s="35">
        <f t="shared" si="8"/>
        <v>50.719599999999993</v>
      </c>
      <c r="G24" s="36">
        <f t="shared" si="9"/>
        <v>52.410749999999993</v>
      </c>
      <c r="H24" s="48">
        <f>'Inter N'!H24*('Subject information'!H6*0.75)</f>
        <v>17.2989</v>
      </c>
      <c r="I24" s="48">
        <f>'Inter N'!I24*('Subject information'!H6*0.75)</f>
        <v>20.182049999999997</v>
      </c>
      <c r="J24" s="48">
        <f>'Inter N'!J24*('Subject information'!H6*0.75)</f>
        <v>17.611799999999999</v>
      </c>
      <c r="K24" s="35">
        <f t="shared" si="10"/>
        <v>18.364249999999998</v>
      </c>
      <c r="L24" s="36">
        <f t="shared" si="11"/>
        <v>20.182049999999997</v>
      </c>
      <c r="M24" s="48">
        <f>'Inter N'!M24*('Subject information'!J6*0.75)</f>
        <v>7.4182500000000005</v>
      </c>
      <c r="N24" s="48">
        <f>'Inter N'!N24*('Subject information'!J6*0.75)</f>
        <v>7.269750000000001</v>
      </c>
      <c r="O24" s="48">
        <f>'Inter N'!O24*('Subject information'!J6*0.75)</f>
        <v>7.6005000000000003</v>
      </c>
      <c r="P24" s="35">
        <f t="shared" si="12"/>
        <v>7.4295000000000009</v>
      </c>
      <c r="Q24" s="36">
        <f t="shared" si="13"/>
        <v>7.6005000000000003</v>
      </c>
      <c r="R24" s="48">
        <f>'Inter N'!R24*('Subject information'!J6*0.75)</f>
        <v>22.734000000000002</v>
      </c>
      <c r="S24" s="48">
        <f>'Inter N'!S24*('Subject information'!J6*0.75)</f>
        <v>20.277000000000001</v>
      </c>
      <c r="T24" s="48">
        <f>'Inter N'!T24*('Subject information'!J6*0.75)</f>
        <v>19.8184185</v>
      </c>
      <c r="U24" s="35">
        <f t="shared" si="14"/>
        <v>20.943139500000001</v>
      </c>
      <c r="V24" s="36">
        <f t="shared" si="15"/>
        <v>22.734000000000002</v>
      </c>
    </row>
    <row r="25" spans="1:28" s="15" customFormat="1" x14ac:dyDescent="0.35">
      <c r="A25" s="73" t="s">
        <v>42</v>
      </c>
      <c r="B25" s="26">
        <v>0</v>
      </c>
      <c r="C25" s="48">
        <f>'Inter N'!C25*('Subject information'!H7*0.75)</f>
        <v>63.211500000000001</v>
      </c>
      <c r="D25" s="48">
        <f>'Inter N'!D25*('Subject information'!H7*0.75)</f>
        <v>62.765999999999998</v>
      </c>
      <c r="E25" s="48">
        <f>'Inter N'!E25*('Subject information'!H7*0.75)</f>
        <v>60.340500000000006</v>
      </c>
      <c r="F25" s="35">
        <f t="shared" si="8"/>
        <v>62.105999999999995</v>
      </c>
      <c r="G25" s="36">
        <f t="shared" si="9"/>
        <v>63.211500000000001</v>
      </c>
      <c r="H25" s="48">
        <f>'Inter N'!H25*('Subject information'!H7*0.75)</f>
        <v>52.171341749999996</v>
      </c>
      <c r="I25" s="48">
        <f>'Inter N'!I25*('Subject information'!H7*0.75)</f>
        <v>61.112551499999995</v>
      </c>
      <c r="J25" s="48">
        <f>'Inter N'!J25*('Subject information'!H7*0.75)</f>
        <v>48.237749999999998</v>
      </c>
      <c r="K25" s="35">
        <f t="shared" si="10"/>
        <v>53.840547749999992</v>
      </c>
      <c r="L25" s="36">
        <f t="shared" si="11"/>
        <v>61.112551499999995</v>
      </c>
      <c r="M25" s="48">
        <f>'Inter N'!M25*('Subject information'!J7*0.75)</f>
        <v>14.42895</v>
      </c>
      <c r="N25" s="48">
        <f>'Inter N'!N25*('Subject information'!J7*0.75)</f>
        <v>13.104825000000002</v>
      </c>
      <c r="O25" s="48">
        <f>'Inter N'!O25*('Subject information'!J7*0.75)</f>
        <v>11.251049999999999</v>
      </c>
      <c r="P25" s="35">
        <f t="shared" si="12"/>
        <v>12.928274999999999</v>
      </c>
      <c r="Q25" s="36">
        <f t="shared" si="13"/>
        <v>14.42895</v>
      </c>
      <c r="R25" s="48">
        <f>'Inter N'!R25*('Subject information'!J7*0.75)</f>
        <v>29.313318750000001</v>
      </c>
      <c r="S25" s="48">
        <f>'Inter N'!S25*('Subject information'!J7*0.75)</f>
        <v>31.814606925</v>
      </c>
      <c r="T25" s="48">
        <f>'Inter N'!T25*('Subject information'!J7*0.75)</f>
        <v>23.622390000000003</v>
      </c>
      <c r="U25" s="35">
        <f t="shared" si="14"/>
        <v>28.250105224999999</v>
      </c>
      <c r="V25" s="36">
        <f t="shared" si="15"/>
        <v>31.814606925</v>
      </c>
    </row>
    <row r="26" spans="1:28" s="15" customFormat="1" x14ac:dyDescent="0.35">
      <c r="A26" s="73" t="s">
        <v>43</v>
      </c>
      <c r="B26" s="26">
        <v>0</v>
      </c>
      <c r="C26" s="48">
        <f>'Inter N'!C26*('Subject information'!H8*0.75)</f>
        <v>125.66250000000001</v>
      </c>
      <c r="D26" s="48">
        <f>'Inter N'!D26*('Subject information'!H8*0.75)</f>
        <v>137.16562500000001</v>
      </c>
      <c r="E26" s="48">
        <f>'Inter N'!E26*('Subject information'!H8*0.75)</f>
        <v>138.40312500000002</v>
      </c>
      <c r="F26" s="35">
        <f t="shared" si="8"/>
        <v>133.74375000000001</v>
      </c>
      <c r="G26" s="36">
        <f t="shared" si="9"/>
        <v>138.40312500000002</v>
      </c>
      <c r="H26" s="48">
        <f>'Inter N'!H26*('Subject information'!H8*0.75)</f>
        <v>78.103124999999991</v>
      </c>
      <c r="I26" s="48">
        <f>'Inter N'!I26*('Subject information'!H8*0.75)</f>
        <v>78.581249999999997</v>
      </c>
      <c r="J26" s="48">
        <f>'Inter N'!J26*('Subject information'!H8*0.75)</f>
        <v>91.842187500000009</v>
      </c>
      <c r="K26" s="35">
        <f t="shared" si="10"/>
        <v>82.842187500000009</v>
      </c>
      <c r="L26" s="36">
        <f t="shared" si="11"/>
        <v>91.842187500000009</v>
      </c>
      <c r="M26" s="48">
        <f>'Inter N'!M26*('Subject information'!J8*0.75)</f>
        <v>24.192</v>
      </c>
      <c r="N26" s="48">
        <f>'Inter N'!N26*('Subject information'!J8*0.75)</f>
        <v>20.501999999999999</v>
      </c>
      <c r="O26" s="48">
        <f>'Inter N'!O26*('Subject information'!J8*0.75)</f>
        <v>24.669</v>
      </c>
      <c r="P26" s="35">
        <f t="shared" si="12"/>
        <v>23.120999999999999</v>
      </c>
      <c r="Q26" s="36">
        <f t="shared" si="13"/>
        <v>24.669</v>
      </c>
      <c r="R26" s="48">
        <f>'Inter N'!R26*('Subject information'!J8*0.75)</f>
        <v>55.983375000000002</v>
      </c>
      <c r="S26" s="48">
        <f>'Inter N'!S26*('Subject information'!J8*0.75)</f>
        <v>59.106374999999993</v>
      </c>
      <c r="T26" s="48">
        <f>'Inter N'!T26*('Subject information'!J8*0.75)</f>
        <v>69.06880799999999</v>
      </c>
      <c r="U26" s="35">
        <f t="shared" si="14"/>
        <v>61.386185999999988</v>
      </c>
      <c r="V26" s="36">
        <f t="shared" si="15"/>
        <v>69.06880799999999</v>
      </c>
    </row>
    <row r="27" spans="1:28" s="42" customFormat="1" x14ac:dyDescent="0.35">
      <c r="A27" s="33"/>
      <c r="B27" s="26"/>
      <c r="C27" s="44"/>
      <c r="D27" s="45"/>
      <c r="E27" s="45"/>
      <c r="F27" s="41"/>
      <c r="G27" s="36"/>
      <c r="H27" s="45"/>
      <c r="I27" s="45"/>
      <c r="J27" s="45"/>
      <c r="K27" s="41"/>
      <c r="L27" s="36"/>
      <c r="M27" s="45"/>
      <c r="N27" s="45"/>
      <c r="O27" s="45"/>
      <c r="P27" s="41"/>
      <c r="Q27" s="36"/>
      <c r="R27" s="45"/>
      <c r="S27" s="45"/>
      <c r="T27" s="45"/>
      <c r="U27" s="41"/>
      <c r="V27" s="36"/>
    </row>
    <row r="28" spans="1:28" s="15" customFormat="1" x14ac:dyDescent="0.35">
      <c r="A28" s="23" t="s">
        <v>11</v>
      </c>
      <c r="B28" s="26"/>
      <c r="C28" s="22"/>
      <c r="D28" s="41"/>
      <c r="E28" s="41"/>
      <c r="F28" s="46">
        <f>AVERAGE(F16:F26)</f>
        <v>69.845062599999991</v>
      </c>
      <c r="G28" s="19">
        <f>AVERAGE(G16:G26)</f>
        <v>74.825955000000008</v>
      </c>
      <c r="H28" s="41"/>
      <c r="I28" s="41"/>
      <c r="J28" s="41"/>
      <c r="K28" s="46">
        <f>AVERAGE(K16:K26)</f>
        <v>40.375052365000002</v>
      </c>
      <c r="L28" s="19">
        <f>AVERAGE(L16:L26)</f>
        <v>44.147388899999996</v>
      </c>
      <c r="M28" s="41"/>
      <c r="N28" s="41"/>
      <c r="O28" s="41"/>
      <c r="P28" s="46">
        <f>AVERAGE(P16:P26)</f>
        <v>12.581733750000001</v>
      </c>
      <c r="Q28" s="19">
        <f>AVERAGE(Q16:Q26)</f>
        <v>13.801544999999999</v>
      </c>
      <c r="R28" s="41"/>
      <c r="S28" s="41"/>
      <c r="T28" s="41"/>
      <c r="U28" s="46">
        <f>AVERAGE(U16:U26)</f>
        <v>31.452902685000005</v>
      </c>
      <c r="V28" s="19">
        <f>AVERAGE(V16:V26)</f>
        <v>35.068892242499999</v>
      </c>
    </row>
    <row r="29" spans="1:28" s="15" customFormat="1" x14ac:dyDescent="0.35">
      <c r="A29" s="23" t="s">
        <v>1</v>
      </c>
      <c r="B29" s="27"/>
      <c r="C29" s="47"/>
      <c r="D29" s="46"/>
      <c r="E29" s="46"/>
      <c r="F29" s="46">
        <f>_xlfn.STDEV.S(F16:F26)</f>
        <v>34.689430849072515</v>
      </c>
      <c r="G29" s="19">
        <f>_xlfn.STDEV.S(G16:G26)</f>
        <v>34.650512068568304</v>
      </c>
      <c r="H29" s="46"/>
      <c r="I29" s="46"/>
      <c r="J29" s="46"/>
      <c r="K29" s="46">
        <f>_xlfn.STDEV.S(K16:K26)</f>
        <v>21.193522934385442</v>
      </c>
      <c r="L29" s="19">
        <f>_xlfn.STDEV.S(L16:L26)</f>
        <v>22.640145140961891</v>
      </c>
      <c r="M29" s="46"/>
      <c r="N29" s="46"/>
      <c r="O29" s="46"/>
      <c r="P29" s="46">
        <f>_xlfn.STDEV.S(P16:P26)</f>
        <v>6.2708601198100347</v>
      </c>
      <c r="Q29" s="19">
        <f>_xlfn.STDEV.S(Q16:Q26)</f>
        <v>6.7071982275761082</v>
      </c>
      <c r="R29" s="46"/>
      <c r="S29" s="46"/>
      <c r="T29" s="46"/>
      <c r="U29" s="46">
        <f>_xlfn.STDEV.S(U16:U26)</f>
        <v>15.920343965569595</v>
      </c>
      <c r="V29" s="19">
        <f>_xlfn.STDEV.S(V16:V26)</f>
        <v>17.287620899936485</v>
      </c>
    </row>
  </sheetData>
  <pageMargins left="0.7" right="0.7" top="0.75" bottom="0.75" header="0.3" footer="0.3"/>
  <pageSetup paperSize="9" orientation="portrait" r:id="rId1"/>
  <ignoredErrors>
    <ignoredError sqref="F3:G7 F17:G21 F8:G12 F22:G2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topLeftCell="A7" zoomScale="80" zoomScaleNormal="80" workbookViewId="0">
      <selection activeCell="A22" sqref="A22:A26"/>
    </sheetView>
  </sheetViews>
  <sheetFormatPr defaultRowHeight="14.5" x14ac:dyDescent="0.35"/>
  <cols>
    <col min="1" max="1" width="17.36328125" style="43" customWidth="1"/>
    <col min="2" max="16384" width="8.7265625" style="43"/>
  </cols>
  <sheetData>
    <row r="1" spans="1:28" x14ac:dyDescent="0.35">
      <c r="A1" s="20" t="s">
        <v>2</v>
      </c>
      <c r="B1" s="24" t="s">
        <v>3</v>
      </c>
      <c r="C1" s="34" t="s">
        <v>4</v>
      </c>
      <c r="D1" s="34"/>
      <c r="E1" s="34"/>
      <c r="F1" s="34"/>
      <c r="G1" s="37"/>
      <c r="H1" s="34" t="s">
        <v>5</v>
      </c>
      <c r="I1" s="34"/>
      <c r="J1" s="34"/>
      <c r="K1" s="34"/>
      <c r="L1" s="37"/>
      <c r="M1" s="34" t="s">
        <v>6</v>
      </c>
      <c r="N1" s="34"/>
      <c r="O1" s="34"/>
      <c r="P1" s="34"/>
      <c r="Q1" s="37"/>
      <c r="R1" s="34" t="s">
        <v>7</v>
      </c>
      <c r="S1" s="34"/>
      <c r="T1" s="34"/>
      <c r="U1" s="34"/>
      <c r="V1" s="37"/>
    </row>
    <row r="2" spans="1:28" ht="15" thickBot="1" x14ac:dyDescent="0.4">
      <c r="A2" s="21" t="s">
        <v>30</v>
      </c>
      <c r="B2" s="25"/>
      <c r="C2" s="38">
        <v>1</v>
      </c>
      <c r="D2" s="38">
        <v>2</v>
      </c>
      <c r="E2" s="38">
        <v>3</v>
      </c>
      <c r="F2" s="50" t="s">
        <v>0</v>
      </c>
      <c r="G2" s="51" t="s">
        <v>9</v>
      </c>
      <c r="H2" s="38">
        <v>1</v>
      </c>
      <c r="I2" s="38">
        <v>2</v>
      </c>
      <c r="J2" s="38">
        <v>3</v>
      </c>
      <c r="K2" s="50" t="s">
        <v>0</v>
      </c>
      <c r="L2" s="51" t="s">
        <v>9</v>
      </c>
      <c r="M2" s="38">
        <v>1</v>
      </c>
      <c r="N2" s="38">
        <v>2</v>
      </c>
      <c r="O2" s="38">
        <v>3</v>
      </c>
      <c r="P2" s="50" t="s">
        <v>0</v>
      </c>
      <c r="Q2" s="51" t="s">
        <v>9</v>
      </c>
      <c r="R2" s="38">
        <v>1</v>
      </c>
      <c r="S2" s="38">
        <v>2</v>
      </c>
      <c r="T2" s="38">
        <v>3</v>
      </c>
      <c r="U2" s="50" t="s">
        <v>0</v>
      </c>
      <c r="V2" s="51" t="s">
        <v>9</v>
      </c>
    </row>
    <row r="3" spans="1:28" x14ac:dyDescent="0.35">
      <c r="A3" s="73" t="s">
        <v>39</v>
      </c>
      <c r="B3" s="26">
        <v>1</v>
      </c>
      <c r="C3" s="54">
        <f>'Inter Nm'!C3/'Subject information'!E4</f>
        <v>2.0584894259818727</v>
      </c>
      <c r="D3" s="54">
        <f>'Inter Nm'!D3/'Subject information'!E4</f>
        <v>1.9613293051359517</v>
      </c>
      <c r="E3" s="54">
        <f>'Inter Nm'!E3/'Subject information'!E4</f>
        <v>1.7452567975830813</v>
      </c>
      <c r="F3" s="48">
        <f>AVERAGE(C3:E3)</f>
        <v>1.9216918429003023</v>
      </c>
      <c r="G3" s="49">
        <f>MAX(C3:E3)</f>
        <v>2.0584894259818727</v>
      </c>
      <c r="H3" s="54">
        <f>'Inter Nm'!H3/'Subject information'!E4</f>
        <v>1.0999395770392748</v>
      </c>
      <c r="I3" s="54">
        <f>'Inter Nm'!I3/'Subject information'!E4</f>
        <v>0.93829341389728083</v>
      </c>
      <c r="J3" s="54">
        <f>'Inter Nm'!J3/'Subject information'!E4</f>
        <v>0.91939577039274911</v>
      </c>
      <c r="K3" s="48">
        <f>AVERAGE(H3:J3)</f>
        <v>0.98587625377643506</v>
      </c>
      <c r="L3" s="49">
        <f>MAX(H3:J3)</f>
        <v>1.0999395770392748</v>
      </c>
      <c r="M3" s="54">
        <f>'Inter Nm'!M3/'Subject information'!E4</f>
        <v>0.32189954682779459</v>
      </c>
      <c r="N3" s="54">
        <f>'Inter Nm'!N3/'Subject information'!E4</f>
        <v>0.34830815709969787</v>
      </c>
      <c r="O3" s="54">
        <f>'Inter Nm'!O3/'Subject information'!E4</f>
        <v>0.38209214501510569</v>
      </c>
      <c r="P3" s="48">
        <f>AVERAGE(M3:O3)</f>
        <v>0.35076661631419936</v>
      </c>
      <c r="Q3" s="49">
        <f>MAX(M3:O3)</f>
        <v>0.38209214501510569</v>
      </c>
      <c r="R3" s="54">
        <f>'Inter Nm'!R3/'Subject information'!E4</f>
        <v>0.79083081570996971</v>
      </c>
      <c r="S3" s="54">
        <f>'Inter Nm'!S3/'Subject information'!E4</f>
        <v>0.79178247734138973</v>
      </c>
      <c r="T3" s="54">
        <f>'Inter Nm'!T3/'Subject information'!E4</f>
        <v>0.88916910498489421</v>
      </c>
      <c r="U3" s="48">
        <f>AVERAGE(R3:T3)</f>
        <v>0.82392746601208466</v>
      </c>
      <c r="V3" s="49">
        <f>MAX(R3:T3)</f>
        <v>0.88916910498489421</v>
      </c>
    </row>
    <row r="4" spans="1:28" x14ac:dyDescent="0.35">
      <c r="A4" s="73" t="s">
        <v>40</v>
      </c>
      <c r="B4" s="26">
        <v>1</v>
      </c>
      <c r="C4" s="54">
        <f>'Inter Nm'!C4/'Subject information'!E5</f>
        <v>0.97750871080139379</v>
      </c>
      <c r="D4" s="54">
        <f>'Inter Nm'!D4/'Subject information'!E5</f>
        <v>0.95669425087108007</v>
      </c>
      <c r="E4" s="54">
        <f>'Inter Nm'!E4/'Subject information'!E5</f>
        <v>1.4994120209059234</v>
      </c>
      <c r="F4" s="48">
        <f t="shared" ref="F4:F12" si="0">AVERAGE(C4:E4)</f>
        <v>1.1445383275261325</v>
      </c>
      <c r="G4" s="49">
        <f t="shared" ref="G4:G12" si="1">MAX(C4:E4)</f>
        <v>1.4994120209059234</v>
      </c>
      <c r="H4" s="54">
        <f>'Inter Nm'!H4/'Subject information'!E5</f>
        <v>0.29140243902439023</v>
      </c>
      <c r="I4" s="54">
        <f>'Inter Nm'!I4/'Subject information'!E5</f>
        <v>0.46639808362369345</v>
      </c>
      <c r="J4" s="54">
        <f>'Inter Nm'!J4/'Subject information'!E5</f>
        <v>0.49029616724738678</v>
      </c>
      <c r="K4" s="48">
        <f t="shared" ref="K4:K12" si="2">AVERAGE(H4:J4)</f>
        <v>0.41603222996515682</v>
      </c>
      <c r="L4" s="49">
        <f t="shared" ref="L4:L12" si="3">MAX(H4:J4)</f>
        <v>0.49029616724738678</v>
      </c>
      <c r="M4" s="54">
        <f>'Inter Nm'!M4/'Subject information'!E5</f>
        <v>0.24974738675958191</v>
      </c>
      <c r="N4" s="54">
        <f>'Inter Nm'!N4/'Subject information'!E5</f>
        <v>0.24751306620209063</v>
      </c>
      <c r="O4" s="54">
        <f>'Inter Nm'!O4/'Subject information'!E5</f>
        <v>0.28822735191637633</v>
      </c>
      <c r="P4" s="48">
        <f t="shared" ref="P4:P12" si="4">AVERAGE(M4:O4)</f>
        <v>0.26182926829268299</v>
      </c>
      <c r="Q4" s="49">
        <f t="shared" ref="Q4:Q12" si="5">MAX(M4:O4)</f>
        <v>0.28822735191637633</v>
      </c>
      <c r="R4" s="54">
        <f>'Inter Nm'!R4/'Subject information'!E5</f>
        <v>0.20332317073170736</v>
      </c>
      <c r="S4" s="54">
        <f>'Inter Nm'!S4/'Subject information'!E5</f>
        <v>0.2827656794425088</v>
      </c>
      <c r="T4" s="54">
        <f>'Inter Nm'!T4/'Subject information'!E5</f>
        <v>0.46175958188153315</v>
      </c>
      <c r="U4" s="48">
        <f t="shared" ref="U4:U12" si="6">AVERAGE(R4:T4)</f>
        <v>0.31594947735191642</v>
      </c>
      <c r="V4" s="49">
        <f t="shared" ref="V4:V12" si="7">MAX(R4:T4)</f>
        <v>0.46175958188153315</v>
      </c>
    </row>
    <row r="5" spans="1:28" x14ac:dyDescent="0.35">
      <c r="A5" s="73" t="s">
        <v>41</v>
      </c>
      <c r="B5" s="26">
        <v>1</v>
      </c>
      <c r="C5" s="54">
        <f>'Inter Nm'!C5/'Subject information'!E6</f>
        <v>1.6758339622641505</v>
      </c>
      <c r="D5" s="54">
        <f>'Inter Nm'!D5/'Subject information'!E6</f>
        <v>1.8492314264150942</v>
      </c>
      <c r="E5" s="54">
        <f>'Inter Nm'!E5/'Subject information'!E6</f>
        <v>1.7472908377358489</v>
      </c>
      <c r="F5" s="48">
        <f t="shared" si="0"/>
        <v>1.757452075471698</v>
      </c>
      <c r="G5" s="49">
        <f t="shared" si="1"/>
        <v>1.8492314264150942</v>
      </c>
      <c r="H5" s="54">
        <f>'Inter Nm'!H5/'Subject information'!E6</f>
        <v>0.47112452830188672</v>
      </c>
      <c r="I5" s="54">
        <f>'Inter Nm'!I5/'Subject information'!E6</f>
        <v>0.55507924528301877</v>
      </c>
      <c r="J5" s="54">
        <f>'Inter Nm'!J5/'Subject information'!E6</f>
        <v>0.60969056603773575</v>
      </c>
      <c r="K5" s="48">
        <f t="shared" si="2"/>
        <v>0.54529811320754706</v>
      </c>
      <c r="L5" s="49">
        <f t="shared" si="3"/>
        <v>0.60969056603773575</v>
      </c>
      <c r="M5" s="54">
        <f>'Inter Nm'!M5/'Subject information'!E6</f>
        <v>0.21643867924528304</v>
      </c>
      <c r="N5" s="54">
        <f>'Inter Nm'!N5/'Subject information'!E6</f>
        <v>0.25488679245283019</v>
      </c>
      <c r="O5" s="54">
        <f>'Inter Nm'!O5/'Subject information'!E6</f>
        <v>0.25972641509433964</v>
      </c>
      <c r="P5" s="48">
        <f t="shared" si="4"/>
        <v>0.24368396226415098</v>
      </c>
      <c r="Q5" s="49">
        <f t="shared" si="5"/>
        <v>0.25972641509433964</v>
      </c>
      <c r="R5" s="54">
        <f>'Inter Nm'!R5/'Subject information'!E6</f>
        <v>0.34925943396226417</v>
      </c>
      <c r="S5" s="54">
        <f>'Inter Nm'!S5/'Subject information'!E6</f>
        <v>0.46406603773584909</v>
      </c>
      <c r="T5" s="54">
        <f>'Inter Nm'!T5/'Subject information'!E6</f>
        <v>0.59581132075471699</v>
      </c>
      <c r="U5" s="48">
        <f t="shared" si="6"/>
        <v>0.46971226415094341</v>
      </c>
      <c r="V5" s="49">
        <f t="shared" si="7"/>
        <v>0.59581132075471699</v>
      </c>
    </row>
    <row r="6" spans="1:28" x14ac:dyDescent="0.35">
      <c r="A6" s="73" t="s">
        <v>42</v>
      </c>
      <c r="B6" s="26">
        <v>1</v>
      </c>
      <c r="C6" s="54">
        <f>'Inter Nm'!C6/'Subject information'!E7</f>
        <v>1.9272727272727272</v>
      </c>
      <c r="D6" s="54">
        <f>'Inter Nm'!D6/'Subject information'!E7</f>
        <v>1.9887603305785124</v>
      </c>
      <c r="E6" s="54">
        <f>'Inter Nm'!E6/'Subject information'!E7</f>
        <v>2.0121487603305788</v>
      </c>
      <c r="F6" s="48">
        <f t="shared" si="0"/>
        <v>1.9760606060606063</v>
      </c>
      <c r="G6" s="49">
        <f t="shared" si="1"/>
        <v>2.0121487603305788</v>
      </c>
      <c r="H6" s="54">
        <f>'Inter Nm'!H6/'Subject information'!E7</f>
        <v>1.3056198347107439</v>
      </c>
      <c r="I6" s="54">
        <f>'Inter Nm'!I6/'Subject information'!E7</f>
        <v>1.227107438016529</v>
      </c>
      <c r="J6" s="54">
        <f>'Inter Nm'!J6/'Subject information'!E7</f>
        <v>1.3619834710743801</v>
      </c>
      <c r="K6" s="48">
        <f t="shared" si="2"/>
        <v>1.298236914600551</v>
      </c>
      <c r="L6" s="49">
        <f t="shared" si="3"/>
        <v>1.3619834710743801</v>
      </c>
      <c r="M6" s="54">
        <f>'Inter Nm'!M6/'Subject information'!E7</f>
        <v>0.35708677685950413</v>
      </c>
      <c r="N6" s="54">
        <f>'Inter Nm'!N6/'Subject information'!E7</f>
        <v>0.3581714876033058</v>
      </c>
      <c r="O6" s="54">
        <f>'Inter Nm'!O6/'Subject information'!E7</f>
        <v>0.33495867768595045</v>
      </c>
      <c r="P6" s="48">
        <f t="shared" si="4"/>
        <v>0.35007231404958677</v>
      </c>
      <c r="Q6" s="49">
        <f t="shared" si="5"/>
        <v>0.3581714876033058</v>
      </c>
      <c r="R6" s="54">
        <f>'Inter Nm'!R6/'Subject information'!E7</f>
        <v>0.5174070247933884</v>
      </c>
      <c r="S6" s="54">
        <f>'Inter Nm'!S6/'Subject information'!E7</f>
        <v>0.5367148760330579</v>
      </c>
      <c r="T6" s="54">
        <f>'Inter Nm'!T6/'Subject information'!E7</f>
        <v>0.57619834710743811</v>
      </c>
      <c r="U6" s="48">
        <f t="shared" si="6"/>
        <v>0.54344008264462806</v>
      </c>
      <c r="V6" s="49">
        <f t="shared" si="7"/>
        <v>0.57619834710743811</v>
      </c>
    </row>
    <row r="7" spans="1:28" x14ac:dyDescent="0.35">
      <c r="A7" s="73" t="s">
        <v>43</v>
      </c>
      <c r="B7" s="26">
        <v>1</v>
      </c>
      <c r="C7" s="54">
        <f>'Inter Nm'!C7/'Subject information'!E8</f>
        <v>2.1281847133757963</v>
      </c>
      <c r="D7" s="54">
        <f>'Inter Nm'!D7/'Subject information'!E8</f>
        <v>1.7076532643312103</v>
      </c>
      <c r="E7" s="54">
        <f>'Inter Nm'!E7/'Subject information'!E8</f>
        <v>1.7076532643312103</v>
      </c>
      <c r="F7" s="48">
        <f t="shared" si="0"/>
        <v>1.8478304140127388</v>
      </c>
      <c r="G7" s="49">
        <f t="shared" si="1"/>
        <v>2.1281847133757963</v>
      </c>
      <c r="H7" s="54">
        <f>'Inter Nm'!H7/'Subject information'!E8</f>
        <v>0.69730294585987262</v>
      </c>
      <c r="I7" s="54">
        <f>'Inter Nm'!I7/'Subject information'!E8</f>
        <v>0.72327826433121023</v>
      </c>
      <c r="J7" s="54">
        <f>'Inter Nm'!J7/'Subject information'!E8</f>
        <v>0.74119227707006374</v>
      </c>
      <c r="K7" s="48">
        <f t="shared" si="2"/>
        <v>0.72059116242038224</v>
      </c>
      <c r="L7" s="49">
        <f t="shared" si="3"/>
        <v>0.74119227707006374</v>
      </c>
      <c r="M7" s="54">
        <f>'Inter Nm'!M7/'Subject information'!E8</f>
        <v>0.27544585987261144</v>
      </c>
      <c r="N7" s="54">
        <f>'Inter Nm'!N7/'Subject information'!E8</f>
        <v>0.28691082802547768</v>
      </c>
      <c r="O7" s="54">
        <f>'Inter Nm'!O7/'Subject information'!E8</f>
        <v>0.33477707006369423</v>
      </c>
      <c r="P7" s="48">
        <f t="shared" si="4"/>
        <v>0.29904458598726108</v>
      </c>
      <c r="Q7" s="49">
        <f t="shared" si="5"/>
        <v>0.33477707006369423</v>
      </c>
      <c r="R7" s="54">
        <f>'Inter Nm'!R7/'Subject information'!E8</f>
        <v>0.82896807324840771</v>
      </c>
      <c r="S7" s="54">
        <f>'Inter Nm'!S7/'Subject information'!E8</f>
        <v>0.76759867834394901</v>
      </c>
      <c r="T7" s="54">
        <f>'Inter Nm'!T7/'Subject information'!E8</f>
        <v>0.86848036624203817</v>
      </c>
      <c r="U7" s="48">
        <f t="shared" si="6"/>
        <v>0.82168237261146493</v>
      </c>
      <c r="V7" s="49">
        <f t="shared" si="7"/>
        <v>0.86848036624203817</v>
      </c>
    </row>
    <row r="8" spans="1:28" x14ac:dyDescent="0.35">
      <c r="A8" s="73" t="s">
        <v>39</v>
      </c>
      <c r="B8" s="26">
        <v>0</v>
      </c>
      <c r="C8" s="54">
        <f>'Inter Nm'!C8/'Subject information'!E4</f>
        <v>1.3903324395770391</v>
      </c>
      <c r="D8" s="54">
        <f>'Inter Nm'!D8/'Subject information'!E4</f>
        <v>1.7033610271903321</v>
      </c>
      <c r="E8" s="54">
        <f>'Inter Nm'!E8/'Subject information'!E4</f>
        <v>2.3494089879154081</v>
      </c>
      <c r="F8" s="48">
        <f t="shared" si="0"/>
        <v>1.8143674848942599</v>
      </c>
      <c r="G8" s="49">
        <f t="shared" si="1"/>
        <v>2.3494089879154081</v>
      </c>
      <c r="H8" s="54">
        <f>'Inter Nm'!H8/'Subject information'!E4</f>
        <v>0.73428908610271892</v>
      </c>
      <c r="I8" s="54">
        <f>'Inter Nm'!I8/'Subject information'!E4</f>
        <v>0.92859516616314186</v>
      </c>
      <c r="J8" s="54">
        <f>'Inter Nm'!J8/'Subject information'!E4</f>
        <v>1.0627567975830816</v>
      </c>
      <c r="K8" s="48">
        <f t="shared" si="2"/>
        <v>0.9085470166163141</v>
      </c>
      <c r="L8" s="49">
        <f t="shared" si="3"/>
        <v>1.0627567975830816</v>
      </c>
      <c r="M8" s="54">
        <f>'Inter Nm'!M8/'Subject information'!E4</f>
        <v>0.28232628398791543</v>
      </c>
      <c r="N8" s="54">
        <f>'Inter Nm'!N8/'Subject information'!E4</f>
        <v>0.28731117824773417</v>
      </c>
      <c r="O8" s="54">
        <f>'Inter Nm'!O8/'Subject information'!E4</f>
        <v>0.2802303625377644</v>
      </c>
      <c r="P8" s="48">
        <f t="shared" si="4"/>
        <v>0.28328927492447131</v>
      </c>
      <c r="Q8" s="49">
        <f t="shared" si="5"/>
        <v>0.28731117824773417</v>
      </c>
      <c r="R8" s="54">
        <f>'Inter Nm'!R8/'Subject information'!E4</f>
        <v>0.58776435045317221</v>
      </c>
      <c r="S8" s="54">
        <f>'Inter Nm'!S8/'Subject information'!E4</f>
        <v>1.2009063444108763</v>
      </c>
      <c r="T8" s="54">
        <f>'Inter Nm'!T8/'Subject information'!E4</f>
        <v>0.99403323262839882</v>
      </c>
      <c r="U8" s="48">
        <f t="shared" si="6"/>
        <v>0.92756797583081585</v>
      </c>
      <c r="V8" s="49">
        <f t="shared" si="7"/>
        <v>1.2009063444108763</v>
      </c>
    </row>
    <row r="9" spans="1:28" x14ac:dyDescent="0.35">
      <c r="A9" s="73" t="s">
        <v>40</v>
      </c>
      <c r="B9" s="26">
        <v>0</v>
      </c>
      <c r="C9" s="54">
        <f>'Inter Nm'!C9/'Subject information'!E5</f>
        <v>1.257245644599303</v>
      </c>
      <c r="D9" s="54">
        <f>'Inter Nm'!D9/'Subject information'!E5</f>
        <v>1.4032989982578399</v>
      </c>
      <c r="E9" s="54">
        <f>'Inter Nm'!E9/'Subject information'!E5</f>
        <v>1.2978266550522648</v>
      </c>
      <c r="F9" s="48">
        <f t="shared" si="0"/>
        <v>1.319457099303136</v>
      </c>
      <c r="G9" s="49">
        <f t="shared" si="1"/>
        <v>1.4032989982578399</v>
      </c>
      <c r="H9" s="54">
        <f>'Inter Nm'!H9/'Subject information'!E5</f>
        <v>0.66078135888501743</v>
      </c>
      <c r="I9" s="54">
        <f>'Inter Nm'!I9/'Subject information'!E5</f>
        <v>0.74270905923344954</v>
      </c>
      <c r="J9" s="54">
        <f>'Inter Nm'!J9/'Subject information'!E5</f>
        <v>0.8583266550522648</v>
      </c>
      <c r="K9" s="48">
        <f t="shared" si="2"/>
        <v>0.75393902439024396</v>
      </c>
      <c r="L9" s="49">
        <f t="shared" si="3"/>
        <v>0.8583266550522648</v>
      </c>
      <c r="M9" s="54">
        <f>'Inter Nm'!M9/'Subject information'!E5</f>
        <v>0.23817073170731706</v>
      </c>
      <c r="N9" s="54">
        <f>'Inter Nm'!N9/'Subject information'!E5</f>
        <v>0.25874999999999998</v>
      </c>
      <c r="O9" s="54">
        <f>'Inter Nm'!O9/'Subject information'!E5</f>
        <v>0.25271341463414632</v>
      </c>
      <c r="P9" s="48">
        <f t="shared" si="4"/>
        <v>0.24987804878048778</v>
      </c>
      <c r="Q9" s="49">
        <f t="shared" si="5"/>
        <v>0.25874999999999998</v>
      </c>
      <c r="R9" s="54">
        <f>'Inter Nm'!R9/'Subject information'!E5</f>
        <v>0.35176829268292681</v>
      </c>
      <c r="S9" s="54">
        <f>'Inter Nm'!S9/'Subject information'!E5</f>
        <v>0.33201219512195124</v>
      </c>
      <c r="T9" s="54">
        <f>'Inter Nm'!T9/'Subject information'!E5</f>
        <v>0.40490862804878053</v>
      </c>
      <c r="U9" s="48">
        <f t="shared" si="6"/>
        <v>0.36289637195121954</v>
      </c>
      <c r="V9" s="49">
        <f t="shared" si="7"/>
        <v>0.40490862804878053</v>
      </c>
    </row>
    <row r="10" spans="1:28" x14ac:dyDescent="0.35">
      <c r="A10" s="73" t="s">
        <v>41</v>
      </c>
      <c r="B10" s="26">
        <v>0</v>
      </c>
      <c r="C10" s="54">
        <f>'Inter Nm'!C10/'Subject information'!E6</f>
        <v>1.8792976415094336</v>
      </c>
      <c r="D10" s="54">
        <f>'Inter Nm'!D10/'Subject information'!E6</f>
        <v>1.9027018867924526</v>
      </c>
      <c r="E10" s="54">
        <f>'Inter Nm'!E10/'Subject information'!E6</f>
        <v>2.0266811320754714</v>
      </c>
      <c r="F10" s="48">
        <f t="shared" si="0"/>
        <v>1.9362268867924524</v>
      </c>
      <c r="G10" s="49">
        <f t="shared" si="1"/>
        <v>2.0266811320754714</v>
      </c>
      <c r="H10" s="54">
        <f>'Inter Nm'!H10/'Subject information'!E6</f>
        <v>0.63086037735849043</v>
      </c>
      <c r="I10" s="54">
        <f>'Inter Nm'!I10/'Subject information'!E6</f>
        <v>0.70592264150943396</v>
      </c>
      <c r="J10" s="54">
        <f>'Inter Nm'!J10/'Subject information'!E6</f>
        <v>0.64941509433962263</v>
      </c>
      <c r="K10" s="48">
        <f t="shared" si="2"/>
        <v>0.66206603773584904</v>
      </c>
      <c r="L10" s="49">
        <f t="shared" si="3"/>
        <v>0.70592264150943396</v>
      </c>
      <c r="M10" s="54">
        <f>'Inter Nm'!M10/'Subject information'!E6</f>
        <v>0.2460566037735849</v>
      </c>
      <c r="N10" s="54">
        <f>'Inter Nm'!N10/'Subject information'!E6</f>
        <v>0.30718867924528298</v>
      </c>
      <c r="O10" s="54">
        <f>'Inter Nm'!O10/'Subject information'!E6</f>
        <v>0.31737735849056609</v>
      </c>
      <c r="P10" s="48">
        <f t="shared" si="4"/>
        <v>0.29020754716981134</v>
      </c>
      <c r="Q10" s="49">
        <f t="shared" si="5"/>
        <v>0.31737735849056609</v>
      </c>
      <c r="R10" s="54">
        <f>'Inter Nm'!R10/'Subject information'!E6</f>
        <v>0.49975471698113211</v>
      </c>
      <c r="S10" s="54">
        <f>'Inter Nm'!S10/'Subject information'!E6</f>
        <v>0.56547169811320763</v>
      </c>
      <c r="T10" s="54">
        <f>'Inter Nm'!T10/'Subject information'!E6</f>
        <v>0.59629245283018872</v>
      </c>
      <c r="U10" s="48">
        <f t="shared" si="6"/>
        <v>0.55383962264150954</v>
      </c>
      <c r="V10" s="49">
        <f t="shared" si="7"/>
        <v>0.59629245283018872</v>
      </c>
    </row>
    <row r="11" spans="1:28" x14ac:dyDescent="0.35">
      <c r="A11" s="73" t="s">
        <v>42</v>
      </c>
      <c r="B11" s="26">
        <v>0</v>
      </c>
      <c r="C11" s="54">
        <f>'Inter Nm'!C11/'Subject information'!E7</f>
        <v>2.174824090909091</v>
      </c>
      <c r="D11" s="54">
        <f>'Inter Nm'!D11/'Subject information'!E7</f>
        <v>1.9752272727272728</v>
      </c>
      <c r="E11" s="54">
        <f>'Inter Nm'!E11/'Subject information'!E7</f>
        <v>2.0720454545454547</v>
      </c>
      <c r="F11" s="48">
        <f t="shared" si="0"/>
        <v>2.0740322727272731</v>
      </c>
      <c r="G11" s="49">
        <f t="shared" si="1"/>
        <v>2.174824090909091</v>
      </c>
      <c r="H11" s="54">
        <f>'Inter Nm'!H11/'Subject information'!E7</f>
        <v>1.0733181818181818</v>
      </c>
      <c r="I11" s="54">
        <f>'Inter Nm'!I11/'Subject information'!E7</f>
        <v>1.1219093181818183</v>
      </c>
      <c r="J11" s="54">
        <f>'Inter Nm'!J11/'Subject information'!E7</f>
        <v>1.237324090909091</v>
      </c>
      <c r="K11" s="48">
        <f t="shared" si="2"/>
        <v>1.1441838636363637</v>
      </c>
      <c r="L11" s="49">
        <f t="shared" si="3"/>
        <v>1.237324090909091</v>
      </c>
      <c r="M11" s="54">
        <f>'Inter Nm'!M11/'Subject information'!E7</f>
        <v>0.51444008264462804</v>
      </c>
      <c r="N11" s="54">
        <f>'Inter Nm'!N11/'Subject information'!E7</f>
        <v>0.41208264462809924</v>
      </c>
      <c r="O11" s="54">
        <f>'Inter Nm'!O11/'Subject information'!E7</f>
        <v>0.43175826446281002</v>
      </c>
      <c r="P11" s="48">
        <f t="shared" si="4"/>
        <v>0.45276033057851239</v>
      </c>
      <c r="Q11" s="49">
        <f t="shared" si="5"/>
        <v>0.51444008264462804</v>
      </c>
      <c r="R11" s="54">
        <f>'Inter Nm'!R11/'Subject information'!E7</f>
        <v>0.73286157024793397</v>
      </c>
      <c r="S11" s="54">
        <f>'Inter Nm'!S11/'Subject information'!E7</f>
        <v>0.61270764462809924</v>
      </c>
      <c r="T11" s="54">
        <f>'Inter Nm'!T11/'Subject information'!E7</f>
        <v>0.69129251239669431</v>
      </c>
      <c r="U11" s="48">
        <f t="shared" si="6"/>
        <v>0.67895390909090914</v>
      </c>
      <c r="V11" s="49">
        <f t="shared" si="7"/>
        <v>0.73286157024793397</v>
      </c>
    </row>
    <row r="12" spans="1:28" x14ac:dyDescent="0.35">
      <c r="A12" s="73" t="s">
        <v>43</v>
      </c>
      <c r="B12" s="26">
        <v>0</v>
      </c>
      <c r="C12" s="54">
        <f>'Inter Nm'!C12/'Subject information'!E8</f>
        <v>1.869327229299363</v>
      </c>
      <c r="D12" s="54">
        <f>'Inter Nm'!D12/'Subject information'!E8</f>
        <v>1.9109773089171973</v>
      </c>
      <c r="E12" s="54">
        <f>'Inter Nm'!E12/'Subject information'!E8</f>
        <v>1.9265625</v>
      </c>
      <c r="F12" s="48">
        <f t="shared" si="0"/>
        <v>1.9022890127388534</v>
      </c>
      <c r="G12" s="49">
        <f t="shared" si="1"/>
        <v>1.9265625</v>
      </c>
      <c r="H12" s="54">
        <f>'Inter Nm'!H12/'Subject information'!E8</f>
        <v>1.3171277866242039</v>
      </c>
      <c r="I12" s="54">
        <f>'Inter Nm'!I12/'Subject information'!E8</f>
        <v>1.2096437101910829</v>
      </c>
      <c r="J12" s="54">
        <f>'Inter Nm'!J12/'Subject information'!E8</f>
        <v>1.3487012340764331</v>
      </c>
      <c r="K12" s="48">
        <f t="shared" si="2"/>
        <v>1.2918242436305734</v>
      </c>
      <c r="L12" s="49">
        <f t="shared" si="3"/>
        <v>1.3487012340764331</v>
      </c>
      <c r="M12" s="54">
        <f>'Inter Nm'!M12/'Subject information'!E8</f>
        <v>0.3347388057324841</v>
      </c>
      <c r="N12" s="54">
        <f>'Inter Nm'!N12/'Subject information'!E8</f>
        <v>0.40371019108280254</v>
      </c>
      <c r="O12" s="54">
        <f>'Inter Nm'!O12/'Subject information'!E8</f>
        <v>0.44512738853503186</v>
      </c>
      <c r="P12" s="48">
        <f t="shared" si="4"/>
        <v>0.3945254617834395</v>
      </c>
      <c r="Q12" s="49">
        <f t="shared" si="5"/>
        <v>0.44512738853503186</v>
      </c>
      <c r="R12" s="54">
        <f>'Inter Nm'!R12/'Subject information'!E8</f>
        <v>0.83403816878980885</v>
      </c>
      <c r="S12" s="54">
        <f>'Inter Nm'!S12/'Subject information'!E8</f>
        <v>0.84491082802547768</v>
      </c>
      <c r="T12" s="54">
        <f>'Inter Nm'!T12/'Subject information'!E8</f>
        <v>0.78878980891719741</v>
      </c>
      <c r="U12" s="48">
        <f t="shared" si="6"/>
        <v>0.82257960191082802</v>
      </c>
      <c r="V12" s="49">
        <f t="shared" si="7"/>
        <v>0.84491082802547768</v>
      </c>
    </row>
    <row r="13" spans="1:28" x14ac:dyDescent="0.35">
      <c r="A13" s="41"/>
      <c r="B13" s="26"/>
      <c r="C13" s="54"/>
      <c r="D13" s="54"/>
      <c r="E13" s="54"/>
      <c r="F13" s="48"/>
      <c r="G13" s="49"/>
      <c r="H13" s="54"/>
      <c r="I13" s="54"/>
      <c r="J13" s="54"/>
      <c r="K13" s="48"/>
      <c r="L13" s="49"/>
      <c r="M13" s="54"/>
      <c r="N13" s="54"/>
      <c r="O13" s="54"/>
      <c r="P13" s="48"/>
      <c r="Q13" s="49"/>
      <c r="R13" s="54"/>
      <c r="S13" s="54"/>
      <c r="T13" s="54"/>
      <c r="U13" s="48"/>
      <c r="V13" s="49"/>
      <c r="W13" s="35"/>
      <c r="X13" s="35"/>
      <c r="Y13" s="35"/>
      <c r="Z13" s="35"/>
      <c r="AA13" s="35"/>
      <c r="AB13" s="35"/>
    </row>
    <row r="14" spans="1:28" x14ac:dyDescent="0.35">
      <c r="A14" s="23" t="s">
        <v>11</v>
      </c>
      <c r="B14" s="27"/>
      <c r="C14" s="52"/>
      <c r="D14" s="52"/>
      <c r="E14" s="52"/>
      <c r="F14" s="18">
        <f>AVERAGE(F3:F12)</f>
        <v>1.7693946022427454</v>
      </c>
      <c r="G14" s="19">
        <f>AVERAGE(G3:G12)</f>
        <v>1.9428242056167075</v>
      </c>
      <c r="H14" s="52"/>
      <c r="I14" s="52"/>
      <c r="J14" s="52"/>
      <c r="K14" s="18">
        <f>AVERAGE(K3:K12)</f>
        <v>0.87265948599794174</v>
      </c>
      <c r="L14" s="19">
        <f>AVERAGE(L3:L12)</f>
        <v>0.95161334775991457</v>
      </c>
      <c r="M14" s="52"/>
      <c r="N14" s="52"/>
      <c r="O14" s="52"/>
      <c r="P14" s="18">
        <f>AVERAGE(P3:P12)</f>
        <v>0.31760574101446037</v>
      </c>
      <c r="Q14" s="19">
        <f>AVERAGE(Q3:Q12)</f>
        <v>0.34460004776107822</v>
      </c>
      <c r="R14" s="52"/>
      <c r="S14" s="52"/>
      <c r="T14" s="52"/>
      <c r="U14" s="18">
        <f>AVERAGE(U3:U12)</f>
        <v>0.63205491441963191</v>
      </c>
      <c r="V14" s="19">
        <f>AVERAGE(V3:V12)</f>
        <v>0.71712985445338784</v>
      </c>
      <c r="W14" s="40"/>
      <c r="X14" s="40"/>
      <c r="Y14" s="40"/>
      <c r="Z14" s="40"/>
      <c r="AA14" s="40"/>
      <c r="AB14" s="40"/>
    </row>
    <row r="15" spans="1:28" x14ac:dyDescent="0.35">
      <c r="A15" s="23" t="s">
        <v>1</v>
      </c>
      <c r="B15" s="27"/>
      <c r="C15" s="52"/>
      <c r="D15" s="52"/>
      <c r="E15" s="52"/>
      <c r="F15" s="18">
        <f>_xlfn.STDEV.S(F3:F12)</f>
        <v>0.2991487578159262</v>
      </c>
      <c r="G15" s="19">
        <f>_xlfn.STDEV.S(G3:G12)</f>
        <v>0.2935294490860148</v>
      </c>
      <c r="H15" s="52"/>
      <c r="I15" s="52"/>
      <c r="J15" s="52"/>
      <c r="K15" s="18">
        <f>_xlfn.STDEV.S(K3:K12)</f>
        <v>0.30584845986705572</v>
      </c>
      <c r="L15" s="19">
        <f>_xlfn.STDEV.S(L3:L12)</f>
        <v>0.31360532165114235</v>
      </c>
      <c r="M15" s="52"/>
      <c r="N15" s="52"/>
      <c r="O15" s="52"/>
      <c r="P15" s="18">
        <f>_xlfn.STDEV.S(P3:P12)</f>
        <v>6.8127666482964033E-2</v>
      </c>
      <c r="Q15" s="19">
        <f>_xlfn.STDEV.S(Q3:Q12)</f>
        <v>8.3274946452319767E-2</v>
      </c>
      <c r="R15" s="52"/>
      <c r="S15" s="52"/>
      <c r="T15" s="52"/>
      <c r="U15" s="18">
        <f>_xlfn.STDEV.S(U3:U12)</f>
        <v>0.21377431385211948</v>
      </c>
      <c r="V15" s="19">
        <f>_xlfn.STDEV.S(V3:V12)</f>
        <v>0.23921103231021093</v>
      </c>
      <c r="W15" s="40"/>
      <c r="X15" s="40"/>
      <c r="Y15" s="40"/>
      <c r="Z15" s="40"/>
      <c r="AA15" s="40"/>
      <c r="AB15" s="40"/>
    </row>
    <row r="16" spans="1:28" s="17" customFormat="1" ht="15" thickBot="1" x14ac:dyDescent="0.4">
      <c r="A16" s="30" t="s">
        <v>31</v>
      </c>
      <c r="B16" s="25"/>
      <c r="C16" s="31">
        <v>1</v>
      </c>
      <c r="D16" s="31">
        <v>2</v>
      </c>
      <c r="E16" s="31">
        <v>3</v>
      </c>
      <c r="F16" s="31" t="s">
        <v>0</v>
      </c>
      <c r="G16" s="16" t="s">
        <v>9</v>
      </c>
      <c r="H16" s="31">
        <v>1</v>
      </c>
      <c r="I16" s="31">
        <v>2</v>
      </c>
      <c r="J16" s="31">
        <v>3</v>
      </c>
      <c r="K16" s="31" t="s">
        <v>0</v>
      </c>
      <c r="L16" s="16" t="s">
        <v>9</v>
      </c>
      <c r="M16" s="31">
        <v>1</v>
      </c>
      <c r="N16" s="31">
        <v>2</v>
      </c>
      <c r="O16" s="31">
        <v>3</v>
      </c>
      <c r="P16" s="31" t="s">
        <v>0</v>
      </c>
      <c r="Q16" s="16" t="s">
        <v>9</v>
      </c>
      <c r="R16" s="31">
        <v>1</v>
      </c>
      <c r="S16" s="31">
        <v>2</v>
      </c>
      <c r="T16" s="31">
        <v>3</v>
      </c>
      <c r="U16" s="31" t="s">
        <v>0</v>
      </c>
      <c r="V16" s="16" t="s">
        <v>9</v>
      </c>
      <c r="W16" s="31"/>
      <c r="X16" s="31"/>
      <c r="Y16" s="31"/>
      <c r="Z16" s="31"/>
      <c r="AA16" s="31"/>
      <c r="AB16" s="31"/>
    </row>
    <row r="17" spans="1:28" ht="15.5" x14ac:dyDescent="0.35">
      <c r="A17" s="73" t="s">
        <v>39</v>
      </c>
      <c r="B17" s="26">
        <v>1</v>
      </c>
      <c r="C17" s="54">
        <f>'Inter Nm'!C17/'Subject information'!E4</f>
        <v>1.8453172205438064</v>
      </c>
      <c r="D17" s="54">
        <f>'Inter Nm'!D17/'Subject information'!E4</f>
        <v>1.9613293051359517</v>
      </c>
      <c r="E17" s="54">
        <f>'Inter Nm'!E17/'Subject information'!E4</f>
        <v>1.8293655589123867</v>
      </c>
      <c r="F17" s="48">
        <f>AVERAGE(C17:E17)</f>
        <v>1.8786706948640484</v>
      </c>
      <c r="G17" s="49">
        <f>MAX(C17:E17)</f>
        <v>1.9613293051359517</v>
      </c>
      <c r="H17" s="54">
        <f>'Inter Nm'!H17/'Subject information'!E4</f>
        <v>1.2</v>
      </c>
      <c r="I17" s="54">
        <f>'Inter Nm'!I17/'Subject information'!E4</f>
        <v>1.0742218731117823</v>
      </c>
      <c r="J17" s="54">
        <f>'Inter Nm'!J17/'Subject information'!E4</f>
        <v>1.2261027190332325</v>
      </c>
      <c r="K17" s="48">
        <f>AVERAGE(H17:J17)</f>
        <v>1.1667748640483382</v>
      </c>
      <c r="L17" s="49">
        <f>MAX(H17:J17)</f>
        <v>1.2261027190332325</v>
      </c>
      <c r="M17" s="54">
        <f>'Inter Nm'!M17/'Subject information'!E4</f>
        <v>0.31856873111782474</v>
      </c>
      <c r="N17" s="54">
        <f>'Inter Nm'!N17/'Subject information'!E4</f>
        <v>0.42872356495468272</v>
      </c>
      <c r="O17" s="54">
        <f>'Inter Nm'!O17/'Subject information'!E4</f>
        <v>0.43395770392749244</v>
      </c>
      <c r="P17" s="48">
        <f>AVERAGE(M17:O17)</f>
        <v>0.39374999999999999</v>
      </c>
      <c r="Q17" s="49">
        <f>MAX(M17:O17)</f>
        <v>0.43395770392749244</v>
      </c>
      <c r="R17" s="54">
        <f>'Inter Nm'!R17/'Subject information'!E4</f>
        <v>1.0573498413897282</v>
      </c>
      <c r="S17" s="54">
        <f>'Inter Nm'!S17/'Subject information'!E4</f>
        <v>1.0713330815709969</v>
      </c>
      <c r="T17" s="54">
        <f>'Inter Nm'!T17/'Subject information'!E4</f>
        <v>1.1645959214501509</v>
      </c>
      <c r="U17" s="48">
        <f>AVERAGE(R17:T17)</f>
        <v>1.0977596148036255</v>
      </c>
      <c r="V17" s="49">
        <f>MAX(R17:T17)</f>
        <v>1.1645959214501509</v>
      </c>
      <c r="W17" s="32"/>
      <c r="X17" s="32"/>
      <c r="Y17" s="32"/>
      <c r="Z17" s="32"/>
      <c r="AA17" s="32"/>
      <c r="AB17" s="32"/>
    </row>
    <row r="18" spans="1:28" x14ac:dyDescent="0.35">
      <c r="A18" s="73" t="s">
        <v>40</v>
      </c>
      <c r="B18" s="26">
        <v>1</v>
      </c>
      <c r="C18" s="54">
        <f>'Inter Nm'!C18/'Subject information'!E5</f>
        <v>1.2897256097560978</v>
      </c>
      <c r="D18" s="54">
        <f>'Inter Nm'!D18/'Subject information'!E5</f>
        <v>1.6189024390243902</v>
      </c>
      <c r="E18" s="54">
        <f>'Inter Nm'!E18/'Subject information'!E5</f>
        <v>1.7391637630662022</v>
      </c>
      <c r="F18" s="48">
        <f t="shared" ref="F18:F26" si="8">AVERAGE(C18:E18)</f>
        <v>1.5492639372822303</v>
      </c>
      <c r="G18" s="49">
        <f t="shared" ref="G18:G26" si="9">MAX(C18:E18)</f>
        <v>1.7391637630662022</v>
      </c>
      <c r="H18" s="54">
        <f>'Inter Nm'!H18/'Subject information'!E5</f>
        <v>0.67608449477351928</v>
      </c>
      <c r="I18" s="54">
        <f>'Inter Nm'!I18/'Subject information'!E5</f>
        <v>0.80945121951219512</v>
      </c>
      <c r="J18" s="54">
        <f>'Inter Nm'!J18/'Subject information'!E5</f>
        <v>0.70306620209059234</v>
      </c>
      <c r="K18" s="48">
        <f t="shared" ref="K18:K26" si="10">AVERAGE(H18:J18)</f>
        <v>0.72953397212543558</v>
      </c>
      <c r="L18" s="49">
        <f t="shared" ref="L18:L26" si="11">MAX(H18:J18)</f>
        <v>0.80945121951219512</v>
      </c>
      <c r="M18" s="54">
        <f>'Inter Nm'!M18/'Subject information'!E5</f>
        <v>0.22318379790940771</v>
      </c>
      <c r="N18" s="54">
        <f>'Inter Nm'!N18/'Subject information'!E5</f>
        <v>0.25620209059233451</v>
      </c>
      <c r="O18" s="54">
        <f>'Inter Nm'!O18/'Subject information'!E5</f>
        <v>0.23758275261324047</v>
      </c>
      <c r="P18" s="48">
        <f t="shared" ref="P18:P26" si="12">AVERAGE(M18:O18)</f>
        <v>0.23898954703832756</v>
      </c>
      <c r="Q18" s="49">
        <f t="shared" ref="Q18:Q26" si="13">MAX(M18:O18)</f>
        <v>0.25620209059233451</v>
      </c>
      <c r="R18" s="54">
        <f>'Inter Nm'!R18/'Subject information'!E5</f>
        <v>0.34681620209059238</v>
      </c>
      <c r="S18" s="54">
        <f>'Inter Nm'!S18/'Subject information'!E5</f>
        <v>0.52357578397212556</v>
      </c>
      <c r="T18" s="54">
        <f>'Inter Nm'!T18/'Subject information'!E5</f>
        <v>0.58750217770034863</v>
      </c>
      <c r="U18" s="48">
        <f t="shared" ref="U18:U26" si="14">AVERAGE(R18:T18)</f>
        <v>0.48596472125435558</v>
      </c>
      <c r="V18" s="49">
        <f t="shared" ref="V18:V26" si="15">MAX(R18:T18)</f>
        <v>0.58750217770034863</v>
      </c>
    </row>
    <row r="19" spans="1:28" x14ac:dyDescent="0.35">
      <c r="A19" s="73" t="s">
        <v>41</v>
      </c>
      <c r="B19" s="26">
        <v>1</v>
      </c>
      <c r="C19" s="54">
        <f>'Inter Nm'!C19/'Subject information'!E6</f>
        <v>1.7116981132075468</v>
      </c>
      <c r="D19" s="54">
        <f>'Inter Nm'!D19/'Subject information'!E6</f>
        <v>1.8421132075471696</v>
      </c>
      <c r="E19" s="54">
        <f>'Inter Nm'!E19/'Subject information'!E6</f>
        <v>0.88519245283018855</v>
      </c>
      <c r="F19" s="48">
        <f t="shared" si="8"/>
        <v>1.4796679245283018</v>
      </c>
      <c r="G19" s="49">
        <f t="shared" si="9"/>
        <v>1.8421132075471696</v>
      </c>
      <c r="H19" s="54">
        <f>'Inter Nm'!H19/'Subject information'!E6</f>
        <v>0.60235471698113208</v>
      </c>
      <c r="I19" s="54">
        <f>'Inter Nm'!I19/'Subject information'!E6</f>
        <v>0.80804784905660354</v>
      </c>
      <c r="J19" s="54">
        <f>'Inter Nm'!J19/'Subject information'!E6</f>
        <v>1.0229433962264149</v>
      </c>
      <c r="K19" s="48">
        <f t="shared" si="10"/>
        <v>0.81111532075471693</v>
      </c>
      <c r="L19" s="49">
        <f t="shared" si="11"/>
        <v>1.0229433962264149</v>
      </c>
      <c r="M19" s="54">
        <f>'Inter Nm'!M19/'Subject information'!E6</f>
        <v>0.27505188679245285</v>
      </c>
      <c r="N19" s="54">
        <f>'Inter Nm'!N19/'Subject information'!E6</f>
        <v>0.29790566037735849</v>
      </c>
      <c r="O19" s="54">
        <f>'Inter Nm'!O19/'Subject information'!E6</f>
        <v>0.3229103773584906</v>
      </c>
      <c r="P19" s="48">
        <f t="shared" si="12"/>
        <v>0.29862264150943402</v>
      </c>
      <c r="Q19" s="49">
        <f t="shared" si="13"/>
        <v>0.3229103773584906</v>
      </c>
      <c r="R19" s="54">
        <f>'Inter Nm'!R19/'Subject information'!E6</f>
        <v>0.78375000000000017</v>
      </c>
      <c r="S19" s="54">
        <f>'Inter Nm'!S19/'Subject information'!E6</f>
        <v>0.74288207547169816</v>
      </c>
      <c r="T19" s="54">
        <f>'Inter Nm'!T19/'Subject information'!E6</f>
        <v>0.89963207547169832</v>
      </c>
      <c r="U19" s="48">
        <f t="shared" si="14"/>
        <v>0.80875471698113222</v>
      </c>
      <c r="V19" s="49">
        <f t="shared" si="15"/>
        <v>0.89963207547169832</v>
      </c>
    </row>
    <row r="20" spans="1:28" x14ac:dyDescent="0.35">
      <c r="A20" s="73" t="s">
        <v>42</v>
      </c>
      <c r="B20" s="26">
        <v>1</v>
      </c>
      <c r="C20" s="54">
        <f>'Inter Nm'!C20/'Subject information'!E7</f>
        <v>1.976262479338843</v>
      </c>
      <c r="D20" s="54">
        <f>'Inter Nm'!D20/'Subject information'!E7</f>
        <v>1.6119008264462811</v>
      </c>
      <c r="E20" s="54">
        <f>'Inter Nm'!E20/'Subject information'!E7</f>
        <v>2.1525619834710743</v>
      </c>
      <c r="F20" s="48">
        <f t="shared" si="8"/>
        <v>1.913575096418733</v>
      </c>
      <c r="G20" s="49">
        <f t="shared" si="9"/>
        <v>2.1525619834710743</v>
      </c>
      <c r="H20" s="54">
        <f>'Inter Nm'!H20/'Subject information'!E7</f>
        <v>1.0472727272727274</v>
      </c>
      <c r="I20" s="54">
        <f>'Inter Nm'!I20/'Subject information'!E7</f>
        <v>0.98842975206611561</v>
      </c>
      <c r="J20" s="54">
        <f>'Inter Nm'!J20/'Subject information'!E7</f>
        <v>1.0942148760330579</v>
      </c>
      <c r="K20" s="48">
        <f t="shared" si="10"/>
        <v>1.0433057851239669</v>
      </c>
      <c r="L20" s="49">
        <f t="shared" si="11"/>
        <v>1.0942148760330579</v>
      </c>
      <c r="M20" s="54">
        <f>'Inter Nm'!M20/'Subject information'!E7</f>
        <v>0.42672520661157026</v>
      </c>
      <c r="N20" s="54">
        <f>'Inter Nm'!N20/'Subject information'!E7</f>
        <v>0.34645661157024793</v>
      </c>
      <c r="O20" s="54">
        <f>'Inter Nm'!O20/'Subject information'!E7</f>
        <v>0.33213842975206614</v>
      </c>
      <c r="P20" s="48">
        <f t="shared" si="12"/>
        <v>0.36844008264462813</v>
      </c>
      <c r="Q20" s="49">
        <f t="shared" si="13"/>
        <v>0.42672520661157026</v>
      </c>
      <c r="R20" s="54">
        <f>'Inter Nm'!R20/'Subject information'!E7</f>
        <v>0.69898760330578513</v>
      </c>
      <c r="S20" s="54">
        <f>'Inter Nm'!S20/'Subject information'!E7</f>
        <v>0.49028925619834712</v>
      </c>
      <c r="T20" s="54">
        <f>'Inter Nm'!T20/'Subject information'!E7</f>
        <v>0.61565383264462814</v>
      </c>
      <c r="U20" s="48">
        <f t="shared" si="14"/>
        <v>0.60164356404958685</v>
      </c>
      <c r="V20" s="49">
        <f t="shared" si="15"/>
        <v>0.69898760330578513</v>
      </c>
    </row>
    <row r="21" spans="1:28" x14ac:dyDescent="0.35">
      <c r="A21" s="73" t="s">
        <v>43</v>
      </c>
      <c r="B21" s="26">
        <v>1</v>
      </c>
      <c r="C21" s="54">
        <f>'Inter Nm'!C21/'Subject information'!E8</f>
        <v>2.2061106687898091</v>
      </c>
      <c r="D21" s="54">
        <f>'Inter Nm'!D21/'Subject information'!E8</f>
        <v>2.0368232484076434</v>
      </c>
      <c r="E21" s="54">
        <f>'Inter Nm'!E21/'Subject information'!E8</f>
        <v>2.1183320063694269</v>
      </c>
      <c r="F21" s="48">
        <f t="shared" si="8"/>
        <v>2.120421974522293</v>
      </c>
      <c r="G21" s="49">
        <f t="shared" si="9"/>
        <v>2.2061106687898091</v>
      </c>
      <c r="H21" s="54">
        <f>'Inter Nm'!H21/'Subject information'!E8</f>
        <v>1.0458200636942676</v>
      </c>
      <c r="I21" s="54">
        <f>'Inter Nm'!I21/'Subject information'!E8</f>
        <v>1.0121417197452229</v>
      </c>
      <c r="J21" s="54">
        <f>'Inter Nm'!J21/'Subject information'!E8</f>
        <v>1.0085589171974523</v>
      </c>
      <c r="K21" s="48">
        <f t="shared" si="10"/>
        <v>1.0221735668789809</v>
      </c>
      <c r="L21" s="49">
        <f t="shared" si="11"/>
        <v>1.0458200636942676</v>
      </c>
      <c r="M21" s="54">
        <f>'Inter Nm'!M21/'Subject information'!E8</f>
        <v>0.34477308917197452</v>
      </c>
      <c r="N21" s="54">
        <f>'Inter Nm'!N21/'Subject information'!E8</f>
        <v>0.37175159235668787</v>
      </c>
      <c r="O21" s="54">
        <f>'Inter Nm'!O21/'Subject information'!E8</f>
        <v>0.40557324840764331</v>
      </c>
      <c r="P21" s="48">
        <f t="shared" si="12"/>
        <v>0.3740326433121019</v>
      </c>
      <c r="Q21" s="49">
        <f t="shared" si="13"/>
        <v>0.40557324840764331</v>
      </c>
      <c r="R21" s="54">
        <f>'Inter Nm'!R21/'Subject information'!E8</f>
        <v>0.81109103503184721</v>
      </c>
      <c r="S21" s="54">
        <f>'Inter Nm'!S21/'Subject information'!E8</f>
        <v>0.89412420382165603</v>
      </c>
      <c r="T21" s="54">
        <f>'Inter Nm'!T21/'Subject information'!E8</f>
        <v>0.97686616242038216</v>
      </c>
      <c r="U21" s="48">
        <f t="shared" si="14"/>
        <v>0.89402713375796183</v>
      </c>
      <c r="V21" s="49">
        <f t="shared" si="15"/>
        <v>0.97686616242038216</v>
      </c>
    </row>
    <row r="22" spans="1:28" x14ac:dyDescent="0.35">
      <c r="A22" s="73" t="s">
        <v>39</v>
      </c>
      <c r="B22" s="26">
        <v>0</v>
      </c>
      <c r="C22" s="54">
        <f>'Inter Nm'!C22/'Subject information'!E4</f>
        <v>1.3036858006042293</v>
      </c>
      <c r="D22" s="54">
        <f>'Inter Nm'!D22/'Subject information'!E4</f>
        <v>1.8192598187311175</v>
      </c>
      <c r="E22" s="54">
        <f>'Inter Nm'!E22/'Subject information'!E4</f>
        <v>1.7876510574018125</v>
      </c>
      <c r="F22" s="48">
        <f t="shared" si="8"/>
        <v>1.6368655589123866</v>
      </c>
      <c r="G22" s="49">
        <f t="shared" si="9"/>
        <v>1.8192598187311175</v>
      </c>
      <c r="H22" s="54">
        <f>'Inter Nm'!H22/'Subject information'!E4</f>
        <v>1.2186933534743201</v>
      </c>
      <c r="I22" s="54">
        <f>'Inter Nm'!I22/'Subject information'!E4</f>
        <v>1.3219486404833836</v>
      </c>
      <c r="J22" s="54">
        <f>'Inter Nm'!J22/'Subject information'!E4</f>
        <v>1.209561933534743</v>
      </c>
      <c r="K22" s="48">
        <f t="shared" si="10"/>
        <v>1.2500679758308155</v>
      </c>
      <c r="L22" s="49">
        <f t="shared" si="11"/>
        <v>1.3219486404833836</v>
      </c>
      <c r="M22" s="54">
        <f>'Inter Nm'!M22/'Subject information'!E4</f>
        <v>0.33769826283987919</v>
      </c>
      <c r="N22" s="54">
        <f>'Inter Nm'!N22/'Subject information'!E4</f>
        <v>0.32560422960725072</v>
      </c>
      <c r="O22" s="54">
        <f>'Inter Nm'!O22/'Subject information'!E4</f>
        <v>0.375</v>
      </c>
      <c r="P22" s="48">
        <f t="shared" si="12"/>
        <v>0.34610083081571003</v>
      </c>
      <c r="Q22" s="49">
        <f t="shared" si="13"/>
        <v>0.375</v>
      </c>
      <c r="R22" s="54">
        <f>'Inter Nm'!R22/'Subject information'!E4</f>
        <v>0.93466767371601212</v>
      </c>
      <c r="S22" s="54">
        <f>'Inter Nm'!S22/'Subject information'!E4</f>
        <v>1.1091389728096679</v>
      </c>
      <c r="T22" s="54">
        <f>'Inter Nm'!T22/'Subject information'!E4</f>
        <v>1.0364048338368581</v>
      </c>
      <c r="U22" s="48">
        <f t="shared" si="14"/>
        <v>1.0267371601208461</v>
      </c>
      <c r="V22" s="49">
        <f t="shared" si="15"/>
        <v>1.1091389728096679</v>
      </c>
    </row>
    <row r="23" spans="1:28" x14ac:dyDescent="0.35">
      <c r="A23" s="73" t="s">
        <v>40</v>
      </c>
      <c r="B23" s="26">
        <v>0</v>
      </c>
      <c r="C23" s="54">
        <f>'Inter Nm'!C23/'Subject information'!E5</f>
        <v>1.6079268292682927</v>
      </c>
      <c r="D23" s="54">
        <f>'Inter Nm'!D23/'Subject information'!E5</f>
        <v>1.6661184668989546</v>
      </c>
      <c r="E23" s="54">
        <f>'Inter Nm'!E23/'Subject information'!E5</f>
        <v>1.8705548780487806</v>
      </c>
      <c r="F23" s="48">
        <f t="shared" si="8"/>
        <v>1.714866724738676</v>
      </c>
      <c r="G23" s="49">
        <f t="shared" si="9"/>
        <v>1.8705548780487806</v>
      </c>
      <c r="H23" s="54">
        <f>'Inter Nm'!H23/'Subject information'!E5</f>
        <v>0.65389024390243911</v>
      </c>
      <c r="I23" s="54">
        <f>'Inter Nm'!I23/'Subject information'!E5</f>
        <v>0.89204105226480845</v>
      </c>
      <c r="J23" s="54">
        <f>'Inter Nm'!J23/'Subject information'!E5</f>
        <v>0.98466376306620207</v>
      </c>
      <c r="K23" s="48">
        <f t="shared" si="10"/>
        <v>0.84353168641114984</v>
      </c>
      <c r="L23" s="49">
        <f t="shared" si="11"/>
        <v>0.98466376306620207</v>
      </c>
      <c r="M23" s="54">
        <f>'Inter Nm'!M23/'Subject information'!E5</f>
        <v>0.22719512195121952</v>
      </c>
      <c r="N23" s="54">
        <f>'Inter Nm'!N23/'Subject information'!E5</f>
        <v>0.15503048780487805</v>
      </c>
      <c r="O23" s="54">
        <f>'Inter Nm'!O23/'Subject information'!E5</f>
        <v>0.26725609756097563</v>
      </c>
      <c r="P23" s="48">
        <f t="shared" si="12"/>
        <v>0.21649390243902436</v>
      </c>
      <c r="Q23" s="49">
        <f t="shared" si="13"/>
        <v>0.26725609756097563</v>
      </c>
      <c r="R23" s="54">
        <f>'Inter Nm'!R23/'Subject information'!E5</f>
        <v>0.56414634146341458</v>
      </c>
      <c r="S23" s="54">
        <f>'Inter Nm'!S23/'Subject information'!E5</f>
        <v>0.70435975609756096</v>
      </c>
      <c r="T23" s="54">
        <f>'Inter Nm'!T23/'Subject information'!E5</f>
        <v>0.84978658536585361</v>
      </c>
      <c r="U23" s="48">
        <f t="shared" si="14"/>
        <v>0.70609756097560972</v>
      </c>
      <c r="V23" s="49">
        <f t="shared" si="15"/>
        <v>0.84978658536585361</v>
      </c>
    </row>
    <row r="24" spans="1:28" x14ac:dyDescent="0.35">
      <c r="A24" s="73" t="s">
        <v>41</v>
      </c>
      <c r="B24" s="26">
        <v>0</v>
      </c>
      <c r="C24" s="54">
        <f>'Inter Nm'!C24/'Subject information'!E6</f>
        <v>1.8580018867924526</v>
      </c>
      <c r="D24" s="54">
        <f>'Inter Nm'!D24/'Subject information'!E6</f>
        <v>1.9777641509433959</v>
      </c>
      <c r="E24" s="54">
        <f>'Inter Nm'!E24/'Subject information'!E6</f>
        <v>1.906075471698113</v>
      </c>
      <c r="F24" s="48">
        <f t="shared" si="8"/>
        <v>1.9139471698113206</v>
      </c>
      <c r="G24" s="49">
        <f t="shared" si="9"/>
        <v>1.9777641509433959</v>
      </c>
      <c r="H24" s="54">
        <f>'Inter Nm'!H24/'Subject information'!E6</f>
        <v>0.65278867924528305</v>
      </c>
      <c r="I24" s="54">
        <f>'Inter Nm'!I24/'Subject information'!E6</f>
        <v>0.76158679245283012</v>
      </c>
      <c r="J24" s="54">
        <f>'Inter Nm'!J24/'Subject information'!E6</f>
        <v>0.6645962264150943</v>
      </c>
      <c r="K24" s="48">
        <f t="shared" si="10"/>
        <v>0.69299056603773579</v>
      </c>
      <c r="L24" s="49">
        <f t="shared" si="11"/>
        <v>0.76158679245283012</v>
      </c>
      <c r="M24" s="54">
        <f>'Inter Nm'!M24/'Subject information'!E6</f>
        <v>0.27993396226415096</v>
      </c>
      <c r="N24" s="54">
        <f>'Inter Nm'!N24/'Subject information'!E6</f>
        <v>0.2743301886792453</v>
      </c>
      <c r="O24" s="54">
        <f>'Inter Nm'!O24/'Subject information'!E6</f>
        <v>0.28681132075471699</v>
      </c>
      <c r="P24" s="48">
        <f t="shared" si="12"/>
        <v>0.28035849056603773</v>
      </c>
      <c r="Q24" s="49">
        <f t="shared" si="13"/>
        <v>0.28681132075471699</v>
      </c>
      <c r="R24" s="54">
        <f>'Inter Nm'!R24/'Subject information'!E6</f>
        <v>0.85788679245283028</v>
      </c>
      <c r="S24" s="54">
        <f>'Inter Nm'!S24/'Subject information'!E6</f>
        <v>0.76516981132075479</v>
      </c>
      <c r="T24" s="54">
        <f>'Inter Nm'!T24/'Subject information'!E6</f>
        <v>0.74786484905660378</v>
      </c>
      <c r="U24" s="48">
        <f t="shared" si="14"/>
        <v>0.79030715094339621</v>
      </c>
      <c r="V24" s="49">
        <f t="shared" si="15"/>
        <v>0.85788679245283028</v>
      </c>
    </row>
    <row r="25" spans="1:28" x14ac:dyDescent="0.35">
      <c r="A25" s="73" t="s">
        <v>42</v>
      </c>
      <c r="B25" s="26">
        <v>0</v>
      </c>
      <c r="C25" s="54">
        <f>'Inter Nm'!C25/'Subject information'!E7</f>
        <v>1.7413636363636364</v>
      </c>
      <c r="D25" s="54">
        <f>'Inter Nm'!D25/'Subject information'!E7</f>
        <v>1.7290909090909092</v>
      </c>
      <c r="E25" s="54">
        <f>'Inter Nm'!E25/'Subject information'!E7</f>
        <v>1.6622727272727276</v>
      </c>
      <c r="F25" s="48">
        <f t="shared" si="8"/>
        <v>1.7109090909090909</v>
      </c>
      <c r="G25" s="49">
        <f t="shared" si="9"/>
        <v>1.7413636363636364</v>
      </c>
      <c r="H25" s="54">
        <f>'Inter Nm'!H25/'Subject information'!E7</f>
        <v>1.4372270454545455</v>
      </c>
      <c r="I25" s="54">
        <f>'Inter Nm'!I25/'Subject information'!E7</f>
        <v>1.6835413636363636</v>
      </c>
      <c r="J25" s="54">
        <f>'Inter Nm'!J25/'Subject information'!E7</f>
        <v>1.3288636363636364</v>
      </c>
      <c r="K25" s="48">
        <f t="shared" si="10"/>
        <v>1.4832106818181818</v>
      </c>
      <c r="L25" s="49">
        <f t="shared" si="11"/>
        <v>1.6835413636363636</v>
      </c>
      <c r="M25" s="54">
        <f>'Inter Nm'!M25/'Subject information'!E7</f>
        <v>0.39749173553719014</v>
      </c>
      <c r="N25" s="54">
        <f>'Inter Nm'!N25/'Subject information'!E7</f>
        <v>0.36101446280991745</v>
      </c>
      <c r="O25" s="54">
        <f>'Inter Nm'!O25/'Subject information'!E7</f>
        <v>0.30994628099173555</v>
      </c>
      <c r="P25" s="48">
        <f t="shared" si="12"/>
        <v>0.35615082644628099</v>
      </c>
      <c r="Q25" s="49">
        <f t="shared" si="13"/>
        <v>0.39749173553719014</v>
      </c>
      <c r="R25" s="54">
        <f>'Inter Nm'!R25/'Subject information'!E7</f>
        <v>0.80752944214876043</v>
      </c>
      <c r="S25" s="54">
        <f>'Inter Nm'!S25/'Subject information'!E7</f>
        <v>0.87643545247933885</v>
      </c>
      <c r="T25" s="54">
        <f>'Inter Nm'!T25/'Subject information'!E7</f>
        <v>0.65075454545454559</v>
      </c>
      <c r="U25" s="48">
        <f t="shared" si="14"/>
        <v>0.77823981336088155</v>
      </c>
      <c r="V25" s="49">
        <f t="shared" si="15"/>
        <v>0.87643545247933885</v>
      </c>
    </row>
    <row r="26" spans="1:28" x14ac:dyDescent="0.35">
      <c r="A26" s="73" t="s">
        <v>43</v>
      </c>
      <c r="B26" s="26">
        <v>0</v>
      </c>
      <c r="C26" s="54">
        <f>'Inter Nm'!C26/'Subject information'!E8</f>
        <v>2.0009952229299364</v>
      </c>
      <c r="D26" s="54">
        <f>'Inter Nm'!D26/'Subject information'!E8</f>
        <v>2.1841660031847137</v>
      </c>
      <c r="E26" s="54">
        <f>'Inter Nm'!E26/'Subject information'!E8</f>
        <v>2.2038714171974525</v>
      </c>
      <c r="F26" s="48">
        <f t="shared" si="8"/>
        <v>2.1296775477707008</v>
      </c>
      <c r="G26" s="49">
        <f t="shared" si="9"/>
        <v>2.2038714171974525</v>
      </c>
      <c r="H26" s="54">
        <f>'Inter Nm'!H26/'Subject information'!E8</f>
        <v>1.2436803343949043</v>
      </c>
      <c r="I26" s="54">
        <f>'Inter Nm'!I26/'Subject information'!E8</f>
        <v>1.2512937898089171</v>
      </c>
      <c r="J26" s="54">
        <f>'Inter Nm'!J26/'Subject information'!E8</f>
        <v>1.4624552149681531</v>
      </c>
      <c r="K26" s="48">
        <f t="shared" si="10"/>
        <v>1.3191431130573248</v>
      </c>
      <c r="L26" s="49">
        <f t="shared" si="11"/>
        <v>1.4624552149681531</v>
      </c>
      <c r="M26" s="54">
        <f>'Inter Nm'!M26/'Subject information'!E8</f>
        <v>0.38522292993630575</v>
      </c>
      <c r="N26" s="54">
        <f>'Inter Nm'!N26/'Subject information'!E8</f>
        <v>0.32646496815286624</v>
      </c>
      <c r="O26" s="54">
        <f>'Inter Nm'!O26/'Subject information'!E8</f>
        <v>0.39281847133757963</v>
      </c>
      <c r="P26" s="48">
        <f t="shared" si="12"/>
        <v>0.36816878980891721</v>
      </c>
      <c r="Q26" s="49">
        <f t="shared" si="13"/>
        <v>0.39281847133757963</v>
      </c>
      <c r="R26" s="54">
        <f>'Inter Nm'!R26/'Subject information'!E8</f>
        <v>0.89145501592356691</v>
      </c>
      <c r="S26" s="54">
        <f>'Inter Nm'!S26/'Subject information'!E8</f>
        <v>0.94118431528662416</v>
      </c>
      <c r="T26" s="54">
        <f>'Inter Nm'!T26/'Subject information'!E8</f>
        <v>1.0998217834394903</v>
      </c>
      <c r="U26" s="48">
        <f t="shared" si="14"/>
        <v>0.97748703821656058</v>
      </c>
      <c r="V26" s="49">
        <f t="shared" si="15"/>
        <v>1.0998217834394903</v>
      </c>
    </row>
    <row r="27" spans="1:28" x14ac:dyDescent="0.35">
      <c r="A27" s="33"/>
      <c r="B27" s="26"/>
      <c r="C27" s="56"/>
      <c r="D27" s="57"/>
      <c r="E27" s="57"/>
      <c r="F27" s="58"/>
      <c r="G27" s="55"/>
      <c r="H27" s="57"/>
      <c r="I27" s="57"/>
      <c r="J27" s="57"/>
      <c r="K27" s="58"/>
      <c r="L27" s="55"/>
      <c r="M27" s="57"/>
      <c r="N27" s="57"/>
      <c r="O27" s="57"/>
      <c r="P27" s="58"/>
      <c r="Q27" s="55"/>
      <c r="R27" s="57"/>
      <c r="S27" s="57"/>
      <c r="T27" s="57"/>
      <c r="U27" s="58"/>
      <c r="V27" s="55"/>
    </row>
    <row r="28" spans="1:28" x14ac:dyDescent="0.35">
      <c r="A28" s="23" t="s">
        <v>11</v>
      </c>
      <c r="B28" s="26"/>
      <c r="C28" s="59"/>
      <c r="D28" s="58"/>
      <c r="E28" s="58"/>
      <c r="F28" s="60">
        <f>AVERAGE(F16:F26)</f>
        <v>1.8047865719757781</v>
      </c>
      <c r="G28" s="53">
        <f>AVERAGE(G16:G26)</f>
        <v>1.9514092829294587</v>
      </c>
      <c r="H28" s="58"/>
      <c r="I28" s="58"/>
      <c r="J28" s="58"/>
      <c r="K28" s="60">
        <f>AVERAGE(K16:K26)</f>
        <v>1.0361847532086645</v>
      </c>
      <c r="L28" s="53">
        <f>AVERAGE(L16:L26)</f>
        <v>1.1412728049106102</v>
      </c>
      <c r="M28" s="58"/>
      <c r="N28" s="58"/>
      <c r="O28" s="58"/>
      <c r="P28" s="60">
        <f>AVERAGE(P16:P26)</f>
        <v>0.32411077545804623</v>
      </c>
      <c r="Q28" s="53">
        <f>AVERAGE(Q16:Q26)</f>
        <v>0.35647462520879941</v>
      </c>
      <c r="R28" s="58"/>
      <c r="S28" s="58"/>
      <c r="T28" s="58"/>
      <c r="U28" s="60">
        <f>AVERAGE(U16:U26)</f>
        <v>0.81670184744639562</v>
      </c>
      <c r="V28" s="53">
        <f>AVERAGE(V16:V26)</f>
        <v>0.91206535268955446</v>
      </c>
    </row>
    <row r="29" spans="1:28" x14ac:dyDescent="0.35">
      <c r="A29" s="23" t="s">
        <v>1</v>
      </c>
      <c r="B29" s="27"/>
      <c r="C29" s="61"/>
      <c r="D29" s="60"/>
      <c r="E29" s="60"/>
      <c r="F29" s="60">
        <f>_xlfn.STDEV.S(F16:F26)</f>
        <v>0.22372594223105546</v>
      </c>
      <c r="G29" s="53">
        <f>_xlfn.STDEV.S(G16:G26)</f>
        <v>0.18103995941838502</v>
      </c>
      <c r="H29" s="60"/>
      <c r="I29" s="60"/>
      <c r="J29" s="60"/>
      <c r="K29" s="60">
        <f>_xlfn.STDEV.S(K16:K26)</f>
        <v>0.26719382309107104</v>
      </c>
      <c r="L29" s="53">
        <f>_xlfn.STDEV.S(L16:L26)</f>
        <v>0.28697157238579635</v>
      </c>
      <c r="M29" s="60"/>
      <c r="N29" s="60"/>
      <c r="O29" s="60"/>
      <c r="P29" s="60">
        <f>_xlfn.STDEV.S(P16:P26)</f>
        <v>6.1598214514632446E-2</v>
      </c>
      <c r="Q29" s="53">
        <f>_xlfn.STDEV.S(Q16:Q26)</f>
        <v>6.7239188369026856E-2</v>
      </c>
      <c r="R29" s="60"/>
      <c r="S29" s="60"/>
      <c r="T29" s="60"/>
      <c r="U29" s="60">
        <f>_xlfn.STDEV.S(U16:U26)</f>
        <v>0.19004355163822101</v>
      </c>
      <c r="V29" s="53">
        <f>_xlfn.STDEV.S(V16:V26)</f>
        <v>0.18289120670105208</v>
      </c>
    </row>
  </sheetData>
  <pageMargins left="0.7" right="0.7" top="0.75" bottom="0.75" header="0.3" footer="0.3"/>
  <pageSetup paperSize="9" orientation="portrait" r:id="rId1"/>
  <ignoredErrors>
    <ignoredError sqref="F3:G7 F17:G21 F8:G12 F22:G26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3"/>
  <sheetViews>
    <sheetView tabSelected="1" zoomScale="80" zoomScaleNormal="80" workbookViewId="0">
      <selection activeCell="F17" sqref="F17:G26"/>
    </sheetView>
  </sheetViews>
  <sheetFormatPr defaultRowHeight="14.5" x14ac:dyDescent="0.35"/>
  <cols>
    <col min="1" max="1" width="26.08984375" style="43" customWidth="1"/>
    <col min="2" max="2" width="8.7265625" style="28"/>
    <col min="3" max="12" width="8.7265625" style="84"/>
    <col min="13" max="21" width="8.7265625" style="43"/>
    <col min="22" max="22" width="8.7265625" style="85"/>
    <col min="23" max="26" width="8.7265625" style="43"/>
    <col min="27" max="27" width="8.7265625" style="85"/>
    <col min="28" max="31" width="8.7265625" style="43"/>
    <col min="32" max="32" width="8.7265625" style="85"/>
    <col min="33" max="36" width="8.7265625" style="43"/>
    <col min="37" max="37" width="8.7265625" style="85"/>
  </cols>
  <sheetData>
    <row r="1" spans="1:37" x14ac:dyDescent="0.35">
      <c r="A1" s="20" t="s">
        <v>2</v>
      </c>
      <c r="B1" s="24" t="s">
        <v>3</v>
      </c>
      <c r="C1" s="81" t="s">
        <v>32</v>
      </c>
      <c r="D1" s="81"/>
      <c r="E1" s="81"/>
      <c r="F1" s="81"/>
      <c r="G1" s="81"/>
      <c r="H1" s="81" t="s">
        <v>33</v>
      </c>
      <c r="I1" s="81"/>
      <c r="J1" s="81"/>
      <c r="K1" s="81"/>
      <c r="L1" s="81"/>
      <c r="M1" s="34" t="s">
        <v>34</v>
      </c>
      <c r="N1" s="34"/>
      <c r="O1" s="34"/>
      <c r="P1" s="34"/>
      <c r="Q1" s="37"/>
      <c r="R1" s="34" t="s">
        <v>35</v>
      </c>
      <c r="S1" s="34"/>
      <c r="T1" s="34"/>
      <c r="U1" s="34"/>
      <c r="V1" s="37"/>
      <c r="W1" s="34" t="s">
        <v>36</v>
      </c>
      <c r="X1" s="34"/>
      <c r="Y1" s="34"/>
      <c r="Z1" s="34"/>
      <c r="AA1" s="37"/>
      <c r="AB1" s="34" t="s">
        <v>37</v>
      </c>
      <c r="AC1" s="34"/>
      <c r="AD1" s="34"/>
      <c r="AE1" s="34"/>
      <c r="AF1" s="37"/>
      <c r="AG1" s="34" t="s">
        <v>38</v>
      </c>
      <c r="AH1" s="34"/>
      <c r="AI1" s="34"/>
      <c r="AJ1" s="34"/>
      <c r="AK1" s="37"/>
    </row>
    <row r="2" spans="1:37" ht="15" thickBot="1" x14ac:dyDescent="0.4">
      <c r="A2" s="30" t="s">
        <v>30</v>
      </c>
      <c r="B2" s="25"/>
      <c r="C2" s="31">
        <v>1</v>
      </c>
      <c r="D2" s="31">
        <v>2</v>
      </c>
      <c r="E2" s="31">
        <v>3</v>
      </c>
      <c r="F2" s="31" t="s">
        <v>0</v>
      </c>
      <c r="G2" s="16" t="s">
        <v>9</v>
      </c>
      <c r="H2" s="31">
        <v>1</v>
      </c>
      <c r="I2" s="31">
        <v>2</v>
      </c>
      <c r="J2" s="31">
        <v>3</v>
      </c>
      <c r="K2" s="31" t="s">
        <v>0</v>
      </c>
      <c r="L2" s="16" t="s">
        <v>9</v>
      </c>
      <c r="M2" s="31">
        <v>1</v>
      </c>
      <c r="N2" s="31">
        <v>2</v>
      </c>
      <c r="O2" s="31">
        <v>3</v>
      </c>
      <c r="P2" s="31" t="s">
        <v>0</v>
      </c>
      <c r="Q2" s="16" t="s">
        <v>9</v>
      </c>
      <c r="R2" s="31">
        <v>1</v>
      </c>
      <c r="S2" s="31">
        <v>2</v>
      </c>
      <c r="T2" s="31">
        <v>3</v>
      </c>
      <c r="U2" s="31" t="s">
        <v>0</v>
      </c>
      <c r="V2" s="16" t="s">
        <v>9</v>
      </c>
      <c r="W2" s="31">
        <v>1</v>
      </c>
      <c r="X2" s="31">
        <v>2</v>
      </c>
      <c r="Y2" s="31">
        <v>3</v>
      </c>
      <c r="Z2" s="31" t="s">
        <v>0</v>
      </c>
      <c r="AA2" s="16" t="s">
        <v>9</v>
      </c>
      <c r="AB2" s="31">
        <v>1</v>
      </c>
      <c r="AC2" s="31">
        <v>2</v>
      </c>
      <c r="AD2" s="31">
        <v>3</v>
      </c>
      <c r="AE2" s="31" t="s">
        <v>0</v>
      </c>
      <c r="AF2" s="16" t="s">
        <v>9</v>
      </c>
      <c r="AG2" s="31">
        <v>1</v>
      </c>
      <c r="AH2" s="31">
        <v>2</v>
      </c>
      <c r="AI2" s="31">
        <v>3</v>
      </c>
      <c r="AJ2" s="31" t="s">
        <v>0</v>
      </c>
      <c r="AK2" s="16" t="s">
        <v>9</v>
      </c>
    </row>
    <row r="3" spans="1:37" x14ac:dyDescent="0.35">
      <c r="A3" s="73" t="s">
        <v>39</v>
      </c>
      <c r="B3" s="26">
        <v>1</v>
      </c>
      <c r="C3" s="79">
        <v>1318.175</v>
      </c>
      <c r="D3" s="79">
        <v>945.61689999999999</v>
      </c>
      <c r="E3" s="79">
        <v>686.9</v>
      </c>
      <c r="F3" s="48">
        <f>AVERAGE(C3:E3)</f>
        <v>983.56396666666672</v>
      </c>
      <c r="G3" s="49">
        <f>MAX(C3:E3)</f>
        <v>1318.175</v>
      </c>
      <c r="H3" s="79">
        <v>1097.7358999999999</v>
      </c>
      <c r="I3" s="79">
        <v>852.4375</v>
      </c>
      <c r="J3" s="79">
        <v>1102.3468</v>
      </c>
      <c r="K3" s="48">
        <f>AVERAGE(H3:J3)</f>
        <v>1017.5067333333333</v>
      </c>
      <c r="L3" s="49">
        <f>MAX(H3:J3)</f>
        <v>1102.3468</v>
      </c>
      <c r="M3" s="79">
        <v>905.20830000000001</v>
      </c>
      <c r="N3" s="79">
        <v>712.625</v>
      </c>
      <c r="O3" s="79">
        <v>1017.1667</v>
      </c>
      <c r="P3" s="48">
        <f>AVERAGE(M3:O3)</f>
        <v>878.33333333333337</v>
      </c>
      <c r="Q3" s="49">
        <f>MAX(M3:O3)</f>
        <v>1017.1667</v>
      </c>
      <c r="R3" s="79">
        <v>713.54539999999997</v>
      </c>
      <c r="S3" s="79">
        <v>612.71879999999999</v>
      </c>
      <c r="T3" s="79">
        <v>843.875</v>
      </c>
      <c r="U3" s="48">
        <f>AVERAGE(R3:T3)</f>
        <v>723.37973333333332</v>
      </c>
      <c r="V3" s="49">
        <f>MAX(R3:T3)</f>
        <v>843.875</v>
      </c>
      <c r="W3" s="79">
        <v>591.25</v>
      </c>
      <c r="X3" s="79">
        <v>530.65890000000002</v>
      </c>
      <c r="Y3" s="79">
        <v>693.44190000000003</v>
      </c>
      <c r="Z3" s="54">
        <f>AVERAGE(W3:Y3)</f>
        <v>605.11693333333335</v>
      </c>
      <c r="AA3" s="55">
        <f>MAX(W3:Y3)</f>
        <v>693.44190000000003</v>
      </c>
      <c r="AB3" s="79">
        <v>495.95139999999998</v>
      </c>
      <c r="AC3" s="79">
        <v>474.42540000000002</v>
      </c>
      <c r="AD3" s="79">
        <v>566.02419999999995</v>
      </c>
      <c r="AE3" s="54">
        <f>AVERAGE(AB3:AD3)</f>
        <v>512.13366666666661</v>
      </c>
      <c r="AF3" s="55">
        <f>MAX(AB3:AD3)</f>
        <v>566.02419999999995</v>
      </c>
      <c r="AG3" s="79">
        <v>424.3571</v>
      </c>
      <c r="AH3" s="79">
        <v>431.08929999999998</v>
      </c>
      <c r="AI3" s="79">
        <v>482.3929</v>
      </c>
      <c r="AJ3" s="48">
        <f>AVERAGE(AG3:AI3)</f>
        <v>445.94643333333335</v>
      </c>
      <c r="AK3" s="49">
        <f>MAX(AG3:AI3)</f>
        <v>482.3929</v>
      </c>
    </row>
    <row r="4" spans="1:37" x14ac:dyDescent="0.35">
      <c r="A4" s="73" t="s">
        <v>40</v>
      </c>
      <c r="B4" s="26">
        <v>1</v>
      </c>
      <c r="C4" s="79">
        <v>153.25</v>
      </c>
      <c r="D4" s="79">
        <v>104.3656</v>
      </c>
      <c r="E4" s="79">
        <v>147.04169999999999</v>
      </c>
      <c r="F4" s="48">
        <f t="shared" ref="F4:F12" si="0">AVERAGE(C4:E4)</f>
        <v>134.88576666666665</v>
      </c>
      <c r="G4" s="49">
        <f t="shared" ref="G4:G12" si="1">MAX(C4:E4)</f>
        <v>153.25</v>
      </c>
      <c r="H4" s="79">
        <v>155.7379</v>
      </c>
      <c r="I4" s="79">
        <v>168.33869999999999</v>
      </c>
      <c r="J4" s="79">
        <v>154.95419999999999</v>
      </c>
      <c r="K4" s="48">
        <f t="shared" ref="K4:K12" si="2">AVERAGE(H4:J4)</f>
        <v>159.67693333333332</v>
      </c>
      <c r="L4" s="49">
        <f t="shared" ref="L4:L12" si="3">MAX(H4:J4)</f>
        <v>168.33869999999999</v>
      </c>
      <c r="M4" s="79">
        <v>137.26609999999999</v>
      </c>
      <c r="N4" s="79">
        <v>201.12190000000001</v>
      </c>
      <c r="O4" s="79">
        <v>131.125</v>
      </c>
      <c r="P4" s="48">
        <f t="shared" ref="P4:P12" si="4">AVERAGE(M4:O4)</f>
        <v>156.50433333333334</v>
      </c>
      <c r="Q4" s="49">
        <f t="shared" ref="Q4:Q12" si="5">MAX(M4:O4)</f>
        <v>201.12190000000001</v>
      </c>
      <c r="R4" s="79">
        <v>130.625</v>
      </c>
      <c r="S4" s="79">
        <v>194.00810000000001</v>
      </c>
      <c r="T4" s="79">
        <v>103.2954</v>
      </c>
      <c r="U4" s="48">
        <f t="shared" ref="U4:U12" si="6">AVERAGE(R4:T4)</f>
        <v>142.64283333333333</v>
      </c>
      <c r="V4" s="49">
        <f t="shared" ref="V4:V12" si="7">MAX(R4:T4)</f>
        <v>194.00810000000001</v>
      </c>
      <c r="W4" s="79">
        <v>119.41249999999999</v>
      </c>
      <c r="X4" s="79">
        <v>180.20650000000001</v>
      </c>
      <c r="Y4" s="79">
        <v>91.087500000000006</v>
      </c>
      <c r="Z4" s="54">
        <f t="shared" ref="Z4:Z12" si="8">AVERAGE(W4:Y4)</f>
        <v>130.2355</v>
      </c>
      <c r="AA4" s="55">
        <f t="shared" ref="AA4:AA12" si="9">MAX(W4:Y4)</f>
        <v>180.20650000000001</v>
      </c>
      <c r="AB4" s="79">
        <v>107.047</v>
      </c>
      <c r="AC4" s="79">
        <v>158.33869999999999</v>
      </c>
      <c r="AD4" s="79">
        <v>91.429199999999994</v>
      </c>
      <c r="AE4" s="54">
        <f t="shared" ref="AE4:AE12" si="10">AVERAGE(AB4:AD4)</f>
        <v>118.93829999999998</v>
      </c>
      <c r="AF4" s="55">
        <f t="shared" ref="AF4:AF12" si="11">MAX(AB4:AD4)</f>
        <v>158.33869999999999</v>
      </c>
      <c r="AG4" s="79">
        <v>95.275300000000001</v>
      </c>
      <c r="AH4" s="79">
        <v>136.16589999999999</v>
      </c>
      <c r="AI4" s="79">
        <v>82.508899999999997</v>
      </c>
      <c r="AJ4" s="48">
        <f t="shared" ref="AJ4:AJ12" si="12">AVERAGE(AG4:AI4)</f>
        <v>104.65003333333333</v>
      </c>
      <c r="AK4" s="49">
        <f t="shared" ref="AK4:AK12" si="13">MAX(AG4:AI4)</f>
        <v>136.16589999999999</v>
      </c>
    </row>
    <row r="5" spans="1:37" x14ac:dyDescent="0.35">
      <c r="A5" s="73" t="s">
        <v>41</v>
      </c>
      <c r="B5" s="26">
        <v>1</v>
      </c>
      <c r="C5" s="73">
        <v>51.819499999999998</v>
      </c>
      <c r="D5" s="73">
        <v>163.1105</v>
      </c>
      <c r="E5" s="73">
        <v>63.475000000000001</v>
      </c>
      <c r="F5" s="48">
        <f t="shared" si="0"/>
        <v>92.801666666666677</v>
      </c>
      <c r="G5" s="49">
        <f t="shared" si="1"/>
        <v>163.1105</v>
      </c>
      <c r="H5" s="79">
        <v>79.9161</v>
      </c>
      <c r="I5" s="79">
        <v>157.64519999999999</v>
      </c>
      <c r="J5" s="79">
        <v>123.71169999999999</v>
      </c>
      <c r="K5" s="48">
        <f t="shared" si="2"/>
        <v>120.42433333333332</v>
      </c>
      <c r="L5" s="49">
        <f t="shared" si="3"/>
        <v>157.64519999999999</v>
      </c>
      <c r="M5" s="79">
        <v>93.594099999999997</v>
      </c>
      <c r="N5" s="79">
        <v>158.7124</v>
      </c>
      <c r="O5" s="79">
        <v>250.625</v>
      </c>
      <c r="P5" s="48">
        <f t="shared" si="4"/>
        <v>167.64383333333333</v>
      </c>
      <c r="Q5" s="49">
        <f t="shared" si="5"/>
        <v>250.625</v>
      </c>
      <c r="R5" s="79">
        <v>89.346800000000002</v>
      </c>
      <c r="S5" s="79">
        <v>154.81549999999999</v>
      </c>
      <c r="T5" s="79">
        <v>293.8125</v>
      </c>
      <c r="U5" s="48">
        <f t="shared" si="6"/>
        <v>179.32493333333332</v>
      </c>
      <c r="V5" s="49">
        <f t="shared" si="7"/>
        <v>293.8125</v>
      </c>
      <c r="W5" s="79">
        <v>79.580600000000004</v>
      </c>
      <c r="X5" s="79">
        <v>144.76130000000001</v>
      </c>
      <c r="Y5" s="79">
        <v>298.78750000000002</v>
      </c>
      <c r="Z5" s="54">
        <f t="shared" si="8"/>
        <v>174.37646666666669</v>
      </c>
      <c r="AA5" s="55">
        <f t="shared" si="9"/>
        <v>298.78750000000002</v>
      </c>
      <c r="AB5" s="79">
        <v>69.338700000000003</v>
      </c>
      <c r="AC5" s="79">
        <v>127.5108</v>
      </c>
      <c r="AD5" s="79">
        <v>284.66730000000001</v>
      </c>
      <c r="AE5" s="54">
        <f t="shared" si="10"/>
        <v>160.50559999999999</v>
      </c>
      <c r="AF5" s="55">
        <f t="shared" si="11"/>
        <v>284.66730000000001</v>
      </c>
      <c r="AG5" s="79">
        <v>61.826000000000001</v>
      </c>
      <c r="AH5" s="79">
        <v>116.3946</v>
      </c>
      <c r="AI5" s="79">
        <v>267.89920000000001</v>
      </c>
      <c r="AJ5" s="48">
        <f t="shared" si="12"/>
        <v>148.70660000000001</v>
      </c>
      <c r="AK5" s="49">
        <f t="shared" si="13"/>
        <v>267.89920000000001</v>
      </c>
    </row>
    <row r="6" spans="1:37" x14ac:dyDescent="0.35">
      <c r="A6" s="73" t="s">
        <v>42</v>
      </c>
      <c r="B6" s="26">
        <v>1</v>
      </c>
      <c r="C6" s="79">
        <v>332.4667</v>
      </c>
      <c r="D6" s="79">
        <v>478.78910000000002</v>
      </c>
      <c r="E6" s="79">
        <v>302.125</v>
      </c>
      <c r="F6" s="48">
        <f t="shared" si="0"/>
        <v>371.12693333333328</v>
      </c>
      <c r="G6" s="49">
        <f t="shared" si="1"/>
        <v>478.78910000000002</v>
      </c>
      <c r="H6" s="79">
        <v>380.40859999999998</v>
      </c>
      <c r="I6" s="79">
        <v>508.97820000000002</v>
      </c>
      <c r="J6" s="79">
        <v>756.09370000000001</v>
      </c>
      <c r="K6" s="48">
        <f t="shared" si="2"/>
        <v>548.49350000000004</v>
      </c>
      <c r="L6" s="49">
        <f t="shared" si="3"/>
        <v>756.09370000000001</v>
      </c>
      <c r="M6" s="79">
        <v>340.26159999999999</v>
      </c>
      <c r="N6" s="79">
        <v>496.96190000000001</v>
      </c>
      <c r="O6" s="79">
        <v>749.54169999999999</v>
      </c>
      <c r="P6" s="48">
        <f t="shared" si="4"/>
        <v>528.92173333333335</v>
      </c>
      <c r="Q6" s="49">
        <f t="shared" si="5"/>
        <v>749.54169999999999</v>
      </c>
      <c r="R6" s="79">
        <v>310.18329999999997</v>
      </c>
      <c r="S6" s="79">
        <v>483.286</v>
      </c>
      <c r="T6" s="79">
        <v>601.35940000000005</v>
      </c>
      <c r="U6" s="48">
        <f t="shared" si="6"/>
        <v>464.94290000000001</v>
      </c>
      <c r="V6" s="49">
        <f t="shared" si="7"/>
        <v>601.35940000000005</v>
      </c>
      <c r="W6" s="79">
        <v>291.36669999999998</v>
      </c>
      <c r="X6" s="79">
        <v>442.5754</v>
      </c>
      <c r="Y6" s="79">
        <v>474.815</v>
      </c>
      <c r="Z6" s="54">
        <f t="shared" si="8"/>
        <v>402.91903333333335</v>
      </c>
      <c r="AA6" s="55">
        <f t="shared" si="9"/>
        <v>474.815</v>
      </c>
      <c r="AB6" s="79">
        <v>282.13889999999998</v>
      </c>
      <c r="AC6" s="79">
        <v>397.8734</v>
      </c>
      <c r="AD6" s="79">
        <v>419.8125</v>
      </c>
      <c r="AE6" s="54">
        <f t="shared" si="10"/>
        <v>366.60826666666662</v>
      </c>
      <c r="AF6" s="55">
        <f t="shared" si="11"/>
        <v>419.8125</v>
      </c>
      <c r="AG6" s="79">
        <v>260.15820000000002</v>
      </c>
      <c r="AH6" s="79">
        <v>334.80399999999997</v>
      </c>
      <c r="AI6" s="79">
        <v>361.55360000000002</v>
      </c>
      <c r="AJ6" s="48">
        <f t="shared" si="12"/>
        <v>318.83859999999999</v>
      </c>
      <c r="AK6" s="49">
        <f t="shared" si="13"/>
        <v>361.55360000000002</v>
      </c>
    </row>
    <row r="7" spans="1:37" x14ac:dyDescent="0.35">
      <c r="A7" s="73" t="s">
        <v>43</v>
      </c>
      <c r="B7" s="26">
        <v>1</v>
      </c>
      <c r="C7" s="79">
        <v>455.38330000000002</v>
      </c>
      <c r="D7" s="79">
        <v>492.5</v>
      </c>
      <c r="E7" s="79">
        <v>714.69889999999998</v>
      </c>
      <c r="F7" s="48">
        <f t="shared" si="0"/>
        <v>554.19406666666657</v>
      </c>
      <c r="G7" s="49">
        <f t="shared" si="1"/>
        <v>714.69889999999998</v>
      </c>
      <c r="H7" s="79">
        <v>551.46990000000005</v>
      </c>
      <c r="I7" s="79">
        <v>731.375</v>
      </c>
      <c r="J7" s="79">
        <v>1061.6411000000001</v>
      </c>
      <c r="K7" s="48">
        <f t="shared" si="2"/>
        <v>781.49533333333329</v>
      </c>
      <c r="L7" s="49">
        <f t="shared" si="3"/>
        <v>1061.6411000000001</v>
      </c>
      <c r="M7" s="79">
        <v>504.0444</v>
      </c>
      <c r="N7" s="79">
        <v>777.5</v>
      </c>
      <c r="O7" s="79">
        <v>1035.1183000000001</v>
      </c>
      <c r="P7" s="48">
        <f t="shared" si="4"/>
        <v>772.22089999999992</v>
      </c>
      <c r="Q7" s="49">
        <f t="shared" si="5"/>
        <v>1035.1183000000001</v>
      </c>
      <c r="R7" s="79">
        <v>473.06670000000003</v>
      </c>
      <c r="S7" s="79">
        <v>781.375</v>
      </c>
      <c r="T7" s="79">
        <v>887.70159999999998</v>
      </c>
      <c r="U7" s="48">
        <f t="shared" si="6"/>
        <v>714.04776666666669</v>
      </c>
      <c r="V7" s="49">
        <f t="shared" si="7"/>
        <v>887.70159999999998</v>
      </c>
      <c r="W7" s="79">
        <v>468.62670000000003</v>
      </c>
      <c r="X7" s="79">
        <v>741.76250000000005</v>
      </c>
      <c r="Y7" s="79">
        <v>746.07740000000001</v>
      </c>
      <c r="Z7" s="54">
        <f t="shared" si="8"/>
        <v>652.15553333333344</v>
      </c>
      <c r="AA7" s="55">
        <f t="shared" si="9"/>
        <v>746.07740000000001</v>
      </c>
      <c r="AB7" s="79">
        <v>452.75659999999999</v>
      </c>
      <c r="AC7" s="79">
        <v>670.42200000000003</v>
      </c>
      <c r="AD7" s="79">
        <v>648.19290000000001</v>
      </c>
      <c r="AE7" s="54">
        <f t="shared" si="10"/>
        <v>590.45716666666669</v>
      </c>
      <c r="AF7" s="55">
        <f t="shared" si="11"/>
        <v>670.42200000000003</v>
      </c>
      <c r="AG7" s="79">
        <v>430.11430000000001</v>
      </c>
      <c r="AH7" s="79">
        <v>597.26790000000005</v>
      </c>
      <c r="AI7" s="79">
        <v>571.63319999999999</v>
      </c>
      <c r="AJ7" s="48">
        <f t="shared" si="12"/>
        <v>533.00513333333333</v>
      </c>
      <c r="AK7" s="49">
        <f t="shared" si="13"/>
        <v>597.26790000000005</v>
      </c>
    </row>
    <row r="8" spans="1:37" x14ac:dyDescent="0.35">
      <c r="A8" s="73" t="s">
        <v>39</v>
      </c>
      <c r="B8" s="26">
        <v>0</v>
      </c>
      <c r="C8" s="79">
        <v>588.56050000000005</v>
      </c>
      <c r="D8" s="79">
        <v>1230.6129000000001</v>
      </c>
      <c r="E8" s="79">
        <v>1153.575</v>
      </c>
      <c r="F8" s="48">
        <f t="shared" si="0"/>
        <v>990.91613333333351</v>
      </c>
      <c r="G8" s="49">
        <f t="shared" si="1"/>
        <v>1230.6129000000001</v>
      </c>
      <c r="H8" s="79">
        <v>613.8125</v>
      </c>
      <c r="I8" s="79">
        <v>1459.2963999999999</v>
      </c>
      <c r="J8" s="79">
        <v>1391.3438000000001</v>
      </c>
      <c r="K8" s="48">
        <f t="shared" si="2"/>
        <v>1154.8175666666668</v>
      </c>
      <c r="L8" s="49">
        <f t="shared" si="3"/>
        <v>1459.2963999999999</v>
      </c>
      <c r="M8" s="79">
        <v>582.625</v>
      </c>
      <c r="N8" s="79">
        <v>1348.7392</v>
      </c>
      <c r="O8" s="79">
        <v>1222.4906000000001</v>
      </c>
      <c r="P8" s="48">
        <f t="shared" si="4"/>
        <v>1051.2849333333334</v>
      </c>
      <c r="Q8" s="49">
        <f t="shared" si="5"/>
        <v>1348.7392</v>
      </c>
      <c r="R8" s="79">
        <v>525.5</v>
      </c>
      <c r="S8" s="79">
        <v>1109.5645</v>
      </c>
      <c r="T8" s="79">
        <v>1029.375</v>
      </c>
      <c r="U8" s="48">
        <f t="shared" si="6"/>
        <v>888.14649999999995</v>
      </c>
      <c r="V8" s="49">
        <f t="shared" si="7"/>
        <v>1109.5645</v>
      </c>
      <c r="W8" s="79">
        <v>450.44110000000001</v>
      </c>
      <c r="X8" s="79">
        <v>927.45159999999998</v>
      </c>
      <c r="Y8" s="79">
        <v>853.27499999999998</v>
      </c>
      <c r="Z8" s="54">
        <f t="shared" si="8"/>
        <v>743.72256666666669</v>
      </c>
      <c r="AA8" s="55">
        <f t="shared" si="9"/>
        <v>927.45159999999998</v>
      </c>
      <c r="AB8" s="79">
        <v>388.8784</v>
      </c>
      <c r="AC8" s="79">
        <v>803.77959999999996</v>
      </c>
      <c r="AD8" s="79">
        <v>698.27359999999999</v>
      </c>
      <c r="AE8" s="54">
        <f t="shared" si="10"/>
        <v>630.3105333333333</v>
      </c>
      <c r="AF8" s="55">
        <f t="shared" si="11"/>
        <v>803.77959999999996</v>
      </c>
      <c r="AG8" s="79">
        <v>341.21429999999998</v>
      </c>
      <c r="AH8" s="79">
        <v>718.2097</v>
      </c>
      <c r="AI8" s="79">
        <v>591.67859999999996</v>
      </c>
      <c r="AJ8" s="48">
        <f t="shared" si="12"/>
        <v>550.36753333333331</v>
      </c>
      <c r="AK8" s="49">
        <f t="shared" si="13"/>
        <v>718.2097</v>
      </c>
    </row>
    <row r="9" spans="1:37" x14ac:dyDescent="0.35">
      <c r="A9" s="73" t="s">
        <v>40</v>
      </c>
      <c r="B9" s="26">
        <v>0</v>
      </c>
      <c r="C9" s="79">
        <v>73.5</v>
      </c>
      <c r="D9" s="79">
        <v>152.83869999999999</v>
      </c>
      <c r="E9" s="79">
        <v>118.2</v>
      </c>
      <c r="F9" s="48">
        <f t="shared" si="0"/>
        <v>114.84623333333333</v>
      </c>
      <c r="G9" s="49">
        <f t="shared" si="1"/>
        <v>152.83869999999999</v>
      </c>
      <c r="H9" s="79">
        <v>135.46870000000001</v>
      </c>
      <c r="I9" s="79">
        <v>148.4375</v>
      </c>
      <c r="J9" s="79">
        <v>176.96879999999999</v>
      </c>
      <c r="K9" s="48">
        <f t="shared" si="2"/>
        <v>153.625</v>
      </c>
      <c r="L9" s="49">
        <f t="shared" si="3"/>
        <v>176.96879999999999</v>
      </c>
      <c r="M9" s="79">
        <v>165.5806</v>
      </c>
      <c r="N9" s="79">
        <v>131.16669999999999</v>
      </c>
      <c r="O9" s="79">
        <v>206.72919999999999</v>
      </c>
      <c r="P9" s="48">
        <f t="shared" si="4"/>
        <v>167.82550000000001</v>
      </c>
      <c r="Q9" s="49">
        <f t="shared" si="5"/>
        <v>206.72919999999999</v>
      </c>
      <c r="R9" s="79">
        <v>193.00909999999999</v>
      </c>
      <c r="S9" s="79">
        <v>116.1452</v>
      </c>
      <c r="T9" s="79">
        <v>199.6875</v>
      </c>
      <c r="U9" s="48">
        <f t="shared" si="6"/>
        <v>169.61393333333334</v>
      </c>
      <c r="V9" s="49">
        <f t="shared" si="7"/>
        <v>199.6875</v>
      </c>
      <c r="W9" s="79">
        <v>195.17500000000001</v>
      </c>
      <c r="X9" s="79">
        <v>102.175</v>
      </c>
      <c r="Y9" s="79">
        <v>186.7355</v>
      </c>
      <c r="Z9" s="54">
        <f t="shared" si="8"/>
        <v>161.36183333333335</v>
      </c>
      <c r="AA9" s="55">
        <f t="shared" si="9"/>
        <v>195.17500000000001</v>
      </c>
      <c r="AB9" s="79">
        <v>177.09379999999999</v>
      </c>
      <c r="AC9" s="79">
        <v>99.377799999999993</v>
      </c>
      <c r="AD9" s="79">
        <v>175.5333</v>
      </c>
      <c r="AE9" s="54">
        <f t="shared" si="10"/>
        <v>150.66829999999999</v>
      </c>
      <c r="AF9" s="55">
        <f t="shared" si="11"/>
        <v>177.09379999999999</v>
      </c>
      <c r="AG9" s="79">
        <v>156.4821</v>
      </c>
      <c r="AH9" s="79">
        <v>101.66070000000001</v>
      </c>
      <c r="AI9" s="79">
        <v>157.8571</v>
      </c>
      <c r="AJ9" s="48">
        <f t="shared" si="12"/>
        <v>138.66663333333335</v>
      </c>
      <c r="AK9" s="49">
        <f t="shared" si="13"/>
        <v>157.8571</v>
      </c>
    </row>
    <row r="10" spans="1:37" x14ac:dyDescent="0.35">
      <c r="A10" s="73" t="s">
        <v>41</v>
      </c>
      <c r="B10" s="26">
        <v>0</v>
      </c>
      <c r="C10" s="79">
        <v>159.4093</v>
      </c>
      <c r="D10" s="79">
        <v>202.25810000000001</v>
      </c>
      <c r="E10" s="79">
        <v>633.4</v>
      </c>
      <c r="F10" s="48">
        <f t="shared" si="0"/>
        <v>331.68913333333336</v>
      </c>
      <c r="G10" s="49">
        <f t="shared" si="1"/>
        <v>633.4</v>
      </c>
      <c r="H10" s="79">
        <v>221.04839999999999</v>
      </c>
      <c r="I10" s="79">
        <v>340.69349999999997</v>
      </c>
      <c r="J10" s="79">
        <v>666.9375</v>
      </c>
      <c r="K10" s="48">
        <f t="shared" si="2"/>
        <v>409.5598</v>
      </c>
      <c r="L10" s="49">
        <f t="shared" si="3"/>
        <v>666.9375</v>
      </c>
      <c r="M10" s="79">
        <v>265.69889999999998</v>
      </c>
      <c r="N10" s="79">
        <v>420.16669999999999</v>
      </c>
      <c r="O10" s="79">
        <v>564.16669999999999</v>
      </c>
      <c r="P10" s="48">
        <f t="shared" si="4"/>
        <v>416.67743333333328</v>
      </c>
      <c r="Q10" s="49">
        <f t="shared" si="5"/>
        <v>564.16669999999999</v>
      </c>
      <c r="R10" s="79">
        <v>307.02420000000001</v>
      </c>
      <c r="S10" s="79">
        <v>419.9375</v>
      </c>
      <c r="T10" s="79">
        <v>475.82260000000002</v>
      </c>
      <c r="U10" s="48">
        <f t="shared" si="6"/>
        <v>400.92810000000003</v>
      </c>
      <c r="V10" s="49">
        <f t="shared" si="7"/>
        <v>475.82260000000002</v>
      </c>
      <c r="W10" s="79">
        <v>311.98059999999998</v>
      </c>
      <c r="X10" s="79">
        <v>378.6</v>
      </c>
      <c r="Y10" s="79">
        <v>408.98750000000001</v>
      </c>
      <c r="Z10" s="54">
        <f t="shared" si="8"/>
        <v>366.52269999999999</v>
      </c>
      <c r="AA10" s="55">
        <f t="shared" si="9"/>
        <v>408.98750000000001</v>
      </c>
      <c r="AB10" s="79">
        <v>289.34949999999998</v>
      </c>
      <c r="AC10" s="79">
        <v>333.7312</v>
      </c>
      <c r="AD10" s="79">
        <v>362.34440000000001</v>
      </c>
      <c r="AE10" s="54">
        <f t="shared" si="10"/>
        <v>328.47503333333333</v>
      </c>
      <c r="AF10" s="55">
        <f t="shared" si="11"/>
        <v>362.34440000000001</v>
      </c>
      <c r="AG10" s="79">
        <v>260.95670000000001</v>
      </c>
      <c r="AH10" s="79">
        <v>292.19639999999998</v>
      </c>
      <c r="AI10" s="79">
        <v>316.71429999999998</v>
      </c>
      <c r="AJ10" s="48">
        <f t="shared" si="12"/>
        <v>289.95580000000001</v>
      </c>
      <c r="AK10" s="49">
        <f t="shared" si="13"/>
        <v>316.71429999999998</v>
      </c>
    </row>
    <row r="11" spans="1:37" x14ac:dyDescent="0.35">
      <c r="A11" s="73" t="s">
        <v>42</v>
      </c>
      <c r="B11" s="26">
        <v>0</v>
      </c>
      <c r="C11" s="79">
        <v>544.375</v>
      </c>
      <c r="D11" s="79">
        <v>347.05</v>
      </c>
      <c r="E11" s="79">
        <v>352.4194</v>
      </c>
      <c r="F11" s="48">
        <f t="shared" si="0"/>
        <v>414.6148</v>
      </c>
      <c r="G11" s="49">
        <f t="shared" si="1"/>
        <v>544.375</v>
      </c>
      <c r="H11" s="79">
        <v>705.13120000000004</v>
      </c>
      <c r="I11" s="79">
        <v>425.46879999999999</v>
      </c>
      <c r="J11" s="79">
        <v>434.33870000000002</v>
      </c>
      <c r="K11" s="48">
        <f t="shared" si="2"/>
        <v>521.64623333333327</v>
      </c>
      <c r="L11" s="49">
        <f t="shared" si="3"/>
        <v>705.13120000000004</v>
      </c>
      <c r="M11" s="79">
        <v>599.52080000000001</v>
      </c>
      <c r="N11" s="79">
        <v>424.125</v>
      </c>
      <c r="O11" s="79">
        <v>493.10219999999998</v>
      </c>
      <c r="P11" s="48">
        <f t="shared" si="4"/>
        <v>505.58266666666668</v>
      </c>
      <c r="Q11" s="49">
        <f t="shared" si="5"/>
        <v>599.52080000000001</v>
      </c>
      <c r="R11" s="79">
        <v>510.5</v>
      </c>
      <c r="S11" s="79">
        <v>414.23439999999999</v>
      </c>
      <c r="T11" s="79">
        <v>543.51409999999998</v>
      </c>
      <c r="U11" s="48">
        <f t="shared" si="6"/>
        <v>489.4161666666667</v>
      </c>
      <c r="V11" s="49">
        <f t="shared" si="7"/>
        <v>543.51409999999998</v>
      </c>
      <c r="W11" s="79">
        <v>436.17500000000001</v>
      </c>
      <c r="X11" s="79">
        <v>374.27499999999998</v>
      </c>
      <c r="Y11" s="79">
        <v>480.4194</v>
      </c>
      <c r="Z11" s="54">
        <f t="shared" si="8"/>
        <v>430.28980000000001</v>
      </c>
      <c r="AA11" s="55">
        <f t="shared" si="9"/>
        <v>480.4194</v>
      </c>
      <c r="AB11" s="79">
        <v>382.5215</v>
      </c>
      <c r="AC11" s="79">
        <v>317.26389999999998</v>
      </c>
      <c r="AD11" s="79">
        <v>412.47890000000001</v>
      </c>
      <c r="AE11" s="54">
        <f t="shared" si="10"/>
        <v>370.75476666666668</v>
      </c>
      <c r="AF11" s="55">
        <f t="shared" si="11"/>
        <v>412.47890000000001</v>
      </c>
      <c r="AG11" s="79">
        <v>337.5994</v>
      </c>
      <c r="AH11" s="79">
        <v>281.71350000000001</v>
      </c>
      <c r="AI11" s="79">
        <v>358.40089999999998</v>
      </c>
      <c r="AJ11" s="48">
        <f t="shared" si="12"/>
        <v>325.90460000000002</v>
      </c>
      <c r="AK11" s="49">
        <f t="shared" si="13"/>
        <v>358.40089999999998</v>
      </c>
    </row>
    <row r="12" spans="1:37" x14ac:dyDescent="0.35">
      <c r="A12" s="73" t="s">
        <v>43</v>
      </c>
      <c r="B12" s="26">
        <v>0</v>
      </c>
      <c r="C12" s="79">
        <v>460.3922</v>
      </c>
      <c r="D12" s="79">
        <v>532.625</v>
      </c>
      <c r="E12" s="79">
        <v>501.95830000000001</v>
      </c>
      <c r="F12" s="48">
        <f t="shared" si="0"/>
        <v>498.32516666666669</v>
      </c>
      <c r="G12" s="49">
        <f t="shared" si="1"/>
        <v>532.625</v>
      </c>
      <c r="H12" s="79">
        <v>774.03129999999999</v>
      </c>
      <c r="I12" s="79">
        <v>923.80439999999999</v>
      </c>
      <c r="J12" s="79">
        <v>602.44579999999996</v>
      </c>
      <c r="K12" s="48">
        <f t="shared" si="2"/>
        <v>766.76049999999998</v>
      </c>
      <c r="L12" s="49">
        <f t="shared" si="3"/>
        <v>923.80439999999999</v>
      </c>
      <c r="M12" s="79">
        <v>873.79169999999999</v>
      </c>
      <c r="N12" s="79">
        <v>883.15279999999996</v>
      </c>
      <c r="O12" s="79">
        <v>617.54169999999999</v>
      </c>
      <c r="P12" s="48">
        <f t="shared" si="4"/>
        <v>791.49540000000013</v>
      </c>
      <c r="Q12" s="49">
        <f t="shared" si="5"/>
        <v>883.15279999999996</v>
      </c>
      <c r="R12" s="79">
        <v>783.56550000000004</v>
      </c>
      <c r="S12" s="79">
        <v>845.04690000000005</v>
      </c>
      <c r="T12" s="79">
        <v>583.45309999999995</v>
      </c>
      <c r="U12" s="48">
        <f t="shared" si="6"/>
        <v>737.35516666666661</v>
      </c>
      <c r="V12" s="49">
        <f t="shared" si="7"/>
        <v>845.04690000000005</v>
      </c>
      <c r="W12" s="79">
        <v>718.8125</v>
      </c>
      <c r="X12" s="79">
        <v>743.40560000000005</v>
      </c>
      <c r="Y12" s="79">
        <v>554.01530000000002</v>
      </c>
      <c r="Z12" s="54">
        <f t="shared" si="8"/>
        <v>672.07780000000002</v>
      </c>
      <c r="AA12" s="55">
        <f t="shared" si="9"/>
        <v>743.40560000000005</v>
      </c>
      <c r="AB12" s="79">
        <v>645.10140000000001</v>
      </c>
      <c r="AC12" s="79">
        <v>660.71979999999996</v>
      </c>
      <c r="AD12" s="79">
        <v>504.65789999999998</v>
      </c>
      <c r="AE12" s="54">
        <f t="shared" si="10"/>
        <v>603.4930333333333</v>
      </c>
      <c r="AF12" s="55">
        <f t="shared" si="11"/>
        <v>660.71979999999996</v>
      </c>
      <c r="AG12" s="79">
        <v>571.59040000000005</v>
      </c>
      <c r="AH12" s="79">
        <v>593.17859999999996</v>
      </c>
      <c r="AI12" s="79">
        <v>445.69639999999998</v>
      </c>
      <c r="AJ12" s="48">
        <f t="shared" si="12"/>
        <v>536.82180000000005</v>
      </c>
      <c r="AK12" s="49">
        <f t="shared" si="13"/>
        <v>593.17859999999996</v>
      </c>
    </row>
    <row r="13" spans="1:37" x14ac:dyDescent="0.35">
      <c r="A13" s="41"/>
      <c r="B13" s="26"/>
      <c r="C13" s="82"/>
      <c r="D13" s="82"/>
      <c r="E13" s="82"/>
      <c r="F13" s="73"/>
      <c r="G13" s="73"/>
      <c r="H13" s="58"/>
      <c r="I13" s="58"/>
      <c r="J13" s="58"/>
      <c r="K13" s="73"/>
      <c r="L13" s="73"/>
      <c r="M13" s="79"/>
      <c r="N13" s="79"/>
      <c r="O13" s="79"/>
      <c r="P13" s="73"/>
      <c r="Q13" s="73"/>
    </row>
    <row r="14" spans="1:37" x14ac:dyDescent="0.35">
      <c r="A14" s="23" t="s">
        <v>11</v>
      </c>
      <c r="B14" s="27"/>
      <c r="C14" s="83"/>
      <c r="D14" s="83"/>
      <c r="E14" s="83"/>
      <c r="F14" s="18">
        <f>AVERAGE(F3:F12)</f>
        <v>448.69638666666668</v>
      </c>
      <c r="G14" s="19">
        <f>AVERAGE(G3:G12)</f>
        <v>592.18750999999997</v>
      </c>
      <c r="H14" s="83"/>
      <c r="I14" s="83"/>
      <c r="J14" s="83"/>
      <c r="K14" s="18">
        <f>AVERAGE(K3:K12)</f>
        <v>563.40059333333329</v>
      </c>
      <c r="L14" s="19">
        <f>AVERAGE(L3:L12)</f>
        <v>717.82037999999989</v>
      </c>
      <c r="M14" s="73"/>
      <c r="N14" s="73"/>
      <c r="O14" s="73"/>
      <c r="P14" s="18">
        <f>AVERAGE(P3:P12)</f>
        <v>543.64900666666676</v>
      </c>
      <c r="Q14" s="19">
        <f>AVERAGE(Q3:Q12)</f>
        <v>685.58822999999995</v>
      </c>
      <c r="U14" s="18">
        <f>AVERAGE(U3:U12)</f>
        <v>490.97980333333328</v>
      </c>
      <c r="V14" s="19">
        <f>AVERAGE(V3:V12)</f>
        <v>599.43922000000009</v>
      </c>
      <c r="Z14" s="18">
        <f>AVERAGE(Z3:Z12)</f>
        <v>433.87781666666672</v>
      </c>
      <c r="AA14" s="19">
        <f>AVERAGE(AA3:AA12)</f>
        <v>514.87674000000004</v>
      </c>
      <c r="AE14" s="18">
        <f>AVERAGE(AE3:AE12)</f>
        <v>383.23446666666661</v>
      </c>
      <c r="AF14" s="19">
        <f>AVERAGE(AF3:AF12)</f>
        <v>451.56812000000002</v>
      </c>
      <c r="AJ14" s="18">
        <f>AVERAGE(AJ3:AJ12)</f>
        <v>339.28631666666672</v>
      </c>
      <c r="AK14" s="19">
        <f>AVERAGE(AK3:AK12)</f>
        <v>398.96401000000003</v>
      </c>
    </row>
    <row r="15" spans="1:37" x14ac:dyDescent="0.35">
      <c r="A15" s="23" t="s">
        <v>1</v>
      </c>
      <c r="B15" s="27"/>
      <c r="C15" s="83"/>
      <c r="D15" s="83"/>
      <c r="E15" s="83"/>
      <c r="F15" s="18">
        <f>_xlfn.STDEV.S(F3:F12)</f>
        <v>325.08831482162998</v>
      </c>
      <c r="G15" s="19">
        <f>_xlfn.STDEV.S(G3:G12)</f>
        <v>413.63508439597251</v>
      </c>
      <c r="H15" s="83"/>
      <c r="I15" s="83"/>
      <c r="J15" s="83"/>
      <c r="K15" s="18">
        <f>_xlfn.STDEV.S(K3:K12)</f>
        <v>364.79467971735085</v>
      </c>
      <c r="L15" s="19">
        <f>_xlfn.STDEV.S(L3:L12)</f>
        <v>443.56523636851114</v>
      </c>
      <c r="M15" s="73"/>
      <c r="N15" s="73"/>
      <c r="O15" s="73"/>
      <c r="P15" s="18">
        <f>_xlfn.STDEV.S(P3:P12)</f>
        <v>322.08913423874458</v>
      </c>
      <c r="Q15" s="19">
        <f>_xlfn.STDEV.S(Q3:Q12)</f>
        <v>393.04565237819406</v>
      </c>
      <c r="U15" s="18">
        <f>_xlfn.STDEV.S(U3:U12)</f>
        <v>269.30865150125811</v>
      </c>
      <c r="V15" s="19">
        <f>_xlfn.STDEV.S(V3:V12)</f>
        <v>316.12073670977435</v>
      </c>
      <c r="Z15" s="18">
        <f>_xlfn.STDEV.S(Z3:Z12)</f>
        <v>228.28432515359108</v>
      </c>
      <c r="AA15" s="19">
        <f>_xlfn.STDEV.S(AA3:AA12)</f>
        <v>254.44829876314407</v>
      </c>
      <c r="AE15" s="18">
        <f>_xlfn.STDEV.S(AE3:AE12)</f>
        <v>196.0994851492799</v>
      </c>
      <c r="AF15" s="19">
        <f>_xlfn.STDEV.S(AF3:AF12)</f>
        <v>218.19139265861054</v>
      </c>
      <c r="AJ15" s="18">
        <f>_xlfn.STDEV.S(AJ3:AJ12)</f>
        <v>172.28292562517163</v>
      </c>
      <c r="AK15" s="19">
        <f>_xlfn.STDEV.S(AK3:AK12)</f>
        <v>194.3951367081973</v>
      </c>
    </row>
    <row r="16" spans="1:37" ht="15" thickBot="1" x14ac:dyDescent="0.4">
      <c r="A16" s="30" t="s">
        <v>31</v>
      </c>
      <c r="B16" s="25"/>
      <c r="C16" s="31">
        <v>1</v>
      </c>
      <c r="D16" s="31">
        <v>2</v>
      </c>
      <c r="E16" s="31">
        <v>3</v>
      </c>
      <c r="F16" s="31" t="s">
        <v>0</v>
      </c>
      <c r="G16" s="16" t="s">
        <v>9</v>
      </c>
      <c r="H16" s="31">
        <v>1</v>
      </c>
      <c r="I16" s="31">
        <v>2</v>
      </c>
      <c r="J16" s="31">
        <v>3</v>
      </c>
      <c r="K16" s="31" t="s">
        <v>0</v>
      </c>
      <c r="L16" s="16" t="s">
        <v>9</v>
      </c>
      <c r="M16" s="31">
        <v>1</v>
      </c>
      <c r="N16" s="31">
        <v>2</v>
      </c>
      <c r="O16" s="31">
        <v>3</v>
      </c>
      <c r="P16" s="31" t="s">
        <v>0</v>
      </c>
      <c r="Q16" s="16" t="s">
        <v>9</v>
      </c>
      <c r="R16" s="31">
        <v>1</v>
      </c>
      <c r="S16" s="31">
        <v>2</v>
      </c>
      <c r="T16" s="31">
        <v>3</v>
      </c>
      <c r="U16" s="31" t="s">
        <v>0</v>
      </c>
      <c r="V16" s="16" t="s">
        <v>9</v>
      </c>
      <c r="W16" s="31">
        <v>1</v>
      </c>
      <c r="X16" s="31">
        <v>2</v>
      </c>
      <c r="Y16" s="31">
        <v>3</v>
      </c>
      <c r="Z16" s="31" t="s">
        <v>0</v>
      </c>
      <c r="AA16" s="16" t="s">
        <v>9</v>
      </c>
      <c r="AB16" s="31">
        <v>1</v>
      </c>
      <c r="AC16" s="31">
        <v>2</v>
      </c>
      <c r="AD16" s="31">
        <v>3</v>
      </c>
      <c r="AE16" s="31" t="s">
        <v>0</v>
      </c>
      <c r="AF16" s="16" t="s">
        <v>9</v>
      </c>
      <c r="AG16" s="31">
        <v>1</v>
      </c>
      <c r="AH16" s="31">
        <v>2</v>
      </c>
      <c r="AI16" s="31">
        <v>3</v>
      </c>
      <c r="AJ16" s="31" t="s">
        <v>0</v>
      </c>
      <c r="AK16" s="16" t="s">
        <v>9</v>
      </c>
    </row>
    <row r="17" spans="1:37" x14ac:dyDescent="0.35">
      <c r="A17" s="73" t="s">
        <v>39</v>
      </c>
      <c r="B17" s="26">
        <v>1</v>
      </c>
      <c r="C17" s="79">
        <v>984.75</v>
      </c>
      <c r="D17" s="79">
        <v>1043.0685000000001</v>
      </c>
      <c r="E17" s="79">
        <v>551.80650000000003</v>
      </c>
      <c r="F17" s="48">
        <f>AVERAGE(C17:E17)</f>
        <v>859.875</v>
      </c>
      <c r="G17" s="49">
        <f>MAX(C17:E17)</f>
        <v>1043.0685000000001</v>
      </c>
      <c r="H17" s="79">
        <v>883.89670000000001</v>
      </c>
      <c r="I17" s="79">
        <v>1013.131</v>
      </c>
      <c r="J17" s="79">
        <v>877.5</v>
      </c>
      <c r="K17" s="48">
        <f>AVERAGE(H17:J17)</f>
        <v>924.8425666666667</v>
      </c>
      <c r="L17" s="49">
        <f>MAX(H17:J17)</f>
        <v>1013.131</v>
      </c>
      <c r="M17" s="79">
        <v>977.33330000000001</v>
      </c>
      <c r="N17" s="79">
        <v>829.04169999999999</v>
      </c>
      <c r="O17" s="79">
        <v>1025.9489000000001</v>
      </c>
      <c r="P17" s="48">
        <f>AVERAGE(M17:O17)</f>
        <v>944.10796666666681</v>
      </c>
      <c r="Q17" s="49">
        <f>MAX(M17:O17)</f>
        <v>1025.9489000000001</v>
      </c>
      <c r="R17" s="79">
        <v>950.41330000000005</v>
      </c>
      <c r="S17" s="79">
        <v>706.4375</v>
      </c>
      <c r="T17" s="79">
        <v>976.39919999999995</v>
      </c>
      <c r="U17" s="48">
        <f>AVERAGE(R17:T17)</f>
        <v>877.75</v>
      </c>
      <c r="V17" s="49">
        <f>MAX(R17:T17)</f>
        <v>976.39919999999995</v>
      </c>
      <c r="W17" s="79">
        <v>825.28750000000002</v>
      </c>
      <c r="X17" s="79">
        <v>586.56209999999999</v>
      </c>
      <c r="Y17" s="79">
        <v>858.61940000000004</v>
      </c>
      <c r="Z17" s="54">
        <f>AVERAGE(W17:Y17)</f>
        <v>756.82299999999998</v>
      </c>
      <c r="AA17" s="55">
        <f>MAX(W17:Y17)</f>
        <v>858.61940000000004</v>
      </c>
      <c r="AB17" s="79">
        <v>709.21389999999997</v>
      </c>
      <c r="AC17" s="79">
        <v>490.19029999999998</v>
      </c>
      <c r="AD17" s="79">
        <v>707.08280000000002</v>
      </c>
      <c r="AE17" s="54">
        <f>AVERAGE(AB17:AD17)</f>
        <v>635.49566666666669</v>
      </c>
      <c r="AF17" s="55">
        <f>MAX(AB17:AD17)</f>
        <v>709.21389999999997</v>
      </c>
      <c r="AG17" s="79">
        <v>603.57140000000004</v>
      </c>
      <c r="AH17" s="79">
        <v>457.66070000000002</v>
      </c>
      <c r="AI17" s="79">
        <v>588.72810000000004</v>
      </c>
      <c r="AJ17" s="54">
        <f>AVERAGE(AG17:AI17)</f>
        <v>549.9867333333334</v>
      </c>
      <c r="AK17" s="55">
        <f>MAX(AG17:AI17)</f>
        <v>603.57140000000004</v>
      </c>
    </row>
    <row r="18" spans="1:37" x14ac:dyDescent="0.35">
      <c r="A18" s="73" t="s">
        <v>40</v>
      </c>
      <c r="B18" s="26">
        <v>1</v>
      </c>
      <c r="C18" s="79">
        <v>599.4</v>
      </c>
      <c r="D18" s="79">
        <v>323.10000000000002</v>
      </c>
      <c r="E18" s="79">
        <v>209.89920000000001</v>
      </c>
      <c r="F18" s="48">
        <f t="shared" ref="F18:F26" si="14">AVERAGE(C18:E18)</f>
        <v>377.46640000000002</v>
      </c>
      <c r="G18" s="49">
        <f t="shared" ref="G18:G26" si="15">MAX(C18:E18)</f>
        <v>599.4</v>
      </c>
      <c r="H18" s="79">
        <v>508.11290000000002</v>
      </c>
      <c r="I18" s="79">
        <v>418.53120000000001</v>
      </c>
      <c r="J18" s="79">
        <v>277.1875</v>
      </c>
      <c r="K18" s="48">
        <f t="shared" ref="K18:K26" si="16">AVERAGE(H18:J18)</f>
        <v>401.27719999999999</v>
      </c>
      <c r="L18" s="49">
        <f t="shared" ref="L18:L26" si="17">MAX(H18:J18)</f>
        <v>508.11290000000002</v>
      </c>
      <c r="M18" s="79">
        <v>393.16669999999999</v>
      </c>
      <c r="N18" s="79">
        <v>428.5</v>
      </c>
      <c r="O18" s="79">
        <v>310.75</v>
      </c>
      <c r="P18" s="48">
        <f t="shared" ref="P18:P26" si="18">AVERAGE(M18:O18)</f>
        <v>377.47223333333335</v>
      </c>
      <c r="Q18" s="49">
        <f t="shared" ref="Q18:Q26" si="19">MAX(M18:O18)</f>
        <v>428.5</v>
      </c>
      <c r="R18" s="79">
        <v>298.125</v>
      </c>
      <c r="S18" s="79">
        <v>410.6875</v>
      </c>
      <c r="T18" s="79">
        <v>276.20310000000001</v>
      </c>
      <c r="U18" s="48">
        <f t="shared" ref="U18:U26" si="20">AVERAGE(R18:T18)</f>
        <v>328.33853333333332</v>
      </c>
      <c r="V18" s="49">
        <f t="shared" ref="V18:V26" si="21">MAX(R18:T18)</f>
        <v>410.6875</v>
      </c>
      <c r="W18" s="79">
        <v>244.25</v>
      </c>
      <c r="X18" s="79">
        <v>373.23750000000001</v>
      </c>
      <c r="Y18" s="79">
        <v>250.67500000000001</v>
      </c>
      <c r="Z18" s="54">
        <f t="shared" ref="Z18:Z26" si="22">AVERAGE(W18:Y18)</f>
        <v>289.38749999999999</v>
      </c>
      <c r="AA18" s="55">
        <f t="shared" ref="AA18:AA26" si="23">MAX(W18:Y18)</f>
        <v>373.23750000000001</v>
      </c>
      <c r="AB18" s="79">
        <v>203.5</v>
      </c>
      <c r="AC18" s="79">
        <v>325.92779999999999</v>
      </c>
      <c r="AD18" s="79">
        <v>238.04310000000001</v>
      </c>
      <c r="AE18" s="54">
        <f t="shared" ref="AE18:AE26" si="24">AVERAGE(AB18:AD18)</f>
        <v>255.82363333333331</v>
      </c>
      <c r="AF18" s="55">
        <f t="shared" ref="AF18:AF26" si="25">MAX(AB18:AD18)</f>
        <v>325.92779999999999</v>
      </c>
      <c r="AG18" s="79">
        <v>172.17859999999999</v>
      </c>
      <c r="AH18" s="79">
        <v>286</v>
      </c>
      <c r="AI18" s="79">
        <v>215.8304</v>
      </c>
      <c r="AJ18" s="54">
        <f t="shared" ref="AJ18:AJ26" si="26">AVERAGE(AG18:AI18)</f>
        <v>224.66966666666667</v>
      </c>
      <c r="AK18" s="55">
        <f t="shared" ref="AK18:AK26" si="27">MAX(AG18:AI18)</f>
        <v>286</v>
      </c>
    </row>
    <row r="19" spans="1:37" x14ac:dyDescent="0.35">
      <c r="A19" s="73" t="s">
        <v>41</v>
      </c>
      <c r="B19" s="26">
        <v>1</v>
      </c>
      <c r="C19" s="79">
        <v>377.57499999999999</v>
      </c>
      <c r="D19" s="79">
        <v>406.63440000000003</v>
      </c>
      <c r="E19" s="79">
        <v>690.88710000000003</v>
      </c>
      <c r="F19" s="48">
        <f t="shared" si="14"/>
        <v>491.69883333333337</v>
      </c>
      <c r="G19" s="49">
        <f t="shared" si="15"/>
        <v>690.88710000000003</v>
      </c>
      <c r="H19" s="79">
        <v>442.6875</v>
      </c>
      <c r="I19" s="79">
        <v>550.11090000000002</v>
      </c>
      <c r="J19" s="79">
        <v>664.63710000000003</v>
      </c>
      <c r="K19" s="48">
        <f t="shared" si="16"/>
        <v>552.47850000000005</v>
      </c>
      <c r="L19" s="49">
        <f t="shared" si="17"/>
        <v>664.63710000000003</v>
      </c>
      <c r="M19" s="79">
        <v>421.46910000000003</v>
      </c>
      <c r="N19" s="79">
        <v>493.62880000000001</v>
      </c>
      <c r="O19" s="79">
        <v>559.91669999999999</v>
      </c>
      <c r="P19" s="48">
        <f t="shared" si="18"/>
        <v>491.67153333333334</v>
      </c>
      <c r="Q19" s="49">
        <f t="shared" si="19"/>
        <v>559.91669999999999</v>
      </c>
      <c r="R19" s="79">
        <v>396.04689999999999</v>
      </c>
      <c r="S19" s="79">
        <v>433.1893</v>
      </c>
      <c r="T19" s="79">
        <v>465.46879999999999</v>
      </c>
      <c r="U19" s="48">
        <f t="shared" si="20"/>
        <v>431.56833333333333</v>
      </c>
      <c r="V19" s="49">
        <f t="shared" si="21"/>
        <v>465.46879999999999</v>
      </c>
      <c r="W19" s="79">
        <v>350.96249999999998</v>
      </c>
      <c r="X19" s="79">
        <v>391.75189999999998</v>
      </c>
      <c r="Y19" s="79">
        <v>407.9</v>
      </c>
      <c r="Z19" s="54">
        <f t="shared" si="22"/>
        <v>383.53813333333329</v>
      </c>
      <c r="AA19" s="55">
        <f t="shared" si="23"/>
        <v>407.9</v>
      </c>
      <c r="AB19" s="79">
        <v>308.90690000000001</v>
      </c>
      <c r="AC19" s="79">
        <v>362.40780000000001</v>
      </c>
      <c r="AD19" s="79">
        <v>365.08330000000001</v>
      </c>
      <c r="AE19" s="54">
        <f t="shared" si="24"/>
        <v>345.46600000000007</v>
      </c>
      <c r="AF19" s="55">
        <f t="shared" si="25"/>
        <v>365.08330000000001</v>
      </c>
      <c r="AG19" s="79">
        <v>272.3571</v>
      </c>
      <c r="AH19" s="79">
        <v>327.68419999999998</v>
      </c>
      <c r="AI19" s="79">
        <v>335.16070000000002</v>
      </c>
      <c r="AJ19" s="54">
        <f t="shared" si="26"/>
        <v>311.73399999999998</v>
      </c>
      <c r="AK19" s="55">
        <f t="shared" si="27"/>
        <v>335.16070000000002</v>
      </c>
    </row>
    <row r="20" spans="1:37" x14ac:dyDescent="0.35">
      <c r="A20" s="73" t="s">
        <v>42</v>
      </c>
      <c r="B20" s="26">
        <v>1</v>
      </c>
      <c r="C20" s="79">
        <v>584.42690000000005</v>
      </c>
      <c r="D20" s="79">
        <v>201.875</v>
      </c>
      <c r="E20" s="79">
        <v>284.13330000000002</v>
      </c>
      <c r="F20" s="48">
        <f t="shared" si="14"/>
        <v>356.81173333333339</v>
      </c>
      <c r="G20" s="49">
        <f t="shared" si="15"/>
        <v>584.42690000000005</v>
      </c>
      <c r="H20" s="79">
        <v>761.84469999999999</v>
      </c>
      <c r="I20" s="79">
        <v>412.50400000000002</v>
      </c>
      <c r="J20" s="79">
        <v>347.1968</v>
      </c>
      <c r="K20" s="48">
        <f t="shared" si="16"/>
        <v>507.18183333333332</v>
      </c>
      <c r="L20" s="49">
        <f t="shared" si="17"/>
        <v>761.84469999999999</v>
      </c>
      <c r="M20" s="79">
        <v>715.03809999999999</v>
      </c>
      <c r="N20" s="79">
        <v>459.15320000000003</v>
      </c>
      <c r="O20" s="79">
        <v>341.31670000000003</v>
      </c>
      <c r="P20" s="48">
        <f t="shared" si="18"/>
        <v>505.16933333333333</v>
      </c>
      <c r="Q20" s="49">
        <f t="shared" si="19"/>
        <v>715.03809999999999</v>
      </c>
      <c r="R20" s="79">
        <v>607.25519999999995</v>
      </c>
      <c r="S20" s="79">
        <v>447.375</v>
      </c>
      <c r="T20" s="79">
        <v>303.45</v>
      </c>
      <c r="U20" s="48">
        <f t="shared" si="20"/>
        <v>452.69340000000005</v>
      </c>
      <c r="V20" s="49">
        <f t="shared" si="21"/>
        <v>607.25519999999995</v>
      </c>
      <c r="W20" s="79">
        <v>508.17910000000001</v>
      </c>
      <c r="X20" s="79">
        <v>396.93669999999997</v>
      </c>
      <c r="Y20" s="79">
        <v>252.97749999999999</v>
      </c>
      <c r="Z20" s="54">
        <f t="shared" si="22"/>
        <v>386.03109999999998</v>
      </c>
      <c r="AA20" s="55">
        <f t="shared" si="23"/>
        <v>508.17910000000001</v>
      </c>
      <c r="AB20" s="79">
        <v>440.83420000000001</v>
      </c>
      <c r="AC20" s="79">
        <v>340.6979</v>
      </c>
      <c r="AD20" s="79">
        <v>202.65039999999999</v>
      </c>
      <c r="AE20" s="54">
        <f t="shared" si="24"/>
        <v>328.06083333333333</v>
      </c>
      <c r="AF20" s="55">
        <f t="shared" si="25"/>
        <v>440.83420000000001</v>
      </c>
      <c r="AG20" s="79">
        <v>389.96510000000001</v>
      </c>
      <c r="AH20" s="79">
        <v>283.4554</v>
      </c>
      <c r="AI20" s="79">
        <v>183.10890000000001</v>
      </c>
      <c r="AJ20" s="54">
        <f t="shared" si="26"/>
        <v>285.50979999999998</v>
      </c>
      <c r="AK20" s="55">
        <f t="shared" si="27"/>
        <v>389.96510000000001</v>
      </c>
    </row>
    <row r="21" spans="1:37" x14ac:dyDescent="0.35">
      <c r="A21" s="73" t="s">
        <v>43</v>
      </c>
      <c r="B21" s="26">
        <v>1</v>
      </c>
      <c r="C21" s="79">
        <v>373.42829999999998</v>
      </c>
      <c r="D21" s="79">
        <v>444.49599999999998</v>
      </c>
      <c r="E21" s="79">
        <v>359</v>
      </c>
      <c r="F21" s="48">
        <f t="shared" si="14"/>
        <v>392.30809999999997</v>
      </c>
      <c r="G21" s="49">
        <f t="shared" si="15"/>
        <v>444.49599999999998</v>
      </c>
      <c r="H21" s="79">
        <v>503.12900000000002</v>
      </c>
      <c r="I21" s="79">
        <v>721.09379999999999</v>
      </c>
      <c r="J21" s="79">
        <v>575.51610000000005</v>
      </c>
      <c r="K21" s="48">
        <f t="shared" si="16"/>
        <v>599.91296666666665</v>
      </c>
      <c r="L21" s="49">
        <f t="shared" si="17"/>
        <v>721.09379999999999</v>
      </c>
      <c r="M21" s="79">
        <v>569.08600000000001</v>
      </c>
      <c r="N21" s="79">
        <v>811.29169999999999</v>
      </c>
      <c r="O21" s="79">
        <v>750.83330000000001</v>
      </c>
      <c r="P21" s="48">
        <f t="shared" si="18"/>
        <v>710.40366666666671</v>
      </c>
      <c r="Q21" s="49">
        <f t="shared" si="19"/>
        <v>811.29169999999999</v>
      </c>
      <c r="R21" s="79">
        <v>510.33010000000002</v>
      </c>
      <c r="S21" s="79">
        <v>807.28530000000001</v>
      </c>
      <c r="T21" s="79">
        <v>756.25</v>
      </c>
      <c r="U21" s="48">
        <f t="shared" si="20"/>
        <v>691.28846666666675</v>
      </c>
      <c r="V21" s="49">
        <f t="shared" si="21"/>
        <v>807.28530000000001</v>
      </c>
      <c r="W21" s="79">
        <v>467.64519999999999</v>
      </c>
      <c r="X21" s="79">
        <v>745.5</v>
      </c>
      <c r="Y21" s="79">
        <v>736.02549999999997</v>
      </c>
      <c r="Z21" s="54">
        <f t="shared" si="22"/>
        <v>649.72356666666667</v>
      </c>
      <c r="AA21" s="55">
        <f t="shared" si="23"/>
        <v>745.5</v>
      </c>
      <c r="AB21" s="79">
        <v>439.25130000000001</v>
      </c>
      <c r="AC21" s="79">
        <v>668.08190000000002</v>
      </c>
      <c r="AD21" s="79">
        <v>696.58600000000001</v>
      </c>
      <c r="AE21" s="54">
        <f t="shared" si="24"/>
        <v>601.30640000000005</v>
      </c>
      <c r="AF21" s="55">
        <f t="shared" si="25"/>
        <v>696.58600000000001</v>
      </c>
      <c r="AG21" s="79">
        <v>414.33150000000001</v>
      </c>
      <c r="AH21" s="79">
        <v>595.60709999999995</v>
      </c>
      <c r="AI21" s="79">
        <v>642.94290000000001</v>
      </c>
      <c r="AJ21" s="54">
        <f t="shared" si="26"/>
        <v>550.96050000000002</v>
      </c>
      <c r="AK21" s="55">
        <f t="shared" si="27"/>
        <v>642.94290000000001</v>
      </c>
    </row>
    <row r="22" spans="1:37" x14ac:dyDescent="0.35">
      <c r="A22" s="73" t="s">
        <v>39</v>
      </c>
      <c r="B22" s="26">
        <v>0</v>
      </c>
      <c r="C22" s="79">
        <v>829.23389999999995</v>
      </c>
      <c r="D22" s="79">
        <v>903.42610000000002</v>
      </c>
      <c r="E22" s="79">
        <v>1715.45</v>
      </c>
      <c r="F22" s="48">
        <f t="shared" si="14"/>
        <v>1149.3699999999999</v>
      </c>
      <c r="G22" s="49">
        <f t="shared" si="15"/>
        <v>1715.45</v>
      </c>
      <c r="H22" s="79">
        <v>961.39110000000005</v>
      </c>
      <c r="I22" s="79">
        <v>1306.8317999999999</v>
      </c>
      <c r="J22" s="79">
        <v>1684.7188000000001</v>
      </c>
      <c r="K22" s="48">
        <f t="shared" si="16"/>
        <v>1317.6472333333334</v>
      </c>
      <c r="L22" s="49">
        <f t="shared" si="17"/>
        <v>1684.7188000000001</v>
      </c>
      <c r="M22" s="79">
        <v>888.75</v>
      </c>
      <c r="N22" s="79">
        <v>1347.3661999999999</v>
      </c>
      <c r="O22" s="79">
        <v>1318.2769000000001</v>
      </c>
      <c r="P22" s="48">
        <f t="shared" si="18"/>
        <v>1184.7977000000001</v>
      </c>
      <c r="Q22" s="49">
        <f t="shared" si="19"/>
        <v>1347.3661999999999</v>
      </c>
      <c r="R22" s="79">
        <v>746.6875</v>
      </c>
      <c r="S22" s="79">
        <v>1113.9194</v>
      </c>
      <c r="T22" s="79">
        <v>1029.3125</v>
      </c>
      <c r="U22" s="48">
        <f t="shared" si="20"/>
        <v>963.30646666666655</v>
      </c>
      <c r="V22" s="49">
        <f t="shared" si="21"/>
        <v>1113.9194</v>
      </c>
      <c r="W22" s="79">
        <v>643.98749999999995</v>
      </c>
      <c r="X22" s="79">
        <v>910.31619999999998</v>
      </c>
      <c r="Y22" s="79">
        <v>827.96609999999998</v>
      </c>
      <c r="Z22" s="54">
        <f t="shared" si="22"/>
        <v>794.08993333333331</v>
      </c>
      <c r="AA22" s="55">
        <f t="shared" si="23"/>
        <v>910.31619999999998</v>
      </c>
      <c r="AB22" s="79">
        <v>588.96910000000003</v>
      </c>
      <c r="AC22" s="79">
        <v>785.73770000000002</v>
      </c>
      <c r="AD22" s="79">
        <v>701.74170000000004</v>
      </c>
      <c r="AE22" s="54">
        <f t="shared" si="24"/>
        <v>692.14949999999999</v>
      </c>
      <c r="AF22" s="55">
        <f t="shared" si="25"/>
        <v>785.73770000000002</v>
      </c>
      <c r="AG22" s="79">
        <v>529.71540000000005</v>
      </c>
      <c r="AH22" s="79">
        <v>687.17520000000002</v>
      </c>
      <c r="AI22" s="79">
        <v>604.03570000000002</v>
      </c>
      <c r="AJ22" s="54">
        <f t="shared" si="26"/>
        <v>606.9754333333334</v>
      </c>
      <c r="AK22" s="55">
        <f t="shared" si="27"/>
        <v>687.17520000000002</v>
      </c>
    </row>
    <row r="23" spans="1:37" x14ac:dyDescent="0.35">
      <c r="A23" s="73" t="s">
        <v>40</v>
      </c>
      <c r="B23" s="26">
        <v>0</v>
      </c>
      <c r="C23" s="79">
        <v>315.20650000000001</v>
      </c>
      <c r="D23" s="79">
        <v>66.75</v>
      </c>
      <c r="E23" s="79">
        <v>286.65140000000002</v>
      </c>
      <c r="F23" s="48">
        <f t="shared" si="14"/>
        <v>222.86929999999998</v>
      </c>
      <c r="G23" s="49">
        <f t="shared" si="15"/>
        <v>315.20650000000001</v>
      </c>
      <c r="H23" s="79">
        <v>491.15320000000003</v>
      </c>
      <c r="I23" s="79">
        <v>122.25</v>
      </c>
      <c r="J23" s="79">
        <v>372.74650000000003</v>
      </c>
      <c r="K23" s="48">
        <f t="shared" si="16"/>
        <v>328.71656666666667</v>
      </c>
      <c r="L23" s="49">
        <f t="shared" si="17"/>
        <v>491.15320000000003</v>
      </c>
      <c r="M23" s="79">
        <v>478.35219999999998</v>
      </c>
      <c r="N23" s="79">
        <v>232.82220000000001</v>
      </c>
      <c r="O23" s="79">
        <v>457.78129999999999</v>
      </c>
      <c r="P23" s="48">
        <f t="shared" si="18"/>
        <v>389.65190000000001</v>
      </c>
      <c r="Q23" s="49">
        <f t="shared" si="19"/>
        <v>478.35219999999998</v>
      </c>
      <c r="R23" s="79">
        <v>435.45159999999998</v>
      </c>
      <c r="S23" s="79">
        <v>273.62099999999998</v>
      </c>
      <c r="T23" s="79">
        <v>481.71699999999998</v>
      </c>
      <c r="U23" s="48">
        <f t="shared" si="20"/>
        <v>396.92986666666667</v>
      </c>
      <c r="V23" s="49">
        <f t="shared" si="21"/>
        <v>481.71699999999998</v>
      </c>
      <c r="W23" s="79">
        <v>381.83629999999999</v>
      </c>
      <c r="X23" s="79">
        <v>290.05</v>
      </c>
      <c r="Y23" s="79">
        <v>452.3236</v>
      </c>
      <c r="Z23" s="54">
        <f t="shared" si="22"/>
        <v>374.73663333333337</v>
      </c>
      <c r="AA23" s="55">
        <f t="shared" si="23"/>
        <v>452.3236</v>
      </c>
      <c r="AB23" s="79">
        <v>329.83440000000002</v>
      </c>
      <c r="AC23" s="79">
        <v>295.9556</v>
      </c>
      <c r="AD23" s="79">
        <v>407.18630000000002</v>
      </c>
      <c r="AE23" s="54">
        <f t="shared" si="24"/>
        <v>344.32543333333336</v>
      </c>
      <c r="AF23" s="55">
        <f t="shared" si="25"/>
        <v>407.18630000000002</v>
      </c>
      <c r="AG23" s="79">
        <v>284.0616</v>
      </c>
      <c r="AH23" s="79">
        <v>293.30410000000001</v>
      </c>
      <c r="AI23" s="79">
        <v>356.2749</v>
      </c>
      <c r="AJ23" s="54">
        <f t="shared" si="26"/>
        <v>311.21353333333337</v>
      </c>
      <c r="AK23" s="55">
        <f t="shared" si="27"/>
        <v>356.2749</v>
      </c>
    </row>
    <row r="24" spans="1:37" x14ac:dyDescent="0.35">
      <c r="A24" s="73" t="s">
        <v>41</v>
      </c>
      <c r="B24" s="26">
        <v>0</v>
      </c>
      <c r="C24" s="79">
        <v>510.1</v>
      </c>
      <c r="D24" s="79">
        <v>450.25</v>
      </c>
      <c r="E24" s="79">
        <v>507.25</v>
      </c>
      <c r="F24" s="48">
        <f t="shared" si="14"/>
        <v>489.2</v>
      </c>
      <c r="G24" s="49">
        <f t="shared" si="15"/>
        <v>510.1</v>
      </c>
      <c r="H24" s="79">
        <v>736.07259999999997</v>
      </c>
      <c r="I24" s="79">
        <v>502.45159999999998</v>
      </c>
      <c r="J24" s="79">
        <v>711.15620000000001</v>
      </c>
      <c r="K24" s="48">
        <f t="shared" si="16"/>
        <v>649.89346666666654</v>
      </c>
      <c r="L24" s="49">
        <f t="shared" si="17"/>
        <v>736.07259999999997</v>
      </c>
      <c r="M24" s="79">
        <v>712.66669999999999</v>
      </c>
      <c r="N24" s="79">
        <v>530.0625</v>
      </c>
      <c r="O24" s="79">
        <v>702.62099999999998</v>
      </c>
      <c r="P24" s="48">
        <f t="shared" si="18"/>
        <v>648.45006666666666</v>
      </c>
      <c r="Q24" s="49">
        <f t="shared" si="19"/>
        <v>712.66669999999999</v>
      </c>
      <c r="R24" s="79">
        <v>631.78129999999999</v>
      </c>
      <c r="S24" s="79">
        <v>521.5</v>
      </c>
      <c r="T24" s="79">
        <v>646.4375</v>
      </c>
      <c r="U24" s="48">
        <f t="shared" si="20"/>
        <v>599.90626666666674</v>
      </c>
      <c r="V24" s="49">
        <f t="shared" si="21"/>
        <v>646.4375</v>
      </c>
      <c r="W24" s="79">
        <v>543.03189999999995</v>
      </c>
      <c r="X24" s="79">
        <v>477.875</v>
      </c>
      <c r="Y24" s="79">
        <v>560.52499999999998</v>
      </c>
      <c r="Z24" s="54">
        <f t="shared" si="22"/>
        <v>527.14396666666664</v>
      </c>
      <c r="AA24" s="55">
        <f t="shared" si="23"/>
        <v>560.52499999999998</v>
      </c>
      <c r="AB24" s="79">
        <v>469.42739999999998</v>
      </c>
      <c r="AC24" s="79">
        <v>430.24189999999999</v>
      </c>
      <c r="AD24" s="79">
        <v>475.3972</v>
      </c>
      <c r="AE24" s="54">
        <f t="shared" si="24"/>
        <v>458.35549999999995</v>
      </c>
      <c r="AF24" s="55">
        <f t="shared" si="25"/>
        <v>475.3972</v>
      </c>
      <c r="AG24" s="79">
        <v>412.5138</v>
      </c>
      <c r="AH24" s="79">
        <v>389.88569999999999</v>
      </c>
      <c r="AI24" s="79">
        <v>404.6071</v>
      </c>
      <c r="AJ24" s="54">
        <f t="shared" si="26"/>
        <v>402.33553333333333</v>
      </c>
      <c r="AK24" s="55">
        <f t="shared" si="27"/>
        <v>412.5138</v>
      </c>
    </row>
    <row r="25" spans="1:37" x14ac:dyDescent="0.35">
      <c r="A25" s="73" t="s">
        <v>42</v>
      </c>
      <c r="B25" s="26">
        <v>0</v>
      </c>
      <c r="C25" s="79">
        <v>653.0625</v>
      </c>
      <c r="D25" s="79">
        <v>720.54840000000002</v>
      </c>
      <c r="E25" s="79">
        <v>168.1069</v>
      </c>
      <c r="F25" s="48">
        <f t="shared" si="14"/>
        <v>513.90593333333334</v>
      </c>
      <c r="G25" s="49">
        <f t="shared" si="15"/>
        <v>720.54840000000002</v>
      </c>
      <c r="H25" s="79">
        <v>975.63120000000004</v>
      </c>
      <c r="I25" s="79">
        <v>892.02020000000005</v>
      </c>
      <c r="J25" s="79">
        <v>215.24189999999999</v>
      </c>
      <c r="K25" s="48">
        <f t="shared" si="16"/>
        <v>694.29776666666669</v>
      </c>
      <c r="L25" s="49">
        <f t="shared" si="17"/>
        <v>975.63120000000004</v>
      </c>
      <c r="M25" s="79">
        <v>941.33330000000001</v>
      </c>
      <c r="N25" s="79">
        <v>801.26340000000005</v>
      </c>
      <c r="O25" s="79">
        <v>202.63980000000001</v>
      </c>
      <c r="P25" s="48">
        <f t="shared" si="18"/>
        <v>648.41216666666662</v>
      </c>
      <c r="Q25" s="49">
        <f t="shared" si="19"/>
        <v>941.33330000000001</v>
      </c>
      <c r="R25" s="79">
        <v>757.89059999999995</v>
      </c>
      <c r="S25" s="79">
        <v>690.27570000000003</v>
      </c>
      <c r="T25" s="79">
        <v>75.524199999999993</v>
      </c>
      <c r="U25" s="48">
        <f t="shared" si="20"/>
        <v>507.89683333333329</v>
      </c>
      <c r="V25" s="49">
        <f t="shared" si="21"/>
        <v>757.89059999999995</v>
      </c>
      <c r="W25" s="79">
        <v>605.41250000000002</v>
      </c>
      <c r="X25" s="79">
        <v>552.14189999999996</v>
      </c>
      <c r="Y25" s="79">
        <v>-201.87100000000001</v>
      </c>
      <c r="Z25" s="54">
        <f t="shared" si="22"/>
        <v>318.56113333333332</v>
      </c>
      <c r="AA25" s="55">
        <f t="shared" si="23"/>
        <v>605.41250000000002</v>
      </c>
      <c r="AB25" s="79">
        <v>502.33300000000003</v>
      </c>
      <c r="AC25" s="79">
        <v>455.82260000000002</v>
      </c>
      <c r="AD25" s="79">
        <v>-335.01339999999999</v>
      </c>
      <c r="AE25" s="54">
        <f t="shared" si="24"/>
        <v>207.71406666666667</v>
      </c>
      <c r="AF25" s="55">
        <f t="shared" si="25"/>
        <v>502.33300000000003</v>
      </c>
      <c r="AG25" s="79">
        <v>430.2946</v>
      </c>
      <c r="AH25" s="79">
        <v>395.66649999999998</v>
      </c>
      <c r="AI25" s="79">
        <v>-170.53059999999999</v>
      </c>
      <c r="AJ25" s="54">
        <f t="shared" si="26"/>
        <v>218.4768333333333</v>
      </c>
      <c r="AK25" s="55">
        <f t="shared" si="27"/>
        <v>430.2946</v>
      </c>
    </row>
    <row r="26" spans="1:37" x14ac:dyDescent="0.35">
      <c r="A26" s="73" t="s">
        <v>43</v>
      </c>
      <c r="B26" s="26">
        <v>0</v>
      </c>
      <c r="C26" s="79">
        <v>255.5</v>
      </c>
      <c r="D26" s="79">
        <v>314.25</v>
      </c>
      <c r="E26" s="79">
        <v>291.08870000000002</v>
      </c>
      <c r="F26" s="48">
        <f t="shared" si="14"/>
        <v>286.94623333333334</v>
      </c>
      <c r="G26" s="49">
        <f t="shared" si="15"/>
        <v>314.25</v>
      </c>
      <c r="H26" s="79">
        <v>452.875</v>
      </c>
      <c r="I26" s="79">
        <v>442.79129999999998</v>
      </c>
      <c r="J26" s="79">
        <v>528.9194</v>
      </c>
      <c r="K26" s="48">
        <f t="shared" si="16"/>
        <v>474.86190000000005</v>
      </c>
      <c r="L26" s="49">
        <f t="shared" si="17"/>
        <v>528.9194</v>
      </c>
      <c r="M26" s="79">
        <v>598.45429999999999</v>
      </c>
      <c r="N26" s="79">
        <v>555.47919999999999</v>
      </c>
      <c r="O26" s="79">
        <v>946.77959999999996</v>
      </c>
      <c r="P26" s="48">
        <f t="shared" si="18"/>
        <v>700.23770000000002</v>
      </c>
      <c r="Q26" s="49">
        <f t="shared" si="19"/>
        <v>946.77959999999996</v>
      </c>
      <c r="R26" s="79">
        <v>633.7278</v>
      </c>
      <c r="S26" s="79">
        <v>612.29079999999999</v>
      </c>
      <c r="T26" s="79">
        <v>1037.6763000000001</v>
      </c>
      <c r="U26" s="48">
        <f t="shared" si="20"/>
        <v>761.23163333333332</v>
      </c>
      <c r="V26" s="49">
        <f t="shared" si="21"/>
        <v>1037.6763000000001</v>
      </c>
      <c r="W26" s="79">
        <v>644.20330000000001</v>
      </c>
      <c r="X26" s="79">
        <v>615.94749999999999</v>
      </c>
      <c r="Y26" s="79">
        <v>1008.3176999999999</v>
      </c>
      <c r="Z26" s="54">
        <f t="shared" si="22"/>
        <v>756.15616666666665</v>
      </c>
      <c r="AA26" s="55">
        <f t="shared" si="23"/>
        <v>1008.3176999999999</v>
      </c>
      <c r="AB26" s="79">
        <v>611.58330000000001</v>
      </c>
      <c r="AC26" s="79">
        <v>603.09379999999999</v>
      </c>
      <c r="AD26" s="79">
        <v>936.19529999999997</v>
      </c>
      <c r="AE26" s="54">
        <f t="shared" si="24"/>
        <v>716.95746666666662</v>
      </c>
      <c r="AF26" s="55">
        <f t="shared" si="25"/>
        <v>936.19529999999997</v>
      </c>
      <c r="AG26" s="79">
        <v>568.22239999999999</v>
      </c>
      <c r="AH26" s="79">
        <v>551.73389999999995</v>
      </c>
      <c r="AI26" s="79">
        <v>840.46270000000004</v>
      </c>
      <c r="AJ26" s="54">
        <f t="shared" si="26"/>
        <v>653.47299999999996</v>
      </c>
      <c r="AK26" s="55">
        <f t="shared" si="27"/>
        <v>840.46270000000004</v>
      </c>
    </row>
    <row r="27" spans="1:37" x14ac:dyDescent="0.35">
      <c r="A27" s="33"/>
      <c r="B27" s="26"/>
      <c r="C27" s="82"/>
      <c r="D27" s="82"/>
      <c r="E27" s="82"/>
      <c r="F27" s="73"/>
      <c r="G27" s="73"/>
      <c r="H27" s="82"/>
      <c r="I27" s="82"/>
      <c r="J27" s="82"/>
      <c r="K27" s="73"/>
      <c r="L27" s="73"/>
    </row>
    <row r="28" spans="1:37" x14ac:dyDescent="0.35">
      <c r="A28" s="23" t="s">
        <v>11</v>
      </c>
      <c r="B28" s="26"/>
      <c r="C28" s="82"/>
      <c r="D28" s="82"/>
      <c r="E28" s="82"/>
      <c r="F28" s="18">
        <f>AVERAGE(F17:F26)</f>
        <v>514.04515333333325</v>
      </c>
      <c r="G28" s="19">
        <f>AVERAGE(G17:G26)</f>
        <v>693.78334000000007</v>
      </c>
      <c r="H28" s="82"/>
      <c r="I28" s="82"/>
      <c r="J28" s="82"/>
      <c r="K28" s="18">
        <f>AVERAGE(K17:K26)</f>
        <v>645.11099999999999</v>
      </c>
      <c r="L28" s="19">
        <f>AVERAGE(L17:L26)</f>
        <v>808.53147000000001</v>
      </c>
      <c r="P28" s="18">
        <f>AVERAGE(P17:P26)</f>
        <v>660.03742666666665</v>
      </c>
      <c r="Q28" s="19">
        <f>AVERAGE(Q17:Q26)</f>
        <v>796.71933999999987</v>
      </c>
      <c r="U28" s="18">
        <f>AVERAGE(U17:U26)</f>
        <v>601.09097999999994</v>
      </c>
      <c r="V28" s="19">
        <f>AVERAGE(V17:V26)</f>
        <v>730.47367999999994</v>
      </c>
      <c r="Z28" s="18">
        <f>AVERAGE(Z17:Z26)</f>
        <v>523.61911333333342</v>
      </c>
      <c r="AA28" s="19">
        <f>AVERAGE(AA17:AA26)</f>
        <v>643.03309999999988</v>
      </c>
      <c r="AE28" s="18">
        <f>AVERAGE(AE17:AE26)</f>
        <v>458.56545000000006</v>
      </c>
      <c r="AF28" s="19">
        <f>AVERAGE(AF17:AF26)</f>
        <v>564.44947000000002</v>
      </c>
      <c r="AJ28" s="18">
        <f>AVERAGE(AJ17:AJ26)</f>
        <v>411.53350333333339</v>
      </c>
      <c r="AK28" s="19">
        <f>AVERAGE(AK17:AK26)</f>
        <v>498.43613000000005</v>
      </c>
    </row>
    <row r="29" spans="1:37" x14ac:dyDescent="0.35">
      <c r="A29" s="23" t="s">
        <v>1</v>
      </c>
      <c r="B29" s="27"/>
      <c r="C29" s="83"/>
      <c r="D29" s="83"/>
      <c r="E29" s="83"/>
      <c r="F29" s="18">
        <f>_xlfn.STDEV.S(F17:F26)</f>
        <v>282.62773200650156</v>
      </c>
      <c r="G29" s="19">
        <f>_xlfn.STDEV.S(G17:G26)</f>
        <v>417.75117751912273</v>
      </c>
      <c r="H29" s="83"/>
      <c r="I29" s="83"/>
      <c r="J29" s="83"/>
      <c r="K29" s="18">
        <f>_xlfn.STDEV.S(K17:K26)</f>
        <v>288.90408968816001</v>
      </c>
      <c r="L29" s="19">
        <f>_xlfn.STDEV.S(L17:L26)</f>
        <v>356.28197260674506</v>
      </c>
      <c r="P29" s="18">
        <f>_xlfn.STDEV.S(P17:P26)</f>
        <v>250.72656016274087</v>
      </c>
      <c r="Q29" s="19">
        <f>_xlfn.STDEV.S(Q17:Q26)</f>
        <v>280.11050757621899</v>
      </c>
      <c r="U29" s="18">
        <f>_xlfn.STDEV.S(U17:U26)</f>
        <v>215.26285403381166</v>
      </c>
      <c r="V29" s="19">
        <f>_xlfn.STDEV.S(V17:V26)</f>
        <v>250.58834998363739</v>
      </c>
      <c r="Z29" s="18">
        <f>_xlfn.STDEV.S(Z17:Z26)</f>
        <v>198.65075865015004</v>
      </c>
      <c r="AA29" s="19">
        <f>_xlfn.STDEV.S(AA17:AA26)</f>
        <v>224.27806753553369</v>
      </c>
      <c r="AE29" s="18">
        <f>_xlfn.STDEV.S(AE17:AE26)</f>
        <v>188.5357761104863</v>
      </c>
      <c r="AF29" s="19">
        <f>_xlfn.STDEV.S(AF17:AF26)</f>
        <v>203.85749506993037</v>
      </c>
      <c r="AJ29" s="18">
        <f>_xlfn.STDEV.S(AJ17:AJ26)</f>
        <v>164.49283582237774</v>
      </c>
      <c r="AK29" s="19">
        <f>_xlfn.STDEV.S(AK17:AK26)</f>
        <v>182.6745474708263</v>
      </c>
    </row>
    <row r="30" spans="1:37" x14ac:dyDescent="0.35">
      <c r="A30" s="23"/>
      <c r="B30" s="27"/>
      <c r="C30" s="83"/>
      <c r="D30" s="83"/>
      <c r="E30" s="83"/>
      <c r="F30" s="83"/>
      <c r="G30" s="83"/>
      <c r="H30" s="83"/>
      <c r="I30" s="83"/>
      <c r="J30" s="83"/>
      <c r="K30" s="83"/>
      <c r="L30" s="83"/>
    </row>
    <row r="31" spans="1:37" ht="15.5" x14ac:dyDescent="0.35">
      <c r="A31" s="32"/>
      <c r="B31" s="26"/>
      <c r="C31" s="82"/>
      <c r="D31" s="82"/>
      <c r="E31" s="82"/>
      <c r="F31" s="82"/>
      <c r="G31" s="82"/>
      <c r="H31" s="82"/>
      <c r="I31" s="82"/>
      <c r="J31" s="82"/>
      <c r="K31" s="82"/>
      <c r="L31" s="82"/>
    </row>
    <row r="32" spans="1:37" ht="15.5" x14ac:dyDescent="0.35">
      <c r="A32" s="32"/>
      <c r="B32" s="26"/>
      <c r="C32" s="82"/>
      <c r="D32" s="82"/>
      <c r="E32" s="82"/>
      <c r="F32" s="82"/>
      <c r="G32" s="82"/>
      <c r="H32" s="82"/>
      <c r="I32" s="82"/>
      <c r="J32" s="82"/>
      <c r="K32" s="82"/>
      <c r="L32" s="82"/>
    </row>
    <row r="33" spans="1:12" ht="15.5" x14ac:dyDescent="0.35">
      <c r="A33" s="32"/>
      <c r="B33" s="26"/>
      <c r="C33" s="82"/>
      <c r="D33" s="82"/>
      <c r="E33" s="82"/>
      <c r="F33" s="82"/>
      <c r="G33" s="82"/>
      <c r="H33" s="82"/>
      <c r="I33" s="82"/>
      <c r="J33" s="82"/>
      <c r="K33" s="82"/>
      <c r="L33" s="82"/>
    </row>
  </sheetData>
  <pageMargins left="0.7" right="0.7" top="0.75" bottom="0.75" header="0.3" footer="0.3"/>
  <pageSetup paperSize="9" orientation="portrait" r:id="rId1"/>
  <ignoredErrors>
    <ignoredError sqref="F3:G12 F17:G2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Subject information</vt:lpstr>
      <vt:lpstr>Inter N</vt:lpstr>
      <vt:lpstr>Inter Nkg</vt:lpstr>
      <vt:lpstr>Inter Nm</vt:lpstr>
      <vt:lpstr>Inter Nmkg</vt:lpstr>
      <vt:lpstr>Inter PF RFDs 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Marije Goudriaan</dc:creator>
  <cp:lastModifiedBy>Marije Goudriaan</cp:lastModifiedBy>
  <dcterms:created xsi:type="dcterms:W3CDTF">2016-10-27T17:19:04Z</dcterms:created>
  <dcterms:modified xsi:type="dcterms:W3CDTF">2017-03-23T09:45:30Z</dcterms:modified>
</cp:coreProperties>
</file>