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305" activeTab="1"/>
  </bookViews>
  <sheets>
    <sheet name="Tutorial" sheetId="3" r:id="rId1"/>
    <sheet name="Parameter estimation" sheetId="4" r:id="rId2"/>
    <sheet name="Experiments" sheetId="2" r:id="rId3"/>
    <sheet name="Code" sheetId="1" r:id="rId4"/>
  </sheets>
  <calcPr calcId="145621"/>
</workbook>
</file>

<file path=xl/calcChain.xml><?xml version="1.0" encoding="utf-8"?>
<calcChain xmlns="http://schemas.openxmlformats.org/spreadsheetml/2006/main">
  <c r="Y3" i="1" l="1"/>
  <c r="Y2" i="1"/>
  <c r="D2" i="4" l="1"/>
  <c r="C2" i="4"/>
  <c r="E2" i="4" l="1"/>
  <c r="S105" i="1" l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104" i="1"/>
  <c r="S103" i="1"/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3" i="1"/>
  <c r="F2" i="1"/>
  <c r="D2" i="1"/>
  <c r="W3" i="1"/>
  <c r="X3" i="1"/>
  <c r="X2" i="1"/>
  <c r="W2" i="1"/>
  <c r="V3" i="1"/>
  <c r="V2" i="1"/>
  <c r="R21" i="1" l="1"/>
  <c r="R34" i="1"/>
  <c r="R48" i="1"/>
  <c r="R61" i="1"/>
  <c r="R73" i="1"/>
  <c r="R86" i="1"/>
  <c r="U86" i="1" s="1"/>
  <c r="R98" i="1"/>
  <c r="U98" i="1" s="1"/>
  <c r="R112" i="1"/>
  <c r="U112" i="1" s="1"/>
  <c r="R125" i="1"/>
  <c r="R136" i="1"/>
  <c r="R146" i="1"/>
  <c r="R154" i="1"/>
  <c r="R162" i="1"/>
  <c r="R170" i="1"/>
  <c r="U170" i="1" s="1"/>
  <c r="R178" i="1"/>
  <c r="U178" i="1" s="1"/>
  <c r="R186" i="1"/>
  <c r="U186" i="1" s="1"/>
  <c r="R194" i="1"/>
  <c r="R202" i="1"/>
  <c r="R171" i="1"/>
  <c r="R187" i="1"/>
  <c r="R2" i="1"/>
  <c r="R188" i="1"/>
  <c r="U188" i="1" s="1"/>
  <c r="R24" i="1"/>
  <c r="U24" i="1" s="1"/>
  <c r="R37" i="1"/>
  <c r="U37" i="1" s="1"/>
  <c r="R49" i="1"/>
  <c r="R62" i="1"/>
  <c r="R74" i="1"/>
  <c r="R88" i="1"/>
  <c r="R101" i="1"/>
  <c r="R113" i="1"/>
  <c r="U113" i="1" s="1"/>
  <c r="R126" i="1"/>
  <c r="U126" i="1" s="1"/>
  <c r="R137" i="1"/>
  <c r="U137" i="1" s="1"/>
  <c r="R147" i="1"/>
  <c r="R155" i="1"/>
  <c r="R163" i="1"/>
  <c r="R179" i="1"/>
  <c r="R195" i="1"/>
  <c r="R180" i="1"/>
  <c r="U180" i="1" s="1"/>
  <c r="R8" i="1"/>
  <c r="U8" i="1" s="1"/>
  <c r="R25" i="1"/>
  <c r="U25" i="1" s="1"/>
  <c r="R38" i="1"/>
  <c r="R50" i="1"/>
  <c r="R64" i="1"/>
  <c r="R77" i="1"/>
  <c r="R89" i="1"/>
  <c r="R102" i="1"/>
  <c r="R114" i="1"/>
  <c r="U114" i="1" s="1"/>
  <c r="R128" i="1"/>
  <c r="U128" i="1" s="1"/>
  <c r="R138" i="1"/>
  <c r="R148" i="1"/>
  <c r="R156" i="1"/>
  <c r="R164" i="1"/>
  <c r="R172" i="1"/>
  <c r="R196" i="1"/>
  <c r="U196" i="1" s="1"/>
  <c r="R9" i="1"/>
  <c r="U9" i="1" s="1"/>
  <c r="R26" i="1"/>
  <c r="U26" i="1" s="1"/>
  <c r="R40" i="1"/>
  <c r="R53" i="1"/>
  <c r="R65" i="1"/>
  <c r="R78" i="1"/>
  <c r="R90" i="1"/>
  <c r="R104" i="1"/>
  <c r="U104" i="1" s="1"/>
  <c r="R117" i="1"/>
  <c r="U117" i="1" s="1"/>
  <c r="R129" i="1"/>
  <c r="U129" i="1" s="1"/>
  <c r="R140" i="1"/>
  <c r="R149" i="1"/>
  <c r="R157" i="1"/>
  <c r="R165" i="1"/>
  <c r="R173" i="1"/>
  <c r="R181" i="1"/>
  <c r="U181" i="1" s="1"/>
  <c r="R189" i="1"/>
  <c r="U189" i="1" s="1"/>
  <c r="R197" i="1"/>
  <c r="U197" i="1" s="1"/>
  <c r="R58" i="1"/>
  <c r="R110" i="1"/>
  <c r="R153" i="1"/>
  <c r="R185" i="1"/>
  <c r="R13" i="1"/>
  <c r="R29" i="1"/>
  <c r="R41" i="1"/>
  <c r="U41" i="1" s="1"/>
  <c r="R54" i="1"/>
  <c r="U54" i="1" s="1"/>
  <c r="R66" i="1"/>
  <c r="R80" i="1"/>
  <c r="R93" i="1"/>
  <c r="R105" i="1"/>
  <c r="R118" i="1"/>
  <c r="R130" i="1"/>
  <c r="U130" i="1" s="1"/>
  <c r="R141" i="1"/>
  <c r="U141" i="1" s="1"/>
  <c r="R150" i="1"/>
  <c r="U150" i="1" s="1"/>
  <c r="R158" i="1"/>
  <c r="R166" i="1"/>
  <c r="R174" i="1"/>
  <c r="R182" i="1"/>
  <c r="R190" i="1"/>
  <c r="R198" i="1"/>
  <c r="U198" i="1" s="1"/>
  <c r="R46" i="1"/>
  <c r="U46" i="1" s="1"/>
  <c r="R97" i="1"/>
  <c r="U97" i="1" s="1"/>
  <c r="R145" i="1"/>
  <c r="R177" i="1"/>
  <c r="R14" i="1"/>
  <c r="R30" i="1"/>
  <c r="R42" i="1"/>
  <c r="R56" i="1"/>
  <c r="U56" i="1" s="1"/>
  <c r="R69" i="1"/>
  <c r="U69" i="1" s="1"/>
  <c r="R81" i="1"/>
  <c r="U81" i="1" s="1"/>
  <c r="R94" i="1"/>
  <c r="R106" i="1"/>
  <c r="R120" i="1"/>
  <c r="R132" i="1"/>
  <c r="R142" i="1"/>
  <c r="R151" i="1"/>
  <c r="U151" i="1" s="1"/>
  <c r="R159" i="1"/>
  <c r="U159" i="1" s="1"/>
  <c r="R167" i="1"/>
  <c r="U167" i="1" s="1"/>
  <c r="R175" i="1"/>
  <c r="R183" i="1"/>
  <c r="R191" i="1"/>
  <c r="R199" i="1"/>
  <c r="U199" i="1" s="1"/>
  <c r="R33" i="1"/>
  <c r="R72" i="1"/>
  <c r="U72" i="1" s="1"/>
  <c r="R122" i="1"/>
  <c r="U122" i="1" s="1"/>
  <c r="R161" i="1"/>
  <c r="U161" i="1" s="1"/>
  <c r="R193" i="1"/>
  <c r="R16" i="1"/>
  <c r="R32" i="1"/>
  <c r="R45" i="1"/>
  <c r="R57" i="1"/>
  <c r="R70" i="1"/>
  <c r="U70" i="1" s="1"/>
  <c r="R82" i="1"/>
  <c r="U82" i="1" s="1"/>
  <c r="R96" i="1"/>
  <c r="U96" i="1" s="1"/>
  <c r="R109" i="1"/>
  <c r="R121" i="1"/>
  <c r="R133" i="1"/>
  <c r="R144" i="1"/>
  <c r="R152" i="1"/>
  <c r="R160" i="1"/>
  <c r="U160" i="1" s="1"/>
  <c r="R168" i="1"/>
  <c r="U168" i="1" s="1"/>
  <c r="R176" i="1"/>
  <c r="U176" i="1" s="1"/>
  <c r="R184" i="1"/>
  <c r="R192" i="1"/>
  <c r="R200" i="1"/>
  <c r="R20" i="1"/>
  <c r="R85" i="1"/>
  <c r="R134" i="1"/>
  <c r="U134" i="1" s="1"/>
  <c r="R169" i="1"/>
  <c r="U169" i="1" s="1"/>
  <c r="R201" i="1"/>
  <c r="U201" i="1" s="1"/>
  <c r="R3" i="1"/>
  <c r="R22" i="1"/>
  <c r="R83" i="1"/>
  <c r="R139" i="1"/>
  <c r="R124" i="1"/>
  <c r="R23" i="1"/>
  <c r="U23" i="1" s="1"/>
  <c r="R127" i="1"/>
  <c r="U127" i="1" s="1"/>
  <c r="R63" i="1"/>
  <c r="U63" i="1" s="1"/>
  <c r="R116" i="1"/>
  <c r="R52" i="1"/>
  <c r="R123" i="1"/>
  <c r="R59" i="1"/>
  <c r="R15" i="1"/>
  <c r="R119" i="1"/>
  <c r="U119" i="1" s="1"/>
  <c r="R108" i="1"/>
  <c r="U108" i="1" s="1"/>
  <c r="R44" i="1"/>
  <c r="U44" i="1" s="1"/>
  <c r="R115" i="1"/>
  <c r="U115" i="1" s="1"/>
  <c r="R7" i="1"/>
  <c r="R11" i="1"/>
  <c r="R79" i="1"/>
  <c r="R71" i="1"/>
  <c r="U71" i="1" s="1"/>
  <c r="R67" i="1"/>
  <c r="U67" i="1" s="1"/>
  <c r="R55" i="1"/>
  <c r="U55" i="1" s="1"/>
  <c r="R51" i="1"/>
  <c r="U51" i="1" s="1"/>
  <c r="R10" i="1"/>
  <c r="U10" i="1" s="1"/>
  <c r="R135" i="1"/>
  <c r="R111" i="1"/>
  <c r="R47" i="1"/>
  <c r="U47" i="1" s="1"/>
  <c r="R100" i="1"/>
  <c r="U100" i="1" s="1"/>
  <c r="R36" i="1"/>
  <c r="U36" i="1" s="1"/>
  <c r="R107" i="1"/>
  <c r="U107" i="1" s="1"/>
  <c r="R43" i="1"/>
  <c r="U43" i="1" s="1"/>
  <c r="R12" i="1"/>
  <c r="R31" i="1"/>
  <c r="U31" i="1" s="1"/>
  <c r="R18" i="1"/>
  <c r="R91" i="1"/>
  <c r="R19" i="1"/>
  <c r="R76" i="1"/>
  <c r="U76" i="1" s="1"/>
  <c r="R17" i="1"/>
  <c r="U17" i="1" s="1"/>
  <c r="R68" i="1"/>
  <c r="U68" i="1" s="1"/>
  <c r="R5" i="1"/>
  <c r="R131" i="1"/>
  <c r="R103" i="1"/>
  <c r="R39" i="1"/>
  <c r="U39" i="1" s="1"/>
  <c r="R92" i="1"/>
  <c r="U92" i="1" s="1"/>
  <c r="R28" i="1"/>
  <c r="U28" i="1" s="1"/>
  <c r="R99" i="1"/>
  <c r="U99" i="1" s="1"/>
  <c r="R35" i="1"/>
  <c r="U35" i="1" s="1"/>
  <c r="R4" i="1"/>
  <c r="R95" i="1"/>
  <c r="U95" i="1" s="1"/>
  <c r="R84" i="1"/>
  <c r="R27" i="1"/>
  <c r="R87" i="1"/>
  <c r="U87" i="1" s="1"/>
  <c r="R6" i="1"/>
  <c r="U6" i="1" s="1"/>
  <c r="R143" i="1"/>
  <c r="U143" i="1" s="1"/>
  <c r="R75" i="1"/>
  <c r="U75" i="1" s="1"/>
  <c r="R60" i="1"/>
  <c r="U60" i="1" s="1"/>
  <c r="C2" i="1"/>
  <c r="L2" i="1"/>
  <c r="M2" i="1" s="1"/>
  <c r="N2" i="1" s="1"/>
  <c r="O2" i="1" s="1"/>
  <c r="B2" i="1"/>
  <c r="H2" i="1"/>
  <c r="I2" i="1" s="1"/>
  <c r="J2" i="1" s="1"/>
  <c r="K2" i="1" s="1"/>
  <c r="Q2" i="1"/>
  <c r="Q10" i="1"/>
  <c r="Q19" i="1"/>
  <c r="T19" i="1" s="1"/>
  <c r="Q27" i="1"/>
  <c r="T27" i="1" s="1"/>
  <c r="Q35" i="1"/>
  <c r="Q43" i="1"/>
  <c r="Q51" i="1"/>
  <c r="T51" i="1" s="1"/>
  <c r="Q59" i="1"/>
  <c r="T59" i="1" s="1"/>
  <c r="Q67" i="1"/>
  <c r="Q75" i="1"/>
  <c r="Q83" i="1"/>
  <c r="T83" i="1" s="1"/>
  <c r="Q91" i="1"/>
  <c r="T91" i="1" s="1"/>
  <c r="Q99" i="1"/>
  <c r="Q107" i="1"/>
  <c r="Q115" i="1"/>
  <c r="T115" i="1" s="1"/>
  <c r="Q123" i="1"/>
  <c r="T123" i="1" s="1"/>
  <c r="Q131" i="1"/>
  <c r="Q139" i="1"/>
  <c r="T139" i="1" s="1"/>
  <c r="Q147" i="1"/>
  <c r="T147" i="1" s="1"/>
  <c r="Q155" i="1"/>
  <c r="T155" i="1" s="1"/>
  <c r="Q163" i="1"/>
  <c r="Q171" i="1"/>
  <c r="Q179" i="1"/>
  <c r="T179" i="1" s="1"/>
  <c r="Q187" i="1"/>
  <c r="T187" i="1" s="1"/>
  <c r="Q195" i="1"/>
  <c r="Q11" i="1"/>
  <c r="T11" i="1" s="1"/>
  <c r="Q148" i="1"/>
  <c r="T148" i="1" s="1"/>
  <c r="Q196" i="1"/>
  <c r="T196" i="1" s="1"/>
  <c r="Q3" i="1"/>
  <c r="Q12" i="1"/>
  <c r="Q20" i="1"/>
  <c r="T20" i="1" s="1"/>
  <c r="Q28" i="1"/>
  <c r="T28" i="1" s="1"/>
  <c r="Q36" i="1"/>
  <c r="Q44" i="1"/>
  <c r="T44" i="1" s="1"/>
  <c r="Q52" i="1"/>
  <c r="T52" i="1" s="1"/>
  <c r="Q60" i="1"/>
  <c r="T60" i="1" s="1"/>
  <c r="Q68" i="1"/>
  <c r="Q76" i="1"/>
  <c r="Q84" i="1"/>
  <c r="T84" i="1" s="1"/>
  <c r="Q92" i="1"/>
  <c r="T92" i="1" s="1"/>
  <c r="Q100" i="1"/>
  <c r="Q108" i="1"/>
  <c r="T108" i="1" s="1"/>
  <c r="Q116" i="1"/>
  <c r="T116" i="1" s="1"/>
  <c r="Q124" i="1"/>
  <c r="T124" i="1" s="1"/>
  <c r="Q132" i="1"/>
  <c r="Q140" i="1"/>
  <c r="Q180" i="1"/>
  <c r="T180" i="1" s="1"/>
  <c r="Q4" i="1"/>
  <c r="T4" i="1" s="1"/>
  <c r="Q13" i="1"/>
  <c r="Q21" i="1"/>
  <c r="T21" i="1" s="1"/>
  <c r="Q29" i="1"/>
  <c r="T29" i="1" s="1"/>
  <c r="Q37" i="1"/>
  <c r="T37" i="1" s="1"/>
  <c r="Q45" i="1"/>
  <c r="Q53" i="1"/>
  <c r="T53" i="1" s="1"/>
  <c r="Q61" i="1"/>
  <c r="T61" i="1" s="1"/>
  <c r="Q69" i="1"/>
  <c r="T69" i="1" s="1"/>
  <c r="Q77" i="1"/>
  <c r="Q85" i="1"/>
  <c r="T85" i="1" s="1"/>
  <c r="Q93" i="1"/>
  <c r="T93" i="1" s="1"/>
  <c r="Q101" i="1"/>
  <c r="T101" i="1" s="1"/>
  <c r="Q109" i="1"/>
  <c r="Q117" i="1"/>
  <c r="T117" i="1" s="1"/>
  <c r="Q125" i="1"/>
  <c r="T125" i="1" s="1"/>
  <c r="Q133" i="1"/>
  <c r="T133" i="1" s="1"/>
  <c r="Q141" i="1"/>
  <c r="Q149" i="1"/>
  <c r="Q157" i="1"/>
  <c r="T157" i="1" s="1"/>
  <c r="Q165" i="1"/>
  <c r="T165" i="1" s="1"/>
  <c r="Q173" i="1"/>
  <c r="T173" i="1" s="1"/>
  <c r="Q181" i="1"/>
  <c r="T181" i="1" s="1"/>
  <c r="Q189" i="1"/>
  <c r="T189" i="1" s="1"/>
  <c r="Q197" i="1"/>
  <c r="T197" i="1" s="1"/>
  <c r="Q54" i="1"/>
  <c r="T54" i="1" s="1"/>
  <c r="Q70" i="1"/>
  <c r="T70" i="1" s="1"/>
  <c r="Q86" i="1"/>
  <c r="T86" i="1" s="1"/>
  <c r="Q102" i="1"/>
  <c r="T102" i="1" s="1"/>
  <c r="Q126" i="1"/>
  <c r="Q142" i="1"/>
  <c r="T142" i="1" s="1"/>
  <c r="Q158" i="1"/>
  <c r="T158" i="1" s="1"/>
  <c r="Q166" i="1"/>
  <c r="T166" i="1" s="1"/>
  <c r="Q182" i="1"/>
  <c r="T182" i="1" s="1"/>
  <c r="Q198" i="1"/>
  <c r="T198" i="1" s="1"/>
  <c r="Q156" i="1"/>
  <c r="T156" i="1" s="1"/>
  <c r="Q5" i="1"/>
  <c r="T5" i="1" s="1"/>
  <c r="Q14" i="1"/>
  <c r="T14" i="1" s="1"/>
  <c r="Q22" i="1"/>
  <c r="Q30" i="1"/>
  <c r="T30" i="1" s="1"/>
  <c r="Q38" i="1"/>
  <c r="T38" i="1" s="1"/>
  <c r="Q46" i="1"/>
  <c r="Q62" i="1"/>
  <c r="T62" i="1" s="1"/>
  <c r="Q78" i="1"/>
  <c r="T78" i="1" s="1"/>
  <c r="Q94" i="1"/>
  <c r="T94" i="1" s="1"/>
  <c r="Q110" i="1"/>
  <c r="T110" i="1" s="1"/>
  <c r="Q118" i="1"/>
  <c r="T118" i="1" s="1"/>
  <c r="Q134" i="1"/>
  <c r="T134" i="1" s="1"/>
  <c r="Q150" i="1"/>
  <c r="T150" i="1" s="1"/>
  <c r="Q174" i="1"/>
  <c r="Q190" i="1"/>
  <c r="T190" i="1" s="1"/>
  <c r="Q186" i="1"/>
  <c r="T186" i="1" s="1"/>
  <c r="Q172" i="1"/>
  <c r="T172" i="1" s="1"/>
  <c r="Q6" i="1"/>
  <c r="T6" i="1" s="1"/>
  <c r="Q15" i="1"/>
  <c r="T15" i="1" s="1"/>
  <c r="Q23" i="1"/>
  <c r="T23" i="1" s="1"/>
  <c r="Q31" i="1"/>
  <c r="T31" i="1" s="1"/>
  <c r="Q39" i="1"/>
  <c r="T39" i="1" s="1"/>
  <c r="Q47" i="1"/>
  <c r="T47" i="1" s="1"/>
  <c r="Q55" i="1"/>
  <c r="T55" i="1" s="1"/>
  <c r="Q63" i="1"/>
  <c r="T63" i="1" s="1"/>
  <c r="Q71" i="1"/>
  <c r="T71" i="1" s="1"/>
  <c r="Q79" i="1"/>
  <c r="T79" i="1" s="1"/>
  <c r="Q87" i="1"/>
  <c r="T87" i="1" s="1"/>
  <c r="Q95" i="1"/>
  <c r="T95" i="1" s="1"/>
  <c r="Q103" i="1"/>
  <c r="T103" i="1" s="1"/>
  <c r="Q111" i="1"/>
  <c r="T111" i="1" s="1"/>
  <c r="Q119" i="1"/>
  <c r="T119" i="1" s="1"/>
  <c r="Q127" i="1"/>
  <c r="T127" i="1" s="1"/>
  <c r="Q135" i="1"/>
  <c r="Q143" i="1"/>
  <c r="T143" i="1" s="1"/>
  <c r="Q151" i="1"/>
  <c r="T151" i="1" s="1"/>
  <c r="Q159" i="1"/>
  <c r="T159" i="1" s="1"/>
  <c r="Q167" i="1"/>
  <c r="T167" i="1" s="1"/>
  <c r="Q175" i="1"/>
  <c r="T175" i="1" s="1"/>
  <c r="Q183" i="1"/>
  <c r="T183" i="1" s="1"/>
  <c r="Q191" i="1"/>
  <c r="T191" i="1" s="1"/>
  <c r="Q199" i="1"/>
  <c r="T199" i="1" s="1"/>
  <c r="Q170" i="1"/>
  <c r="T170" i="1" s="1"/>
  <c r="Q164" i="1"/>
  <c r="T164" i="1" s="1"/>
  <c r="Q7" i="1"/>
  <c r="T7" i="1" s="1"/>
  <c r="Q16" i="1"/>
  <c r="T16" i="1" s="1"/>
  <c r="Q24" i="1"/>
  <c r="T24" i="1" s="1"/>
  <c r="Q32" i="1"/>
  <c r="T32" i="1" s="1"/>
  <c r="Q40" i="1"/>
  <c r="T40" i="1" s="1"/>
  <c r="Q48" i="1"/>
  <c r="T48" i="1" s="1"/>
  <c r="Q56" i="1"/>
  <c r="T56" i="1" s="1"/>
  <c r="Q64" i="1"/>
  <c r="T64" i="1" s="1"/>
  <c r="Q72" i="1"/>
  <c r="T72" i="1" s="1"/>
  <c r="Q80" i="1"/>
  <c r="T80" i="1" s="1"/>
  <c r="Q88" i="1"/>
  <c r="T88" i="1" s="1"/>
  <c r="Q96" i="1"/>
  <c r="T96" i="1" s="1"/>
  <c r="Q104" i="1"/>
  <c r="T104" i="1" s="1"/>
  <c r="Q112" i="1"/>
  <c r="T112" i="1" s="1"/>
  <c r="Q120" i="1"/>
  <c r="T120" i="1" s="1"/>
  <c r="Q128" i="1"/>
  <c r="T128" i="1" s="1"/>
  <c r="Q136" i="1"/>
  <c r="T136" i="1" s="1"/>
  <c r="Q144" i="1"/>
  <c r="T144" i="1" s="1"/>
  <c r="Q152" i="1"/>
  <c r="T152" i="1" s="1"/>
  <c r="Q160" i="1"/>
  <c r="T160" i="1" s="1"/>
  <c r="Q168" i="1"/>
  <c r="T168" i="1" s="1"/>
  <c r="Q176" i="1"/>
  <c r="T176" i="1" s="1"/>
  <c r="Q184" i="1"/>
  <c r="T184" i="1" s="1"/>
  <c r="Q192" i="1"/>
  <c r="T192" i="1" s="1"/>
  <c r="Q200" i="1"/>
  <c r="T200" i="1" s="1"/>
  <c r="Q18" i="1"/>
  <c r="T18" i="1" s="1"/>
  <c r="Q26" i="1"/>
  <c r="T26" i="1" s="1"/>
  <c r="Q42" i="1"/>
  <c r="T42" i="1" s="1"/>
  <c r="Q58" i="1"/>
  <c r="T58" i="1" s="1"/>
  <c r="Q82" i="1"/>
  <c r="T82" i="1" s="1"/>
  <c r="Q98" i="1"/>
  <c r="T98" i="1" s="1"/>
  <c r="Q114" i="1"/>
  <c r="T114" i="1" s="1"/>
  <c r="Q130" i="1"/>
  <c r="T130" i="1" s="1"/>
  <c r="Q146" i="1"/>
  <c r="T146" i="1" s="1"/>
  <c r="Q162" i="1"/>
  <c r="T162" i="1" s="1"/>
  <c r="Q194" i="1"/>
  <c r="T194" i="1" s="1"/>
  <c r="Q188" i="1"/>
  <c r="T188" i="1" s="1"/>
  <c r="Q8" i="1"/>
  <c r="T8" i="1" s="1"/>
  <c r="Q17" i="1"/>
  <c r="T17" i="1" s="1"/>
  <c r="Q25" i="1"/>
  <c r="T25" i="1" s="1"/>
  <c r="Q33" i="1"/>
  <c r="T33" i="1" s="1"/>
  <c r="Q41" i="1"/>
  <c r="T41" i="1" s="1"/>
  <c r="Q49" i="1"/>
  <c r="T49" i="1" s="1"/>
  <c r="Q57" i="1"/>
  <c r="T57" i="1" s="1"/>
  <c r="Q65" i="1"/>
  <c r="T65" i="1" s="1"/>
  <c r="Q73" i="1"/>
  <c r="T73" i="1" s="1"/>
  <c r="Q81" i="1"/>
  <c r="T81" i="1" s="1"/>
  <c r="Q89" i="1"/>
  <c r="T89" i="1" s="1"/>
  <c r="Q97" i="1"/>
  <c r="T97" i="1" s="1"/>
  <c r="Q105" i="1"/>
  <c r="T105" i="1" s="1"/>
  <c r="Q113" i="1"/>
  <c r="T113" i="1" s="1"/>
  <c r="Q121" i="1"/>
  <c r="T121" i="1" s="1"/>
  <c r="Q129" i="1"/>
  <c r="T129" i="1" s="1"/>
  <c r="Q137" i="1"/>
  <c r="T137" i="1" s="1"/>
  <c r="Q145" i="1"/>
  <c r="T145" i="1" s="1"/>
  <c r="Q153" i="1"/>
  <c r="T153" i="1" s="1"/>
  <c r="Q161" i="1"/>
  <c r="T161" i="1" s="1"/>
  <c r="Q169" i="1"/>
  <c r="T169" i="1" s="1"/>
  <c r="Q177" i="1"/>
  <c r="T177" i="1" s="1"/>
  <c r="Q185" i="1"/>
  <c r="T185" i="1" s="1"/>
  <c r="Q193" i="1"/>
  <c r="T193" i="1" s="1"/>
  <c r="Q201" i="1"/>
  <c r="T201" i="1" s="1"/>
  <c r="Q9" i="1"/>
  <c r="T9" i="1" s="1"/>
  <c r="Q34" i="1"/>
  <c r="T34" i="1" s="1"/>
  <c r="Q50" i="1"/>
  <c r="T50" i="1" s="1"/>
  <c r="Q66" i="1"/>
  <c r="T66" i="1" s="1"/>
  <c r="Q74" i="1"/>
  <c r="T74" i="1" s="1"/>
  <c r="Q90" i="1"/>
  <c r="T90" i="1" s="1"/>
  <c r="Q106" i="1"/>
  <c r="T106" i="1" s="1"/>
  <c r="Q122" i="1"/>
  <c r="T122" i="1" s="1"/>
  <c r="Q138" i="1"/>
  <c r="T138" i="1" s="1"/>
  <c r="Q154" i="1"/>
  <c r="T154" i="1" s="1"/>
  <c r="Q178" i="1"/>
  <c r="T178" i="1" s="1"/>
  <c r="Q202" i="1"/>
  <c r="T202" i="1" s="1"/>
  <c r="U59" i="1"/>
  <c r="U123" i="1"/>
  <c r="U171" i="1"/>
  <c r="U179" i="1"/>
  <c r="U187" i="1"/>
  <c r="U20" i="1"/>
  <c r="U84" i="1"/>
  <c r="U148" i="1"/>
  <c r="U156" i="1"/>
  <c r="U164" i="1"/>
  <c r="U58" i="1"/>
  <c r="U106" i="1"/>
  <c r="U154" i="1"/>
  <c r="U45" i="1"/>
  <c r="U53" i="1"/>
  <c r="U61" i="1"/>
  <c r="U109" i="1"/>
  <c r="U125" i="1"/>
  <c r="U165" i="1"/>
  <c r="U173" i="1"/>
  <c r="U14" i="1"/>
  <c r="U22" i="1"/>
  <c r="U78" i="1"/>
  <c r="U142" i="1"/>
  <c r="U158" i="1"/>
  <c r="U166" i="1"/>
  <c r="U190" i="1"/>
  <c r="U74" i="1"/>
  <c r="U103" i="1"/>
  <c r="U111" i="1"/>
  <c r="U175" i="1"/>
  <c r="U183" i="1"/>
  <c r="U191" i="1"/>
  <c r="U121" i="1"/>
  <c r="U145" i="1"/>
  <c r="U193" i="1"/>
  <c r="U42" i="1"/>
  <c r="U66" i="1"/>
  <c r="U16" i="1"/>
  <c r="U32" i="1"/>
  <c r="U40" i="1"/>
  <c r="U80" i="1"/>
  <c r="U88" i="1"/>
  <c r="U120" i="1"/>
  <c r="U136" i="1"/>
  <c r="U144" i="1"/>
  <c r="U152" i="1"/>
  <c r="U184" i="1"/>
  <c r="U200" i="1"/>
  <c r="U185" i="1"/>
  <c r="U34" i="1"/>
  <c r="U33" i="1"/>
  <c r="U49" i="1"/>
  <c r="U57" i="1"/>
  <c r="U65" i="1"/>
  <c r="U73" i="1"/>
  <c r="U89" i="1"/>
  <c r="U105" i="1"/>
  <c r="U153" i="1"/>
  <c r="U177" i="1"/>
  <c r="U50" i="1"/>
  <c r="U146" i="1"/>
  <c r="U202" i="1"/>
  <c r="T3" i="1"/>
  <c r="T35" i="1"/>
  <c r="T43" i="1"/>
  <c r="T67" i="1"/>
  <c r="T75" i="1"/>
  <c r="T99" i="1"/>
  <c r="T107" i="1"/>
  <c r="T131" i="1"/>
  <c r="T163" i="1"/>
  <c r="T171" i="1"/>
  <c r="T195" i="1"/>
  <c r="T12" i="1"/>
  <c r="T36" i="1"/>
  <c r="T68" i="1"/>
  <c r="T100" i="1"/>
  <c r="T132" i="1"/>
  <c r="T140" i="1"/>
  <c r="T13" i="1"/>
  <c r="T45" i="1"/>
  <c r="T77" i="1"/>
  <c r="T109" i="1"/>
  <c r="T141" i="1"/>
  <c r="T22" i="1"/>
  <c r="T46" i="1"/>
  <c r="T126" i="1"/>
  <c r="T174" i="1"/>
  <c r="T135" i="1"/>
  <c r="U131" i="1"/>
  <c r="U135" i="1"/>
  <c r="U139" i="1"/>
  <c r="U147" i="1"/>
  <c r="U155" i="1"/>
  <c r="U163" i="1"/>
  <c r="U195" i="1"/>
  <c r="U133" i="1"/>
  <c r="U116" i="1"/>
  <c r="U124" i="1"/>
  <c r="U132" i="1"/>
  <c r="U140" i="1"/>
  <c r="U172" i="1"/>
  <c r="U192" i="1"/>
  <c r="U157" i="1"/>
  <c r="U110" i="1"/>
  <c r="U118" i="1"/>
  <c r="U138" i="1"/>
  <c r="U162" i="1"/>
  <c r="U174" i="1"/>
  <c r="U182" i="1"/>
  <c r="U194" i="1"/>
  <c r="U149" i="1"/>
  <c r="T149" i="1"/>
  <c r="U77" i="1"/>
  <c r="U91" i="1"/>
  <c r="U83" i="1"/>
  <c r="U3" i="1"/>
  <c r="U79" i="1"/>
  <c r="U101" i="1"/>
  <c r="U93" i="1"/>
  <c r="U85" i="1"/>
  <c r="U102" i="1"/>
  <c r="U94" i="1"/>
  <c r="U90" i="1"/>
  <c r="U62" i="1"/>
  <c r="U38" i="1"/>
  <c r="U30" i="1"/>
  <c r="U18" i="1"/>
  <c r="U29" i="1"/>
  <c r="U21" i="1"/>
  <c r="U13" i="1"/>
  <c r="U5" i="1"/>
  <c r="U64" i="1"/>
  <c r="U52" i="1"/>
  <c r="U48" i="1"/>
  <c r="U12" i="1"/>
  <c r="U4" i="1"/>
  <c r="U27" i="1"/>
  <c r="U19" i="1"/>
  <c r="U15" i="1"/>
  <c r="U11" i="1"/>
  <c r="U7" i="1"/>
  <c r="T10" i="1"/>
  <c r="T76" i="1"/>
  <c r="E3" i="1" l="1"/>
  <c r="D3" i="1" l="1"/>
  <c r="G3" i="1"/>
  <c r="F3" i="1"/>
  <c r="C3" i="1" l="1"/>
  <c r="L3" i="1"/>
  <c r="M3" i="1" s="1"/>
  <c r="N3" i="1" s="1"/>
  <c r="O3" i="1" s="1"/>
  <c r="B3" i="1"/>
  <c r="H3" i="1"/>
  <c r="I3" i="1" s="1"/>
  <c r="J3" i="1" s="1"/>
  <c r="K3" i="1" s="1"/>
  <c r="D4" i="1" l="1"/>
  <c r="H4" i="1" s="1"/>
  <c r="I4" i="1" s="1"/>
  <c r="J4" i="1" s="1"/>
  <c r="K4" i="1" s="1"/>
  <c r="E4" i="1"/>
  <c r="B4" i="1" l="1"/>
  <c r="G4" i="1"/>
  <c r="F4" i="1"/>
  <c r="C4" i="1" l="1"/>
  <c r="L4" i="1"/>
  <c r="M4" i="1" s="1"/>
  <c r="N4" i="1" s="1"/>
  <c r="O4" i="1" s="1"/>
  <c r="E5" i="1"/>
  <c r="G5" i="1" l="1"/>
  <c r="F5" i="1"/>
  <c r="D5" i="1"/>
  <c r="C5" i="1" l="1"/>
  <c r="L5" i="1"/>
  <c r="M5" i="1" s="1"/>
  <c r="N5" i="1" s="1"/>
  <c r="O5" i="1" s="1"/>
  <c r="B5" i="1"/>
  <c r="H5" i="1"/>
  <c r="I5" i="1" s="1"/>
  <c r="J5" i="1" s="1"/>
  <c r="K5" i="1" s="1"/>
  <c r="F6" i="1" l="1"/>
  <c r="C6" i="1" l="1"/>
  <c r="L6" i="1"/>
  <c r="M6" i="1" s="1"/>
  <c r="N6" i="1" s="1"/>
  <c r="O6" i="1" s="1"/>
  <c r="G6" i="1"/>
  <c r="D6" i="1"/>
  <c r="B6" i="1" l="1"/>
  <c r="H6" i="1"/>
  <c r="I6" i="1" s="1"/>
  <c r="J6" i="1" s="1"/>
  <c r="K6" i="1" s="1"/>
  <c r="E6" i="1"/>
  <c r="E7" i="1" l="1"/>
  <c r="G7" i="1"/>
  <c r="F7" i="1"/>
  <c r="C7" i="1" l="1"/>
  <c r="L7" i="1"/>
  <c r="M7" i="1" s="1"/>
  <c r="N7" i="1" s="1"/>
  <c r="O7" i="1" s="1"/>
  <c r="D7" i="1"/>
  <c r="B7" i="1" l="1"/>
  <c r="H7" i="1"/>
  <c r="I7" i="1" s="1"/>
  <c r="J7" i="1" s="1"/>
  <c r="K7" i="1" s="1"/>
  <c r="F8" i="1"/>
  <c r="C8" i="1" l="1"/>
  <c r="L8" i="1"/>
  <c r="M8" i="1" s="1"/>
  <c r="N8" i="1" s="1"/>
  <c r="O8" i="1" s="1"/>
  <c r="D8" i="1"/>
  <c r="G8" i="1"/>
  <c r="E8" i="1"/>
  <c r="B8" i="1" l="1"/>
  <c r="H8" i="1"/>
  <c r="I8" i="1" s="1"/>
  <c r="J8" i="1" l="1"/>
  <c r="K8" i="1" s="1"/>
  <c r="F9" i="1"/>
  <c r="G9" i="1"/>
  <c r="C9" i="1" l="1"/>
  <c r="L9" i="1"/>
  <c r="M9" i="1" s="1"/>
  <c r="N9" i="1" s="1"/>
  <c r="O9" i="1" s="1"/>
  <c r="D9" i="1"/>
  <c r="E9" i="1"/>
  <c r="B9" i="1" l="1"/>
  <c r="H9" i="1"/>
  <c r="I9" i="1" s="1"/>
  <c r="J9" i="1" s="1"/>
  <c r="K9" i="1" s="1"/>
  <c r="G10" i="1"/>
  <c r="F10" i="1"/>
  <c r="C10" i="1" l="1"/>
  <c r="L10" i="1"/>
  <c r="M10" i="1" s="1"/>
  <c r="N10" i="1" s="1"/>
  <c r="O10" i="1" s="1"/>
  <c r="E10" i="1"/>
  <c r="D10" i="1"/>
  <c r="B10" i="1" l="1"/>
  <c r="H10" i="1"/>
  <c r="I10" i="1" s="1"/>
  <c r="F11" i="1"/>
  <c r="G11" i="1"/>
  <c r="C11" i="1" l="1"/>
  <c r="L11" i="1"/>
  <c r="M11" i="1" s="1"/>
  <c r="N11" i="1" s="1"/>
  <c r="O11" i="1" s="1"/>
  <c r="J10" i="1"/>
  <c r="K10" i="1" s="1"/>
  <c r="D11" i="1" l="1"/>
  <c r="E11" i="1"/>
  <c r="G12" i="1"/>
  <c r="B11" i="1" l="1"/>
  <c r="H11" i="1"/>
  <c r="I11" i="1" s="1"/>
  <c r="J11" i="1" s="1"/>
  <c r="K11" i="1" s="1"/>
  <c r="F12" i="1"/>
  <c r="C12" i="1" l="1"/>
  <c r="L12" i="1"/>
  <c r="M12" i="1" s="1"/>
  <c r="N12" i="1" s="1"/>
  <c r="O12" i="1" s="1"/>
  <c r="E12" i="1"/>
  <c r="D12" i="1"/>
  <c r="B12" i="1" l="1"/>
  <c r="H12" i="1"/>
  <c r="I12" i="1" s="1"/>
  <c r="J12" i="1" s="1"/>
  <c r="K12" i="1" s="1"/>
  <c r="D13" i="1" l="1"/>
  <c r="E13" i="1"/>
  <c r="B13" i="1" l="1"/>
  <c r="H13" i="1"/>
  <c r="I13" i="1" s="1"/>
  <c r="J13" i="1" s="1"/>
  <c r="K13" i="1" s="1"/>
  <c r="G13" i="1"/>
  <c r="F13" i="1"/>
  <c r="C13" i="1" l="1"/>
  <c r="L13" i="1"/>
  <c r="M13" i="1" s="1"/>
  <c r="N13" i="1" s="1"/>
  <c r="O13" i="1" s="1"/>
  <c r="E14" i="1"/>
  <c r="D14" i="1"/>
  <c r="B14" i="1" l="1"/>
  <c r="H14" i="1"/>
  <c r="I14" i="1" s="1"/>
  <c r="J14" i="1" s="1"/>
  <c r="K14" i="1" s="1"/>
  <c r="G14" i="1"/>
  <c r="F14" i="1"/>
  <c r="C14" i="1" l="1"/>
  <c r="L14" i="1"/>
  <c r="M14" i="1" s="1"/>
  <c r="N14" i="1" s="1"/>
  <c r="O14" i="1" s="1"/>
  <c r="D15" i="1"/>
  <c r="E15" i="1"/>
  <c r="B15" i="1" l="1"/>
  <c r="H15" i="1"/>
  <c r="I15" i="1" s="1"/>
  <c r="J15" i="1" s="1"/>
  <c r="K15" i="1" s="1"/>
  <c r="F15" i="1"/>
  <c r="G15" i="1"/>
  <c r="C15" i="1" l="1"/>
  <c r="L15" i="1"/>
  <c r="D16" i="1"/>
  <c r="M15" i="1" l="1"/>
  <c r="B16" i="1"/>
  <c r="H16" i="1"/>
  <c r="I16" i="1" s="1"/>
  <c r="J16" i="1" s="1"/>
  <c r="K16" i="1" s="1"/>
  <c r="E16" i="1"/>
  <c r="N15" i="1" l="1"/>
  <c r="O15" i="1" s="1"/>
  <c r="D17" i="1"/>
  <c r="G16" i="1" l="1"/>
  <c r="F16" i="1"/>
  <c r="B17" i="1"/>
  <c r="H17" i="1"/>
  <c r="I17" i="1" s="1"/>
  <c r="J17" i="1" s="1"/>
  <c r="K17" i="1" s="1"/>
  <c r="E17" i="1"/>
  <c r="C16" i="1" l="1"/>
  <c r="L16" i="1"/>
  <c r="M16" i="1" s="1"/>
  <c r="D18" i="1"/>
  <c r="N16" i="1" l="1"/>
  <c r="O16" i="1" s="1"/>
  <c r="B18" i="1"/>
  <c r="H18" i="1"/>
  <c r="I18" i="1" s="1"/>
  <c r="J18" i="1" s="1"/>
  <c r="K18" i="1" s="1"/>
  <c r="E18" i="1"/>
  <c r="F17" i="1" l="1"/>
  <c r="G17" i="1"/>
  <c r="C17" i="1" l="1"/>
  <c r="L17" i="1"/>
  <c r="E19" i="1"/>
  <c r="M17" i="1" l="1"/>
  <c r="N17" i="1" s="1"/>
  <c r="O17" i="1" s="1"/>
  <c r="D19" i="1"/>
  <c r="F18" i="1" l="1"/>
  <c r="G18" i="1"/>
  <c r="B19" i="1"/>
  <c r="H19" i="1"/>
  <c r="I19" i="1" s="1"/>
  <c r="J19" i="1" s="1"/>
  <c r="K19" i="1" s="1"/>
  <c r="C18" i="1" l="1"/>
  <c r="L18" i="1"/>
  <c r="M18" i="1" l="1"/>
  <c r="N18" i="1" s="1"/>
  <c r="O18" i="1" s="1"/>
  <c r="E20" i="1"/>
  <c r="D20" i="1"/>
  <c r="F19" i="1" l="1"/>
  <c r="G19" i="1"/>
  <c r="B20" i="1"/>
  <c r="H20" i="1"/>
  <c r="I20" i="1" s="1"/>
  <c r="J20" i="1" s="1"/>
  <c r="K20" i="1" s="1"/>
  <c r="C19" i="1" l="1"/>
  <c r="L19" i="1"/>
  <c r="D21" i="1"/>
  <c r="E21" i="1"/>
  <c r="M19" i="1" l="1"/>
  <c r="B21" i="1"/>
  <c r="H21" i="1"/>
  <c r="I21" i="1" s="1"/>
  <c r="J21" i="1" s="1"/>
  <c r="K21" i="1" s="1"/>
  <c r="N19" i="1" l="1"/>
  <c r="O19" i="1" s="1"/>
  <c r="E22" i="1"/>
  <c r="G20" i="1" l="1"/>
  <c r="F20" i="1"/>
  <c r="D22" i="1"/>
  <c r="C20" i="1" l="1"/>
  <c r="L20" i="1"/>
  <c r="M20" i="1" s="1"/>
  <c r="B22" i="1"/>
  <c r="H22" i="1"/>
  <c r="N20" i="1" l="1"/>
  <c r="O20" i="1" s="1"/>
  <c r="I22" i="1"/>
  <c r="J22" i="1" s="1"/>
  <c r="K22" i="1" s="1"/>
  <c r="F21" i="1" l="1"/>
  <c r="G21" i="1"/>
  <c r="E23" i="1"/>
  <c r="D23" i="1"/>
  <c r="C21" i="1" l="1"/>
  <c r="L21" i="1"/>
  <c r="B23" i="1"/>
  <c r="H23" i="1"/>
  <c r="I23" i="1" s="1"/>
  <c r="J23" i="1" s="1"/>
  <c r="K23" i="1" s="1"/>
  <c r="M21" i="1" l="1"/>
  <c r="N21" i="1" s="1"/>
  <c r="O21" i="1" s="1"/>
  <c r="D24" i="1"/>
  <c r="E24" i="1"/>
  <c r="F22" i="1" l="1"/>
  <c r="G22" i="1"/>
  <c r="B24" i="1"/>
  <c r="H24" i="1"/>
  <c r="I24" i="1" s="1"/>
  <c r="J24" i="1" s="1"/>
  <c r="K24" i="1" s="1"/>
  <c r="C22" i="1" l="1"/>
  <c r="L22" i="1"/>
  <c r="E25" i="1"/>
  <c r="M22" i="1" l="1"/>
  <c r="N22" i="1" s="1"/>
  <c r="O22" i="1" s="1"/>
  <c r="D25" i="1"/>
  <c r="F23" i="1" l="1"/>
  <c r="G23" i="1"/>
  <c r="B25" i="1"/>
  <c r="H25" i="1"/>
  <c r="C23" i="1" l="1"/>
  <c r="L23" i="1"/>
  <c r="I25" i="1"/>
  <c r="J25" i="1" s="1"/>
  <c r="K25" i="1" s="1"/>
  <c r="M23" i="1" l="1"/>
  <c r="E26" i="1"/>
  <c r="D26" i="1"/>
  <c r="N23" i="1" l="1"/>
  <c r="O23" i="1" s="1"/>
  <c r="B26" i="1"/>
  <c r="H26" i="1"/>
  <c r="I26" i="1" s="1"/>
  <c r="J26" i="1" s="1"/>
  <c r="K26" i="1" s="1"/>
  <c r="G24" i="1" l="1"/>
  <c r="F24" i="1"/>
  <c r="E27" i="1"/>
  <c r="D27" i="1"/>
  <c r="C24" i="1" l="1"/>
  <c r="L24" i="1"/>
  <c r="M24" i="1" s="1"/>
  <c r="B27" i="1"/>
  <c r="H27" i="1"/>
  <c r="N24" i="1" l="1"/>
  <c r="O24" i="1" s="1"/>
  <c r="I27" i="1"/>
  <c r="J27" i="1" s="1"/>
  <c r="K27" i="1" s="1"/>
  <c r="G25" i="1" l="1"/>
  <c r="F25" i="1"/>
  <c r="E28" i="1"/>
  <c r="D28" i="1"/>
  <c r="C25" i="1" l="1"/>
  <c r="L25" i="1"/>
  <c r="M25" i="1" s="1"/>
  <c r="B28" i="1"/>
  <c r="H28" i="1"/>
  <c r="I28" i="1" s="1"/>
  <c r="N25" i="1" l="1"/>
  <c r="O25" i="1" s="1"/>
  <c r="J28" i="1"/>
  <c r="K28" i="1" s="1"/>
  <c r="F26" i="1" l="1"/>
  <c r="G26" i="1"/>
  <c r="D29" i="1"/>
  <c r="E29" i="1"/>
  <c r="C26" i="1" l="1"/>
  <c r="L26" i="1"/>
  <c r="B29" i="1"/>
  <c r="H29" i="1"/>
  <c r="M26" i="1" l="1"/>
  <c r="N26" i="1" s="1"/>
  <c r="O26" i="1" s="1"/>
  <c r="I29" i="1"/>
  <c r="J29" i="1" s="1"/>
  <c r="K29" i="1" s="1"/>
  <c r="F27" i="1" l="1"/>
  <c r="G27" i="1"/>
  <c r="D30" i="1"/>
  <c r="E30" i="1"/>
  <c r="C27" i="1" l="1"/>
  <c r="L27" i="1"/>
  <c r="B30" i="1"/>
  <c r="H30" i="1"/>
  <c r="M27" i="1" l="1"/>
  <c r="N27" i="1" s="1"/>
  <c r="O27" i="1" s="1"/>
  <c r="I30" i="1"/>
  <c r="F28" i="1" l="1"/>
  <c r="G28" i="1"/>
  <c r="J30" i="1"/>
  <c r="K30" i="1" s="1"/>
  <c r="C28" i="1" l="1"/>
  <c r="L28" i="1"/>
  <c r="E31" i="1"/>
  <c r="D31" i="1"/>
  <c r="M28" i="1" l="1"/>
  <c r="B31" i="1"/>
  <c r="H31" i="1"/>
  <c r="I31" i="1" s="1"/>
  <c r="N28" i="1" l="1"/>
  <c r="O28" i="1" s="1"/>
  <c r="J31" i="1"/>
  <c r="K31" i="1" s="1"/>
  <c r="G29" i="1" l="1"/>
  <c r="F29" i="1"/>
  <c r="D32" i="1"/>
  <c r="E32" i="1"/>
  <c r="C29" i="1" l="1"/>
  <c r="L29" i="1"/>
  <c r="B32" i="1"/>
  <c r="H32" i="1"/>
  <c r="M29" i="1" l="1"/>
  <c r="N29" i="1" s="1"/>
  <c r="O29" i="1" s="1"/>
  <c r="I32" i="1"/>
  <c r="J32" i="1" s="1"/>
  <c r="K32" i="1" s="1"/>
  <c r="F30" i="1" l="1"/>
  <c r="G30" i="1"/>
  <c r="D33" i="1"/>
  <c r="E33" i="1"/>
  <c r="C30" i="1" l="1"/>
  <c r="L30" i="1"/>
  <c r="B33" i="1"/>
  <c r="H33" i="1"/>
  <c r="M30" i="1" l="1"/>
  <c r="N30" i="1" s="1"/>
  <c r="O30" i="1" s="1"/>
  <c r="I33" i="1"/>
  <c r="F31" i="1" l="1"/>
  <c r="G31" i="1"/>
  <c r="J33" i="1"/>
  <c r="K33" i="1" s="1"/>
  <c r="C31" i="1" l="1"/>
  <c r="L31" i="1"/>
  <c r="E34" i="1"/>
  <c r="D34" i="1"/>
  <c r="M31" i="1" l="1"/>
  <c r="B34" i="1"/>
  <c r="H34" i="1"/>
  <c r="I34" i="1" s="1"/>
  <c r="N31" i="1" l="1"/>
  <c r="O31" i="1" s="1"/>
  <c r="J34" i="1"/>
  <c r="K34" i="1" s="1"/>
  <c r="G32" i="1" l="1"/>
  <c r="F32" i="1"/>
  <c r="D35" i="1"/>
  <c r="E35" i="1"/>
  <c r="C32" i="1" l="1"/>
  <c r="L32" i="1"/>
  <c r="M32" i="1" s="1"/>
  <c r="B35" i="1"/>
  <c r="H35" i="1"/>
  <c r="N32" i="1" l="1"/>
  <c r="O32" i="1" s="1"/>
  <c r="I35" i="1"/>
  <c r="J35" i="1" s="1"/>
  <c r="K35" i="1" s="1"/>
  <c r="G33" i="1" l="1"/>
  <c r="F33" i="1"/>
  <c r="D36" i="1"/>
  <c r="E36" i="1"/>
  <c r="C33" i="1" l="1"/>
  <c r="L33" i="1"/>
  <c r="M33" i="1" s="1"/>
  <c r="B36" i="1"/>
  <c r="H36" i="1"/>
  <c r="N33" i="1" l="1"/>
  <c r="O33" i="1" s="1"/>
  <c r="I36" i="1"/>
  <c r="F34" i="1" l="1"/>
  <c r="G34" i="1"/>
  <c r="J36" i="1"/>
  <c r="K36" i="1" s="1"/>
  <c r="C34" i="1" l="1"/>
  <c r="L34" i="1"/>
  <c r="E37" i="1"/>
  <c r="D37" i="1"/>
  <c r="M34" i="1" l="1"/>
  <c r="B37" i="1"/>
  <c r="H37" i="1"/>
  <c r="I37" i="1" s="1"/>
  <c r="N34" i="1" l="1"/>
  <c r="O34" i="1" s="1"/>
  <c r="J37" i="1"/>
  <c r="K37" i="1" s="1"/>
  <c r="G35" i="1" l="1"/>
  <c r="F35" i="1"/>
  <c r="E38" i="1"/>
  <c r="D38" i="1"/>
  <c r="C35" i="1" l="1"/>
  <c r="L35" i="1"/>
  <c r="B38" i="1"/>
  <c r="H38" i="1"/>
  <c r="I38" i="1" s="1"/>
  <c r="M35" i="1" l="1"/>
  <c r="N35" i="1" s="1"/>
  <c r="O35" i="1" s="1"/>
  <c r="J38" i="1"/>
  <c r="K38" i="1" s="1"/>
  <c r="G36" i="1" l="1"/>
  <c r="F36" i="1"/>
  <c r="D39" i="1"/>
  <c r="E39" i="1"/>
  <c r="C36" i="1" l="1"/>
  <c r="L36" i="1"/>
  <c r="B39" i="1"/>
  <c r="H39" i="1"/>
  <c r="M36" i="1" l="1"/>
  <c r="N36" i="1" s="1"/>
  <c r="O36" i="1" s="1"/>
  <c r="I39" i="1"/>
  <c r="J39" i="1" s="1"/>
  <c r="K39" i="1" s="1"/>
  <c r="G37" i="1" l="1"/>
  <c r="F37" i="1"/>
  <c r="D40" i="1"/>
  <c r="E40" i="1"/>
  <c r="C37" i="1" l="1"/>
  <c r="L37" i="1"/>
  <c r="M37" i="1" s="1"/>
  <c r="B40" i="1"/>
  <c r="H40" i="1"/>
  <c r="N37" i="1" l="1"/>
  <c r="O37" i="1" s="1"/>
  <c r="I40" i="1"/>
  <c r="J40" i="1" s="1"/>
  <c r="K40" i="1" s="1"/>
  <c r="F38" i="1" l="1"/>
  <c r="G38" i="1"/>
  <c r="D41" i="1"/>
  <c r="E41" i="1"/>
  <c r="C38" i="1" l="1"/>
  <c r="L38" i="1"/>
  <c r="B41" i="1"/>
  <c r="H41" i="1"/>
  <c r="M38" i="1" l="1"/>
  <c r="N38" i="1" s="1"/>
  <c r="O38" i="1" s="1"/>
  <c r="I41" i="1"/>
  <c r="J41" i="1" s="1"/>
  <c r="K41" i="1" s="1"/>
  <c r="F39" i="1" l="1"/>
  <c r="G39" i="1"/>
  <c r="D42" i="1"/>
  <c r="E42" i="1"/>
  <c r="C39" i="1" l="1"/>
  <c r="L39" i="1"/>
  <c r="B42" i="1"/>
  <c r="H42" i="1"/>
  <c r="M39" i="1" l="1"/>
  <c r="N39" i="1" s="1"/>
  <c r="O39" i="1" s="1"/>
  <c r="I42" i="1"/>
  <c r="J42" i="1" s="1"/>
  <c r="K42" i="1" s="1"/>
  <c r="F40" i="1" l="1"/>
  <c r="G40" i="1"/>
  <c r="D43" i="1"/>
  <c r="E43" i="1"/>
  <c r="C40" i="1" l="1"/>
  <c r="L40" i="1"/>
  <c r="B43" i="1"/>
  <c r="H43" i="1"/>
  <c r="M40" i="1" l="1"/>
  <c r="N40" i="1" s="1"/>
  <c r="O40" i="1" s="1"/>
  <c r="I43" i="1"/>
  <c r="J43" i="1" s="1"/>
  <c r="K43" i="1" s="1"/>
  <c r="F41" i="1" l="1"/>
  <c r="G41" i="1"/>
  <c r="D44" i="1"/>
  <c r="E44" i="1"/>
  <c r="C41" i="1" l="1"/>
  <c r="L41" i="1"/>
  <c r="B44" i="1"/>
  <c r="H44" i="1"/>
  <c r="M41" i="1" l="1"/>
  <c r="N41" i="1" s="1"/>
  <c r="O41" i="1" s="1"/>
  <c r="I44" i="1"/>
  <c r="J44" i="1" s="1"/>
  <c r="K44" i="1" s="1"/>
  <c r="F42" i="1" l="1"/>
  <c r="G42" i="1"/>
  <c r="D45" i="1"/>
  <c r="E45" i="1"/>
  <c r="C42" i="1" l="1"/>
  <c r="L42" i="1"/>
  <c r="M42" i="1" s="1"/>
  <c r="N42" i="1" s="1"/>
  <c r="O42" i="1" s="1"/>
  <c r="B45" i="1"/>
  <c r="H45" i="1"/>
  <c r="G43" i="1" l="1"/>
  <c r="F43" i="1"/>
  <c r="I45" i="1"/>
  <c r="J45" i="1" s="1"/>
  <c r="K45" i="1" s="1"/>
  <c r="C43" i="1" l="1"/>
  <c r="L43" i="1"/>
  <c r="M43" i="1" s="1"/>
  <c r="D46" i="1"/>
  <c r="E46" i="1"/>
  <c r="N43" i="1" l="1"/>
  <c r="O43" i="1" s="1"/>
  <c r="F44" i="1" s="1"/>
  <c r="B46" i="1"/>
  <c r="H46" i="1"/>
  <c r="C44" i="1" l="1"/>
  <c r="L44" i="1"/>
  <c r="M44" i="1" s="1"/>
  <c r="N44" i="1" s="1"/>
  <c r="O44" i="1" s="1"/>
  <c r="G44" i="1"/>
  <c r="I46" i="1"/>
  <c r="J46" i="1" s="1"/>
  <c r="K46" i="1" s="1"/>
  <c r="G45" i="1" l="1"/>
  <c r="F45" i="1"/>
  <c r="D47" i="1"/>
  <c r="E47" i="1"/>
  <c r="C45" i="1" l="1"/>
  <c r="L45" i="1"/>
  <c r="B47" i="1"/>
  <c r="H47" i="1"/>
  <c r="M45" i="1" l="1"/>
  <c r="N45" i="1" s="1"/>
  <c r="O45" i="1" s="1"/>
  <c r="I47" i="1"/>
  <c r="J47" i="1" s="1"/>
  <c r="K47" i="1" s="1"/>
  <c r="F46" i="1" l="1"/>
  <c r="G46" i="1"/>
  <c r="D48" i="1"/>
  <c r="E48" i="1"/>
  <c r="C46" i="1" l="1"/>
  <c r="L46" i="1"/>
  <c r="B48" i="1"/>
  <c r="H48" i="1"/>
  <c r="M46" i="1" l="1"/>
  <c r="I48" i="1"/>
  <c r="J48" i="1" s="1"/>
  <c r="K48" i="1" s="1"/>
  <c r="N46" i="1" l="1"/>
  <c r="O46" i="1" s="1"/>
  <c r="D49" i="1"/>
  <c r="E49" i="1"/>
  <c r="G47" i="1" l="1"/>
  <c r="F47" i="1"/>
  <c r="B49" i="1"/>
  <c r="H49" i="1"/>
  <c r="C47" i="1" l="1"/>
  <c r="L47" i="1"/>
  <c r="I49" i="1"/>
  <c r="J49" i="1" s="1"/>
  <c r="K49" i="1" s="1"/>
  <c r="M47" i="1" l="1"/>
  <c r="N47" i="1" s="1"/>
  <c r="O47" i="1" s="1"/>
  <c r="D50" i="1"/>
  <c r="E50" i="1"/>
  <c r="G48" i="1" l="1"/>
  <c r="F48" i="1"/>
  <c r="B50" i="1"/>
  <c r="H50" i="1"/>
  <c r="C48" i="1" l="1"/>
  <c r="L48" i="1"/>
  <c r="M48" i="1" s="1"/>
  <c r="I50" i="1"/>
  <c r="J50" i="1" s="1"/>
  <c r="K50" i="1" s="1"/>
  <c r="N48" i="1" l="1"/>
  <c r="O48" i="1" s="1"/>
  <c r="D51" i="1"/>
  <c r="E51" i="1"/>
  <c r="F49" i="1" l="1"/>
  <c r="G49" i="1"/>
  <c r="B51" i="1"/>
  <c r="H51" i="1"/>
  <c r="C49" i="1" l="1"/>
  <c r="L49" i="1"/>
  <c r="I51" i="1"/>
  <c r="M49" i="1" l="1"/>
  <c r="N49" i="1" s="1"/>
  <c r="O49" i="1" s="1"/>
  <c r="J51" i="1"/>
  <c r="K51" i="1" s="1"/>
  <c r="F50" i="1" l="1"/>
  <c r="G50" i="1"/>
  <c r="E52" i="1"/>
  <c r="D52" i="1"/>
  <c r="C50" i="1" l="1"/>
  <c r="L50" i="1"/>
  <c r="B52" i="1"/>
  <c r="H52" i="1"/>
  <c r="I52" i="1" s="1"/>
  <c r="M50" i="1" l="1"/>
  <c r="N50" i="1" s="1"/>
  <c r="O50" i="1" s="1"/>
  <c r="J52" i="1"/>
  <c r="K52" i="1" s="1"/>
  <c r="F51" i="1" l="1"/>
  <c r="G51" i="1"/>
  <c r="D53" i="1"/>
  <c r="E53" i="1"/>
  <c r="C51" i="1" l="1"/>
  <c r="L51" i="1"/>
  <c r="B53" i="1"/>
  <c r="H53" i="1"/>
  <c r="I53" i="1" s="1"/>
  <c r="J53" i="1" s="1"/>
  <c r="K53" i="1" s="1"/>
  <c r="M51" i="1" l="1"/>
  <c r="N51" i="1" s="1"/>
  <c r="O51" i="1" s="1"/>
  <c r="E54" i="1"/>
  <c r="D54" i="1"/>
  <c r="F52" i="1" l="1"/>
  <c r="G52" i="1"/>
  <c r="H54" i="1"/>
  <c r="I54" i="1" s="1"/>
  <c r="B54" i="1"/>
  <c r="C52" i="1" l="1"/>
  <c r="L52" i="1"/>
  <c r="J54" i="1"/>
  <c r="K54" i="1" s="1"/>
  <c r="M52" i="1" l="1"/>
  <c r="D55" i="1"/>
  <c r="E55" i="1"/>
  <c r="N52" i="1" l="1"/>
  <c r="O52" i="1" s="1"/>
  <c r="B55" i="1"/>
  <c r="H55" i="1"/>
  <c r="I55" i="1" s="1"/>
  <c r="J55" i="1" s="1"/>
  <c r="K55" i="1" s="1"/>
  <c r="G53" i="1" l="1"/>
  <c r="F53" i="1"/>
  <c r="E56" i="1"/>
  <c r="D56" i="1"/>
  <c r="C53" i="1" l="1"/>
  <c r="L53" i="1"/>
  <c r="M53" i="1" s="1"/>
  <c r="B56" i="1"/>
  <c r="H56" i="1"/>
  <c r="N53" i="1" l="1"/>
  <c r="O53" i="1" s="1"/>
  <c r="I56" i="1"/>
  <c r="J56" i="1" s="1"/>
  <c r="K56" i="1" s="1"/>
  <c r="G54" i="1" l="1"/>
  <c r="F54" i="1"/>
  <c r="D57" i="1"/>
  <c r="E57" i="1"/>
  <c r="C54" i="1" l="1"/>
  <c r="L54" i="1"/>
  <c r="B57" i="1"/>
  <c r="H57" i="1"/>
  <c r="I57" i="1" s="1"/>
  <c r="J57" i="1" s="1"/>
  <c r="K57" i="1" s="1"/>
  <c r="M54" i="1" l="1"/>
  <c r="E58" i="1"/>
  <c r="D58" i="1"/>
  <c r="N54" i="1" l="1"/>
  <c r="O54" i="1" s="1"/>
  <c r="F55" i="1" s="1"/>
  <c r="B58" i="1"/>
  <c r="H58" i="1"/>
  <c r="C55" i="1" l="1"/>
  <c r="L55" i="1"/>
  <c r="G55" i="1"/>
  <c r="I58" i="1"/>
  <c r="J58" i="1" s="1"/>
  <c r="K58" i="1" s="1"/>
  <c r="M55" i="1" l="1"/>
  <c r="N55" i="1" s="1"/>
  <c r="O55" i="1" s="1"/>
  <c r="D59" i="1"/>
  <c r="E59" i="1"/>
  <c r="G56" i="1" l="1"/>
  <c r="F56" i="1"/>
  <c r="B59" i="1"/>
  <c r="H59" i="1"/>
  <c r="I59" i="1" s="1"/>
  <c r="C56" i="1" l="1"/>
  <c r="L56" i="1"/>
  <c r="M56" i="1" s="1"/>
  <c r="J59" i="1"/>
  <c r="K59" i="1" s="1"/>
  <c r="N56" i="1" l="1"/>
  <c r="O56" i="1" s="1"/>
  <c r="E60" i="1"/>
  <c r="D60" i="1"/>
  <c r="F57" i="1" l="1"/>
  <c r="G57" i="1"/>
  <c r="B60" i="1"/>
  <c r="H60" i="1"/>
  <c r="I60" i="1" s="1"/>
  <c r="C57" i="1" l="1"/>
  <c r="L57" i="1"/>
  <c r="J60" i="1"/>
  <c r="K60" i="1" s="1"/>
  <c r="M57" i="1" l="1"/>
  <c r="N57" i="1" s="1"/>
  <c r="O57" i="1" s="1"/>
  <c r="E61" i="1"/>
  <c r="D61" i="1"/>
  <c r="F58" i="1" l="1"/>
  <c r="G58" i="1"/>
  <c r="B61" i="1"/>
  <c r="H61" i="1"/>
  <c r="I61" i="1" s="1"/>
  <c r="C58" i="1" l="1"/>
  <c r="L58" i="1"/>
  <c r="J61" i="1"/>
  <c r="K61" i="1" s="1"/>
  <c r="M58" i="1" l="1"/>
  <c r="N58" i="1" s="1"/>
  <c r="O58" i="1" s="1"/>
  <c r="D62" i="1"/>
  <c r="E62" i="1"/>
  <c r="F59" i="1" l="1"/>
  <c r="G59" i="1"/>
  <c r="B62" i="1"/>
  <c r="H62" i="1"/>
  <c r="C59" i="1" l="1"/>
  <c r="L59" i="1"/>
  <c r="I62" i="1"/>
  <c r="M59" i="1" l="1"/>
  <c r="N59" i="1" s="1"/>
  <c r="O59" i="1" s="1"/>
  <c r="J62" i="1"/>
  <c r="K62" i="1" s="1"/>
  <c r="E63" i="1" s="1"/>
  <c r="F60" i="1" l="1"/>
  <c r="G60" i="1"/>
  <c r="D63" i="1"/>
  <c r="C60" i="1" l="1"/>
  <c r="L60" i="1"/>
  <c r="B63" i="1"/>
  <c r="H63" i="1"/>
  <c r="M60" i="1" l="1"/>
  <c r="N60" i="1" s="1"/>
  <c r="O60" i="1" s="1"/>
  <c r="I63" i="1"/>
  <c r="F61" i="1" l="1"/>
  <c r="G61" i="1"/>
  <c r="J63" i="1"/>
  <c r="K63" i="1" s="1"/>
  <c r="C61" i="1" l="1"/>
  <c r="L61" i="1"/>
  <c r="M61" i="1" s="1"/>
  <c r="N61" i="1" s="1"/>
  <c r="O61" i="1" s="1"/>
  <c r="E64" i="1"/>
  <c r="D64" i="1"/>
  <c r="G62" i="1" l="1"/>
  <c r="F62" i="1"/>
  <c r="B64" i="1"/>
  <c r="H64" i="1"/>
  <c r="I64" i="1" s="1"/>
  <c r="C62" i="1" l="1"/>
  <c r="L62" i="1"/>
  <c r="M62" i="1" s="1"/>
  <c r="J64" i="1"/>
  <c r="K64" i="1" s="1"/>
  <c r="N62" i="1" l="1"/>
  <c r="O62" i="1" s="1"/>
  <c r="D65" i="1"/>
  <c r="E65" i="1"/>
  <c r="F63" i="1" l="1"/>
  <c r="G63" i="1"/>
  <c r="B65" i="1"/>
  <c r="H65" i="1"/>
  <c r="C63" i="1" l="1"/>
  <c r="L63" i="1"/>
  <c r="I65" i="1"/>
  <c r="J65" i="1" s="1"/>
  <c r="K65" i="1" s="1"/>
  <c r="M63" i="1" l="1"/>
  <c r="N63" i="1" s="1"/>
  <c r="O63" i="1" s="1"/>
  <c r="D66" i="1"/>
  <c r="E66" i="1"/>
  <c r="F64" i="1" l="1"/>
  <c r="G64" i="1"/>
  <c r="H66" i="1"/>
  <c r="B66" i="1"/>
  <c r="C64" i="1" l="1"/>
  <c r="L64" i="1"/>
  <c r="I66" i="1"/>
  <c r="J66" i="1" s="1"/>
  <c r="K66" i="1" s="1"/>
  <c r="M64" i="1" l="1"/>
  <c r="N64" i="1" s="1"/>
  <c r="O64" i="1" s="1"/>
  <c r="D67" i="1"/>
  <c r="E67" i="1"/>
  <c r="F65" i="1" l="1"/>
  <c r="G65" i="1"/>
  <c r="B67" i="1"/>
  <c r="H67" i="1"/>
  <c r="I67" i="1" s="1"/>
  <c r="J67" i="1" s="1"/>
  <c r="K67" i="1" s="1"/>
  <c r="C65" i="1" l="1"/>
  <c r="L65" i="1"/>
  <c r="E68" i="1"/>
  <c r="D68" i="1"/>
  <c r="M65" i="1" l="1"/>
  <c r="N65" i="1" s="1"/>
  <c r="O65" i="1" s="1"/>
  <c r="B68" i="1"/>
  <c r="H68" i="1"/>
  <c r="I68" i="1" s="1"/>
  <c r="F66" i="1" l="1"/>
  <c r="G66" i="1"/>
  <c r="J68" i="1"/>
  <c r="K68" i="1" s="1"/>
  <c r="C66" i="1" l="1"/>
  <c r="L66" i="1"/>
  <c r="E69" i="1"/>
  <c r="D69" i="1"/>
  <c r="M66" i="1" l="1"/>
  <c r="N66" i="1" s="1"/>
  <c r="O66" i="1" s="1"/>
  <c r="B69" i="1"/>
  <c r="H69" i="1"/>
  <c r="I69" i="1" s="1"/>
  <c r="F67" i="1" l="1"/>
  <c r="G67" i="1"/>
  <c r="J69" i="1"/>
  <c r="K69" i="1" s="1"/>
  <c r="C67" i="1" l="1"/>
  <c r="L67" i="1"/>
  <c r="M67" i="1" s="1"/>
  <c r="N67" i="1" s="1"/>
  <c r="O67" i="1" s="1"/>
  <c r="D70" i="1"/>
  <c r="E70" i="1"/>
  <c r="G68" i="1" l="1"/>
  <c r="F68" i="1"/>
  <c r="B70" i="1"/>
  <c r="H70" i="1"/>
  <c r="C68" i="1" l="1"/>
  <c r="L68" i="1"/>
  <c r="M68" i="1" s="1"/>
  <c r="I70" i="1"/>
  <c r="J70" i="1" s="1"/>
  <c r="K70" i="1" s="1"/>
  <c r="N68" i="1" l="1"/>
  <c r="O68" i="1" s="1"/>
  <c r="D71" i="1"/>
  <c r="E71" i="1"/>
  <c r="G69" i="1" l="1"/>
  <c r="F69" i="1"/>
  <c r="B71" i="1"/>
  <c r="H71" i="1"/>
  <c r="C69" i="1" l="1"/>
  <c r="L69" i="1"/>
  <c r="M69" i="1" s="1"/>
  <c r="N69" i="1" s="1"/>
  <c r="O69" i="1" s="1"/>
  <c r="I71" i="1"/>
  <c r="J71" i="1" s="1"/>
  <c r="K71" i="1" s="1"/>
  <c r="G70" i="1" l="1"/>
  <c r="F70" i="1"/>
  <c r="D72" i="1"/>
  <c r="E72" i="1"/>
  <c r="C70" i="1" l="1"/>
  <c r="L70" i="1"/>
  <c r="M70" i="1" s="1"/>
  <c r="B72" i="1"/>
  <c r="H72" i="1"/>
  <c r="I72" i="1" s="1"/>
  <c r="J72" i="1" s="1"/>
  <c r="K72" i="1" s="1"/>
  <c r="N70" i="1" l="1"/>
  <c r="O70" i="1" s="1"/>
  <c r="E73" i="1"/>
  <c r="D73" i="1"/>
  <c r="F71" i="1" l="1"/>
  <c r="G71" i="1"/>
  <c r="B73" i="1"/>
  <c r="H73" i="1"/>
  <c r="I73" i="1" s="1"/>
  <c r="C71" i="1" l="1"/>
  <c r="L71" i="1"/>
  <c r="M71" i="1" s="1"/>
  <c r="J73" i="1"/>
  <c r="K73" i="1" s="1"/>
  <c r="N71" i="1" l="1"/>
  <c r="O71" i="1" s="1"/>
  <c r="D74" i="1"/>
  <c r="E74" i="1"/>
  <c r="G72" i="1" l="1"/>
  <c r="F72" i="1"/>
  <c r="B74" i="1"/>
  <c r="H74" i="1"/>
  <c r="C72" i="1" l="1"/>
  <c r="L72" i="1"/>
  <c r="M72" i="1" s="1"/>
  <c r="I74" i="1"/>
  <c r="J74" i="1" s="1"/>
  <c r="K74" i="1" s="1"/>
  <c r="N72" i="1" l="1"/>
  <c r="O72" i="1" s="1"/>
  <c r="D75" i="1"/>
  <c r="E75" i="1"/>
  <c r="G73" i="1" l="1"/>
  <c r="F73" i="1"/>
  <c r="B75" i="1"/>
  <c r="H75" i="1"/>
  <c r="I75" i="1" s="1"/>
  <c r="J75" i="1" s="1"/>
  <c r="K75" i="1" s="1"/>
  <c r="C73" i="1" l="1"/>
  <c r="L73" i="1"/>
  <c r="M73" i="1" s="1"/>
  <c r="N73" i="1" s="1"/>
  <c r="O73" i="1" s="1"/>
  <c r="E76" i="1"/>
  <c r="D76" i="1"/>
  <c r="G74" i="1" l="1"/>
  <c r="F74" i="1"/>
  <c r="B76" i="1"/>
  <c r="H76" i="1"/>
  <c r="I76" i="1" s="1"/>
  <c r="C74" i="1" l="1"/>
  <c r="L74" i="1"/>
  <c r="M74" i="1" s="1"/>
  <c r="J76" i="1"/>
  <c r="K76" i="1" s="1"/>
  <c r="N74" i="1" l="1"/>
  <c r="O74" i="1" s="1"/>
  <c r="D77" i="1"/>
  <c r="E77" i="1"/>
  <c r="G75" i="1" l="1"/>
  <c r="F75" i="1"/>
  <c r="B77" i="1"/>
  <c r="H77" i="1"/>
  <c r="I77" i="1" s="1"/>
  <c r="C75" i="1" l="1"/>
  <c r="L75" i="1"/>
  <c r="M75" i="1" s="1"/>
  <c r="J77" i="1"/>
  <c r="K77" i="1" s="1"/>
  <c r="N75" i="1" l="1"/>
  <c r="O75" i="1" s="1"/>
  <c r="E78" i="1"/>
  <c r="D78" i="1"/>
  <c r="G76" i="1" l="1"/>
  <c r="F76" i="1"/>
  <c r="B78" i="1"/>
  <c r="H78" i="1"/>
  <c r="I78" i="1" s="1"/>
  <c r="J78" i="1" s="1"/>
  <c r="K78" i="1" s="1"/>
  <c r="C76" i="1" l="1"/>
  <c r="L76" i="1"/>
  <c r="M76" i="1" s="1"/>
  <c r="E79" i="1"/>
  <c r="D79" i="1"/>
  <c r="N76" i="1" l="1"/>
  <c r="O76" i="1" s="1"/>
  <c r="B79" i="1"/>
  <c r="H79" i="1"/>
  <c r="I79" i="1" s="1"/>
  <c r="G77" i="1" l="1"/>
  <c r="F77" i="1"/>
  <c r="J79" i="1"/>
  <c r="K79" i="1" s="1"/>
  <c r="C77" i="1" l="1"/>
  <c r="L77" i="1"/>
  <c r="M77" i="1" s="1"/>
  <c r="D80" i="1"/>
  <c r="E80" i="1"/>
  <c r="N77" i="1" l="1"/>
  <c r="O77" i="1" s="1"/>
  <c r="B80" i="1"/>
  <c r="H80" i="1"/>
  <c r="I80" i="1" s="1"/>
  <c r="J80" i="1" s="1"/>
  <c r="K80" i="1" s="1"/>
  <c r="G78" i="1" l="1"/>
  <c r="F78" i="1"/>
  <c r="E81" i="1"/>
  <c r="D81" i="1"/>
  <c r="C78" i="1" l="1"/>
  <c r="L78" i="1"/>
  <c r="M78" i="1" s="1"/>
  <c r="B81" i="1"/>
  <c r="H81" i="1"/>
  <c r="I81" i="1" s="1"/>
  <c r="N78" i="1" l="1"/>
  <c r="O78" i="1" s="1"/>
  <c r="J81" i="1"/>
  <c r="K81" i="1" s="1"/>
  <c r="G79" i="1" l="1"/>
  <c r="F79" i="1"/>
  <c r="D82" i="1"/>
  <c r="E82" i="1"/>
  <c r="C79" i="1" l="1"/>
  <c r="L79" i="1"/>
  <c r="M79" i="1" s="1"/>
  <c r="B82" i="1"/>
  <c r="H82" i="1"/>
  <c r="N79" i="1" l="1"/>
  <c r="O79" i="1" s="1"/>
  <c r="I82" i="1"/>
  <c r="G80" i="1" l="1"/>
  <c r="F80" i="1"/>
  <c r="J82" i="1"/>
  <c r="K82" i="1" s="1"/>
  <c r="C80" i="1" l="1"/>
  <c r="L80" i="1"/>
  <c r="M80" i="1" s="1"/>
  <c r="E83" i="1"/>
  <c r="D83" i="1"/>
  <c r="N80" i="1" l="1"/>
  <c r="O80" i="1" s="1"/>
  <c r="B83" i="1"/>
  <c r="H83" i="1"/>
  <c r="G81" i="1" l="1"/>
  <c r="F81" i="1"/>
  <c r="I83" i="1"/>
  <c r="J83" i="1" s="1"/>
  <c r="K83" i="1" s="1"/>
  <c r="C81" i="1" l="1"/>
  <c r="L81" i="1"/>
  <c r="M81" i="1" s="1"/>
  <c r="E84" i="1"/>
  <c r="D84" i="1"/>
  <c r="N81" i="1" l="1"/>
  <c r="O81" i="1" s="1"/>
  <c r="B84" i="1"/>
  <c r="H84" i="1"/>
  <c r="I84" i="1" s="1"/>
  <c r="G82" i="1" l="1"/>
  <c r="F82" i="1"/>
  <c r="J84" i="1"/>
  <c r="K84" i="1" s="1"/>
  <c r="C82" i="1" l="1"/>
  <c r="L82" i="1"/>
  <c r="M82" i="1" s="1"/>
  <c r="D85" i="1"/>
  <c r="E85" i="1"/>
  <c r="N82" i="1" l="1"/>
  <c r="O82" i="1" s="1"/>
  <c r="B85" i="1"/>
  <c r="H85" i="1"/>
  <c r="F83" i="1" l="1"/>
  <c r="G83" i="1"/>
  <c r="I85" i="1"/>
  <c r="J85" i="1" s="1"/>
  <c r="K85" i="1" s="1"/>
  <c r="C83" i="1" l="1"/>
  <c r="L83" i="1"/>
  <c r="D86" i="1"/>
  <c r="E86" i="1"/>
  <c r="M83" i="1" l="1"/>
  <c r="B86" i="1"/>
  <c r="H86" i="1"/>
  <c r="N83" i="1" l="1"/>
  <c r="O83" i="1" s="1"/>
  <c r="I86" i="1"/>
  <c r="J86" i="1" s="1"/>
  <c r="K86" i="1" s="1"/>
  <c r="G84" i="1" l="1"/>
  <c r="F84" i="1"/>
  <c r="D87" i="1"/>
  <c r="E87" i="1"/>
  <c r="C84" i="1" l="1"/>
  <c r="L84" i="1"/>
  <c r="M84" i="1" s="1"/>
  <c r="B87" i="1"/>
  <c r="H87" i="1"/>
  <c r="N84" i="1" l="1"/>
  <c r="O84" i="1" s="1"/>
  <c r="I87" i="1"/>
  <c r="J87" i="1" s="1"/>
  <c r="K87" i="1" s="1"/>
  <c r="F85" i="1" l="1"/>
  <c r="G85" i="1"/>
  <c r="D88" i="1"/>
  <c r="E88" i="1"/>
  <c r="C85" i="1" l="1"/>
  <c r="L85" i="1"/>
  <c r="M85" i="1" s="1"/>
  <c r="B88" i="1"/>
  <c r="H88" i="1"/>
  <c r="N85" i="1" l="1"/>
  <c r="O85" i="1" s="1"/>
  <c r="I88" i="1"/>
  <c r="J88" i="1" s="1"/>
  <c r="K88" i="1" s="1"/>
  <c r="F86" i="1" l="1"/>
  <c r="G86" i="1"/>
  <c r="D89" i="1"/>
  <c r="E89" i="1"/>
  <c r="C86" i="1" l="1"/>
  <c r="L86" i="1"/>
  <c r="B89" i="1"/>
  <c r="H89" i="1"/>
  <c r="M86" i="1" l="1"/>
  <c r="N86" i="1" s="1"/>
  <c r="O86" i="1" s="1"/>
  <c r="I89" i="1"/>
  <c r="J89" i="1" s="1"/>
  <c r="K89" i="1" s="1"/>
  <c r="F87" i="1" l="1"/>
  <c r="G87" i="1"/>
  <c r="D90" i="1"/>
  <c r="E90" i="1"/>
  <c r="C87" i="1" l="1"/>
  <c r="L87" i="1"/>
  <c r="B90" i="1"/>
  <c r="H90" i="1"/>
  <c r="M87" i="1" l="1"/>
  <c r="N87" i="1" s="1"/>
  <c r="O87" i="1" s="1"/>
  <c r="I90" i="1"/>
  <c r="J90" i="1" s="1"/>
  <c r="K90" i="1" s="1"/>
  <c r="F88" i="1" l="1"/>
  <c r="G88" i="1"/>
  <c r="D91" i="1"/>
  <c r="E91" i="1"/>
  <c r="C88" i="1" l="1"/>
  <c r="L88" i="1"/>
  <c r="B91" i="1"/>
  <c r="H91" i="1"/>
  <c r="I91" i="1" s="1"/>
  <c r="J91" i="1" s="1"/>
  <c r="K91" i="1" s="1"/>
  <c r="M88" i="1" l="1"/>
  <c r="E92" i="1"/>
  <c r="D92" i="1"/>
  <c r="N88" i="1" l="1"/>
  <c r="O88" i="1" s="1"/>
  <c r="F89" i="1" s="1"/>
  <c r="B92" i="1"/>
  <c r="H92" i="1"/>
  <c r="I92" i="1" s="1"/>
  <c r="C89" i="1" l="1"/>
  <c r="L89" i="1"/>
  <c r="G89" i="1"/>
  <c r="J92" i="1"/>
  <c r="K92" i="1" s="1"/>
  <c r="M89" i="1" l="1"/>
  <c r="N89" i="1" s="1"/>
  <c r="O89" i="1" s="1"/>
  <c r="E93" i="1"/>
  <c r="D93" i="1"/>
  <c r="G90" i="1" l="1"/>
  <c r="F90" i="1"/>
  <c r="B93" i="1"/>
  <c r="H93" i="1"/>
  <c r="I93" i="1" s="1"/>
  <c r="C90" i="1" l="1"/>
  <c r="L90" i="1"/>
  <c r="M90" i="1" s="1"/>
  <c r="N90" i="1" s="1"/>
  <c r="O90" i="1" s="1"/>
  <c r="J93" i="1"/>
  <c r="K93" i="1" s="1"/>
  <c r="G91" i="1" l="1"/>
  <c r="F91" i="1"/>
  <c r="D94" i="1"/>
  <c r="E94" i="1"/>
  <c r="C91" i="1" l="1"/>
  <c r="L91" i="1"/>
  <c r="B94" i="1"/>
  <c r="H94" i="1"/>
  <c r="M91" i="1" l="1"/>
  <c r="N91" i="1" s="1"/>
  <c r="O91" i="1" s="1"/>
  <c r="I94" i="1"/>
  <c r="J94" i="1" s="1"/>
  <c r="K94" i="1" s="1"/>
  <c r="G92" i="1" l="1"/>
  <c r="F92" i="1"/>
  <c r="D95" i="1"/>
  <c r="E95" i="1"/>
  <c r="C92" i="1" l="1"/>
  <c r="L92" i="1"/>
  <c r="M92" i="1" s="1"/>
  <c r="N92" i="1" s="1"/>
  <c r="O92" i="1" s="1"/>
  <c r="B95" i="1"/>
  <c r="H95" i="1"/>
  <c r="I95" i="1" s="1"/>
  <c r="G93" i="1" l="1"/>
  <c r="F93" i="1"/>
  <c r="J95" i="1"/>
  <c r="K95" i="1" s="1"/>
  <c r="C93" i="1" l="1"/>
  <c r="L93" i="1"/>
  <c r="E96" i="1"/>
  <c r="D96" i="1"/>
  <c r="M93" i="1" l="1"/>
  <c r="N93" i="1" s="1"/>
  <c r="O93" i="1" s="1"/>
  <c r="B96" i="1"/>
  <c r="H96" i="1"/>
  <c r="I96" i="1" s="1"/>
  <c r="G94" i="1" l="1"/>
  <c r="F94" i="1"/>
  <c r="J96" i="1"/>
  <c r="K96" i="1" s="1"/>
  <c r="C94" i="1" l="1"/>
  <c r="L94" i="1"/>
  <c r="M94" i="1" s="1"/>
  <c r="N94" i="1" s="1"/>
  <c r="O94" i="1" s="1"/>
  <c r="D97" i="1"/>
  <c r="E97" i="1"/>
  <c r="G95" i="1" l="1"/>
  <c r="F95" i="1"/>
  <c r="B97" i="1"/>
  <c r="H97" i="1"/>
  <c r="I97" i="1" s="1"/>
  <c r="C95" i="1" l="1"/>
  <c r="L95" i="1"/>
  <c r="J97" i="1"/>
  <c r="K97" i="1" s="1"/>
  <c r="M95" i="1" l="1"/>
  <c r="N95" i="1" s="1"/>
  <c r="O95" i="1" s="1"/>
  <c r="E98" i="1"/>
  <c r="D98" i="1"/>
  <c r="G96" i="1" l="1"/>
  <c r="F96" i="1"/>
  <c r="B98" i="1"/>
  <c r="H98" i="1"/>
  <c r="I98" i="1" s="1"/>
  <c r="J98" i="1" s="1"/>
  <c r="K98" i="1" s="1"/>
  <c r="C96" i="1" l="1"/>
  <c r="L96" i="1"/>
  <c r="M96" i="1" s="1"/>
  <c r="N96" i="1" s="1"/>
  <c r="O96" i="1" s="1"/>
  <c r="D99" i="1"/>
  <c r="E99" i="1"/>
  <c r="G97" i="1" l="1"/>
  <c r="F97" i="1"/>
  <c r="B99" i="1"/>
  <c r="H99" i="1"/>
  <c r="C97" i="1" l="1"/>
  <c r="L97" i="1"/>
  <c r="I99" i="1"/>
  <c r="J99" i="1" s="1"/>
  <c r="K99" i="1" s="1"/>
  <c r="M97" i="1" l="1"/>
  <c r="N97" i="1" s="1"/>
  <c r="O97" i="1" s="1"/>
  <c r="D100" i="1"/>
  <c r="E100" i="1"/>
  <c r="G98" i="1" l="1"/>
  <c r="F98" i="1"/>
  <c r="B100" i="1"/>
  <c r="H100" i="1"/>
  <c r="C98" i="1" l="1"/>
  <c r="L98" i="1"/>
  <c r="M98" i="1" s="1"/>
  <c r="N98" i="1" s="1"/>
  <c r="O98" i="1" s="1"/>
  <c r="I100" i="1"/>
  <c r="G99" i="1" l="1"/>
  <c r="F99" i="1"/>
  <c r="J100" i="1"/>
  <c r="K100" i="1" s="1"/>
  <c r="C99" i="1" l="1"/>
  <c r="L99" i="1"/>
  <c r="E101" i="1"/>
  <c r="D101" i="1"/>
  <c r="M99" i="1" l="1"/>
  <c r="N99" i="1" s="1"/>
  <c r="O99" i="1" s="1"/>
  <c r="B101" i="1"/>
  <c r="H101" i="1"/>
  <c r="I101" i="1" s="1"/>
  <c r="J101" i="1" s="1"/>
  <c r="K101" i="1" s="1"/>
  <c r="G100" i="1" l="1"/>
  <c r="F100" i="1"/>
  <c r="D102" i="1"/>
  <c r="E102" i="1"/>
  <c r="C100" i="1" l="1"/>
  <c r="L100" i="1"/>
  <c r="M100" i="1" s="1"/>
  <c r="N100" i="1" s="1"/>
  <c r="O100" i="1" s="1"/>
  <c r="B102" i="1"/>
  <c r="H102" i="1"/>
  <c r="G101" i="1" l="1"/>
  <c r="F101" i="1"/>
  <c r="I102" i="1"/>
  <c r="J102" i="1" s="1"/>
  <c r="K102" i="1" s="1"/>
  <c r="C101" i="1" l="1"/>
  <c r="L101" i="1"/>
  <c r="M101" i="1" s="1"/>
  <c r="N101" i="1" s="1"/>
  <c r="O101" i="1" s="1"/>
  <c r="D103" i="1"/>
  <c r="E103" i="1"/>
  <c r="G102" i="1" l="1"/>
  <c r="F102" i="1"/>
  <c r="B103" i="1"/>
  <c r="H103" i="1"/>
  <c r="C102" i="1" l="1"/>
  <c r="L102" i="1"/>
  <c r="M102" i="1" s="1"/>
  <c r="N102" i="1" s="1"/>
  <c r="O102" i="1" s="1"/>
  <c r="I103" i="1"/>
  <c r="G103" i="1" l="1"/>
  <c r="F103" i="1"/>
  <c r="J103" i="1"/>
  <c r="K103" i="1" s="1"/>
  <c r="C103" i="1" l="1"/>
  <c r="L103" i="1"/>
  <c r="E104" i="1"/>
  <c r="D104" i="1"/>
  <c r="M103" i="1" l="1"/>
  <c r="N103" i="1" s="1"/>
  <c r="O103" i="1" s="1"/>
  <c r="B104" i="1"/>
  <c r="H104" i="1"/>
  <c r="I104" i="1" s="1"/>
  <c r="J104" i="1" s="1"/>
  <c r="K104" i="1" s="1"/>
  <c r="G104" i="1" l="1"/>
  <c r="F104" i="1"/>
  <c r="D105" i="1"/>
  <c r="E105" i="1"/>
  <c r="C104" i="1" l="1"/>
  <c r="L104" i="1"/>
  <c r="M104" i="1" s="1"/>
  <c r="N104" i="1" s="1"/>
  <c r="O104" i="1" s="1"/>
  <c r="B105" i="1"/>
  <c r="H105" i="1"/>
  <c r="I105" i="1" s="1"/>
  <c r="J105" i="1" s="1"/>
  <c r="K105" i="1" s="1"/>
  <c r="G105" i="1" l="1"/>
  <c r="F105" i="1"/>
  <c r="E106" i="1"/>
  <c r="D106" i="1"/>
  <c r="C105" i="1" l="1"/>
  <c r="L105" i="1"/>
  <c r="B106" i="1"/>
  <c r="H106" i="1"/>
  <c r="I106" i="1" s="1"/>
  <c r="J106" i="1" s="1"/>
  <c r="K106" i="1" s="1"/>
  <c r="M105" i="1" l="1"/>
  <c r="N105" i="1" s="1"/>
  <c r="O105" i="1" s="1"/>
  <c r="D107" i="1"/>
  <c r="E107" i="1"/>
  <c r="G106" i="1" l="1"/>
  <c r="F106" i="1"/>
  <c r="B107" i="1"/>
  <c r="H107" i="1"/>
  <c r="C106" i="1" l="1"/>
  <c r="L106" i="1"/>
  <c r="M106" i="1" s="1"/>
  <c r="N106" i="1" s="1"/>
  <c r="O106" i="1" s="1"/>
  <c r="I107" i="1"/>
  <c r="J107" i="1" s="1"/>
  <c r="K107" i="1" s="1"/>
  <c r="G107" i="1" l="1"/>
  <c r="F107" i="1"/>
  <c r="D108" i="1"/>
  <c r="E108" i="1"/>
  <c r="C107" i="1" l="1"/>
  <c r="L107" i="1"/>
  <c r="B108" i="1"/>
  <c r="H108" i="1"/>
  <c r="M107" i="1" l="1"/>
  <c r="N107" i="1" s="1"/>
  <c r="O107" i="1" s="1"/>
  <c r="I108" i="1"/>
  <c r="J108" i="1" s="1"/>
  <c r="K108" i="1" s="1"/>
  <c r="F108" i="1" l="1"/>
  <c r="G108" i="1"/>
  <c r="D109" i="1"/>
  <c r="E109" i="1"/>
  <c r="C108" i="1" l="1"/>
  <c r="L108" i="1"/>
  <c r="B109" i="1"/>
  <c r="H109" i="1"/>
  <c r="I109" i="1" s="1"/>
  <c r="J109" i="1" s="1"/>
  <c r="K109" i="1" s="1"/>
  <c r="M108" i="1" l="1"/>
  <c r="N108" i="1" s="1"/>
  <c r="O108" i="1" s="1"/>
  <c r="E110" i="1"/>
  <c r="D110" i="1"/>
  <c r="F109" i="1" l="1"/>
  <c r="G109" i="1"/>
  <c r="B110" i="1"/>
  <c r="H110" i="1"/>
  <c r="I110" i="1" s="1"/>
  <c r="C109" i="1" l="1"/>
  <c r="L109" i="1"/>
  <c r="J110" i="1"/>
  <c r="K110" i="1" s="1"/>
  <c r="M109" i="1" l="1"/>
  <c r="N109" i="1" s="1"/>
  <c r="O109" i="1" s="1"/>
  <c r="D111" i="1"/>
  <c r="E111" i="1"/>
  <c r="F110" i="1" l="1"/>
  <c r="G110" i="1"/>
  <c r="B111" i="1"/>
  <c r="H111" i="1"/>
  <c r="C110" i="1" l="1"/>
  <c r="L110" i="1"/>
  <c r="I111" i="1"/>
  <c r="J111" i="1" s="1"/>
  <c r="K111" i="1" s="1"/>
  <c r="M110" i="1" l="1"/>
  <c r="N110" i="1" s="1"/>
  <c r="O110" i="1" s="1"/>
  <c r="D112" i="1"/>
  <c r="E112" i="1"/>
  <c r="F111" i="1" l="1"/>
  <c r="G111" i="1"/>
  <c r="B112" i="1"/>
  <c r="H112" i="1"/>
  <c r="C111" i="1" l="1"/>
  <c r="L111" i="1"/>
  <c r="I112" i="1"/>
  <c r="J112" i="1" s="1"/>
  <c r="K112" i="1" s="1"/>
  <c r="M111" i="1" l="1"/>
  <c r="N111" i="1" s="1"/>
  <c r="O111" i="1" s="1"/>
  <c r="D113" i="1"/>
  <c r="E113" i="1"/>
  <c r="F112" i="1" l="1"/>
  <c r="G112" i="1"/>
  <c r="B113" i="1"/>
  <c r="H113" i="1"/>
  <c r="C112" i="1" l="1"/>
  <c r="L112" i="1"/>
  <c r="I113" i="1"/>
  <c r="M112" i="1" l="1"/>
  <c r="N112" i="1" s="1"/>
  <c r="O112" i="1" s="1"/>
  <c r="J113" i="1"/>
  <c r="K113" i="1" s="1"/>
  <c r="F113" i="1" l="1"/>
  <c r="G113" i="1"/>
  <c r="E114" i="1"/>
  <c r="D114" i="1"/>
  <c r="C113" i="1" l="1"/>
  <c r="L113" i="1"/>
  <c r="B114" i="1"/>
  <c r="H114" i="1"/>
  <c r="M113" i="1" l="1"/>
  <c r="N113" i="1" s="1"/>
  <c r="O113" i="1" s="1"/>
  <c r="I114" i="1"/>
  <c r="J114" i="1" s="1"/>
  <c r="K114" i="1" s="1"/>
  <c r="F114" i="1" l="1"/>
  <c r="G114" i="1"/>
  <c r="E115" i="1"/>
  <c r="D115" i="1"/>
  <c r="C114" i="1" l="1"/>
  <c r="L114" i="1"/>
  <c r="B115" i="1"/>
  <c r="H115" i="1"/>
  <c r="M114" i="1" l="1"/>
  <c r="N114" i="1" s="1"/>
  <c r="O114" i="1" s="1"/>
  <c r="I115" i="1"/>
  <c r="J115" i="1" s="1"/>
  <c r="K115" i="1" s="1"/>
  <c r="F115" i="1" l="1"/>
  <c r="G115" i="1"/>
  <c r="D116" i="1"/>
  <c r="E116" i="1"/>
  <c r="C115" i="1" l="1"/>
  <c r="L115" i="1"/>
  <c r="B116" i="1"/>
  <c r="H116" i="1"/>
  <c r="M115" i="1" l="1"/>
  <c r="N115" i="1" s="1"/>
  <c r="O115" i="1" s="1"/>
  <c r="I116" i="1"/>
  <c r="J116" i="1" s="1"/>
  <c r="K116" i="1" s="1"/>
  <c r="F116" i="1" l="1"/>
  <c r="G116" i="1"/>
  <c r="D117" i="1"/>
  <c r="E117" i="1"/>
  <c r="C116" i="1" l="1"/>
  <c r="L116" i="1"/>
  <c r="B117" i="1"/>
  <c r="H117" i="1"/>
  <c r="M116" i="1" l="1"/>
  <c r="N116" i="1" s="1"/>
  <c r="O116" i="1" s="1"/>
  <c r="I117" i="1"/>
  <c r="J117" i="1" s="1"/>
  <c r="K117" i="1" s="1"/>
  <c r="F117" i="1" l="1"/>
  <c r="G117" i="1"/>
  <c r="D118" i="1"/>
  <c r="E118" i="1"/>
  <c r="C117" i="1" l="1"/>
  <c r="L117" i="1"/>
  <c r="B118" i="1"/>
  <c r="H118" i="1"/>
  <c r="M117" i="1" l="1"/>
  <c r="N117" i="1" s="1"/>
  <c r="O117" i="1" s="1"/>
  <c r="I118" i="1"/>
  <c r="J118" i="1" s="1"/>
  <c r="K118" i="1" s="1"/>
  <c r="F118" i="1" l="1"/>
  <c r="G118" i="1"/>
  <c r="D119" i="1"/>
  <c r="E119" i="1"/>
  <c r="C118" i="1" l="1"/>
  <c r="L118" i="1"/>
  <c r="B119" i="1"/>
  <c r="H119" i="1"/>
  <c r="M118" i="1" l="1"/>
  <c r="N118" i="1" s="1"/>
  <c r="O118" i="1" s="1"/>
  <c r="I119" i="1"/>
  <c r="J119" i="1" s="1"/>
  <c r="K119" i="1" s="1"/>
  <c r="F119" i="1" l="1"/>
  <c r="G119" i="1"/>
  <c r="D120" i="1"/>
  <c r="E120" i="1"/>
  <c r="C119" i="1" l="1"/>
  <c r="L119" i="1"/>
  <c r="B120" i="1"/>
  <c r="H120" i="1"/>
  <c r="M119" i="1" l="1"/>
  <c r="N119" i="1" s="1"/>
  <c r="O119" i="1" s="1"/>
  <c r="I120" i="1"/>
  <c r="J120" i="1" s="1"/>
  <c r="K120" i="1" s="1"/>
  <c r="F120" i="1" l="1"/>
  <c r="G120" i="1"/>
  <c r="D121" i="1"/>
  <c r="E121" i="1"/>
  <c r="C120" i="1" l="1"/>
  <c r="L120" i="1"/>
  <c r="B121" i="1"/>
  <c r="H121" i="1"/>
  <c r="M120" i="1" l="1"/>
  <c r="N120" i="1" s="1"/>
  <c r="O120" i="1" s="1"/>
  <c r="I121" i="1"/>
  <c r="J121" i="1" s="1"/>
  <c r="K121" i="1" s="1"/>
  <c r="F121" i="1" l="1"/>
  <c r="G121" i="1"/>
  <c r="D122" i="1"/>
  <c r="E122" i="1"/>
  <c r="C121" i="1" l="1"/>
  <c r="L121" i="1"/>
  <c r="B122" i="1"/>
  <c r="H122" i="1"/>
  <c r="M121" i="1" l="1"/>
  <c r="N121" i="1" s="1"/>
  <c r="O121" i="1" s="1"/>
  <c r="I122" i="1"/>
  <c r="J122" i="1" s="1"/>
  <c r="K122" i="1" s="1"/>
  <c r="F122" i="1" l="1"/>
  <c r="G122" i="1"/>
  <c r="D123" i="1"/>
  <c r="E123" i="1"/>
  <c r="C122" i="1" l="1"/>
  <c r="L122" i="1"/>
  <c r="B123" i="1"/>
  <c r="H123" i="1"/>
  <c r="M122" i="1" l="1"/>
  <c r="N122" i="1" s="1"/>
  <c r="O122" i="1" s="1"/>
  <c r="I123" i="1"/>
  <c r="J123" i="1" s="1"/>
  <c r="K123" i="1" s="1"/>
  <c r="F123" i="1" l="1"/>
  <c r="G123" i="1"/>
  <c r="D124" i="1"/>
  <c r="E124" i="1"/>
  <c r="C123" i="1" l="1"/>
  <c r="L123" i="1"/>
  <c r="B124" i="1"/>
  <c r="H124" i="1"/>
  <c r="M123" i="1" l="1"/>
  <c r="N123" i="1" s="1"/>
  <c r="O123" i="1" s="1"/>
  <c r="I124" i="1"/>
  <c r="J124" i="1" s="1"/>
  <c r="K124" i="1" s="1"/>
  <c r="F124" i="1" l="1"/>
  <c r="G124" i="1"/>
  <c r="D125" i="1"/>
  <c r="E125" i="1"/>
  <c r="C124" i="1" l="1"/>
  <c r="L124" i="1"/>
  <c r="B125" i="1"/>
  <c r="H125" i="1"/>
  <c r="M124" i="1" l="1"/>
  <c r="N124" i="1" s="1"/>
  <c r="O124" i="1" s="1"/>
  <c r="I125" i="1"/>
  <c r="J125" i="1" s="1"/>
  <c r="K125" i="1" s="1"/>
  <c r="F125" i="1" l="1"/>
  <c r="G125" i="1"/>
  <c r="D126" i="1"/>
  <c r="E126" i="1"/>
  <c r="C125" i="1" l="1"/>
  <c r="L125" i="1"/>
  <c r="B126" i="1"/>
  <c r="H126" i="1"/>
  <c r="M125" i="1" l="1"/>
  <c r="N125" i="1" s="1"/>
  <c r="O125" i="1" s="1"/>
  <c r="I126" i="1"/>
  <c r="J126" i="1" s="1"/>
  <c r="K126" i="1" s="1"/>
  <c r="G126" i="1" l="1"/>
  <c r="F126" i="1"/>
  <c r="D127" i="1"/>
  <c r="E127" i="1"/>
  <c r="C126" i="1" l="1"/>
  <c r="L126" i="1"/>
  <c r="M126" i="1" s="1"/>
  <c r="N126" i="1" s="1"/>
  <c r="O126" i="1" s="1"/>
  <c r="B127" i="1"/>
  <c r="H127" i="1"/>
  <c r="F127" i="1" l="1"/>
  <c r="G127" i="1"/>
  <c r="I127" i="1"/>
  <c r="J127" i="1" s="1"/>
  <c r="K127" i="1" s="1"/>
  <c r="C127" i="1" l="1"/>
  <c r="L127" i="1"/>
  <c r="M127" i="1" s="1"/>
  <c r="N127" i="1" s="1"/>
  <c r="O127" i="1" s="1"/>
  <c r="D128" i="1"/>
  <c r="E128" i="1"/>
  <c r="G128" i="1" l="1"/>
  <c r="F128" i="1"/>
  <c r="B128" i="1"/>
  <c r="H128" i="1"/>
  <c r="C128" i="1" l="1"/>
  <c r="L128" i="1"/>
  <c r="M128" i="1" s="1"/>
  <c r="N128" i="1" s="1"/>
  <c r="O128" i="1" s="1"/>
  <c r="I128" i="1"/>
  <c r="J128" i="1" s="1"/>
  <c r="K128" i="1" s="1"/>
  <c r="F129" i="1" l="1"/>
  <c r="G129" i="1"/>
  <c r="D129" i="1"/>
  <c r="E129" i="1"/>
  <c r="C129" i="1" l="1"/>
  <c r="L129" i="1"/>
  <c r="B129" i="1"/>
  <c r="H129" i="1"/>
  <c r="M129" i="1" l="1"/>
  <c r="N129" i="1" s="1"/>
  <c r="O129" i="1" s="1"/>
  <c r="I129" i="1"/>
  <c r="J129" i="1" s="1"/>
  <c r="K129" i="1" s="1"/>
  <c r="F130" i="1" l="1"/>
  <c r="G130" i="1"/>
  <c r="D130" i="1"/>
  <c r="E130" i="1"/>
  <c r="C130" i="1" l="1"/>
  <c r="L130" i="1"/>
  <c r="B130" i="1"/>
  <c r="H130" i="1"/>
  <c r="M130" i="1" l="1"/>
  <c r="I130" i="1"/>
  <c r="J130" i="1" s="1"/>
  <c r="K130" i="1" s="1"/>
  <c r="N130" i="1" l="1"/>
  <c r="O130" i="1" s="1"/>
  <c r="F131" i="1" s="1"/>
  <c r="D131" i="1"/>
  <c r="E131" i="1"/>
  <c r="C131" i="1" l="1"/>
  <c r="L131" i="1"/>
  <c r="M131" i="1" s="1"/>
  <c r="N131" i="1" s="1"/>
  <c r="O131" i="1" s="1"/>
  <c r="G131" i="1"/>
  <c r="B131" i="1"/>
  <c r="H131" i="1"/>
  <c r="F132" i="1" l="1"/>
  <c r="G132" i="1"/>
  <c r="I131" i="1"/>
  <c r="J131" i="1" s="1"/>
  <c r="K131" i="1" s="1"/>
  <c r="C132" i="1" l="1"/>
  <c r="L132" i="1"/>
  <c r="M132" i="1" s="1"/>
  <c r="N132" i="1" s="1"/>
  <c r="O132" i="1" s="1"/>
  <c r="D132" i="1"/>
  <c r="E132" i="1"/>
  <c r="G133" i="1" l="1"/>
  <c r="F133" i="1"/>
  <c r="B132" i="1"/>
  <c r="H132" i="1"/>
  <c r="C133" i="1" l="1"/>
  <c r="L133" i="1"/>
  <c r="I132" i="1"/>
  <c r="J132" i="1" s="1"/>
  <c r="K132" i="1" s="1"/>
  <c r="M133" i="1" l="1"/>
  <c r="N133" i="1" s="1"/>
  <c r="O133" i="1" s="1"/>
  <c r="E133" i="1"/>
  <c r="D133" i="1"/>
  <c r="G134" i="1" l="1"/>
  <c r="F134" i="1"/>
  <c r="B133" i="1"/>
  <c r="H133" i="1"/>
  <c r="C134" i="1" l="1"/>
  <c r="L134" i="1"/>
  <c r="M134" i="1" s="1"/>
  <c r="I133" i="1"/>
  <c r="J133" i="1" s="1"/>
  <c r="K133" i="1" s="1"/>
  <c r="N134" i="1" l="1"/>
  <c r="O134" i="1" s="1"/>
  <c r="E134" i="1"/>
  <c r="D134" i="1"/>
  <c r="G135" i="1" l="1"/>
  <c r="F135" i="1"/>
  <c r="B134" i="1"/>
  <c r="H134" i="1"/>
  <c r="C135" i="1" l="1"/>
  <c r="L135" i="1"/>
  <c r="M135" i="1" s="1"/>
  <c r="I134" i="1"/>
  <c r="J134" i="1" s="1"/>
  <c r="K134" i="1" s="1"/>
  <c r="N135" i="1" l="1"/>
  <c r="O135" i="1" s="1"/>
  <c r="F136" i="1" s="1"/>
  <c r="E135" i="1"/>
  <c r="D135" i="1"/>
  <c r="C136" i="1" l="1"/>
  <c r="L136" i="1"/>
  <c r="M136" i="1" s="1"/>
  <c r="N136" i="1" s="1"/>
  <c r="O136" i="1" s="1"/>
  <c r="G136" i="1"/>
  <c r="B135" i="1"/>
  <c r="H135" i="1"/>
  <c r="G137" i="1" l="1"/>
  <c r="F137" i="1"/>
  <c r="I135" i="1"/>
  <c r="J135" i="1" s="1"/>
  <c r="K135" i="1" s="1"/>
  <c r="C137" i="1" l="1"/>
  <c r="L137" i="1"/>
  <c r="E136" i="1"/>
  <c r="D136" i="1"/>
  <c r="M137" i="1" l="1"/>
  <c r="N137" i="1" s="1"/>
  <c r="O137" i="1" s="1"/>
  <c r="B136" i="1"/>
  <c r="H136" i="1"/>
  <c r="I136" i="1" s="1"/>
  <c r="J136" i="1" s="1"/>
  <c r="K136" i="1" s="1"/>
  <c r="G138" i="1" l="1"/>
  <c r="F138" i="1"/>
  <c r="E137" i="1"/>
  <c r="D137" i="1"/>
  <c r="C138" i="1" l="1"/>
  <c r="L138" i="1"/>
  <c r="M138" i="1" s="1"/>
  <c r="N138" i="1" s="1"/>
  <c r="O138" i="1" s="1"/>
  <c r="B137" i="1"/>
  <c r="H137" i="1"/>
  <c r="F139" i="1" l="1"/>
  <c r="G139" i="1"/>
  <c r="I137" i="1"/>
  <c r="J137" i="1" s="1"/>
  <c r="K137" i="1" s="1"/>
  <c r="C139" i="1" l="1"/>
  <c r="L139" i="1"/>
  <c r="E138" i="1"/>
  <c r="D138" i="1"/>
  <c r="M139" i="1" l="1"/>
  <c r="N139" i="1" s="1"/>
  <c r="O139" i="1" s="1"/>
  <c r="B138" i="1"/>
  <c r="H138" i="1"/>
  <c r="F140" i="1" l="1"/>
  <c r="G140" i="1"/>
  <c r="I138" i="1"/>
  <c r="J138" i="1" s="1"/>
  <c r="K138" i="1" s="1"/>
  <c r="C140" i="1" l="1"/>
  <c r="L140" i="1"/>
  <c r="M140" i="1" s="1"/>
  <c r="N140" i="1" s="1"/>
  <c r="O140" i="1" s="1"/>
  <c r="D139" i="1"/>
  <c r="E139" i="1"/>
  <c r="F141" i="1" l="1"/>
  <c r="G141" i="1"/>
  <c r="B139" i="1"/>
  <c r="H139" i="1"/>
  <c r="C141" i="1" l="1"/>
  <c r="L141" i="1"/>
  <c r="I139" i="1"/>
  <c r="J139" i="1" s="1"/>
  <c r="K139" i="1" s="1"/>
  <c r="M141" i="1" l="1"/>
  <c r="N141" i="1" s="1"/>
  <c r="O141" i="1" s="1"/>
  <c r="D140" i="1"/>
  <c r="E140" i="1"/>
  <c r="F142" i="1" l="1"/>
  <c r="G142" i="1"/>
  <c r="B140" i="1"/>
  <c r="H140" i="1"/>
  <c r="C142" i="1" l="1"/>
  <c r="L142" i="1"/>
  <c r="I140" i="1"/>
  <c r="J140" i="1" s="1"/>
  <c r="K140" i="1" s="1"/>
  <c r="M142" i="1" l="1"/>
  <c r="N142" i="1" s="1"/>
  <c r="O142" i="1" s="1"/>
  <c r="D141" i="1"/>
  <c r="E141" i="1"/>
  <c r="F143" i="1" l="1"/>
  <c r="G143" i="1"/>
  <c r="B141" i="1"/>
  <c r="H141" i="1"/>
  <c r="C143" i="1" l="1"/>
  <c r="L143" i="1"/>
  <c r="I141" i="1"/>
  <c r="J141" i="1" s="1"/>
  <c r="K141" i="1" s="1"/>
  <c r="M143" i="1" l="1"/>
  <c r="N143" i="1" s="1"/>
  <c r="O143" i="1" s="1"/>
  <c r="D142" i="1"/>
  <c r="E142" i="1"/>
  <c r="F144" i="1" l="1"/>
  <c r="G144" i="1"/>
  <c r="B142" i="1"/>
  <c r="H142" i="1"/>
  <c r="C144" i="1" l="1"/>
  <c r="L144" i="1"/>
  <c r="I142" i="1"/>
  <c r="J142" i="1" s="1"/>
  <c r="K142" i="1" s="1"/>
  <c r="M144" i="1" l="1"/>
  <c r="N144" i="1" s="1"/>
  <c r="O144" i="1" s="1"/>
  <c r="D143" i="1"/>
  <c r="E143" i="1"/>
  <c r="F145" i="1" l="1"/>
  <c r="G145" i="1"/>
  <c r="B143" i="1"/>
  <c r="H143" i="1"/>
  <c r="C145" i="1" l="1"/>
  <c r="L145" i="1"/>
  <c r="I143" i="1"/>
  <c r="J143" i="1" s="1"/>
  <c r="K143" i="1" s="1"/>
  <c r="M145" i="1" l="1"/>
  <c r="N145" i="1" s="1"/>
  <c r="O145" i="1" s="1"/>
  <c r="D144" i="1"/>
  <c r="E144" i="1"/>
  <c r="F146" i="1" l="1"/>
  <c r="G146" i="1"/>
  <c r="B144" i="1"/>
  <c r="H144" i="1"/>
  <c r="C146" i="1" l="1"/>
  <c r="L146" i="1"/>
  <c r="I144" i="1"/>
  <c r="J144" i="1" s="1"/>
  <c r="K144" i="1" s="1"/>
  <c r="M146" i="1" l="1"/>
  <c r="N146" i="1" s="1"/>
  <c r="O146" i="1" s="1"/>
  <c r="D145" i="1"/>
  <c r="E145" i="1"/>
  <c r="F147" i="1" l="1"/>
  <c r="G147" i="1"/>
  <c r="B145" i="1"/>
  <c r="H145" i="1"/>
  <c r="C147" i="1" l="1"/>
  <c r="L147" i="1"/>
  <c r="I145" i="1"/>
  <c r="J145" i="1" s="1"/>
  <c r="K145" i="1" s="1"/>
  <c r="M147" i="1" l="1"/>
  <c r="N147" i="1" s="1"/>
  <c r="O147" i="1" s="1"/>
  <c r="D146" i="1"/>
  <c r="E146" i="1"/>
  <c r="F148" i="1" l="1"/>
  <c r="G148" i="1"/>
  <c r="B146" i="1"/>
  <c r="H146" i="1"/>
  <c r="C148" i="1" l="1"/>
  <c r="L148" i="1"/>
  <c r="I146" i="1"/>
  <c r="J146" i="1" s="1"/>
  <c r="K146" i="1" s="1"/>
  <c r="M148" i="1" l="1"/>
  <c r="N148" i="1" s="1"/>
  <c r="O148" i="1" s="1"/>
  <c r="D147" i="1"/>
  <c r="E147" i="1"/>
  <c r="F149" i="1" l="1"/>
  <c r="G149" i="1"/>
  <c r="B147" i="1"/>
  <c r="H147" i="1"/>
  <c r="C149" i="1" l="1"/>
  <c r="L149" i="1"/>
  <c r="I147" i="1"/>
  <c r="J147" i="1" s="1"/>
  <c r="K147" i="1" s="1"/>
  <c r="M149" i="1" l="1"/>
  <c r="N149" i="1" s="1"/>
  <c r="O149" i="1" s="1"/>
  <c r="D148" i="1"/>
  <c r="E148" i="1"/>
  <c r="F150" i="1" l="1"/>
  <c r="G150" i="1"/>
  <c r="B148" i="1"/>
  <c r="H148" i="1"/>
  <c r="C150" i="1" l="1"/>
  <c r="L150" i="1"/>
  <c r="I148" i="1"/>
  <c r="J148" i="1" s="1"/>
  <c r="K148" i="1" s="1"/>
  <c r="M150" i="1" l="1"/>
  <c r="D149" i="1"/>
  <c r="E149" i="1"/>
  <c r="N150" i="1" l="1"/>
  <c r="O150" i="1" s="1"/>
  <c r="G151" i="1" s="1"/>
  <c r="B149" i="1"/>
  <c r="H149" i="1"/>
  <c r="F151" i="1" l="1"/>
  <c r="I149" i="1"/>
  <c r="J149" i="1" s="1"/>
  <c r="K149" i="1" s="1"/>
  <c r="C151" i="1" l="1"/>
  <c r="L151" i="1"/>
  <c r="M151" i="1" s="1"/>
  <c r="N151" i="1" s="1"/>
  <c r="O151" i="1" s="1"/>
  <c r="D150" i="1"/>
  <c r="E150" i="1"/>
  <c r="G152" i="1" l="1"/>
  <c r="F152" i="1"/>
  <c r="B150" i="1"/>
  <c r="H150" i="1"/>
  <c r="C152" i="1" l="1"/>
  <c r="L152" i="1"/>
  <c r="M152" i="1" s="1"/>
  <c r="N152" i="1" s="1"/>
  <c r="O152" i="1" s="1"/>
  <c r="I150" i="1"/>
  <c r="J150" i="1" s="1"/>
  <c r="K150" i="1" s="1"/>
  <c r="G153" i="1" l="1"/>
  <c r="F153" i="1"/>
  <c r="D151" i="1"/>
  <c r="E151" i="1"/>
  <c r="C153" i="1" l="1"/>
  <c r="L153" i="1"/>
  <c r="B151" i="1"/>
  <c r="H151" i="1"/>
  <c r="M153" i="1" l="1"/>
  <c r="N153" i="1" s="1"/>
  <c r="O153" i="1" s="1"/>
  <c r="I151" i="1"/>
  <c r="J151" i="1" s="1"/>
  <c r="K151" i="1" s="1"/>
  <c r="G154" i="1" l="1"/>
  <c r="F154" i="1"/>
  <c r="D152" i="1"/>
  <c r="E152" i="1"/>
  <c r="C154" i="1" l="1"/>
  <c r="L154" i="1"/>
  <c r="M154" i="1" s="1"/>
  <c r="B152" i="1"/>
  <c r="H152" i="1"/>
  <c r="N154" i="1" l="1"/>
  <c r="O154" i="1" s="1"/>
  <c r="F155" i="1" s="1"/>
  <c r="I152" i="1"/>
  <c r="J152" i="1" s="1"/>
  <c r="K152" i="1" s="1"/>
  <c r="C155" i="1" l="1"/>
  <c r="L155" i="1"/>
  <c r="M155" i="1" s="1"/>
  <c r="N155" i="1" s="1"/>
  <c r="O155" i="1" s="1"/>
  <c r="G155" i="1"/>
  <c r="D153" i="1"/>
  <c r="E153" i="1"/>
  <c r="G156" i="1" l="1"/>
  <c r="F156" i="1"/>
  <c r="B153" i="1"/>
  <c r="H153" i="1"/>
  <c r="C156" i="1" l="1"/>
  <c r="L156" i="1"/>
  <c r="M156" i="1" s="1"/>
  <c r="I153" i="1"/>
  <c r="J153" i="1" s="1"/>
  <c r="K153" i="1" s="1"/>
  <c r="N156" i="1" l="1"/>
  <c r="O156" i="1" s="1"/>
  <c r="D154" i="1"/>
  <c r="E154" i="1"/>
  <c r="G157" i="1" l="1"/>
  <c r="F157" i="1"/>
  <c r="B154" i="1"/>
  <c r="H154" i="1"/>
  <c r="C157" i="1" l="1"/>
  <c r="L157" i="1"/>
  <c r="M157" i="1" s="1"/>
  <c r="N157" i="1" s="1"/>
  <c r="O157" i="1" s="1"/>
  <c r="I154" i="1"/>
  <c r="J154" i="1" s="1"/>
  <c r="K154" i="1" s="1"/>
  <c r="F158" i="1" l="1"/>
  <c r="G158" i="1"/>
  <c r="D155" i="1"/>
  <c r="E155" i="1"/>
  <c r="C158" i="1" l="1"/>
  <c r="L158" i="1"/>
  <c r="M158" i="1" s="1"/>
  <c r="B155" i="1"/>
  <c r="H155" i="1"/>
  <c r="N158" i="1" l="1"/>
  <c r="O158" i="1" s="1"/>
  <c r="I155" i="1"/>
  <c r="J155" i="1" s="1"/>
  <c r="K155" i="1" s="1"/>
  <c r="G159" i="1" l="1"/>
  <c r="F159" i="1"/>
  <c r="D156" i="1"/>
  <c r="E156" i="1"/>
  <c r="C159" i="1" l="1"/>
  <c r="L159" i="1"/>
  <c r="M159" i="1" s="1"/>
  <c r="N159" i="1" s="1"/>
  <c r="O159" i="1" s="1"/>
  <c r="H156" i="1"/>
  <c r="B156" i="1"/>
  <c r="F160" i="1" l="1"/>
  <c r="G160" i="1"/>
  <c r="I156" i="1"/>
  <c r="J156" i="1" s="1"/>
  <c r="K156" i="1" s="1"/>
  <c r="C160" i="1" l="1"/>
  <c r="L160" i="1"/>
  <c r="D157" i="1"/>
  <c r="E157" i="1"/>
  <c r="M160" i="1" l="1"/>
  <c r="N160" i="1" s="1"/>
  <c r="O160" i="1" s="1"/>
  <c r="B157" i="1"/>
  <c r="H157" i="1"/>
  <c r="F161" i="1" l="1"/>
  <c r="G161" i="1"/>
  <c r="I157" i="1"/>
  <c r="J157" i="1" s="1"/>
  <c r="K157" i="1" s="1"/>
  <c r="C161" i="1" l="1"/>
  <c r="L161" i="1"/>
  <c r="D158" i="1"/>
  <c r="E158" i="1"/>
  <c r="M161" i="1" l="1"/>
  <c r="N161" i="1" s="1"/>
  <c r="O161" i="1" s="1"/>
  <c r="B158" i="1"/>
  <c r="H158" i="1"/>
  <c r="F162" i="1" l="1"/>
  <c r="G162" i="1"/>
  <c r="I158" i="1"/>
  <c r="J158" i="1" s="1"/>
  <c r="K158" i="1" s="1"/>
  <c r="C162" i="1" l="1"/>
  <c r="L162" i="1"/>
  <c r="M162" i="1" s="1"/>
  <c r="D159" i="1"/>
  <c r="E159" i="1"/>
  <c r="N162" i="1" l="1"/>
  <c r="O162" i="1" s="1"/>
  <c r="G163" i="1" s="1"/>
  <c r="B159" i="1"/>
  <c r="H159" i="1"/>
  <c r="F163" i="1" l="1"/>
  <c r="I159" i="1"/>
  <c r="J159" i="1" s="1"/>
  <c r="K159" i="1" s="1"/>
  <c r="C163" i="1" l="1"/>
  <c r="L163" i="1"/>
  <c r="M163" i="1" s="1"/>
  <c r="N163" i="1" s="1"/>
  <c r="O163" i="1" s="1"/>
  <c r="D160" i="1"/>
  <c r="E160" i="1"/>
  <c r="F164" i="1" l="1"/>
  <c r="G164" i="1"/>
  <c r="B160" i="1"/>
  <c r="H160" i="1"/>
  <c r="C164" i="1" l="1"/>
  <c r="L164" i="1"/>
  <c r="I160" i="1"/>
  <c r="J160" i="1" s="1"/>
  <c r="K160" i="1" s="1"/>
  <c r="M164" i="1" l="1"/>
  <c r="D161" i="1"/>
  <c r="E161" i="1"/>
  <c r="N164" i="1" l="1"/>
  <c r="O164" i="1" s="1"/>
  <c r="F165" i="1" s="1"/>
  <c r="B161" i="1"/>
  <c r="H161" i="1"/>
  <c r="C165" i="1" l="1"/>
  <c r="L165" i="1"/>
  <c r="M165" i="1" s="1"/>
  <c r="N165" i="1" s="1"/>
  <c r="O165" i="1" s="1"/>
  <c r="G165" i="1"/>
  <c r="I161" i="1"/>
  <c r="J161" i="1" s="1"/>
  <c r="K161" i="1" s="1"/>
  <c r="G166" i="1" l="1"/>
  <c r="F166" i="1"/>
  <c r="D162" i="1"/>
  <c r="E162" i="1"/>
  <c r="C166" i="1" l="1"/>
  <c r="L166" i="1"/>
  <c r="M166" i="1" s="1"/>
  <c r="N166" i="1" s="1"/>
  <c r="O166" i="1" s="1"/>
  <c r="B162" i="1"/>
  <c r="H162" i="1"/>
  <c r="F167" i="1" l="1"/>
  <c r="G167" i="1"/>
  <c r="I162" i="1"/>
  <c r="J162" i="1" s="1"/>
  <c r="K162" i="1" s="1"/>
  <c r="C167" i="1" l="1"/>
  <c r="L167" i="1"/>
  <c r="D163" i="1"/>
  <c r="E163" i="1"/>
  <c r="M167" i="1" l="1"/>
  <c r="N167" i="1" s="1"/>
  <c r="O167" i="1" s="1"/>
  <c r="B163" i="1"/>
  <c r="H163" i="1"/>
  <c r="F168" i="1" l="1"/>
  <c r="G168" i="1"/>
  <c r="I163" i="1"/>
  <c r="J163" i="1" s="1"/>
  <c r="K163" i="1" s="1"/>
  <c r="C168" i="1" l="1"/>
  <c r="L168" i="1"/>
  <c r="D164" i="1"/>
  <c r="E164" i="1"/>
  <c r="M168" i="1" l="1"/>
  <c r="N168" i="1" s="1"/>
  <c r="O168" i="1" s="1"/>
  <c r="B164" i="1"/>
  <c r="H164" i="1"/>
  <c r="F169" i="1" l="1"/>
  <c r="G169" i="1"/>
  <c r="I164" i="1"/>
  <c r="J164" i="1" s="1"/>
  <c r="K164" i="1" s="1"/>
  <c r="C169" i="1" l="1"/>
  <c r="L169" i="1"/>
  <c r="D165" i="1"/>
  <c r="E165" i="1"/>
  <c r="M169" i="1" l="1"/>
  <c r="N169" i="1" s="1"/>
  <c r="O169" i="1" s="1"/>
  <c r="B165" i="1"/>
  <c r="H165" i="1"/>
  <c r="F170" i="1" l="1"/>
  <c r="G170" i="1"/>
  <c r="I165" i="1"/>
  <c r="J165" i="1" s="1"/>
  <c r="K165" i="1" s="1"/>
  <c r="C170" i="1" l="1"/>
  <c r="L170" i="1"/>
  <c r="D166" i="1"/>
  <c r="E166" i="1"/>
  <c r="M170" i="1" l="1"/>
  <c r="N170" i="1" s="1"/>
  <c r="O170" i="1" s="1"/>
  <c r="B166" i="1"/>
  <c r="H166" i="1"/>
  <c r="F171" i="1" l="1"/>
  <c r="G171" i="1"/>
  <c r="I166" i="1"/>
  <c r="J166" i="1" s="1"/>
  <c r="K166" i="1" s="1"/>
  <c r="C171" i="1" l="1"/>
  <c r="L171" i="1"/>
  <c r="D167" i="1"/>
  <c r="E167" i="1"/>
  <c r="M171" i="1" l="1"/>
  <c r="B167" i="1"/>
  <c r="H167" i="1"/>
  <c r="N171" i="1" l="1"/>
  <c r="O171" i="1" s="1"/>
  <c r="I167" i="1"/>
  <c r="J167" i="1" s="1"/>
  <c r="K167" i="1" s="1"/>
  <c r="G172" i="1" l="1"/>
  <c r="F172" i="1"/>
  <c r="D168" i="1"/>
  <c r="E168" i="1"/>
  <c r="C172" i="1" l="1"/>
  <c r="L172" i="1"/>
  <c r="M172" i="1" s="1"/>
  <c r="B168" i="1"/>
  <c r="H168" i="1"/>
  <c r="N172" i="1" l="1"/>
  <c r="O172" i="1" s="1"/>
  <c r="I168" i="1"/>
  <c r="J168" i="1" s="1"/>
  <c r="K168" i="1" s="1"/>
  <c r="F173" i="1" l="1"/>
  <c r="G173" i="1"/>
  <c r="D169" i="1"/>
  <c r="E169" i="1"/>
  <c r="C173" i="1" l="1"/>
  <c r="L173" i="1"/>
  <c r="B169" i="1"/>
  <c r="H169" i="1"/>
  <c r="M173" i="1" l="1"/>
  <c r="N173" i="1" s="1"/>
  <c r="O173" i="1" s="1"/>
  <c r="I169" i="1"/>
  <c r="J169" i="1" s="1"/>
  <c r="K169" i="1" s="1"/>
  <c r="F174" i="1" l="1"/>
  <c r="G174" i="1"/>
  <c r="D170" i="1"/>
  <c r="E170" i="1"/>
  <c r="C174" i="1" l="1"/>
  <c r="L174" i="1"/>
  <c r="B170" i="1"/>
  <c r="H170" i="1"/>
  <c r="M174" i="1" l="1"/>
  <c r="N174" i="1" s="1"/>
  <c r="O174" i="1" s="1"/>
  <c r="I170" i="1"/>
  <c r="J170" i="1" s="1"/>
  <c r="K170" i="1" s="1"/>
  <c r="F175" i="1" l="1"/>
  <c r="G175" i="1"/>
  <c r="D171" i="1"/>
  <c r="E171" i="1"/>
  <c r="C175" i="1" l="1"/>
  <c r="L175" i="1"/>
  <c r="B171" i="1"/>
  <c r="H171" i="1"/>
  <c r="M175" i="1" l="1"/>
  <c r="N175" i="1" s="1"/>
  <c r="O175" i="1" s="1"/>
  <c r="I171" i="1"/>
  <c r="J171" i="1" s="1"/>
  <c r="K171" i="1" s="1"/>
  <c r="F176" i="1" l="1"/>
  <c r="G176" i="1"/>
  <c r="D172" i="1"/>
  <c r="E172" i="1"/>
  <c r="C176" i="1" l="1"/>
  <c r="L176" i="1"/>
  <c r="B172" i="1"/>
  <c r="H172" i="1"/>
  <c r="M176" i="1" l="1"/>
  <c r="N176" i="1" s="1"/>
  <c r="O176" i="1" s="1"/>
  <c r="I172" i="1"/>
  <c r="J172" i="1" s="1"/>
  <c r="K172" i="1" s="1"/>
  <c r="F177" i="1" l="1"/>
  <c r="G177" i="1"/>
  <c r="D173" i="1"/>
  <c r="E173" i="1"/>
  <c r="C177" i="1" l="1"/>
  <c r="L177" i="1"/>
  <c r="B173" i="1"/>
  <c r="H173" i="1"/>
  <c r="M177" i="1" l="1"/>
  <c r="N177" i="1" s="1"/>
  <c r="O177" i="1" s="1"/>
  <c r="I173" i="1"/>
  <c r="J173" i="1" s="1"/>
  <c r="K173" i="1" s="1"/>
  <c r="F178" i="1" l="1"/>
  <c r="G178" i="1"/>
  <c r="D174" i="1"/>
  <c r="E174" i="1"/>
  <c r="C178" i="1" l="1"/>
  <c r="L178" i="1"/>
  <c r="B174" i="1"/>
  <c r="H174" i="1"/>
  <c r="M178" i="1" l="1"/>
  <c r="N178" i="1" s="1"/>
  <c r="O178" i="1" s="1"/>
  <c r="I174" i="1"/>
  <c r="J174" i="1" s="1"/>
  <c r="K174" i="1" s="1"/>
  <c r="F179" i="1" l="1"/>
  <c r="G179" i="1"/>
  <c r="D175" i="1"/>
  <c r="E175" i="1"/>
  <c r="C179" i="1" l="1"/>
  <c r="L179" i="1"/>
  <c r="B175" i="1"/>
  <c r="H175" i="1"/>
  <c r="M179" i="1" l="1"/>
  <c r="N179" i="1" s="1"/>
  <c r="O179" i="1" s="1"/>
  <c r="I175" i="1"/>
  <c r="J175" i="1" s="1"/>
  <c r="K175" i="1" s="1"/>
  <c r="F180" i="1" l="1"/>
  <c r="G180" i="1"/>
  <c r="D176" i="1"/>
  <c r="E176" i="1"/>
  <c r="C180" i="1" l="1"/>
  <c r="L180" i="1"/>
  <c r="B176" i="1"/>
  <c r="H176" i="1"/>
  <c r="M180" i="1" l="1"/>
  <c r="N180" i="1" s="1"/>
  <c r="O180" i="1" s="1"/>
  <c r="I176" i="1"/>
  <c r="J176" i="1" s="1"/>
  <c r="K176" i="1" s="1"/>
  <c r="F181" i="1" l="1"/>
  <c r="G181" i="1"/>
  <c r="D177" i="1"/>
  <c r="E177" i="1"/>
  <c r="C181" i="1" l="1"/>
  <c r="L181" i="1"/>
  <c r="B177" i="1"/>
  <c r="H177" i="1"/>
  <c r="M181" i="1" l="1"/>
  <c r="N181" i="1" s="1"/>
  <c r="O181" i="1" s="1"/>
  <c r="I177" i="1"/>
  <c r="J177" i="1" s="1"/>
  <c r="K177" i="1" s="1"/>
  <c r="F182" i="1" l="1"/>
  <c r="G182" i="1"/>
  <c r="D178" i="1"/>
  <c r="E178" i="1"/>
  <c r="C182" i="1" l="1"/>
  <c r="L182" i="1"/>
  <c r="B178" i="1"/>
  <c r="H178" i="1"/>
  <c r="M182" i="1" l="1"/>
  <c r="N182" i="1" s="1"/>
  <c r="O182" i="1" s="1"/>
  <c r="I178" i="1"/>
  <c r="J178" i="1" s="1"/>
  <c r="K178" i="1" s="1"/>
  <c r="F183" i="1" l="1"/>
  <c r="G183" i="1"/>
  <c r="D179" i="1"/>
  <c r="E179" i="1"/>
  <c r="C183" i="1" l="1"/>
  <c r="L183" i="1"/>
  <c r="B179" i="1"/>
  <c r="H179" i="1"/>
  <c r="M183" i="1" l="1"/>
  <c r="N183" i="1" s="1"/>
  <c r="O183" i="1" s="1"/>
  <c r="I179" i="1"/>
  <c r="J179" i="1" s="1"/>
  <c r="K179" i="1" s="1"/>
  <c r="F184" i="1" l="1"/>
  <c r="G184" i="1"/>
  <c r="D180" i="1"/>
  <c r="E180" i="1"/>
  <c r="C184" i="1" l="1"/>
  <c r="L184" i="1"/>
  <c r="B180" i="1"/>
  <c r="H180" i="1"/>
  <c r="M184" i="1" l="1"/>
  <c r="N184" i="1" s="1"/>
  <c r="O184" i="1" s="1"/>
  <c r="I180" i="1"/>
  <c r="J180" i="1" s="1"/>
  <c r="K180" i="1" s="1"/>
  <c r="F185" i="1" l="1"/>
  <c r="G185" i="1"/>
  <c r="D181" i="1"/>
  <c r="E181" i="1"/>
  <c r="C185" i="1" l="1"/>
  <c r="L185" i="1"/>
  <c r="B181" i="1"/>
  <c r="H181" i="1"/>
  <c r="M185" i="1" l="1"/>
  <c r="N185" i="1" s="1"/>
  <c r="O185" i="1" s="1"/>
  <c r="I181" i="1"/>
  <c r="J181" i="1" s="1"/>
  <c r="K181" i="1" s="1"/>
  <c r="F186" i="1" l="1"/>
  <c r="G186" i="1"/>
  <c r="D182" i="1"/>
  <c r="E182" i="1"/>
  <c r="C186" i="1" l="1"/>
  <c r="L186" i="1"/>
  <c r="B182" i="1"/>
  <c r="H182" i="1"/>
  <c r="M186" i="1" l="1"/>
  <c r="N186" i="1" s="1"/>
  <c r="O186" i="1" s="1"/>
  <c r="I182" i="1"/>
  <c r="J182" i="1" s="1"/>
  <c r="K182" i="1" s="1"/>
  <c r="F187" i="1" l="1"/>
  <c r="G187" i="1"/>
  <c r="D183" i="1"/>
  <c r="E183" i="1"/>
  <c r="C187" i="1" l="1"/>
  <c r="L187" i="1"/>
  <c r="B183" i="1"/>
  <c r="H183" i="1"/>
  <c r="M187" i="1" l="1"/>
  <c r="N187" i="1" s="1"/>
  <c r="O187" i="1" s="1"/>
  <c r="I183" i="1"/>
  <c r="J183" i="1" s="1"/>
  <c r="K183" i="1" s="1"/>
  <c r="F188" i="1" l="1"/>
  <c r="G188" i="1"/>
  <c r="D184" i="1"/>
  <c r="E184" i="1"/>
  <c r="C188" i="1" l="1"/>
  <c r="L188" i="1"/>
  <c r="B184" i="1"/>
  <c r="H184" i="1"/>
  <c r="M188" i="1" l="1"/>
  <c r="N188" i="1" s="1"/>
  <c r="O188" i="1" s="1"/>
  <c r="I184" i="1"/>
  <c r="J184" i="1" s="1"/>
  <c r="K184" i="1" s="1"/>
  <c r="F189" i="1" l="1"/>
  <c r="G189" i="1"/>
  <c r="D185" i="1"/>
  <c r="E185" i="1"/>
  <c r="C189" i="1" l="1"/>
  <c r="L189" i="1"/>
  <c r="B185" i="1"/>
  <c r="H185" i="1"/>
  <c r="M189" i="1" l="1"/>
  <c r="N189" i="1" s="1"/>
  <c r="O189" i="1" s="1"/>
  <c r="I185" i="1"/>
  <c r="J185" i="1" s="1"/>
  <c r="K185" i="1" s="1"/>
  <c r="F190" i="1" l="1"/>
  <c r="G190" i="1"/>
  <c r="D186" i="1"/>
  <c r="E186" i="1"/>
  <c r="C190" i="1" l="1"/>
  <c r="L190" i="1"/>
  <c r="B186" i="1"/>
  <c r="H186" i="1"/>
  <c r="M190" i="1" l="1"/>
  <c r="N190" i="1" s="1"/>
  <c r="O190" i="1" s="1"/>
  <c r="I186" i="1"/>
  <c r="J186" i="1" s="1"/>
  <c r="K186" i="1" s="1"/>
  <c r="F191" i="1" l="1"/>
  <c r="G191" i="1"/>
  <c r="D187" i="1"/>
  <c r="E187" i="1"/>
  <c r="C191" i="1" l="1"/>
  <c r="L191" i="1"/>
  <c r="B187" i="1"/>
  <c r="H187" i="1"/>
  <c r="M191" i="1" l="1"/>
  <c r="N191" i="1" s="1"/>
  <c r="O191" i="1" s="1"/>
  <c r="I187" i="1"/>
  <c r="J187" i="1" s="1"/>
  <c r="K187" i="1" s="1"/>
  <c r="F192" i="1" l="1"/>
  <c r="G192" i="1"/>
  <c r="D188" i="1"/>
  <c r="E188" i="1"/>
  <c r="C192" i="1" l="1"/>
  <c r="L192" i="1"/>
  <c r="B188" i="1"/>
  <c r="H188" i="1"/>
  <c r="M192" i="1" l="1"/>
  <c r="N192" i="1" s="1"/>
  <c r="O192" i="1" s="1"/>
  <c r="I188" i="1"/>
  <c r="J188" i="1" s="1"/>
  <c r="K188" i="1" s="1"/>
  <c r="F193" i="1" l="1"/>
  <c r="G193" i="1"/>
  <c r="D189" i="1"/>
  <c r="E189" i="1"/>
  <c r="C193" i="1" l="1"/>
  <c r="L193" i="1"/>
  <c r="B189" i="1"/>
  <c r="H189" i="1"/>
  <c r="M193" i="1" l="1"/>
  <c r="N193" i="1" s="1"/>
  <c r="O193" i="1" s="1"/>
  <c r="I189" i="1"/>
  <c r="J189" i="1" s="1"/>
  <c r="K189" i="1" s="1"/>
  <c r="F194" i="1" l="1"/>
  <c r="G194" i="1"/>
  <c r="D190" i="1"/>
  <c r="E190" i="1"/>
  <c r="C194" i="1" l="1"/>
  <c r="L194" i="1"/>
  <c r="B190" i="1"/>
  <c r="H190" i="1"/>
  <c r="M194" i="1" l="1"/>
  <c r="N194" i="1" s="1"/>
  <c r="O194" i="1" s="1"/>
  <c r="I190" i="1"/>
  <c r="J190" i="1" s="1"/>
  <c r="K190" i="1" s="1"/>
  <c r="F195" i="1" l="1"/>
  <c r="G195" i="1"/>
  <c r="D191" i="1"/>
  <c r="E191" i="1"/>
  <c r="C195" i="1" l="1"/>
  <c r="L195" i="1"/>
  <c r="M195" i="1" s="1"/>
  <c r="N195" i="1" s="1"/>
  <c r="O195" i="1" s="1"/>
  <c r="B191" i="1"/>
  <c r="H191" i="1"/>
  <c r="G196" i="1" l="1"/>
  <c r="F196" i="1"/>
  <c r="I191" i="1"/>
  <c r="J191" i="1" s="1"/>
  <c r="K191" i="1" s="1"/>
  <c r="C196" i="1" l="1"/>
  <c r="L196" i="1"/>
  <c r="M196" i="1" s="1"/>
  <c r="N196" i="1" s="1"/>
  <c r="O196" i="1" s="1"/>
  <c r="D192" i="1"/>
  <c r="E192" i="1"/>
  <c r="G197" i="1" l="1"/>
  <c r="F197" i="1"/>
  <c r="B192" i="1"/>
  <c r="H192" i="1"/>
  <c r="C197" i="1" l="1"/>
  <c r="L197" i="1"/>
  <c r="I192" i="1"/>
  <c r="J192" i="1" s="1"/>
  <c r="K192" i="1" s="1"/>
  <c r="M197" i="1" l="1"/>
  <c r="N197" i="1" s="1"/>
  <c r="O197" i="1" s="1"/>
  <c r="D193" i="1"/>
  <c r="E193" i="1"/>
  <c r="G198" i="1" l="1"/>
  <c r="F198" i="1"/>
  <c r="B193" i="1"/>
  <c r="H193" i="1"/>
  <c r="C198" i="1" l="1"/>
  <c r="L198" i="1"/>
  <c r="I193" i="1"/>
  <c r="J193" i="1" s="1"/>
  <c r="K193" i="1" s="1"/>
  <c r="M198" i="1" l="1"/>
  <c r="N198" i="1" s="1"/>
  <c r="O198" i="1" s="1"/>
  <c r="D194" i="1"/>
  <c r="E194" i="1"/>
  <c r="F199" i="1" l="1"/>
  <c r="G199" i="1"/>
  <c r="B194" i="1"/>
  <c r="H194" i="1"/>
  <c r="C199" i="1" l="1"/>
  <c r="L199" i="1"/>
  <c r="I194" i="1"/>
  <c r="J194" i="1" s="1"/>
  <c r="K194" i="1" s="1"/>
  <c r="M199" i="1" l="1"/>
  <c r="N199" i="1" s="1"/>
  <c r="O199" i="1" s="1"/>
  <c r="D195" i="1"/>
  <c r="E195" i="1"/>
  <c r="F200" i="1" l="1"/>
  <c r="G200" i="1"/>
  <c r="B195" i="1"/>
  <c r="H195" i="1"/>
  <c r="C200" i="1" l="1"/>
  <c r="L200" i="1"/>
  <c r="M200" i="1" s="1"/>
  <c r="N200" i="1" s="1"/>
  <c r="O200" i="1" s="1"/>
  <c r="I195" i="1"/>
  <c r="J195" i="1" s="1"/>
  <c r="K195" i="1" s="1"/>
  <c r="G201" i="1" l="1"/>
  <c r="F201" i="1"/>
  <c r="D196" i="1"/>
  <c r="E196" i="1"/>
  <c r="C201" i="1" l="1"/>
  <c r="L201" i="1"/>
  <c r="M201" i="1" s="1"/>
  <c r="N201" i="1" s="1"/>
  <c r="O201" i="1" s="1"/>
  <c r="B196" i="1"/>
  <c r="H196" i="1"/>
  <c r="G202" i="1" l="1"/>
  <c r="F202" i="1"/>
  <c r="I196" i="1"/>
  <c r="J196" i="1" s="1"/>
  <c r="K196" i="1" s="1"/>
  <c r="C202" i="1" l="1"/>
  <c r="L202" i="1"/>
  <c r="M202" i="1" s="1"/>
  <c r="N202" i="1" s="1"/>
  <c r="O202" i="1" s="1"/>
  <c r="D197" i="1"/>
  <c r="E197" i="1"/>
  <c r="F203" i="1" l="1"/>
  <c r="G203" i="1"/>
  <c r="B197" i="1"/>
  <c r="H197" i="1"/>
  <c r="C203" i="1" l="1"/>
  <c r="L203" i="1"/>
  <c r="I197" i="1"/>
  <c r="J197" i="1" s="1"/>
  <c r="K197" i="1" s="1"/>
  <c r="M203" i="1" l="1"/>
  <c r="N203" i="1" s="1"/>
  <c r="O203" i="1" s="1"/>
  <c r="D198" i="1"/>
  <c r="E198" i="1"/>
  <c r="F204" i="1" l="1"/>
  <c r="G204" i="1"/>
  <c r="B198" i="1"/>
  <c r="H198" i="1"/>
  <c r="C204" i="1" l="1"/>
  <c r="L204" i="1"/>
  <c r="I198" i="1"/>
  <c r="J198" i="1" s="1"/>
  <c r="K198" i="1" s="1"/>
  <c r="M204" i="1" l="1"/>
  <c r="N204" i="1" s="1"/>
  <c r="O204" i="1" s="1"/>
  <c r="D199" i="1"/>
  <c r="E199" i="1"/>
  <c r="F205" i="1" l="1"/>
  <c r="G205" i="1"/>
  <c r="B199" i="1"/>
  <c r="H199" i="1"/>
  <c r="C205" i="1" l="1"/>
  <c r="L205" i="1"/>
  <c r="M205" i="1" s="1"/>
  <c r="N205" i="1" s="1"/>
  <c r="O205" i="1" s="1"/>
  <c r="I199" i="1"/>
  <c r="J199" i="1" s="1"/>
  <c r="K199" i="1" s="1"/>
  <c r="F206" i="1" l="1"/>
  <c r="G206" i="1"/>
  <c r="D200" i="1"/>
  <c r="E200" i="1"/>
  <c r="C206" i="1" l="1"/>
  <c r="L206" i="1"/>
  <c r="M206" i="1" s="1"/>
  <c r="B200" i="1"/>
  <c r="H200" i="1"/>
  <c r="N206" i="1" l="1"/>
  <c r="O206" i="1" s="1"/>
  <c r="G207" i="1" s="1"/>
  <c r="I200" i="1"/>
  <c r="J200" i="1" s="1"/>
  <c r="K200" i="1" s="1"/>
  <c r="F207" i="1" l="1"/>
  <c r="D201" i="1"/>
  <c r="E201" i="1"/>
  <c r="C207" i="1" l="1"/>
  <c r="L207" i="1"/>
  <c r="B201" i="1"/>
  <c r="H201" i="1"/>
  <c r="M207" i="1" l="1"/>
  <c r="N207" i="1" s="1"/>
  <c r="O207" i="1" s="1"/>
  <c r="I201" i="1"/>
  <c r="J201" i="1" s="1"/>
  <c r="K201" i="1" s="1"/>
  <c r="F208" i="1" l="1"/>
  <c r="G208" i="1"/>
  <c r="D202" i="1"/>
  <c r="E202" i="1"/>
  <c r="C208" i="1" l="1"/>
  <c r="L208" i="1"/>
  <c r="B202" i="1"/>
  <c r="H202" i="1"/>
  <c r="M208" i="1" l="1"/>
  <c r="N208" i="1" s="1"/>
  <c r="O208" i="1" s="1"/>
  <c r="I202" i="1"/>
  <c r="J202" i="1" s="1"/>
  <c r="K202" i="1" s="1"/>
  <c r="F209" i="1" l="1"/>
  <c r="G209" i="1"/>
  <c r="D203" i="1"/>
  <c r="E203" i="1"/>
  <c r="C209" i="1" l="1"/>
  <c r="L209" i="1"/>
  <c r="B203" i="1"/>
  <c r="H203" i="1"/>
  <c r="M209" i="1" l="1"/>
  <c r="N209" i="1" s="1"/>
  <c r="O209" i="1" s="1"/>
  <c r="I203" i="1"/>
  <c r="J203" i="1" s="1"/>
  <c r="K203" i="1" s="1"/>
  <c r="F210" i="1" l="1"/>
  <c r="G210" i="1"/>
  <c r="D204" i="1"/>
  <c r="E204" i="1"/>
  <c r="C210" i="1" l="1"/>
  <c r="L210" i="1"/>
  <c r="B204" i="1"/>
  <c r="H204" i="1"/>
  <c r="M210" i="1" l="1"/>
  <c r="N210" i="1" s="1"/>
  <c r="O210" i="1" s="1"/>
  <c r="I204" i="1"/>
  <c r="J204" i="1" s="1"/>
  <c r="K204" i="1" s="1"/>
  <c r="F211" i="1" l="1"/>
  <c r="G211" i="1"/>
  <c r="D205" i="1"/>
  <c r="E205" i="1"/>
  <c r="C211" i="1" l="1"/>
  <c r="L211" i="1"/>
  <c r="B205" i="1"/>
  <c r="H205" i="1"/>
  <c r="M211" i="1" l="1"/>
  <c r="N211" i="1" s="1"/>
  <c r="O211" i="1" s="1"/>
  <c r="I205" i="1"/>
  <c r="J205" i="1" s="1"/>
  <c r="K205" i="1" s="1"/>
  <c r="F212" i="1" l="1"/>
  <c r="G212" i="1"/>
  <c r="D206" i="1"/>
  <c r="E206" i="1"/>
  <c r="C212" i="1" l="1"/>
  <c r="L212" i="1"/>
  <c r="B206" i="1"/>
  <c r="H206" i="1"/>
  <c r="M212" i="1" l="1"/>
  <c r="N212" i="1" s="1"/>
  <c r="O212" i="1" s="1"/>
  <c r="I206" i="1"/>
  <c r="J206" i="1" s="1"/>
  <c r="K206" i="1" s="1"/>
  <c r="F213" i="1" l="1"/>
  <c r="G213" i="1"/>
  <c r="D207" i="1"/>
  <c r="E207" i="1"/>
  <c r="C213" i="1" l="1"/>
  <c r="L213" i="1"/>
  <c r="B207" i="1"/>
  <c r="H207" i="1"/>
  <c r="M213" i="1" l="1"/>
  <c r="N213" i="1" s="1"/>
  <c r="O213" i="1" s="1"/>
  <c r="I207" i="1"/>
  <c r="J207" i="1" s="1"/>
  <c r="K207" i="1" s="1"/>
  <c r="F214" i="1" l="1"/>
  <c r="G214" i="1"/>
  <c r="D208" i="1"/>
  <c r="E208" i="1"/>
  <c r="C214" i="1" l="1"/>
  <c r="L214" i="1"/>
  <c r="B208" i="1"/>
  <c r="H208" i="1"/>
  <c r="M214" i="1" l="1"/>
  <c r="N214" i="1" s="1"/>
  <c r="O214" i="1" s="1"/>
  <c r="I208" i="1"/>
  <c r="J208" i="1" s="1"/>
  <c r="K208" i="1" s="1"/>
  <c r="F215" i="1" l="1"/>
  <c r="G215" i="1"/>
  <c r="D209" i="1"/>
  <c r="E209" i="1"/>
  <c r="C215" i="1" l="1"/>
  <c r="L215" i="1"/>
  <c r="B209" i="1"/>
  <c r="H209" i="1"/>
  <c r="M215" i="1" l="1"/>
  <c r="N215" i="1" s="1"/>
  <c r="O215" i="1" s="1"/>
  <c r="I209" i="1"/>
  <c r="J209" i="1" s="1"/>
  <c r="K209" i="1" s="1"/>
  <c r="F216" i="1" l="1"/>
  <c r="G216" i="1"/>
  <c r="D210" i="1"/>
  <c r="E210" i="1"/>
  <c r="C216" i="1" l="1"/>
  <c r="L216" i="1"/>
  <c r="B210" i="1"/>
  <c r="H210" i="1"/>
  <c r="M216" i="1" l="1"/>
  <c r="N216" i="1" s="1"/>
  <c r="O216" i="1" s="1"/>
  <c r="I210" i="1"/>
  <c r="J210" i="1" s="1"/>
  <c r="K210" i="1" s="1"/>
  <c r="F217" i="1" l="1"/>
  <c r="G217" i="1"/>
  <c r="D211" i="1"/>
  <c r="E211" i="1"/>
  <c r="C217" i="1" l="1"/>
  <c r="L217" i="1"/>
  <c r="B211" i="1"/>
  <c r="H211" i="1"/>
  <c r="M217" i="1" l="1"/>
  <c r="N217" i="1" s="1"/>
  <c r="O217" i="1" s="1"/>
  <c r="I211" i="1"/>
  <c r="J211" i="1" s="1"/>
  <c r="K211" i="1" s="1"/>
  <c r="F218" i="1" l="1"/>
  <c r="G218" i="1"/>
  <c r="D212" i="1"/>
  <c r="E212" i="1"/>
  <c r="C218" i="1" l="1"/>
  <c r="L218" i="1"/>
  <c r="B212" i="1"/>
  <c r="H212" i="1"/>
  <c r="M218" i="1" l="1"/>
  <c r="N218" i="1" s="1"/>
  <c r="O218" i="1" s="1"/>
  <c r="I212" i="1"/>
  <c r="J212" i="1" s="1"/>
  <c r="K212" i="1" s="1"/>
  <c r="F219" i="1" l="1"/>
  <c r="G219" i="1"/>
  <c r="D213" i="1"/>
  <c r="E213" i="1"/>
  <c r="C219" i="1" l="1"/>
  <c r="L219" i="1"/>
  <c r="B213" i="1"/>
  <c r="H213" i="1"/>
  <c r="M219" i="1" l="1"/>
  <c r="N219" i="1" s="1"/>
  <c r="O219" i="1" s="1"/>
  <c r="I213" i="1"/>
  <c r="J213" i="1" s="1"/>
  <c r="K213" i="1" s="1"/>
  <c r="F220" i="1" l="1"/>
  <c r="G220" i="1"/>
  <c r="D214" i="1"/>
  <c r="E214" i="1"/>
  <c r="C220" i="1" l="1"/>
  <c r="L220" i="1"/>
  <c r="B214" i="1"/>
  <c r="H214" i="1"/>
  <c r="M220" i="1" l="1"/>
  <c r="N220" i="1" s="1"/>
  <c r="O220" i="1" s="1"/>
  <c r="I214" i="1"/>
  <c r="J214" i="1" s="1"/>
  <c r="K214" i="1" s="1"/>
  <c r="F221" i="1" l="1"/>
  <c r="G221" i="1"/>
  <c r="D215" i="1"/>
  <c r="E215" i="1"/>
  <c r="C221" i="1" l="1"/>
  <c r="L221" i="1"/>
  <c r="B215" i="1"/>
  <c r="H215" i="1"/>
  <c r="M221" i="1" l="1"/>
  <c r="N221" i="1" s="1"/>
  <c r="O221" i="1" s="1"/>
  <c r="I215" i="1"/>
  <c r="J215" i="1" s="1"/>
  <c r="K215" i="1" s="1"/>
  <c r="F222" i="1" l="1"/>
  <c r="G222" i="1"/>
  <c r="D216" i="1"/>
  <c r="E216" i="1"/>
  <c r="C222" i="1" l="1"/>
  <c r="L222" i="1"/>
  <c r="B216" i="1"/>
  <c r="H216" i="1"/>
  <c r="M222" i="1" l="1"/>
  <c r="N222" i="1" s="1"/>
  <c r="O222" i="1" s="1"/>
  <c r="I216" i="1"/>
  <c r="J216" i="1" s="1"/>
  <c r="K216" i="1" s="1"/>
  <c r="F223" i="1" l="1"/>
  <c r="G223" i="1"/>
  <c r="D217" i="1"/>
  <c r="E217" i="1"/>
  <c r="C223" i="1" l="1"/>
  <c r="L223" i="1"/>
  <c r="B217" i="1"/>
  <c r="H217" i="1"/>
  <c r="M223" i="1" l="1"/>
  <c r="N223" i="1" s="1"/>
  <c r="O223" i="1" s="1"/>
  <c r="I217" i="1"/>
  <c r="J217" i="1" s="1"/>
  <c r="K217" i="1" s="1"/>
  <c r="F224" i="1" l="1"/>
  <c r="G224" i="1"/>
  <c r="D218" i="1"/>
  <c r="E218" i="1"/>
  <c r="C224" i="1" l="1"/>
  <c r="L224" i="1"/>
  <c r="B218" i="1"/>
  <c r="H218" i="1"/>
  <c r="M224" i="1" l="1"/>
  <c r="N224" i="1" s="1"/>
  <c r="O224" i="1" s="1"/>
  <c r="I218" i="1"/>
  <c r="J218" i="1" s="1"/>
  <c r="K218" i="1" s="1"/>
  <c r="F225" i="1" l="1"/>
  <c r="G225" i="1"/>
  <c r="D219" i="1"/>
  <c r="E219" i="1"/>
  <c r="C225" i="1" l="1"/>
  <c r="L225" i="1"/>
  <c r="B219" i="1"/>
  <c r="H219" i="1"/>
  <c r="M225" i="1" l="1"/>
  <c r="N225" i="1" s="1"/>
  <c r="O225" i="1" s="1"/>
  <c r="I219" i="1"/>
  <c r="J219" i="1" s="1"/>
  <c r="K219" i="1" s="1"/>
  <c r="F226" i="1" l="1"/>
  <c r="G226" i="1"/>
  <c r="D220" i="1"/>
  <c r="E220" i="1"/>
  <c r="C226" i="1" l="1"/>
  <c r="L226" i="1"/>
  <c r="B220" i="1"/>
  <c r="H220" i="1"/>
  <c r="M226" i="1" l="1"/>
  <c r="N226" i="1" s="1"/>
  <c r="O226" i="1" s="1"/>
  <c r="I220" i="1"/>
  <c r="J220" i="1" s="1"/>
  <c r="K220" i="1" s="1"/>
  <c r="G227" i="1" l="1"/>
  <c r="F227" i="1"/>
  <c r="D221" i="1"/>
  <c r="E221" i="1"/>
  <c r="C227" i="1" l="1"/>
  <c r="L227" i="1"/>
  <c r="M227" i="1" s="1"/>
  <c r="B221" i="1"/>
  <c r="H221" i="1"/>
  <c r="N227" i="1" l="1"/>
  <c r="O227" i="1" s="1"/>
  <c r="I221" i="1"/>
  <c r="J221" i="1" s="1"/>
  <c r="K221" i="1" s="1"/>
  <c r="F228" i="1" l="1"/>
  <c r="G228" i="1"/>
  <c r="D222" i="1"/>
  <c r="E222" i="1"/>
  <c r="C228" i="1" l="1"/>
  <c r="L228" i="1"/>
  <c r="M228" i="1" s="1"/>
  <c r="N228" i="1" s="1"/>
  <c r="O228" i="1" s="1"/>
  <c r="B222" i="1"/>
  <c r="H222" i="1"/>
  <c r="F229" i="1" l="1"/>
  <c r="G229" i="1"/>
  <c r="I222" i="1"/>
  <c r="J222" i="1" s="1"/>
  <c r="K222" i="1" s="1"/>
  <c r="C229" i="1" l="1"/>
  <c r="L229" i="1"/>
  <c r="D223" i="1"/>
  <c r="E223" i="1"/>
  <c r="M229" i="1" l="1"/>
  <c r="N229" i="1" s="1"/>
  <c r="O229" i="1" s="1"/>
  <c r="B223" i="1"/>
  <c r="H223" i="1"/>
  <c r="F230" i="1" l="1"/>
  <c r="G230" i="1"/>
  <c r="I223" i="1"/>
  <c r="J223" i="1" s="1"/>
  <c r="K223" i="1" s="1"/>
  <c r="C230" i="1" l="1"/>
  <c r="L230" i="1"/>
  <c r="M230" i="1" s="1"/>
  <c r="D224" i="1"/>
  <c r="E224" i="1"/>
  <c r="N230" i="1" l="1"/>
  <c r="O230" i="1" s="1"/>
  <c r="B224" i="1"/>
  <c r="H224" i="1"/>
  <c r="G231" i="1" l="1"/>
  <c r="F231" i="1"/>
  <c r="I224" i="1"/>
  <c r="J224" i="1" s="1"/>
  <c r="K224" i="1" s="1"/>
  <c r="C231" i="1" l="1"/>
  <c r="L231" i="1"/>
  <c r="M231" i="1" s="1"/>
  <c r="D225" i="1"/>
  <c r="E225" i="1"/>
  <c r="N231" i="1" l="1"/>
  <c r="O231" i="1" s="1"/>
  <c r="B225" i="1"/>
  <c r="H225" i="1"/>
  <c r="G232" i="1" l="1"/>
  <c r="F232" i="1"/>
  <c r="I225" i="1"/>
  <c r="J225" i="1" s="1"/>
  <c r="K225" i="1" s="1"/>
  <c r="C232" i="1" l="1"/>
  <c r="L232" i="1"/>
  <c r="M232" i="1" s="1"/>
  <c r="N232" i="1" s="1"/>
  <c r="O232" i="1" s="1"/>
  <c r="D226" i="1"/>
  <c r="E226" i="1"/>
  <c r="G233" i="1" l="1"/>
  <c r="F233" i="1"/>
  <c r="B226" i="1"/>
  <c r="H226" i="1"/>
  <c r="C233" i="1" l="1"/>
  <c r="L233" i="1"/>
  <c r="M233" i="1" s="1"/>
  <c r="N233" i="1" s="1"/>
  <c r="O233" i="1" s="1"/>
  <c r="I226" i="1"/>
  <c r="J226" i="1" s="1"/>
  <c r="K226" i="1" s="1"/>
  <c r="G234" i="1" l="1"/>
  <c r="F234" i="1"/>
  <c r="D227" i="1"/>
  <c r="E227" i="1"/>
  <c r="C234" i="1" l="1"/>
  <c r="L234" i="1"/>
  <c r="B227" i="1"/>
  <c r="H227" i="1"/>
  <c r="M234" i="1" l="1"/>
  <c r="N234" i="1" s="1"/>
  <c r="O234" i="1" s="1"/>
  <c r="I227" i="1"/>
  <c r="J227" i="1" s="1"/>
  <c r="K227" i="1" s="1"/>
  <c r="F235" i="1" l="1"/>
  <c r="G235" i="1"/>
  <c r="D228" i="1"/>
  <c r="E228" i="1"/>
  <c r="C235" i="1" l="1"/>
  <c r="L235" i="1"/>
  <c r="B228" i="1"/>
  <c r="H228" i="1"/>
  <c r="M235" i="1" l="1"/>
  <c r="N235" i="1" s="1"/>
  <c r="O235" i="1" s="1"/>
  <c r="I228" i="1"/>
  <c r="J228" i="1" s="1"/>
  <c r="K228" i="1" s="1"/>
  <c r="F236" i="1" l="1"/>
  <c r="G236" i="1"/>
  <c r="D229" i="1"/>
  <c r="E229" i="1"/>
  <c r="C236" i="1" l="1"/>
  <c r="L236" i="1"/>
  <c r="B229" i="1"/>
  <c r="H229" i="1"/>
  <c r="M236" i="1" l="1"/>
  <c r="N236" i="1" s="1"/>
  <c r="O236" i="1" s="1"/>
  <c r="I229" i="1"/>
  <c r="J229" i="1" s="1"/>
  <c r="K229" i="1" s="1"/>
  <c r="F237" i="1" l="1"/>
  <c r="G237" i="1"/>
  <c r="D230" i="1"/>
  <c r="E230" i="1"/>
  <c r="C237" i="1" l="1"/>
  <c r="L237" i="1"/>
  <c r="B230" i="1"/>
  <c r="H230" i="1"/>
  <c r="M237" i="1" l="1"/>
  <c r="N237" i="1" s="1"/>
  <c r="O237" i="1" s="1"/>
  <c r="I230" i="1"/>
  <c r="J230" i="1" s="1"/>
  <c r="K230" i="1" s="1"/>
  <c r="F238" i="1" l="1"/>
  <c r="G238" i="1"/>
  <c r="D231" i="1"/>
  <c r="E231" i="1"/>
  <c r="C238" i="1" l="1"/>
  <c r="L238" i="1"/>
  <c r="B231" i="1"/>
  <c r="H231" i="1"/>
  <c r="M238" i="1" l="1"/>
  <c r="N238" i="1" s="1"/>
  <c r="O238" i="1" s="1"/>
  <c r="I231" i="1"/>
  <c r="J231" i="1" s="1"/>
  <c r="K231" i="1" s="1"/>
  <c r="F239" i="1" l="1"/>
  <c r="G239" i="1"/>
  <c r="D232" i="1"/>
  <c r="E232" i="1"/>
  <c r="C239" i="1" l="1"/>
  <c r="L239" i="1"/>
  <c r="B232" i="1"/>
  <c r="H232" i="1"/>
  <c r="M239" i="1" l="1"/>
  <c r="N239" i="1" s="1"/>
  <c r="O239" i="1" s="1"/>
  <c r="I232" i="1"/>
  <c r="J232" i="1" s="1"/>
  <c r="K232" i="1" s="1"/>
  <c r="F240" i="1" l="1"/>
  <c r="G240" i="1"/>
  <c r="D233" i="1"/>
  <c r="E233" i="1"/>
  <c r="C240" i="1" l="1"/>
  <c r="L240" i="1"/>
  <c r="B233" i="1"/>
  <c r="H233" i="1"/>
  <c r="M240" i="1" l="1"/>
  <c r="N240" i="1" s="1"/>
  <c r="O240" i="1" s="1"/>
  <c r="I233" i="1"/>
  <c r="J233" i="1" s="1"/>
  <c r="K233" i="1" s="1"/>
  <c r="F241" i="1" l="1"/>
  <c r="G241" i="1"/>
  <c r="D234" i="1"/>
  <c r="E234" i="1"/>
  <c r="C241" i="1" l="1"/>
  <c r="L241" i="1"/>
  <c r="B234" i="1"/>
  <c r="H234" i="1"/>
  <c r="M241" i="1" l="1"/>
  <c r="N241" i="1" s="1"/>
  <c r="O241" i="1" s="1"/>
  <c r="I234" i="1"/>
  <c r="J234" i="1" s="1"/>
  <c r="K234" i="1" s="1"/>
  <c r="F242" i="1" l="1"/>
  <c r="G242" i="1"/>
  <c r="D235" i="1"/>
  <c r="E235" i="1"/>
  <c r="C242" i="1" l="1"/>
  <c r="L242" i="1"/>
  <c r="B235" i="1"/>
  <c r="H235" i="1"/>
  <c r="M242" i="1" l="1"/>
  <c r="N242" i="1" s="1"/>
  <c r="O242" i="1" s="1"/>
  <c r="I235" i="1"/>
  <c r="J235" i="1" s="1"/>
  <c r="K235" i="1" s="1"/>
  <c r="F243" i="1" l="1"/>
  <c r="G243" i="1"/>
  <c r="D236" i="1"/>
  <c r="E236" i="1"/>
  <c r="C243" i="1" l="1"/>
  <c r="L243" i="1"/>
  <c r="H236" i="1"/>
  <c r="I236" i="1" s="1"/>
  <c r="J236" i="1" s="1"/>
  <c r="K236" i="1" s="1"/>
  <c r="B236" i="1"/>
  <c r="M243" i="1" l="1"/>
  <c r="N243" i="1" s="1"/>
  <c r="O243" i="1" s="1"/>
  <c r="E237" i="1"/>
  <c r="D237" i="1"/>
  <c r="F244" i="1" l="1"/>
  <c r="G244" i="1"/>
  <c r="B237" i="1"/>
  <c r="H237" i="1"/>
  <c r="I237" i="1" s="1"/>
  <c r="J237" i="1" s="1"/>
  <c r="K237" i="1" s="1"/>
  <c r="C244" i="1" l="1"/>
  <c r="L244" i="1"/>
  <c r="E238" i="1"/>
  <c r="D238" i="1"/>
  <c r="M244" i="1" l="1"/>
  <c r="N244" i="1" s="1"/>
  <c r="O244" i="1" s="1"/>
  <c r="B238" i="1"/>
  <c r="H238" i="1"/>
  <c r="I238" i="1" s="1"/>
  <c r="J238" i="1" s="1"/>
  <c r="K238" i="1" s="1"/>
  <c r="F245" i="1" l="1"/>
  <c r="G245" i="1"/>
  <c r="E239" i="1"/>
  <c r="D239" i="1"/>
  <c r="C245" i="1" l="1"/>
  <c r="L245" i="1"/>
  <c r="B239" i="1"/>
  <c r="H239" i="1"/>
  <c r="I239" i="1" s="1"/>
  <c r="J239" i="1" s="1"/>
  <c r="K239" i="1" s="1"/>
  <c r="M245" i="1" l="1"/>
  <c r="N245" i="1" s="1"/>
  <c r="O245" i="1" s="1"/>
  <c r="E240" i="1"/>
  <c r="D240" i="1"/>
  <c r="F246" i="1" l="1"/>
  <c r="G246" i="1"/>
  <c r="B240" i="1"/>
  <c r="H240" i="1"/>
  <c r="C246" i="1" l="1"/>
  <c r="L246" i="1"/>
  <c r="I240" i="1"/>
  <c r="J240" i="1" s="1"/>
  <c r="K240" i="1" s="1"/>
  <c r="M246" i="1" l="1"/>
  <c r="N246" i="1" s="1"/>
  <c r="O246" i="1" s="1"/>
  <c r="E241" i="1"/>
  <c r="D241" i="1"/>
  <c r="F247" i="1" l="1"/>
  <c r="G247" i="1"/>
  <c r="B241" i="1"/>
  <c r="H241" i="1"/>
  <c r="I241" i="1" s="1"/>
  <c r="J241" i="1" s="1"/>
  <c r="K241" i="1" s="1"/>
  <c r="C247" i="1" l="1"/>
  <c r="L247" i="1"/>
  <c r="E242" i="1"/>
  <c r="D242" i="1"/>
  <c r="M247" i="1" l="1"/>
  <c r="N247" i="1" s="1"/>
  <c r="O247" i="1" s="1"/>
  <c r="B242" i="1"/>
  <c r="H242" i="1"/>
  <c r="I242" i="1" s="1"/>
  <c r="J242" i="1" s="1"/>
  <c r="K242" i="1" s="1"/>
  <c r="F248" i="1" l="1"/>
  <c r="G248" i="1"/>
  <c r="E243" i="1"/>
  <c r="D243" i="1"/>
  <c r="C248" i="1" l="1"/>
  <c r="L248" i="1"/>
  <c r="B243" i="1"/>
  <c r="H243" i="1"/>
  <c r="I243" i="1" s="1"/>
  <c r="J243" i="1" s="1"/>
  <c r="K243" i="1" s="1"/>
  <c r="M248" i="1" l="1"/>
  <c r="N248" i="1" s="1"/>
  <c r="O248" i="1" s="1"/>
  <c r="E244" i="1"/>
  <c r="D244" i="1"/>
  <c r="F249" i="1" l="1"/>
  <c r="G249" i="1"/>
  <c r="B244" i="1"/>
  <c r="H244" i="1"/>
  <c r="I244" i="1" s="1"/>
  <c r="J244" i="1" s="1"/>
  <c r="K244" i="1" s="1"/>
  <c r="C249" i="1" l="1"/>
  <c r="L249" i="1"/>
  <c r="E245" i="1"/>
  <c r="D245" i="1"/>
  <c r="M249" i="1" l="1"/>
  <c r="N249" i="1" s="1"/>
  <c r="O249" i="1" s="1"/>
  <c r="B245" i="1"/>
  <c r="H245" i="1"/>
  <c r="I245" i="1" s="1"/>
  <c r="J245" i="1" s="1"/>
  <c r="K245" i="1" s="1"/>
  <c r="F250" i="1" l="1"/>
  <c r="G250" i="1"/>
  <c r="E246" i="1"/>
  <c r="D246" i="1"/>
  <c r="C250" i="1" l="1"/>
  <c r="L250" i="1"/>
  <c r="B246" i="1"/>
  <c r="H246" i="1"/>
  <c r="M250" i="1" l="1"/>
  <c r="N250" i="1" s="1"/>
  <c r="O250" i="1" s="1"/>
  <c r="I246" i="1"/>
  <c r="J246" i="1" s="1"/>
  <c r="K246" i="1" s="1"/>
  <c r="F251" i="1" l="1"/>
  <c r="G251" i="1"/>
  <c r="E247" i="1"/>
  <c r="D247" i="1"/>
  <c r="C251" i="1" l="1"/>
  <c r="L251" i="1"/>
  <c r="B247" i="1"/>
  <c r="H247" i="1"/>
  <c r="M251" i="1" l="1"/>
  <c r="N251" i="1" s="1"/>
  <c r="O251" i="1" s="1"/>
  <c r="I247" i="1"/>
  <c r="J247" i="1" s="1"/>
  <c r="K247" i="1" s="1"/>
  <c r="F252" i="1" l="1"/>
  <c r="G252" i="1"/>
  <c r="E248" i="1"/>
  <c r="D248" i="1"/>
  <c r="C252" i="1" l="1"/>
  <c r="L252" i="1"/>
  <c r="B248" i="1"/>
  <c r="H248" i="1"/>
  <c r="M252" i="1" l="1"/>
  <c r="N252" i="1" s="1"/>
  <c r="O252" i="1" s="1"/>
  <c r="I248" i="1"/>
  <c r="J248" i="1" s="1"/>
  <c r="K248" i="1" s="1"/>
  <c r="F253" i="1" l="1"/>
  <c r="G253" i="1"/>
  <c r="E249" i="1"/>
  <c r="D249" i="1"/>
  <c r="C253" i="1" l="1"/>
  <c r="L253" i="1"/>
  <c r="B249" i="1"/>
  <c r="H249" i="1"/>
  <c r="I249" i="1" s="1"/>
  <c r="J249" i="1" s="1"/>
  <c r="K249" i="1" s="1"/>
  <c r="M253" i="1" l="1"/>
  <c r="N253" i="1" s="1"/>
  <c r="O253" i="1" s="1"/>
  <c r="E250" i="1"/>
  <c r="D250" i="1"/>
  <c r="F254" i="1" l="1"/>
  <c r="G254" i="1"/>
  <c r="B250" i="1"/>
  <c r="H250" i="1"/>
  <c r="C254" i="1" l="1"/>
  <c r="L254" i="1"/>
  <c r="M254" i="1" s="1"/>
  <c r="N254" i="1" s="1"/>
  <c r="O254" i="1" s="1"/>
  <c r="I250" i="1"/>
  <c r="J250" i="1" s="1"/>
  <c r="K250" i="1" s="1"/>
  <c r="F255" i="1" l="1"/>
  <c r="G255" i="1"/>
  <c r="E251" i="1"/>
  <c r="D251" i="1"/>
  <c r="C255" i="1" l="1"/>
  <c r="L255" i="1"/>
  <c r="B251" i="1"/>
  <c r="H251" i="1"/>
  <c r="M255" i="1" l="1"/>
  <c r="N255" i="1" s="1"/>
  <c r="O255" i="1" s="1"/>
  <c r="I251" i="1"/>
  <c r="J251" i="1" s="1"/>
  <c r="K251" i="1" s="1"/>
  <c r="F256" i="1" l="1"/>
  <c r="G256" i="1"/>
  <c r="E252" i="1"/>
  <c r="D252" i="1"/>
  <c r="C256" i="1" l="1"/>
  <c r="L256" i="1"/>
  <c r="B252" i="1"/>
  <c r="H252" i="1"/>
  <c r="M256" i="1" l="1"/>
  <c r="N256" i="1" s="1"/>
  <c r="O256" i="1" s="1"/>
  <c r="I252" i="1"/>
  <c r="J252" i="1" s="1"/>
  <c r="K252" i="1" s="1"/>
  <c r="F257" i="1" l="1"/>
  <c r="G257" i="1"/>
  <c r="E253" i="1"/>
  <c r="D253" i="1"/>
  <c r="C257" i="1" l="1"/>
  <c r="L257" i="1"/>
  <c r="B253" i="1"/>
  <c r="H253" i="1"/>
  <c r="I253" i="1" s="1"/>
  <c r="J253" i="1" s="1"/>
  <c r="K253" i="1" s="1"/>
  <c r="M257" i="1" l="1"/>
  <c r="N257" i="1" s="1"/>
  <c r="O257" i="1" s="1"/>
  <c r="E254" i="1"/>
  <c r="D254" i="1"/>
  <c r="F258" i="1" l="1"/>
  <c r="G258" i="1"/>
  <c r="B254" i="1"/>
  <c r="H254" i="1"/>
  <c r="I254" i="1" s="1"/>
  <c r="J254" i="1" s="1"/>
  <c r="K254" i="1" s="1"/>
  <c r="C258" i="1" l="1"/>
  <c r="L258" i="1"/>
  <c r="E255" i="1"/>
  <c r="D255" i="1"/>
  <c r="M258" i="1" l="1"/>
  <c r="N258" i="1" s="1"/>
  <c r="O258" i="1" s="1"/>
  <c r="B255" i="1"/>
  <c r="H255" i="1"/>
  <c r="I255" i="1" s="1"/>
  <c r="J255" i="1" s="1"/>
  <c r="K255" i="1" s="1"/>
  <c r="F259" i="1" l="1"/>
  <c r="G259" i="1"/>
  <c r="E256" i="1"/>
  <c r="D256" i="1"/>
  <c r="C259" i="1" l="1"/>
  <c r="L259" i="1"/>
  <c r="B256" i="1"/>
  <c r="H256" i="1"/>
  <c r="M259" i="1" l="1"/>
  <c r="N259" i="1" s="1"/>
  <c r="O259" i="1" s="1"/>
  <c r="I256" i="1"/>
  <c r="J256" i="1" s="1"/>
  <c r="K256" i="1" s="1"/>
  <c r="F260" i="1" l="1"/>
  <c r="G260" i="1"/>
  <c r="E257" i="1"/>
  <c r="D257" i="1"/>
  <c r="C260" i="1" l="1"/>
  <c r="L260" i="1"/>
  <c r="B257" i="1"/>
  <c r="H257" i="1"/>
  <c r="I257" i="1" s="1"/>
  <c r="J257" i="1" s="1"/>
  <c r="K257" i="1" s="1"/>
  <c r="M260" i="1" l="1"/>
  <c r="E258" i="1"/>
  <c r="D258" i="1"/>
  <c r="N260" i="1" l="1"/>
  <c r="O260" i="1" s="1"/>
  <c r="B258" i="1"/>
  <c r="H258" i="1"/>
  <c r="G261" i="1" l="1"/>
  <c r="F261" i="1"/>
  <c r="I258" i="1"/>
  <c r="J258" i="1" s="1"/>
  <c r="K258" i="1" s="1"/>
  <c r="C261" i="1" l="1"/>
  <c r="L261" i="1"/>
  <c r="M261" i="1" s="1"/>
  <c r="N261" i="1" s="1"/>
  <c r="O261" i="1" s="1"/>
  <c r="E259" i="1"/>
  <c r="D259" i="1"/>
  <c r="G262" i="1" l="1"/>
  <c r="F262" i="1"/>
  <c r="B259" i="1"/>
  <c r="H259" i="1"/>
  <c r="I259" i="1" s="1"/>
  <c r="J259" i="1" s="1"/>
  <c r="K259" i="1" s="1"/>
  <c r="C262" i="1" l="1"/>
  <c r="L262" i="1"/>
  <c r="M262" i="1" s="1"/>
  <c r="N262" i="1" s="1"/>
  <c r="O262" i="1" s="1"/>
  <c r="E260" i="1"/>
  <c r="D260" i="1"/>
  <c r="G263" i="1" l="1"/>
  <c r="F263" i="1"/>
  <c r="B260" i="1"/>
  <c r="H260" i="1"/>
  <c r="C263" i="1" l="1"/>
  <c r="L263" i="1"/>
  <c r="M263" i="1" s="1"/>
  <c r="N263" i="1" s="1"/>
  <c r="O263" i="1" s="1"/>
  <c r="I260" i="1"/>
  <c r="J260" i="1" s="1"/>
  <c r="K260" i="1" s="1"/>
  <c r="F264" i="1" l="1"/>
  <c r="G264" i="1"/>
  <c r="D261" i="1"/>
  <c r="E261" i="1"/>
  <c r="C264" i="1" l="1"/>
  <c r="L264" i="1"/>
  <c r="B261" i="1"/>
  <c r="H261" i="1"/>
  <c r="M264" i="1" l="1"/>
  <c r="N264" i="1" s="1"/>
  <c r="O264" i="1" s="1"/>
  <c r="I261" i="1"/>
  <c r="J261" i="1" s="1"/>
  <c r="K261" i="1" s="1"/>
  <c r="F265" i="1" l="1"/>
  <c r="G265" i="1"/>
  <c r="D262" i="1"/>
  <c r="E262" i="1"/>
  <c r="C265" i="1" l="1"/>
  <c r="L265" i="1"/>
  <c r="B262" i="1"/>
  <c r="H262" i="1"/>
  <c r="M265" i="1" l="1"/>
  <c r="N265" i="1" s="1"/>
  <c r="O265" i="1" s="1"/>
  <c r="I262" i="1"/>
  <c r="J262" i="1" s="1"/>
  <c r="K262" i="1" s="1"/>
  <c r="F266" i="1" l="1"/>
  <c r="G266" i="1"/>
  <c r="D263" i="1"/>
  <c r="E263" i="1"/>
  <c r="C266" i="1" l="1"/>
  <c r="L266" i="1"/>
  <c r="M266" i="1" s="1"/>
  <c r="B263" i="1"/>
  <c r="H263" i="1"/>
  <c r="N266" i="1" l="1"/>
  <c r="O266" i="1" s="1"/>
  <c r="I263" i="1"/>
  <c r="J263" i="1" s="1"/>
  <c r="K263" i="1" s="1"/>
  <c r="G267" i="1" l="1"/>
  <c r="F267" i="1"/>
  <c r="D264" i="1"/>
  <c r="E264" i="1"/>
  <c r="C267" i="1" l="1"/>
  <c r="L267" i="1"/>
  <c r="M267" i="1" s="1"/>
  <c r="N267" i="1" s="1"/>
  <c r="O267" i="1" s="1"/>
  <c r="B264" i="1"/>
  <c r="H264" i="1"/>
  <c r="F268" i="1" l="1"/>
  <c r="G268" i="1"/>
  <c r="I264" i="1"/>
  <c r="J264" i="1" s="1"/>
  <c r="K264" i="1" s="1"/>
  <c r="C268" i="1" l="1"/>
  <c r="L268" i="1"/>
  <c r="D265" i="1"/>
  <c r="E265" i="1"/>
  <c r="M268" i="1" l="1"/>
  <c r="B265" i="1"/>
  <c r="H265" i="1"/>
  <c r="N268" i="1" l="1"/>
  <c r="O268" i="1" s="1"/>
  <c r="I265" i="1"/>
  <c r="J265" i="1" s="1"/>
  <c r="K265" i="1" s="1"/>
  <c r="G269" i="1" l="1"/>
  <c r="F269" i="1"/>
  <c r="D266" i="1"/>
  <c r="E266" i="1"/>
  <c r="C269" i="1" l="1"/>
  <c r="L269" i="1"/>
  <c r="M269" i="1" s="1"/>
  <c r="N269" i="1" s="1"/>
  <c r="O269" i="1" s="1"/>
  <c r="B266" i="1"/>
  <c r="H266" i="1"/>
  <c r="G270" i="1" l="1"/>
  <c r="F270" i="1"/>
  <c r="I266" i="1"/>
  <c r="J266" i="1" s="1"/>
  <c r="K266" i="1" s="1"/>
  <c r="C270" i="1" l="1"/>
  <c r="L270" i="1"/>
  <c r="M270" i="1" s="1"/>
  <c r="N270" i="1" s="1"/>
  <c r="O270" i="1" s="1"/>
  <c r="D267" i="1"/>
  <c r="E267" i="1"/>
  <c r="F271" i="1" l="1"/>
  <c r="G271" i="1"/>
  <c r="B267" i="1"/>
  <c r="H267" i="1"/>
  <c r="C271" i="1" l="1"/>
  <c r="L271" i="1"/>
  <c r="I267" i="1"/>
  <c r="J267" i="1" s="1"/>
  <c r="K267" i="1" s="1"/>
  <c r="M271" i="1" l="1"/>
  <c r="N271" i="1" s="1"/>
  <c r="O271" i="1" s="1"/>
  <c r="D268" i="1"/>
  <c r="E268" i="1"/>
  <c r="F272" i="1" l="1"/>
  <c r="G272" i="1"/>
  <c r="B268" i="1"/>
  <c r="H268" i="1"/>
  <c r="C272" i="1" l="1"/>
  <c r="L272" i="1"/>
  <c r="I268" i="1"/>
  <c r="J268" i="1" s="1"/>
  <c r="K268" i="1" s="1"/>
  <c r="M272" i="1" l="1"/>
  <c r="N272" i="1" s="1"/>
  <c r="O272" i="1" s="1"/>
  <c r="D269" i="1"/>
  <c r="E269" i="1"/>
  <c r="F273" i="1" l="1"/>
  <c r="G273" i="1"/>
  <c r="B269" i="1"/>
  <c r="H269" i="1"/>
  <c r="C273" i="1" l="1"/>
  <c r="L273" i="1"/>
  <c r="I269" i="1"/>
  <c r="J269" i="1" s="1"/>
  <c r="K269" i="1" s="1"/>
  <c r="M273" i="1" l="1"/>
  <c r="N273" i="1" s="1"/>
  <c r="O273" i="1" s="1"/>
  <c r="D270" i="1"/>
  <c r="E270" i="1"/>
  <c r="F274" i="1" l="1"/>
  <c r="G274" i="1"/>
  <c r="B270" i="1"/>
  <c r="H270" i="1"/>
  <c r="C274" i="1" l="1"/>
  <c r="L274" i="1"/>
  <c r="I270" i="1"/>
  <c r="J270" i="1" s="1"/>
  <c r="K270" i="1" s="1"/>
  <c r="M274" i="1" l="1"/>
  <c r="N274" i="1" s="1"/>
  <c r="O274" i="1" s="1"/>
  <c r="D271" i="1"/>
  <c r="E271" i="1"/>
  <c r="F275" i="1" l="1"/>
  <c r="G275" i="1"/>
  <c r="B271" i="1"/>
  <c r="H271" i="1"/>
  <c r="C275" i="1" l="1"/>
  <c r="L275" i="1"/>
  <c r="I271" i="1"/>
  <c r="J271" i="1" s="1"/>
  <c r="K271" i="1" s="1"/>
  <c r="M275" i="1" l="1"/>
  <c r="N275" i="1" s="1"/>
  <c r="O275" i="1" s="1"/>
  <c r="D272" i="1"/>
  <c r="E272" i="1"/>
  <c r="F276" i="1" l="1"/>
  <c r="G276" i="1"/>
  <c r="B272" i="1"/>
  <c r="H272" i="1"/>
  <c r="C276" i="1" l="1"/>
  <c r="L276" i="1"/>
  <c r="I272" i="1"/>
  <c r="J272" i="1" s="1"/>
  <c r="K272" i="1" s="1"/>
  <c r="M276" i="1" l="1"/>
  <c r="N276" i="1" s="1"/>
  <c r="O276" i="1" s="1"/>
  <c r="D273" i="1"/>
  <c r="E273" i="1"/>
  <c r="F277" i="1" l="1"/>
  <c r="G277" i="1"/>
  <c r="B273" i="1"/>
  <c r="H273" i="1"/>
  <c r="C277" i="1" l="1"/>
  <c r="L277" i="1"/>
  <c r="I273" i="1"/>
  <c r="J273" i="1" s="1"/>
  <c r="K273" i="1" s="1"/>
  <c r="M277" i="1" l="1"/>
  <c r="N277" i="1" s="1"/>
  <c r="O277" i="1" s="1"/>
  <c r="D274" i="1"/>
  <c r="E274" i="1"/>
  <c r="F278" i="1" l="1"/>
  <c r="G278" i="1"/>
  <c r="B274" i="1"/>
  <c r="H274" i="1"/>
  <c r="C278" i="1" l="1"/>
  <c r="L278" i="1"/>
  <c r="I274" i="1"/>
  <c r="J274" i="1" s="1"/>
  <c r="K274" i="1" s="1"/>
  <c r="M278" i="1" l="1"/>
  <c r="N278" i="1" s="1"/>
  <c r="O278" i="1" s="1"/>
  <c r="D275" i="1"/>
  <c r="E275" i="1"/>
  <c r="F279" i="1" l="1"/>
  <c r="G279" i="1"/>
  <c r="B275" i="1"/>
  <c r="H275" i="1"/>
  <c r="C279" i="1" l="1"/>
  <c r="L279" i="1"/>
  <c r="I275" i="1"/>
  <c r="J275" i="1" s="1"/>
  <c r="K275" i="1" s="1"/>
  <c r="M279" i="1" l="1"/>
  <c r="N279" i="1" s="1"/>
  <c r="O279" i="1" s="1"/>
  <c r="D276" i="1"/>
  <c r="E276" i="1"/>
  <c r="F280" i="1" l="1"/>
  <c r="G280" i="1"/>
  <c r="B276" i="1"/>
  <c r="H276" i="1"/>
  <c r="C280" i="1" l="1"/>
  <c r="L280" i="1"/>
  <c r="I276" i="1"/>
  <c r="J276" i="1" s="1"/>
  <c r="K276" i="1" s="1"/>
  <c r="M280" i="1" l="1"/>
  <c r="N280" i="1" s="1"/>
  <c r="O280" i="1" s="1"/>
  <c r="D277" i="1"/>
  <c r="E277" i="1"/>
  <c r="F281" i="1" l="1"/>
  <c r="G281" i="1"/>
  <c r="B277" i="1"/>
  <c r="H277" i="1"/>
  <c r="C281" i="1" l="1"/>
  <c r="L281" i="1"/>
  <c r="I277" i="1"/>
  <c r="M281" i="1" l="1"/>
  <c r="N281" i="1" s="1"/>
  <c r="O281" i="1" s="1"/>
  <c r="J277" i="1"/>
  <c r="K277" i="1" s="1"/>
  <c r="F282" i="1" l="1"/>
  <c r="G282" i="1"/>
  <c r="E278" i="1"/>
  <c r="D278" i="1"/>
  <c r="C282" i="1" l="1"/>
  <c r="L282" i="1"/>
  <c r="B278" i="1"/>
  <c r="H278" i="1"/>
  <c r="I278" i="1" s="1"/>
  <c r="J278" i="1" s="1"/>
  <c r="K278" i="1" s="1"/>
  <c r="M282" i="1" l="1"/>
  <c r="N282" i="1" s="1"/>
  <c r="O282" i="1" s="1"/>
  <c r="E279" i="1"/>
  <c r="D279" i="1"/>
  <c r="F283" i="1" l="1"/>
  <c r="G283" i="1"/>
  <c r="B279" i="1"/>
  <c r="H279" i="1"/>
  <c r="C283" i="1" l="1"/>
  <c r="L283" i="1"/>
  <c r="I279" i="1"/>
  <c r="J279" i="1" s="1"/>
  <c r="K279" i="1" s="1"/>
  <c r="M283" i="1" l="1"/>
  <c r="N283" i="1" s="1"/>
  <c r="O283" i="1" s="1"/>
  <c r="E280" i="1"/>
  <c r="D280" i="1"/>
  <c r="F284" i="1" l="1"/>
  <c r="G284" i="1"/>
  <c r="B280" i="1"/>
  <c r="H280" i="1"/>
  <c r="C284" i="1" l="1"/>
  <c r="L284" i="1"/>
  <c r="I280" i="1"/>
  <c r="J280" i="1" s="1"/>
  <c r="K280" i="1" s="1"/>
  <c r="M284" i="1" l="1"/>
  <c r="N284" i="1" s="1"/>
  <c r="O284" i="1" s="1"/>
  <c r="E281" i="1"/>
  <c r="D281" i="1"/>
  <c r="F285" i="1" l="1"/>
  <c r="G285" i="1"/>
  <c r="B281" i="1"/>
  <c r="H281" i="1"/>
  <c r="I281" i="1" s="1"/>
  <c r="J281" i="1" s="1"/>
  <c r="K281" i="1" s="1"/>
  <c r="C285" i="1" l="1"/>
  <c r="L285" i="1"/>
  <c r="E282" i="1"/>
  <c r="D282" i="1"/>
  <c r="M285" i="1" l="1"/>
  <c r="N285" i="1" s="1"/>
  <c r="O285" i="1" s="1"/>
  <c r="B282" i="1"/>
  <c r="H282" i="1"/>
  <c r="F286" i="1" l="1"/>
  <c r="G286" i="1"/>
  <c r="I282" i="1"/>
  <c r="J282" i="1" s="1"/>
  <c r="K282" i="1" s="1"/>
  <c r="C286" i="1" l="1"/>
  <c r="L286" i="1"/>
  <c r="E283" i="1"/>
  <c r="D283" i="1"/>
  <c r="M286" i="1" l="1"/>
  <c r="N286" i="1" s="1"/>
  <c r="O286" i="1" s="1"/>
  <c r="B283" i="1"/>
  <c r="H283" i="1"/>
  <c r="F287" i="1" l="1"/>
  <c r="G287" i="1"/>
  <c r="I283" i="1"/>
  <c r="J283" i="1" s="1"/>
  <c r="K283" i="1" s="1"/>
  <c r="C287" i="1" l="1"/>
  <c r="L287" i="1"/>
  <c r="E284" i="1"/>
  <c r="D284" i="1"/>
  <c r="M287" i="1" l="1"/>
  <c r="N287" i="1" s="1"/>
  <c r="O287" i="1" s="1"/>
  <c r="B284" i="1"/>
  <c r="H284" i="1"/>
  <c r="F288" i="1" l="1"/>
  <c r="G288" i="1"/>
  <c r="I284" i="1"/>
  <c r="J284" i="1" s="1"/>
  <c r="K284" i="1" s="1"/>
  <c r="C288" i="1" l="1"/>
  <c r="L288" i="1"/>
  <c r="E285" i="1"/>
  <c r="D285" i="1"/>
  <c r="M288" i="1" l="1"/>
  <c r="N288" i="1" s="1"/>
  <c r="O288" i="1" s="1"/>
  <c r="B285" i="1"/>
  <c r="H285" i="1"/>
  <c r="F289" i="1" l="1"/>
  <c r="G289" i="1"/>
  <c r="I285" i="1"/>
  <c r="J285" i="1" s="1"/>
  <c r="K285" i="1" s="1"/>
  <c r="C289" i="1" l="1"/>
  <c r="L289" i="1"/>
  <c r="D286" i="1"/>
  <c r="E286" i="1"/>
  <c r="M289" i="1" l="1"/>
  <c r="N289" i="1" s="1"/>
  <c r="O289" i="1" s="1"/>
  <c r="B286" i="1"/>
  <c r="H286" i="1"/>
  <c r="F290" i="1" l="1"/>
  <c r="G290" i="1"/>
  <c r="I286" i="1"/>
  <c r="J286" i="1" s="1"/>
  <c r="K286" i="1" s="1"/>
  <c r="C290" i="1" l="1"/>
  <c r="L290" i="1"/>
  <c r="D287" i="1"/>
  <c r="E287" i="1"/>
  <c r="M290" i="1" l="1"/>
  <c r="N290" i="1" s="1"/>
  <c r="O290" i="1" s="1"/>
  <c r="B287" i="1"/>
  <c r="H287" i="1"/>
  <c r="F291" i="1" l="1"/>
  <c r="G291" i="1"/>
  <c r="I287" i="1"/>
  <c r="J287" i="1" s="1"/>
  <c r="K287" i="1" s="1"/>
  <c r="C291" i="1" l="1"/>
  <c r="L291" i="1"/>
  <c r="D288" i="1"/>
  <c r="E288" i="1"/>
  <c r="M291" i="1" l="1"/>
  <c r="N291" i="1" s="1"/>
  <c r="O291" i="1" s="1"/>
  <c r="B288" i="1"/>
  <c r="H288" i="1"/>
  <c r="F292" i="1" l="1"/>
  <c r="G292" i="1"/>
  <c r="I288" i="1"/>
  <c r="J288" i="1" s="1"/>
  <c r="K288" i="1" s="1"/>
  <c r="C292" i="1" l="1"/>
  <c r="L292" i="1"/>
  <c r="D289" i="1"/>
  <c r="E289" i="1"/>
  <c r="M292" i="1" l="1"/>
  <c r="N292" i="1" s="1"/>
  <c r="O292" i="1" s="1"/>
  <c r="B289" i="1"/>
  <c r="H289" i="1"/>
  <c r="G293" i="1" l="1"/>
  <c r="F293" i="1"/>
  <c r="I289" i="1"/>
  <c r="J289" i="1" s="1"/>
  <c r="K289" i="1" s="1"/>
  <c r="C293" i="1" l="1"/>
  <c r="L293" i="1"/>
  <c r="D290" i="1"/>
  <c r="E290" i="1"/>
  <c r="M293" i="1" l="1"/>
  <c r="N293" i="1" s="1"/>
  <c r="O293" i="1" s="1"/>
  <c r="B290" i="1"/>
  <c r="H290" i="1"/>
  <c r="F294" i="1" l="1"/>
  <c r="G294" i="1"/>
  <c r="I290" i="1"/>
  <c r="J290" i="1" s="1"/>
  <c r="K290" i="1" s="1"/>
  <c r="C294" i="1" l="1"/>
  <c r="L294" i="1"/>
  <c r="D291" i="1"/>
  <c r="E291" i="1"/>
  <c r="M294" i="1" l="1"/>
  <c r="N294" i="1" s="1"/>
  <c r="O294" i="1" s="1"/>
  <c r="B291" i="1"/>
  <c r="H291" i="1"/>
  <c r="F295" i="1" l="1"/>
  <c r="G295" i="1"/>
  <c r="I291" i="1"/>
  <c r="J291" i="1" s="1"/>
  <c r="K291" i="1" s="1"/>
  <c r="C295" i="1" l="1"/>
  <c r="L295" i="1"/>
  <c r="D292" i="1"/>
  <c r="E292" i="1"/>
  <c r="M295" i="1" l="1"/>
  <c r="N295" i="1" s="1"/>
  <c r="O295" i="1" s="1"/>
  <c r="B292" i="1"/>
  <c r="H292" i="1"/>
  <c r="F296" i="1" l="1"/>
  <c r="G296" i="1"/>
  <c r="I292" i="1"/>
  <c r="C296" i="1" l="1"/>
  <c r="L296" i="1"/>
  <c r="J292" i="1"/>
  <c r="K292" i="1" s="1"/>
  <c r="M296" i="1" l="1"/>
  <c r="N296" i="1" s="1"/>
  <c r="O296" i="1" s="1"/>
  <c r="E293" i="1"/>
  <c r="D293" i="1"/>
  <c r="F297" i="1" l="1"/>
  <c r="G297" i="1"/>
  <c r="B293" i="1"/>
  <c r="H293" i="1"/>
  <c r="I293" i="1" s="1"/>
  <c r="J293" i="1" s="1"/>
  <c r="K293" i="1" s="1"/>
  <c r="C297" i="1" l="1"/>
  <c r="L297" i="1"/>
  <c r="E294" i="1"/>
  <c r="D294" i="1"/>
  <c r="M297" i="1" l="1"/>
  <c r="N297" i="1" s="1"/>
  <c r="O297" i="1" s="1"/>
  <c r="B294" i="1"/>
  <c r="H294" i="1"/>
  <c r="F298" i="1" l="1"/>
  <c r="G298" i="1"/>
  <c r="I294" i="1"/>
  <c r="J294" i="1" s="1"/>
  <c r="K294" i="1" s="1"/>
  <c r="C298" i="1" l="1"/>
  <c r="L298" i="1"/>
  <c r="D295" i="1"/>
  <c r="E295" i="1"/>
  <c r="M298" i="1" l="1"/>
  <c r="N298" i="1" s="1"/>
  <c r="O298" i="1" s="1"/>
  <c r="B295" i="1"/>
  <c r="H295" i="1"/>
  <c r="I295" i="1" s="1"/>
  <c r="J295" i="1" s="1"/>
  <c r="K295" i="1" s="1"/>
  <c r="F299" i="1" l="1"/>
  <c r="G299" i="1"/>
  <c r="E296" i="1"/>
  <c r="D296" i="1"/>
  <c r="C299" i="1" l="1"/>
  <c r="L299" i="1"/>
  <c r="B296" i="1"/>
  <c r="H296" i="1"/>
  <c r="I296" i="1" s="1"/>
  <c r="J296" i="1" s="1"/>
  <c r="K296" i="1" s="1"/>
  <c r="M299" i="1" l="1"/>
  <c r="N299" i="1" s="1"/>
  <c r="O299" i="1" s="1"/>
  <c r="E297" i="1"/>
  <c r="D297" i="1"/>
  <c r="F300" i="1" l="1"/>
  <c r="G300" i="1"/>
  <c r="B297" i="1"/>
  <c r="H297" i="1"/>
  <c r="C300" i="1" l="1"/>
  <c r="L300" i="1"/>
  <c r="I297" i="1"/>
  <c r="J297" i="1" s="1"/>
  <c r="K297" i="1" s="1"/>
  <c r="M300" i="1" l="1"/>
  <c r="N300" i="1" s="1"/>
  <c r="O300" i="1" s="1"/>
  <c r="D298" i="1"/>
  <c r="E298" i="1"/>
  <c r="F301" i="1" l="1"/>
  <c r="G301" i="1"/>
  <c r="B298" i="1"/>
  <c r="H298" i="1"/>
  <c r="C301" i="1" l="1"/>
  <c r="L301" i="1"/>
  <c r="I298" i="1"/>
  <c r="J298" i="1" s="1"/>
  <c r="K298" i="1" s="1"/>
  <c r="M301" i="1" l="1"/>
  <c r="N301" i="1" s="1"/>
  <c r="O301" i="1" s="1"/>
  <c r="D299" i="1"/>
  <c r="E299" i="1"/>
  <c r="F302" i="1" l="1"/>
  <c r="G302" i="1"/>
  <c r="B299" i="1"/>
  <c r="H299" i="1"/>
  <c r="I299" i="1" s="1"/>
  <c r="J299" i="1" s="1"/>
  <c r="K299" i="1" s="1"/>
  <c r="C302" i="1" l="1"/>
  <c r="L302" i="1"/>
  <c r="D300" i="1"/>
  <c r="E300" i="1"/>
  <c r="M302" i="1" l="1"/>
  <c r="N302" i="1" s="1"/>
  <c r="O302" i="1" s="1"/>
  <c r="B300" i="1"/>
  <c r="H300" i="1"/>
  <c r="I300" i="1" s="1"/>
  <c r="J300" i="1" s="1"/>
  <c r="K300" i="1" s="1"/>
  <c r="F303" i="1" l="1"/>
  <c r="G303" i="1"/>
  <c r="E301" i="1"/>
  <c r="D301" i="1"/>
  <c r="C303" i="1" l="1"/>
  <c r="L303" i="1"/>
  <c r="B301" i="1"/>
  <c r="H301" i="1"/>
  <c r="I301" i="1" s="1"/>
  <c r="J301" i="1" s="1"/>
  <c r="K301" i="1" s="1"/>
  <c r="M303" i="1" l="1"/>
  <c r="N303" i="1" s="1"/>
  <c r="O303" i="1" s="1"/>
  <c r="D302" i="1"/>
  <c r="E302" i="1"/>
  <c r="F304" i="1" l="1"/>
  <c r="G304" i="1"/>
  <c r="B302" i="1"/>
  <c r="H302" i="1"/>
  <c r="C304" i="1" l="1"/>
  <c r="L304" i="1"/>
  <c r="I302" i="1"/>
  <c r="J302" i="1" s="1"/>
  <c r="K302" i="1" s="1"/>
  <c r="M304" i="1" l="1"/>
  <c r="N304" i="1" s="1"/>
  <c r="O304" i="1" s="1"/>
  <c r="D303" i="1"/>
  <c r="E303" i="1"/>
  <c r="F305" i="1" l="1"/>
  <c r="G305" i="1"/>
  <c r="B303" i="1"/>
  <c r="H303" i="1"/>
  <c r="C305" i="1" l="1"/>
  <c r="L305" i="1"/>
  <c r="I303" i="1"/>
  <c r="J303" i="1" s="1"/>
  <c r="K303" i="1" s="1"/>
  <c r="M305" i="1" l="1"/>
  <c r="N305" i="1" s="1"/>
  <c r="O305" i="1" s="1"/>
  <c r="D304" i="1"/>
  <c r="E304" i="1"/>
  <c r="F306" i="1" l="1"/>
  <c r="L306" i="1" s="1"/>
  <c r="G306" i="1"/>
  <c r="B304" i="1"/>
  <c r="H304" i="1"/>
  <c r="C306" i="1" l="1"/>
  <c r="M306" i="1"/>
  <c r="N306" i="1" s="1"/>
  <c r="O306" i="1" s="1"/>
  <c r="I304" i="1"/>
  <c r="J304" i="1" s="1"/>
  <c r="K304" i="1" s="1"/>
  <c r="G307" i="1" l="1"/>
  <c r="F307" i="1"/>
  <c r="D305" i="1"/>
  <c r="E305" i="1"/>
  <c r="C307" i="1" l="1"/>
  <c r="L307" i="1"/>
  <c r="B305" i="1"/>
  <c r="H305" i="1"/>
  <c r="M307" i="1" l="1"/>
  <c r="N307" i="1" s="1"/>
  <c r="O307" i="1" s="1"/>
  <c r="I305" i="1"/>
  <c r="J305" i="1" s="1"/>
  <c r="K305" i="1" s="1"/>
  <c r="G308" i="1" l="1"/>
  <c r="F308" i="1"/>
  <c r="D306" i="1"/>
  <c r="E306" i="1"/>
  <c r="C308" i="1" l="1"/>
  <c r="L308" i="1"/>
  <c r="B306" i="1"/>
  <c r="H306" i="1"/>
  <c r="M308" i="1" l="1"/>
  <c r="N308" i="1" s="1"/>
  <c r="O308" i="1" s="1"/>
  <c r="I306" i="1"/>
  <c r="J306" i="1" s="1"/>
  <c r="K306" i="1" s="1"/>
  <c r="F309" i="1" l="1"/>
  <c r="G309" i="1"/>
  <c r="D307" i="1"/>
  <c r="E307" i="1"/>
  <c r="C309" i="1" l="1"/>
  <c r="L309" i="1"/>
  <c r="B307" i="1"/>
  <c r="H307" i="1"/>
  <c r="M309" i="1" l="1"/>
  <c r="N309" i="1" s="1"/>
  <c r="O309" i="1" s="1"/>
  <c r="I307" i="1"/>
  <c r="J307" i="1" s="1"/>
  <c r="K307" i="1" s="1"/>
  <c r="G310" i="1" l="1"/>
  <c r="F310" i="1"/>
  <c r="D308" i="1"/>
  <c r="E308" i="1"/>
  <c r="C310" i="1" l="1"/>
  <c r="L310" i="1"/>
  <c r="M310" i="1" s="1"/>
  <c r="N310" i="1" s="1"/>
  <c r="O310" i="1" s="1"/>
  <c r="B308" i="1"/>
  <c r="H308" i="1"/>
  <c r="G311" i="1" l="1"/>
  <c r="F311" i="1"/>
  <c r="I308" i="1"/>
  <c r="C311" i="1" l="1"/>
  <c r="L311" i="1"/>
  <c r="M311" i="1" s="1"/>
  <c r="N311" i="1" s="1"/>
  <c r="O311" i="1" s="1"/>
  <c r="J308" i="1"/>
  <c r="K308" i="1" s="1"/>
  <c r="D309" i="1" s="1"/>
  <c r="G312" i="1" l="1"/>
  <c r="F312" i="1"/>
  <c r="B309" i="1"/>
  <c r="H309" i="1"/>
  <c r="I309" i="1" s="1"/>
  <c r="J309" i="1" s="1"/>
  <c r="K309" i="1" s="1"/>
  <c r="E309" i="1"/>
  <c r="C312" i="1" l="1"/>
  <c r="L312" i="1"/>
  <c r="D310" i="1"/>
  <c r="E310" i="1"/>
  <c r="M312" i="1" l="1"/>
  <c r="N312" i="1" s="1"/>
  <c r="O312" i="1" s="1"/>
  <c r="B310" i="1"/>
  <c r="H310" i="1"/>
  <c r="G313" i="1" l="1"/>
  <c r="F313" i="1"/>
  <c r="I310" i="1"/>
  <c r="J310" i="1" s="1"/>
  <c r="K310" i="1" s="1"/>
  <c r="C313" i="1" l="1"/>
  <c r="L313" i="1"/>
  <c r="M313" i="1" s="1"/>
  <c r="N313" i="1" s="1"/>
  <c r="O313" i="1" s="1"/>
  <c r="D311" i="1"/>
  <c r="E311" i="1"/>
  <c r="G314" i="1" l="1"/>
  <c r="F314" i="1"/>
  <c r="B311" i="1"/>
  <c r="H311" i="1"/>
  <c r="C314" i="1" l="1"/>
  <c r="L314" i="1"/>
  <c r="I311" i="1"/>
  <c r="J311" i="1" s="1"/>
  <c r="K311" i="1" s="1"/>
  <c r="M314" i="1" l="1"/>
  <c r="N314" i="1" s="1"/>
  <c r="O314" i="1" s="1"/>
  <c r="D312" i="1"/>
  <c r="E312" i="1"/>
  <c r="G315" i="1" l="1"/>
  <c r="F315" i="1"/>
  <c r="B312" i="1"/>
  <c r="H312" i="1"/>
  <c r="C315" i="1" l="1"/>
  <c r="L315" i="1"/>
  <c r="M315" i="1" s="1"/>
  <c r="N315" i="1" s="1"/>
  <c r="O315" i="1" s="1"/>
  <c r="I312" i="1"/>
  <c r="J312" i="1" s="1"/>
  <c r="K312" i="1" s="1"/>
  <c r="F316" i="1" l="1"/>
  <c r="G316" i="1"/>
  <c r="D313" i="1"/>
  <c r="E313" i="1"/>
  <c r="C316" i="1" l="1"/>
  <c r="L316" i="1"/>
  <c r="B313" i="1"/>
  <c r="H313" i="1"/>
  <c r="M316" i="1" l="1"/>
  <c r="N316" i="1" s="1"/>
  <c r="O316" i="1" s="1"/>
  <c r="I313" i="1"/>
  <c r="J313" i="1" s="1"/>
  <c r="K313" i="1" s="1"/>
  <c r="F317" i="1" l="1"/>
  <c r="G317" i="1"/>
  <c r="D314" i="1"/>
  <c r="E314" i="1"/>
  <c r="C317" i="1" l="1"/>
  <c r="L317" i="1"/>
  <c r="B314" i="1"/>
  <c r="H314" i="1"/>
  <c r="M317" i="1" l="1"/>
  <c r="N317" i="1" s="1"/>
  <c r="O317" i="1" s="1"/>
  <c r="I314" i="1"/>
  <c r="J314" i="1" s="1"/>
  <c r="K314" i="1" s="1"/>
  <c r="F318" i="1" l="1"/>
  <c r="G318" i="1"/>
  <c r="D315" i="1"/>
  <c r="E315" i="1"/>
  <c r="C318" i="1" l="1"/>
  <c r="L318" i="1"/>
  <c r="B315" i="1"/>
  <c r="H315" i="1"/>
  <c r="M318" i="1" l="1"/>
  <c r="N318" i="1" s="1"/>
  <c r="O318" i="1" s="1"/>
  <c r="I315" i="1"/>
  <c r="J315" i="1" s="1"/>
  <c r="K315" i="1" s="1"/>
  <c r="F319" i="1" l="1"/>
  <c r="G319" i="1"/>
  <c r="D316" i="1"/>
  <c r="E316" i="1"/>
  <c r="C319" i="1" l="1"/>
  <c r="L319" i="1"/>
  <c r="B316" i="1"/>
  <c r="H316" i="1"/>
  <c r="M319" i="1" l="1"/>
  <c r="N319" i="1" s="1"/>
  <c r="O319" i="1" s="1"/>
  <c r="I316" i="1"/>
  <c r="J316" i="1" s="1"/>
  <c r="K316" i="1" s="1"/>
  <c r="F320" i="1" l="1"/>
  <c r="G320" i="1"/>
  <c r="D317" i="1"/>
  <c r="E317" i="1"/>
  <c r="C320" i="1" l="1"/>
  <c r="L320" i="1"/>
  <c r="B317" i="1"/>
  <c r="H317" i="1"/>
  <c r="M320" i="1" l="1"/>
  <c r="N320" i="1" s="1"/>
  <c r="O320" i="1" s="1"/>
  <c r="I317" i="1"/>
  <c r="J317" i="1" s="1"/>
  <c r="K317" i="1" s="1"/>
  <c r="F321" i="1" l="1"/>
  <c r="G321" i="1"/>
  <c r="D318" i="1"/>
  <c r="E318" i="1"/>
  <c r="C321" i="1" l="1"/>
  <c r="L321" i="1"/>
  <c r="B318" i="1"/>
  <c r="H318" i="1"/>
  <c r="M321" i="1" l="1"/>
  <c r="N321" i="1" s="1"/>
  <c r="O321" i="1" s="1"/>
  <c r="I318" i="1"/>
  <c r="J318" i="1" s="1"/>
  <c r="K318" i="1" s="1"/>
  <c r="F322" i="1" l="1"/>
  <c r="G322" i="1"/>
  <c r="D319" i="1"/>
  <c r="E319" i="1"/>
  <c r="C322" i="1" l="1"/>
  <c r="L322" i="1"/>
  <c r="B319" i="1"/>
  <c r="H319" i="1"/>
  <c r="M322" i="1" l="1"/>
  <c r="N322" i="1" s="1"/>
  <c r="O322" i="1" s="1"/>
  <c r="I319" i="1"/>
  <c r="J319" i="1" s="1"/>
  <c r="K319" i="1" s="1"/>
  <c r="F323" i="1" l="1"/>
  <c r="G323" i="1"/>
  <c r="D320" i="1"/>
  <c r="E320" i="1"/>
  <c r="C323" i="1" l="1"/>
  <c r="L323" i="1"/>
  <c r="B320" i="1"/>
  <c r="H320" i="1"/>
  <c r="I320" i="1" s="1"/>
  <c r="J320" i="1" s="1"/>
  <c r="K320" i="1" s="1"/>
  <c r="M323" i="1" l="1"/>
  <c r="N323" i="1" s="1"/>
  <c r="O323" i="1" s="1"/>
  <c r="E321" i="1"/>
  <c r="D321" i="1"/>
  <c r="F324" i="1" l="1"/>
  <c r="G324" i="1"/>
  <c r="B321" i="1"/>
  <c r="H321" i="1"/>
  <c r="I321" i="1" s="1"/>
  <c r="J321" i="1" s="1"/>
  <c r="K321" i="1" s="1"/>
  <c r="C324" i="1" l="1"/>
  <c r="L324" i="1"/>
  <c r="E322" i="1"/>
  <c r="D322" i="1"/>
  <c r="M324" i="1" l="1"/>
  <c r="N324" i="1" s="1"/>
  <c r="O324" i="1" s="1"/>
  <c r="B322" i="1"/>
  <c r="H322" i="1"/>
  <c r="F325" i="1" l="1"/>
  <c r="G325" i="1"/>
  <c r="I322" i="1"/>
  <c r="J322" i="1" s="1"/>
  <c r="K322" i="1" s="1"/>
  <c r="C325" i="1" l="1"/>
  <c r="L325" i="1"/>
  <c r="E323" i="1"/>
  <c r="D323" i="1"/>
  <c r="M325" i="1" l="1"/>
  <c r="N325" i="1" s="1"/>
  <c r="O325" i="1" s="1"/>
  <c r="B323" i="1"/>
  <c r="H323" i="1"/>
  <c r="I323" i="1" s="1"/>
  <c r="J323" i="1" s="1"/>
  <c r="K323" i="1" s="1"/>
  <c r="F326" i="1" l="1"/>
  <c r="G326" i="1"/>
  <c r="D324" i="1"/>
  <c r="E324" i="1"/>
  <c r="C326" i="1" l="1"/>
  <c r="L326" i="1"/>
  <c r="B324" i="1"/>
  <c r="H324" i="1"/>
  <c r="M326" i="1" l="1"/>
  <c r="N326" i="1" s="1"/>
  <c r="O326" i="1" s="1"/>
  <c r="I324" i="1"/>
  <c r="J324" i="1" s="1"/>
  <c r="K324" i="1" s="1"/>
  <c r="F327" i="1" l="1"/>
  <c r="G327" i="1"/>
  <c r="D325" i="1"/>
  <c r="E325" i="1"/>
  <c r="C327" i="1" l="1"/>
  <c r="L327" i="1"/>
  <c r="B325" i="1"/>
  <c r="H325" i="1"/>
  <c r="M327" i="1" l="1"/>
  <c r="N327" i="1" s="1"/>
  <c r="O327" i="1" s="1"/>
  <c r="I325" i="1"/>
  <c r="J325" i="1" s="1"/>
  <c r="K325" i="1" s="1"/>
  <c r="F328" i="1" l="1"/>
  <c r="G328" i="1"/>
  <c r="D326" i="1"/>
  <c r="E326" i="1"/>
  <c r="C328" i="1" l="1"/>
  <c r="L328" i="1"/>
  <c r="B326" i="1"/>
  <c r="H326" i="1"/>
  <c r="M328" i="1" l="1"/>
  <c r="N328" i="1" s="1"/>
  <c r="O328" i="1" s="1"/>
  <c r="I326" i="1"/>
  <c r="J326" i="1" s="1"/>
  <c r="K326" i="1" s="1"/>
  <c r="F329" i="1" l="1"/>
  <c r="G329" i="1"/>
  <c r="D327" i="1"/>
  <c r="E327" i="1"/>
  <c r="C329" i="1" l="1"/>
  <c r="L329" i="1"/>
  <c r="B327" i="1"/>
  <c r="H327" i="1"/>
  <c r="M329" i="1" l="1"/>
  <c r="N329" i="1" s="1"/>
  <c r="O329" i="1" s="1"/>
  <c r="I327" i="1"/>
  <c r="J327" i="1" s="1"/>
  <c r="K327" i="1" s="1"/>
  <c r="F330" i="1" l="1"/>
  <c r="G330" i="1"/>
  <c r="D328" i="1"/>
  <c r="E328" i="1"/>
  <c r="C330" i="1" l="1"/>
  <c r="L330" i="1"/>
  <c r="H328" i="1"/>
  <c r="B328" i="1"/>
  <c r="M330" i="1" l="1"/>
  <c r="N330" i="1" s="1"/>
  <c r="O330" i="1" s="1"/>
  <c r="I328" i="1"/>
  <c r="J328" i="1" s="1"/>
  <c r="K328" i="1" s="1"/>
  <c r="F331" i="1" l="1"/>
  <c r="G331" i="1"/>
  <c r="D329" i="1"/>
  <c r="E329" i="1"/>
  <c r="C331" i="1" l="1"/>
  <c r="L331" i="1"/>
  <c r="B329" i="1"/>
  <c r="H329" i="1"/>
  <c r="M331" i="1" l="1"/>
  <c r="N331" i="1" s="1"/>
  <c r="O331" i="1" s="1"/>
  <c r="I329" i="1"/>
  <c r="J329" i="1" s="1"/>
  <c r="K329" i="1" s="1"/>
  <c r="F332" i="1" l="1"/>
  <c r="G332" i="1"/>
  <c r="D330" i="1"/>
  <c r="E330" i="1"/>
  <c r="C332" i="1" l="1"/>
  <c r="L332" i="1"/>
  <c r="B330" i="1"/>
  <c r="H330" i="1"/>
  <c r="M332" i="1" l="1"/>
  <c r="N332" i="1" s="1"/>
  <c r="O332" i="1" s="1"/>
  <c r="I330" i="1"/>
  <c r="J330" i="1" s="1"/>
  <c r="K330" i="1" s="1"/>
  <c r="F333" i="1" l="1"/>
  <c r="G333" i="1"/>
  <c r="D331" i="1"/>
  <c r="E331" i="1"/>
  <c r="C333" i="1" l="1"/>
  <c r="L333" i="1"/>
  <c r="B331" i="1"/>
  <c r="H331" i="1"/>
  <c r="M333" i="1" l="1"/>
  <c r="N333" i="1" s="1"/>
  <c r="O333" i="1" s="1"/>
  <c r="I331" i="1"/>
  <c r="J331" i="1" s="1"/>
  <c r="K331" i="1" s="1"/>
  <c r="F334" i="1" l="1"/>
  <c r="G334" i="1"/>
  <c r="D332" i="1"/>
  <c r="E332" i="1"/>
  <c r="C334" i="1" l="1"/>
  <c r="L334" i="1"/>
  <c r="H332" i="1"/>
  <c r="B332" i="1"/>
  <c r="M334" i="1" l="1"/>
  <c r="N334" i="1" s="1"/>
  <c r="O334" i="1" s="1"/>
  <c r="I332" i="1"/>
  <c r="J332" i="1" s="1"/>
  <c r="K332" i="1" s="1"/>
  <c r="F335" i="1" l="1"/>
  <c r="G335" i="1"/>
  <c r="D333" i="1"/>
  <c r="E333" i="1"/>
  <c r="C335" i="1" l="1"/>
  <c r="L335" i="1"/>
  <c r="B333" i="1"/>
  <c r="H333" i="1"/>
  <c r="M335" i="1" l="1"/>
  <c r="N335" i="1" s="1"/>
  <c r="O335" i="1" s="1"/>
  <c r="I333" i="1"/>
  <c r="J333" i="1" s="1"/>
  <c r="K333" i="1" s="1"/>
  <c r="F336" i="1" l="1"/>
  <c r="G336" i="1"/>
  <c r="D334" i="1"/>
  <c r="E334" i="1"/>
  <c r="C336" i="1" l="1"/>
  <c r="L336" i="1"/>
  <c r="M336" i="1" s="1"/>
  <c r="N336" i="1" s="1"/>
  <c r="O336" i="1" s="1"/>
  <c r="B334" i="1"/>
  <c r="H334" i="1"/>
  <c r="F337" i="1" l="1"/>
  <c r="G337" i="1"/>
  <c r="I334" i="1"/>
  <c r="J334" i="1" s="1"/>
  <c r="K334" i="1" s="1"/>
  <c r="C337" i="1" l="1"/>
  <c r="L337" i="1"/>
  <c r="M337" i="1" s="1"/>
  <c r="N337" i="1" s="1"/>
  <c r="O337" i="1" s="1"/>
  <c r="D335" i="1"/>
  <c r="E335" i="1"/>
  <c r="G338" i="1" l="1"/>
  <c r="F338" i="1"/>
  <c r="B335" i="1"/>
  <c r="H335" i="1"/>
  <c r="C338" i="1" l="1"/>
  <c r="L338" i="1"/>
  <c r="M338" i="1" s="1"/>
  <c r="N338" i="1" s="1"/>
  <c r="O338" i="1" s="1"/>
  <c r="I335" i="1"/>
  <c r="J335" i="1" s="1"/>
  <c r="K335" i="1" s="1"/>
  <c r="G339" i="1" l="1"/>
  <c r="F339" i="1"/>
  <c r="D336" i="1"/>
  <c r="E336" i="1"/>
  <c r="C339" i="1" l="1"/>
  <c r="L339" i="1"/>
  <c r="B336" i="1"/>
  <c r="H336" i="1"/>
  <c r="M339" i="1" l="1"/>
  <c r="N339" i="1" s="1"/>
  <c r="O339" i="1" s="1"/>
  <c r="I336" i="1"/>
  <c r="J336" i="1" s="1"/>
  <c r="K336" i="1" s="1"/>
  <c r="F340" i="1" l="1"/>
  <c r="G340" i="1"/>
  <c r="D337" i="1"/>
  <c r="E337" i="1"/>
  <c r="C340" i="1" l="1"/>
  <c r="L340" i="1"/>
  <c r="B337" i="1"/>
  <c r="H337" i="1"/>
  <c r="M340" i="1" l="1"/>
  <c r="N340" i="1" s="1"/>
  <c r="O340" i="1" s="1"/>
  <c r="I337" i="1"/>
  <c r="J337" i="1" s="1"/>
  <c r="K337" i="1" s="1"/>
  <c r="F341" i="1" l="1"/>
  <c r="G341" i="1"/>
  <c r="D338" i="1"/>
  <c r="E338" i="1"/>
  <c r="C341" i="1" l="1"/>
  <c r="L341" i="1"/>
  <c r="B338" i="1"/>
  <c r="H338" i="1"/>
  <c r="M341" i="1" l="1"/>
  <c r="N341" i="1" s="1"/>
  <c r="O341" i="1" s="1"/>
  <c r="I338" i="1"/>
  <c r="J338" i="1" s="1"/>
  <c r="K338" i="1" s="1"/>
  <c r="F342" i="1" l="1"/>
  <c r="G342" i="1"/>
  <c r="D339" i="1"/>
  <c r="E339" i="1"/>
  <c r="C342" i="1" l="1"/>
  <c r="L342" i="1"/>
  <c r="B339" i="1"/>
  <c r="H339" i="1"/>
  <c r="M342" i="1" l="1"/>
  <c r="N342" i="1" s="1"/>
  <c r="O342" i="1" s="1"/>
  <c r="I339" i="1"/>
  <c r="J339" i="1" s="1"/>
  <c r="K339" i="1" s="1"/>
  <c r="F343" i="1" l="1"/>
  <c r="G343" i="1"/>
  <c r="D340" i="1"/>
  <c r="E340" i="1"/>
  <c r="C343" i="1" l="1"/>
  <c r="L343" i="1"/>
  <c r="B340" i="1"/>
  <c r="H340" i="1"/>
  <c r="M343" i="1" l="1"/>
  <c r="N343" i="1" s="1"/>
  <c r="O343" i="1" s="1"/>
  <c r="I340" i="1"/>
  <c r="J340" i="1" s="1"/>
  <c r="K340" i="1" s="1"/>
  <c r="F344" i="1" l="1"/>
  <c r="G344" i="1"/>
  <c r="D341" i="1"/>
  <c r="E341" i="1"/>
  <c r="C344" i="1" l="1"/>
  <c r="L344" i="1"/>
  <c r="B341" i="1"/>
  <c r="H341" i="1"/>
  <c r="M344" i="1" l="1"/>
  <c r="N344" i="1" s="1"/>
  <c r="O344" i="1" s="1"/>
  <c r="I341" i="1"/>
  <c r="J341" i="1" s="1"/>
  <c r="K341" i="1" s="1"/>
  <c r="F345" i="1" l="1"/>
  <c r="G345" i="1"/>
  <c r="D342" i="1"/>
  <c r="E342" i="1"/>
  <c r="C345" i="1" l="1"/>
  <c r="L345" i="1"/>
  <c r="B342" i="1"/>
  <c r="H342" i="1"/>
  <c r="M345" i="1" l="1"/>
  <c r="N345" i="1" s="1"/>
  <c r="O345" i="1" s="1"/>
  <c r="I342" i="1"/>
  <c r="J342" i="1" s="1"/>
  <c r="K342" i="1" s="1"/>
  <c r="F346" i="1" l="1"/>
  <c r="G346" i="1"/>
  <c r="D343" i="1"/>
  <c r="E343" i="1"/>
  <c r="C346" i="1" l="1"/>
  <c r="L346" i="1"/>
  <c r="B343" i="1"/>
  <c r="H343" i="1"/>
  <c r="M346" i="1" l="1"/>
  <c r="N346" i="1" s="1"/>
  <c r="O346" i="1" s="1"/>
  <c r="I343" i="1"/>
  <c r="J343" i="1" s="1"/>
  <c r="K343" i="1" s="1"/>
  <c r="F347" i="1" l="1"/>
  <c r="G347" i="1"/>
  <c r="D344" i="1"/>
  <c r="E344" i="1"/>
  <c r="C347" i="1" l="1"/>
  <c r="L347" i="1"/>
  <c r="B344" i="1"/>
  <c r="H344" i="1"/>
  <c r="M347" i="1" l="1"/>
  <c r="N347" i="1" s="1"/>
  <c r="O347" i="1" s="1"/>
  <c r="I344" i="1"/>
  <c r="F348" i="1" l="1"/>
  <c r="G348" i="1"/>
  <c r="J344" i="1"/>
  <c r="K344" i="1" s="1"/>
  <c r="D345" i="1" s="1"/>
  <c r="C348" i="1" l="1"/>
  <c r="L348" i="1"/>
  <c r="B345" i="1"/>
  <c r="H345" i="1"/>
  <c r="I345" i="1" s="1"/>
  <c r="E345" i="1"/>
  <c r="M348" i="1" l="1"/>
  <c r="N348" i="1" s="1"/>
  <c r="O348" i="1" s="1"/>
  <c r="J345" i="1"/>
  <c r="K345" i="1" s="1"/>
  <c r="D346" i="1" s="1"/>
  <c r="F349" i="1" l="1"/>
  <c r="G349" i="1"/>
  <c r="B346" i="1"/>
  <c r="H346" i="1"/>
  <c r="I346" i="1" s="1"/>
  <c r="E346" i="1"/>
  <c r="C349" i="1" l="1"/>
  <c r="L349" i="1"/>
  <c r="J346" i="1"/>
  <c r="K346" i="1" s="1"/>
  <c r="D347" i="1" s="1"/>
  <c r="M349" i="1" l="1"/>
  <c r="N349" i="1" s="1"/>
  <c r="O349" i="1" s="1"/>
  <c r="B347" i="1"/>
  <c r="H347" i="1"/>
  <c r="I347" i="1" s="1"/>
  <c r="J347" i="1" s="1"/>
  <c r="K347" i="1" s="1"/>
  <c r="E347" i="1"/>
  <c r="F350" i="1" l="1"/>
  <c r="G350" i="1"/>
  <c r="E348" i="1"/>
  <c r="D348" i="1"/>
  <c r="C350" i="1" l="1"/>
  <c r="L350" i="1"/>
  <c r="B348" i="1"/>
  <c r="H348" i="1"/>
  <c r="I348" i="1" s="1"/>
  <c r="J348" i="1" s="1"/>
  <c r="K348" i="1" s="1"/>
  <c r="M350" i="1" l="1"/>
  <c r="N350" i="1" s="1"/>
  <c r="O350" i="1" s="1"/>
  <c r="E349" i="1"/>
  <c r="D349" i="1"/>
  <c r="F351" i="1" l="1"/>
  <c r="G351" i="1"/>
  <c r="B349" i="1"/>
  <c r="H349" i="1"/>
  <c r="C351" i="1" l="1"/>
  <c r="L351" i="1"/>
  <c r="I349" i="1"/>
  <c r="J349" i="1" s="1"/>
  <c r="K349" i="1" s="1"/>
  <c r="M351" i="1" l="1"/>
  <c r="N351" i="1" s="1"/>
  <c r="O351" i="1" s="1"/>
  <c r="D350" i="1"/>
  <c r="E350" i="1"/>
  <c r="F352" i="1" l="1"/>
  <c r="G352" i="1"/>
  <c r="B350" i="1"/>
  <c r="H350" i="1"/>
  <c r="C352" i="1" l="1"/>
  <c r="L352" i="1"/>
  <c r="I350" i="1"/>
  <c r="J350" i="1" s="1"/>
  <c r="K350" i="1" s="1"/>
  <c r="M352" i="1" l="1"/>
  <c r="N352" i="1" s="1"/>
  <c r="O352" i="1" s="1"/>
  <c r="D351" i="1"/>
  <c r="E351" i="1"/>
  <c r="F353" i="1" l="1"/>
  <c r="G353" i="1"/>
  <c r="B351" i="1"/>
  <c r="H351" i="1"/>
  <c r="C353" i="1" l="1"/>
  <c r="L353" i="1"/>
  <c r="I351" i="1"/>
  <c r="J351" i="1" s="1"/>
  <c r="K351" i="1" s="1"/>
  <c r="M353" i="1" l="1"/>
  <c r="N353" i="1" s="1"/>
  <c r="O353" i="1" s="1"/>
  <c r="D352" i="1"/>
  <c r="E352" i="1"/>
  <c r="F354" i="1" l="1"/>
  <c r="G354" i="1"/>
  <c r="B352" i="1"/>
  <c r="H352" i="1"/>
  <c r="C354" i="1" l="1"/>
  <c r="L354" i="1"/>
  <c r="I352" i="1"/>
  <c r="J352" i="1" s="1"/>
  <c r="K352" i="1" s="1"/>
  <c r="M354" i="1" l="1"/>
  <c r="N354" i="1" s="1"/>
  <c r="O354" i="1" s="1"/>
  <c r="D353" i="1"/>
  <c r="E353" i="1"/>
  <c r="F355" i="1" l="1"/>
  <c r="G355" i="1"/>
  <c r="B353" i="1"/>
  <c r="H353" i="1"/>
  <c r="C355" i="1" l="1"/>
  <c r="L355" i="1"/>
  <c r="I353" i="1"/>
  <c r="J353" i="1" s="1"/>
  <c r="K353" i="1" s="1"/>
  <c r="M355" i="1" l="1"/>
  <c r="N355" i="1" s="1"/>
  <c r="O355" i="1" s="1"/>
  <c r="D354" i="1"/>
  <c r="E354" i="1"/>
  <c r="F356" i="1" l="1"/>
  <c r="G356" i="1"/>
  <c r="B354" i="1"/>
  <c r="H354" i="1"/>
  <c r="C356" i="1" l="1"/>
  <c r="L356" i="1"/>
  <c r="I354" i="1"/>
  <c r="J354" i="1" s="1"/>
  <c r="K354" i="1" s="1"/>
  <c r="M356" i="1" l="1"/>
  <c r="N356" i="1" s="1"/>
  <c r="O356" i="1" s="1"/>
  <c r="D355" i="1"/>
  <c r="E355" i="1"/>
  <c r="F357" i="1" l="1"/>
  <c r="G357" i="1"/>
  <c r="B355" i="1"/>
  <c r="H355" i="1"/>
  <c r="C357" i="1" l="1"/>
  <c r="L357" i="1"/>
  <c r="I355" i="1"/>
  <c r="J355" i="1" s="1"/>
  <c r="K355" i="1" s="1"/>
  <c r="M357" i="1" l="1"/>
  <c r="N357" i="1" s="1"/>
  <c r="O357" i="1" s="1"/>
  <c r="D356" i="1"/>
  <c r="E356" i="1"/>
  <c r="F358" i="1" l="1"/>
  <c r="G358" i="1"/>
  <c r="B356" i="1"/>
  <c r="H356" i="1"/>
  <c r="C358" i="1" l="1"/>
  <c r="L358" i="1"/>
  <c r="I356" i="1"/>
  <c r="J356" i="1" s="1"/>
  <c r="K356" i="1" s="1"/>
  <c r="M358" i="1" l="1"/>
  <c r="N358" i="1" s="1"/>
  <c r="O358" i="1" s="1"/>
  <c r="D357" i="1"/>
  <c r="E357" i="1"/>
  <c r="F359" i="1" l="1"/>
  <c r="G359" i="1"/>
  <c r="B357" i="1"/>
  <c r="H357" i="1"/>
  <c r="C359" i="1" l="1"/>
  <c r="L359" i="1"/>
  <c r="I357" i="1"/>
  <c r="J357" i="1" s="1"/>
  <c r="K357" i="1" s="1"/>
  <c r="M359" i="1" l="1"/>
  <c r="N359" i="1" s="1"/>
  <c r="O359" i="1" s="1"/>
  <c r="D358" i="1"/>
  <c r="E358" i="1"/>
  <c r="F360" i="1" l="1"/>
  <c r="G360" i="1"/>
  <c r="B358" i="1"/>
  <c r="H358" i="1"/>
  <c r="I358" i="1" s="1"/>
  <c r="J358" i="1" s="1"/>
  <c r="K358" i="1" s="1"/>
  <c r="C360" i="1" l="1"/>
  <c r="L360" i="1"/>
  <c r="E359" i="1"/>
  <c r="D359" i="1"/>
  <c r="M360" i="1" l="1"/>
  <c r="N360" i="1" s="1"/>
  <c r="O360" i="1" s="1"/>
  <c r="B359" i="1"/>
  <c r="H359" i="1"/>
  <c r="I359" i="1" s="1"/>
  <c r="J359" i="1" s="1"/>
  <c r="K359" i="1" s="1"/>
  <c r="F361" i="1" l="1"/>
  <c r="G361" i="1"/>
  <c r="E360" i="1"/>
  <c r="D360" i="1"/>
  <c r="C361" i="1" l="1"/>
  <c r="L361" i="1"/>
  <c r="B360" i="1"/>
  <c r="H360" i="1"/>
  <c r="I360" i="1" s="1"/>
  <c r="M361" i="1" l="1"/>
  <c r="N361" i="1" s="1"/>
  <c r="O361" i="1" s="1"/>
  <c r="J360" i="1"/>
  <c r="K360" i="1" s="1"/>
  <c r="D361" i="1" s="1"/>
  <c r="F362" i="1" l="1"/>
  <c r="G362" i="1"/>
  <c r="B361" i="1"/>
  <c r="H361" i="1"/>
  <c r="I361" i="1" s="1"/>
  <c r="J361" i="1" s="1"/>
  <c r="K361" i="1" s="1"/>
  <c r="E361" i="1"/>
  <c r="C362" i="1" l="1"/>
  <c r="L362" i="1"/>
  <c r="E362" i="1"/>
  <c r="D362" i="1"/>
  <c r="M362" i="1" l="1"/>
  <c r="N362" i="1" s="1"/>
  <c r="O362" i="1" s="1"/>
  <c r="B362" i="1"/>
  <c r="H362" i="1"/>
  <c r="I362" i="1" s="1"/>
  <c r="J362" i="1" s="1"/>
  <c r="K362" i="1" s="1"/>
  <c r="F363" i="1" l="1"/>
  <c r="G363" i="1"/>
  <c r="E363" i="1"/>
  <c r="D363" i="1"/>
  <c r="C363" i="1" l="1"/>
  <c r="L363" i="1"/>
  <c r="B363" i="1"/>
  <c r="H363" i="1"/>
  <c r="M363" i="1" l="1"/>
  <c r="N363" i="1" s="1"/>
  <c r="O363" i="1" s="1"/>
  <c r="I363" i="1"/>
  <c r="J363" i="1" s="1"/>
  <c r="K363" i="1" s="1"/>
  <c r="F364" i="1" l="1"/>
  <c r="G364" i="1"/>
  <c r="D364" i="1"/>
  <c r="E364" i="1"/>
  <c r="C364" i="1" l="1"/>
  <c r="L364" i="1"/>
  <c r="B364" i="1"/>
  <c r="H364" i="1"/>
  <c r="M364" i="1" l="1"/>
  <c r="N364" i="1" s="1"/>
  <c r="O364" i="1" s="1"/>
  <c r="I364" i="1"/>
  <c r="J364" i="1" s="1"/>
  <c r="K364" i="1" s="1"/>
  <c r="G365" i="1" l="1"/>
  <c r="F365" i="1"/>
  <c r="D365" i="1"/>
  <c r="E365" i="1"/>
  <c r="C365" i="1" l="1"/>
  <c r="L365" i="1"/>
  <c r="M365" i="1" s="1"/>
  <c r="N365" i="1" s="1"/>
  <c r="O365" i="1" s="1"/>
  <c r="B365" i="1"/>
  <c r="H365" i="1"/>
  <c r="I365" i="1" s="1"/>
  <c r="G366" i="1" l="1"/>
  <c r="F366" i="1"/>
  <c r="J365" i="1"/>
  <c r="K365" i="1" s="1"/>
  <c r="E366" i="1" s="1"/>
  <c r="C366" i="1" l="1"/>
  <c r="L366" i="1"/>
  <c r="M366" i="1" s="1"/>
  <c r="D366" i="1"/>
  <c r="N366" i="1" l="1"/>
  <c r="O366" i="1" s="1"/>
  <c r="B366" i="1"/>
  <c r="H366" i="1"/>
  <c r="I366" i="1" s="1"/>
  <c r="J366" i="1" s="1"/>
  <c r="K366" i="1" s="1"/>
  <c r="F367" i="1" l="1"/>
  <c r="G367" i="1"/>
  <c r="D367" i="1"/>
  <c r="E367" i="1"/>
  <c r="C367" i="1" l="1"/>
  <c r="L367" i="1"/>
  <c r="M367" i="1" s="1"/>
  <c r="B367" i="1"/>
  <c r="H367" i="1"/>
  <c r="N367" i="1" l="1"/>
  <c r="O367" i="1" s="1"/>
  <c r="I367" i="1"/>
  <c r="J367" i="1" s="1"/>
  <c r="K367" i="1" s="1"/>
  <c r="F368" i="1" l="1"/>
  <c r="G368" i="1"/>
  <c r="D368" i="1"/>
  <c r="E368" i="1"/>
  <c r="C368" i="1" l="1"/>
  <c r="L368" i="1"/>
  <c r="M368" i="1" s="1"/>
  <c r="N368" i="1" s="1"/>
  <c r="O368" i="1" s="1"/>
  <c r="B368" i="1"/>
  <c r="H368" i="1"/>
  <c r="G369" i="1" l="1"/>
  <c r="F369" i="1"/>
  <c r="I368" i="1"/>
  <c r="J368" i="1" s="1"/>
  <c r="K368" i="1" s="1"/>
  <c r="C369" i="1" l="1"/>
  <c r="L369" i="1"/>
  <c r="D369" i="1"/>
  <c r="E369" i="1"/>
  <c r="M369" i="1" l="1"/>
  <c r="N369" i="1" s="1"/>
  <c r="O369" i="1" s="1"/>
  <c r="B369" i="1"/>
  <c r="H369" i="1"/>
  <c r="F370" i="1" l="1"/>
  <c r="G370" i="1"/>
  <c r="I369" i="1"/>
  <c r="J369" i="1" s="1"/>
  <c r="K369" i="1" s="1"/>
  <c r="C370" i="1" l="1"/>
  <c r="L370" i="1"/>
  <c r="D370" i="1"/>
  <c r="E370" i="1"/>
  <c r="M370" i="1" l="1"/>
  <c r="B370" i="1"/>
  <c r="H370" i="1"/>
  <c r="N370" i="1" l="1"/>
  <c r="O370" i="1" s="1"/>
  <c r="I370" i="1"/>
  <c r="J370" i="1" s="1"/>
  <c r="K370" i="1" s="1"/>
  <c r="G371" i="1" l="1"/>
  <c r="F371" i="1"/>
  <c r="D371" i="1"/>
  <c r="E371" i="1"/>
  <c r="C371" i="1" l="1"/>
  <c r="L371" i="1"/>
  <c r="M371" i="1" s="1"/>
  <c r="B371" i="1"/>
  <c r="H371" i="1"/>
  <c r="N371" i="1" l="1"/>
  <c r="O371" i="1" s="1"/>
  <c r="F372" i="1" s="1"/>
  <c r="I371" i="1"/>
  <c r="J371" i="1" s="1"/>
  <c r="K371" i="1" s="1"/>
  <c r="C372" i="1" l="1"/>
  <c r="L372" i="1"/>
  <c r="M372" i="1" s="1"/>
  <c r="G372" i="1"/>
  <c r="D372" i="1"/>
  <c r="E372" i="1"/>
  <c r="N372" i="1" l="1"/>
  <c r="O372" i="1" s="1"/>
  <c r="B372" i="1"/>
  <c r="H372" i="1"/>
  <c r="G373" i="1" l="1"/>
  <c r="F373" i="1"/>
  <c r="I372" i="1"/>
  <c r="J372" i="1" s="1"/>
  <c r="K372" i="1" s="1"/>
  <c r="C373" i="1" l="1"/>
  <c r="L373" i="1"/>
  <c r="M373" i="1" s="1"/>
  <c r="D373" i="1"/>
  <c r="E373" i="1"/>
  <c r="N373" i="1" l="1"/>
  <c r="O373" i="1" s="1"/>
  <c r="B373" i="1"/>
  <c r="H373" i="1"/>
  <c r="G374" i="1" l="1"/>
  <c r="F374" i="1"/>
  <c r="I373" i="1"/>
  <c r="J373" i="1" s="1"/>
  <c r="K373" i="1" s="1"/>
  <c r="C374" i="1" l="1"/>
  <c r="L374" i="1"/>
  <c r="M374" i="1" s="1"/>
  <c r="N374" i="1" s="1"/>
  <c r="O374" i="1" s="1"/>
  <c r="D374" i="1"/>
  <c r="E374" i="1"/>
  <c r="G375" i="1" l="1"/>
  <c r="F375" i="1"/>
  <c r="B374" i="1"/>
  <c r="H374" i="1"/>
  <c r="C375" i="1" l="1"/>
  <c r="L375" i="1"/>
  <c r="M375" i="1" s="1"/>
  <c r="N375" i="1" s="1"/>
  <c r="O375" i="1" s="1"/>
  <c r="I374" i="1"/>
  <c r="J374" i="1" s="1"/>
  <c r="K374" i="1" s="1"/>
  <c r="F376" i="1" l="1"/>
  <c r="G376" i="1"/>
  <c r="D375" i="1"/>
  <c r="E375" i="1"/>
  <c r="C376" i="1" l="1"/>
  <c r="L376" i="1"/>
  <c r="B375" i="1"/>
  <c r="H375" i="1"/>
  <c r="M376" i="1" l="1"/>
  <c r="N376" i="1" s="1"/>
  <c r="O376" i="1" s="1"/>
  <c r="I375" i="1"/>
  <c r="J375" i="1" s="1"/>
  <c r="K375" i="1" s="1"/>
  <c r="F377" i="1" l="1"/>
  <c r="G377" i="1"/>
  <c r="D376" i="1"/>
  <c r="E376" i="1"/>
  <c r="C377" i="1" l="1"/>
  <c r="L377" i="1"/>
  <c r="B376" i="1"/>
  <c r="H376" i="1"/>
  <c r="M377" i="1" l="1"/>
  <c r="N377" i="1" s="1"/>
  <c r="O377" i="1" s="1"/>
  <c r="I376" i="1"/>
  <c r="J376" i="1" s="1"/>
  <c r="K376" i="1" s="1"/>
  <c r="F378" i="1" l="1"/>
  <c r="G378" i="1"/>
  <c r="D377" i="1"/>
  <c r="E377" i="1"/>
  <c r="C378" i="1" l="1"/>
  <c r="L378" i="1"/>
  <c r="B377" i="1"/>
  <c r="H377" i="1"/>
  <c r="M378" i="1" l="1"/>
  <c r="N378" i="1" s="1"/>
  <c r="O378" i="1" s="1"/>
  <c r="I377" i="1"/>
  <c r="J377" i="1" s="1"/>
  <c r="K377" i="1" s="1"/>
  <c r="F379" i="1" l="1"/>
  <c r="G379" i="1"/>
  <c r="D378" i="1"/>
  <c r="E378" i="1"/>
  <c r="C379" i="1" l="1"/>
  <c r="L379" i="1"/>
  <c r="B378" i="1"/>
  <c r="H378" i="1"/>
  <c r="M379" i="1" l="1"/>
  <c r="N379" i="1" s="1"/>
  <c r="O379" i="1" s="1"/>
  <c r="I378" i="1"/>
  <c r="J378" i="1" s="1"/>
  <c r="K378" i="1" s="1"/>
  <c r="F380" i="1" l="1"/>
  <c r="G380" i="1"/>
  <c r="D379" i="1"/>
  <c r="E379" i="1"/>
  <c r="C380" i="1" l="1"/>
  <c r="L380" i="1"/>
  <c r="B379" i="1"/>
  <c r="H379" i="1"/>
  <c r="M380" i="1" l="1"/>
  <c r="I379" i="1"/>
  <c r="J379" i="1" s="1"/>
  <c r="K379" i="1" s="1"/>
  <c r="N380" i="1" l="1"/>
  <c r="O380" i="1" s="1"/>
  <c r="D380" i="1"/>
  <c r="E380" i="1"/>
  <c r="G381" i="1" l="1"/>
  <c r="F381" i="1"/>
  <c r="B380" i="1"/>
  <c r="H380" i="1"/>
  <c r="C381" i="1" l="1"/>
  <c r="L381" i="1"/>
  <c r="I380" i="1"/>
  <c r="J380" i="1" s="1"/>
  <c r="K380" i="1" s="1"/>
  <c r="M381" i="1" l="1"/>
  <c r="N381" i="1" s="1"/>
  <c r="O381" i="1" s="1"/>
  <c r="D381" i="1"/>
  <c r="E381" i="1"/>
  <c r="G382" i="1" l="1"/>
  <c r="F382" i="1"/>
  <c r="B381" i="1"/>
  <c r="H381" i="1"/>
  <c r="C382" i="1" l="1"/>
  <c r="L382" i="1"/>
  <c r="M382" i="1" s="1"/>
  <c r="N382" i="1" s="1"/>
  <c r="O382" i="1" s="1"/>
  <c r="I381" i="1"/>
  <c r="J381" i="1" s="1"/>
  <c r="K381" i="1" s="1"/>
  <c r="F383" i="1" l="1"/>
  <c r="G383" i="1"/>
  <c r="D382" i="1"/>
  <c r="E382" i="1"/>
  <c r="C383" i="1" l="1"/>
  <c r="L383" i="1"/>
  <c r="B382" i="1"/>
  <c r="H382" i="1"/>
  <c r="M383" i="1" l="1"/>
  <c r="N383" i="1" s="1"/>
  <c r="O383" i="1" s="1"/>
  <c r="I382" i="1"/>
  <c r="J382" i="1" s="1"/>
  <c r="K382" i="1" s="1"/>
  <c r="F384" i="1" l="1"/>
  <c r="G384" i="1"/>
  <c r="D383" i="1"/>
  <c r="E383" i="1"/>
  <c r="C384" i="1" l="1"/>
  <c r="L384" i="1"/>
  <c r="B383" i="1"/>
  <c r="H383" i="1"/>
  <c r="I383" i="1" s="1"/>
  <c r="J383" i="1" s="1"/>
  <c r="K383" i="1" s="1"/>
  <c r="M384" i="1" l="1"/>
  <c r="D384" i="1"/>
  <c r="E384" i="1"/>
  <c r="N384" i="1" l="1"/>
  <c r="O384" i="1" s="1"/>
  <c r="F385" i="1" s="1"/>
  <c r="B384" i="1"/>
  <c r="H384" i="1"/>
  <c r="I384" i="1" s="1"/>
  <c r="J384" i="1" s="1"/>
  <c r="K384" i="1" s="1"/>
  <c r="C385" i="1" l="1"/>
  <c r="L385" i="1"/>
  <c r="G385" i="1"/>
  <c r="E385" i="1"/>
  <c r="D385" i="1"/>
  <c r="M385" i="1" l="1"/>
  <c r="N385" i="1" s="1"/>
  <c r="O385" i="1" s="1"/>
  <c r="B385" i="1"/>
  <c r="H385" i="1"/>
  <c r="I385" i="1" s="1"/>
  <c r="G386" i="1" l="1"/>
  <c r="F386" i="1"/>
  <c r="J385" i="1"/>
  <c r="K385" i="1" s="1"/>
  <c r="E386" i="1" s="1"/>
  <c r="C386" i="1" l="1"/>
  <c r="L386" i="1"/>
  <c r="D386" i="1"/>
  <c r="M386" i="1" l="1"/>
  <c r="N386" i="1" s="1"/>
  <c r="O386" i="1" s="1"/>
  <c r="B386" i="1"/>
  <c r="H386" i="1"/>
  <c r="G387" i="1" l="1"/>
  <c r="F387" i="1"/>
  <c r="I386" i="1"/>
  <c r="J386" i="1" s="1"/>
  <c r="K386" i="1" s="1"/>
  <c r="C387" i="1" l="1"/>
  <c r="L387" i="1"/>
  <c r="M387" i="1" s="1"/>
  <c r="N387" i="1" s="1"/>
  <c r="O387" i="1" s="1"/>
  <c r="D387" i="1"/>
  <c r="E387" i="1"/>
  <c r="G388" i="1" l="1"/>
  <c r="F388" i="1"/>
  <c r="B387" i="1"/>
  <c r="H387" i="1"/>
  <c r="C388" i="1" l="1"/>
  <c r="L388" i="1"/>
  <c r="M388" i="1" s="1"/>
  <c r="N388" i="1" s="1"/>
  <c r="O388" i="1" s="1"/>
  <c r="I387" i="1"/>
  <c r="J387" i="1" s="1"/>
  <c r="K387" i="1" s="1"/>
  <c r="G389" i="1" l="1"/>
  <c r="F389" i="1"/>
  <c r="D388" i="1"/>
  <c r="E388" i="1"/>
  <c r="C389" i="1" l="1"/>
  <c r="L389" i="1"/>
  <c r="B388" i="1"/>
  <c r="H388" i="1"/>
  <c r="M389" i="1" l="1"/>
  <c r="N389" i="1" s="1"/>
  <c r="O389" i="1" s="1"/>
  <c r="I388" i="1"/>
  <c r="J388" i="1" s="1"/>
  <c r="K388" i="1" s="1"/>
  <c r="G390" i="1" l="1"/>
  <c r="F390" i="1"/>
  <c r="D389" i="1"/>
  <c r="E389" i="1"/>
  <c r="C390" i="1" l="1"/>
  <c r="L390" i="1"/>
  <c r="M390" i="1" s="1"/>
  <c r="N390" i="1" s="1"/>
  <c r="O390" i="1" s="1"/>
  <c r="B389" i="1"/>
  <c r="H389" i="1"/>
  <c r="G391" i="1" l="1"/>
  <c r="F391" i="1"/>
  <c r="I389" i="1"/>
  <c r="J389" i="1" s="1"/>
  <c r="K389" i="1" s="1"/>
  <c r="C391" i="1" l="1"/>
  <c r="L391" i="1"/>
  <c r="D390" i="1"/>
  <c r="E390" i="1"/>
  <c r="M391" i="1" l="1"/>
  <c r="N391" i="1" s="1"/>
  <c r="O391" i="1" s="1"/>
  <c r="B390" i="1"/>
  <c r="H390" i="1"/>
  <c r="F392" i="1" l="1"/>
  <c r="G392" i="1"/>
  <c r="I390" i="1"/>
  <c r="J390" i="1" s="1"/>
  <c r="K390" i="1" s="1"/>
  <c r="C392" i="1" l="1"/>
  <c r="L392" i="1"/>
  <c r="D391" i="1"/>
  <c r="E391" i="1"/>
  <c r="M392" i="1" l="1"/>
  <c r="N392" i="1" s="1"/>
  <c r="O392" i="1" s="1"/>
  <c r="B391" i="1"/>
  <c r="H391" i="1"/>
  <c r="F393" i="1" l="1"/>
  <c r="G393" i="1"/>
  <c r="I391" i="1"/>
  <c r="J391" i="1" s="1"/>
  <c r="K391" i="1" s="1"/>
  <c r="C393" i="1" l="1"/>
  <c r="L393" i="1"/>
  <c r="D392" i="1"/>
  <c r="E392" i="1"/>
  <c r="M393" i="1" l="1"/>
  <c r="N393" i="1" s="1"/>
  <c r="O393" i="1" s="1"/>
  <c r="B392" i="1"/>
  <c r="H392" i="1"/>
  <c r="F394" i="1" l="1"/>
  <c r="G394" i="1"/>
  <c r="I392" i="1"/>
  <c r="J392" i="1" s="1"/>
  <c r="K392" i="1" s="1"/>
  <c r="C394" i="1" l="1"/>
  <c r="L394" i="1"/>
  <c r="D393" i="1"/>
  <c r="E393" i="1"/>
  <c r="M394" i="1" l="1"/>
  <c r="N394" i="1" s="1"/>
  <c r="O394" i="1" s="1"/>
  <c r="B393" i="1"/>
  <c r="H393" i="1"/>
  <c r="F395" i="1" l="1"/>
  <c r="G395" i="1"/>
  <c r="I393" i="1"/>
  <c r="J393" i="1" s="1"/>
  <c r="K393" i="1" s="1"/>
  <c r="C395" i="1" l="1"/>
  <c r="L395" i="1"/>
  <c r="D394" i="1"/>
  <c r="E394" i="1"/>
  <c r="M395" i="1" l="1"/>
  <c r="N395" i="1" s="1"/>
  <c r="O395" i="1" s="1"/>
  <c r="B394" i="1"/>
  <c r="H394" i="1"/>
  <c r="F396" i="1" l="1"/>
  <c r="G396" i="1"/>
  <c r="I394" i="1"/>
  <c r="J394" i="1" s="1"/>
  <c r="K394" i="1" s="1"/>
  <c r="C396" i="1" l="1"/>
  <c r="L396" i="1"/>
  <c r="D395" i="1"/>
  <c r="E395" i="1"/>
  <c r="M396" i="1" l="1"/>
  <c r="N396" i="1" s="1"/>
  <c r="O396" i="1" s="1"/>
  <c r="B395" i="1"/>
  <c r="H395" i="1"/>
  <c r="F397" i="1" l="1"/>
  <c r="G397" i="1"/>
  <c r="I395" i="1"/>
  <c r="J395" i="1" s="1"/>
  <c r="K395" i="1" s="1"/>
  <c r="C397" i="1" l="1"/>
  <c r="L397" i="1"/>
  <c r="D396" i="1"/>
  <c r="E396" i="1"/>
  <c r="M397" i="1" l="1"/>
  <c r="N397" i="1" s="1"/>
  <c r="O397" i="1" s="1"/>
  <c r="B396" i="1"/>
  <c r="H396" i="1"/>
  <c r="F398" i="1" l="1"/>
  <c r="G398" i="1"/>
  <c r="I396" i="1"/>
  <c r="J396" i="1" s="1"/>
  <c r="K396" i="1" s="1"/>
  <c r="C398" i="1" l="1"/>
  <c r="L398" i="1"/>
  <c r="D397" i="1"/>
  <c r="E397" i="1"/>
  <c r="M398" i="1" l="1"/>
  <c r="N398" i="1" s="1"/>
  <c r="O398" i="1" s="1"/>
  <c r="B397" i="1"/>
  <c r="H397" i="1"/>
  <c r="F399" i="1" l="1"/>
  <c r="G399" i="1"/>
  <c r="I397" i="1"/>
  <c r="J397" i="1" s="1"/>
  <c r="K397" i="1" s="1"/>
  <c r="C399" i="1" l="1"/>
  <c r="L399" i="1"/>
  <c r="D398" i="1"/>
  <c r="E398" i="1"/>
  <c r="M399" i="1" l="1"/>
  <c r="N399" i="1" s="1"/>
  <c r="O399" i="1" s="1"/>
  <c r="B398" i="1"/>
  <c r="H398" i="1"/>
  <c r="F400" i="1" l="1"/>
  <c r="G400" i="1"/>
  <c r="I398" i="1"/>
  <c r="J398" i="1" s="1"/>
  <c r="K398" i="1" s="1"/>
  <c r="C400" i="1" l="1"/>
  <c r="L400" i="1"/>
  <c r="D399" i="1"/>
  <c r="E399" i="1"/>
  <c r="M400" i="1" l="1"/>
  <c r="N400" i="1" s="1"/>
  <c r="O400" i="1" s="1"/>
  <c r="B399" i="1"/>
  <c r="H399" i="1"/>
  <c r="F401" i="1" l="1"/>
  <c r="G401" i="1"/>
  <c r="I399" i="1"/>
  <c r="J399" i="1" s="1"/>
  <c r="K399" i="1" s="1"/>
  <c r="C401" i="1" l="1"/>
  <c r="L401" i="1"/>
  <c r="D400" i="1"/>
  <c r="E400" i="1"/>
  <c r="M401" i="1" l="1"/>
  <c r="N401" i="1" s="1"/>
  <c r="O401" i="1" s="1"/>
  <c r="B400" i="1"/>
  <c r="H400" i="1"/>
  <c r="F402" i="1" l="1"/>
  <c r="G402" i="1"/>
  <c r="I400" i="1"/>
  <c r="J400" i="1" s="1"/>
  <c r="K400" i="1" s="1"/>
  <c r="C402" i="1" l="1"/>
  <c r="L402" i="1"/>
  <c r="D401" i="1"/>
  <c r="E401" i="1"/>
  <c r="M402" i="1" l="1"/>
  <c r="N402" i="1" s="1"/>
  <c r="O402" i="1" s="1"/>
  <c r="B401" i="1"/>
  <c r="H401" i="1"/>
  <c r="F403" i="1" l="1"/>
  <c r="G403" i="1"/>
  <c r="I401" i="1"/>
  <c r="J401" i="1" s="1"/>
  <c r="K401" i="1" s="1"/>
  <c r="C403" i="1" l="1"/>
  <c r="L403" i="1"/>
  <c r="D402" i="1"/>
  <c r="E402" i="1"/>
  <c r="M403" i="1" l="1"/>
  <c r="N403" i="1" s="1"/>
  <c r="O403" i="1" s="1"/>
  <c r="B402" i="1"/>
  <c r="H402" i="1"/>
  <c r="F404" i="1" l="1"/>
  <c r="G404" i="1"/>
  <c r="I402" i="1"/>
  <c r="J402" i="1" s="1"/>
  <c r="K402" i="1" s="1"/>
  <c r="C404" i="1" l="1"/>
  <c r="L404" i="1"/>
  <c r="D403" i="1"/>
  <c r="E403" i="1"/>
  <c r="M404" i="1" l="1"/>
  <c r="N404" i="1" s="1"/>
  <c r="O404" i="1" s="1"/>
  <c r="B403" i="1"/>
  <c r="H403" i="1"/>
  <c r="F405" i="1" l="1"/>
  <c r="G405" i="1"/>
  <c r="I403" i="1"/>
  <c r="J403" i="1" s="1"/>
  <c r="K403" i="1" s="1"/>
  <c r="C405" i="1" l="1"/>
  <c r="L405" i="1"/>
  <c r="D404" i="1"/>
  <c r="E404" i="1"/>
  <c r="M405" i="1" l="1"/>
  <c r="N405" i="1" s="1"/>
  <c r="O405" i="1" s="1"/>
  <c r="B404" i="1"/>
  <c r="H404" i="1"/>
  <c r="F406" i="1" l="1"/>
  <c r="G406" i="1"/>
  <c r="I404" i="1"/>
  <c r="J404" i="1" s="1"/>
  <c r="K404" i="1" s="1"/>
  <c r="C406" i="1" l="1"/>
  <c r="L406" i="1"/>
  <c r="D405" i="1"/>
  <c r="E405" i="1"/>
  <c r="M406" i="1" l="1"/>
  <c r="N406" i="1" s="1"/>
  <c r="O406" i="1" s="1"/>
  <c r="B405" i="1"/>
  <c r="H405" i="1"/>
  <c r="F407" i="1" l="1"/>
  <c r="G407" i="1"/>
  <c r="I405" i="1"/>
  <c r="J405" i="1" s="1"/>
  <c r="K405" i="1" s="1"/>
  <c r="C407" i="1" l="1"/>
  <c r="L407" i="1"/>
  <c r="D406" i="1"/>
  <c r="E406" i="1"/>
  <c r="M407" i="1" l="1"/>
  <c r="N407" i="1" s="1"/>
  <c r="O407" i="1" s="1"/>
  <c r="B406" i="1"/>
  <c r="H406" i="1"/>
  <c r="F408" i="1" l="1"/>
  <c r="G408" i="1"/>
  <c r="I406" i="1"/>
  <c r="J406" i="1" s="1"/>
  <c r="K406" i="1" s="1"/>
  <c r="C408" i="1" l="1"/>
  <c r="L408" i="1"/>
  <c r="D407" i="1"/>
  <c r="E407" i="1"/>
  <c r="M408" i="1" l="1"/>
  <c r="N408" i="1" s="1"/>
  <c r="O408" i="1" s="1"/>
  <c r="B407" i="1"/>
  <c r="H407" i="1"/>
  <c r="F409" i="1" l="1"/>
  <c r="G409" i="1"/>
  <c r="I407" i="1"/>
  <c r="J407" i="1" s="1"/>
  <c r="K407" i="1" s="1"/>
  <c r="C409" i="1" l="1"/>
  <c r="L409" i="1"/>
  <c r="D408" i="1"/>
  <c r="E408" i="1"/>
  <c r="M409" i="1" l="1"/>
  <c r="N409" i="1" s="1"/>
  <c r="O409" i="1" s="1"/>
  <c r="B408" i="1"/>
  <c r="H408" i="1"/>
  <c r="F410" i="1" l="1"/>
  <c r="G410" i="1"/>
  <c r="I408" i="1"/>
  <c r="J408" i="1" s="1"/>
  <c r="K408" i="1" s="1"/>
  <c r="C410" i="1" l="1"/>
  <c r="L410" i="1"/>
  <c r="D409" i="1"/>
  <c r="E409" i="1"/>
  <c r="M410" i="1" l="1"/>
  <c r="N410" i="1" s="1"/>
  <c r="O410" i="1" s="1"/>
  <c r="B409" i="1"/>
  <c r="H409" i="1"/>
  <c r="F411" i="1" l="1"/>
  <c r="G411" i="1"/>
  <c r="I409" i="1"/>
  <c r="J409" i="1" s="1"/>
  <c r="K409" i="1" s="1"/>
  <c r="C411" i="1" l="1"/>
  <c r="L411" i="1"/>
  <c r="D410" i="1"/>
  <c r="E410" i="1"/>
  <c r="M411" i="1" l="1"/>
  <c r="N411" i="1" s="1"/>
  <c r="O411" i="1" s="1"/>
  <c r="B410" i="1"/>
  <c r="H410" i="1"/>
  <c r="F412" i="1" l="1"/>
  <c r="G412" i="1"/>
  <c r="I410" i="1"/>
  <c r="J410" i="1" s="1"/>
  <c r="K410" i="1" s="1"/>
  <c r="C412" i="1" l="1"/>
  <c r="L412" i="1"/>
  <c r="D411" i="1"/>
  <c r="E411" i="1"/>
  <c r="M412" i="1" l="1"/>
  <c r="N412" i="1" s="1"/>
  <c r="O412" i="1" s="1"/>
  <c r="B411" i="1"/>
  <c r="H411" i="1"/>
  <c r="F413" i="1" l="1"/>
  <c r="G413" i="1"/>
  <c r="I411" i="1"/>
  <c r="J411" i="1" s="1"/>
  <c r="K411" i="1" s="1"/>
  <c r="C413" i="1" l="1"/>
  <c r="L413" i="1"/>
  <c r="D412" i="1"/>
  <c r="E412" i="1"/>
  <c r="M413" i="1" l="1"/>
  <c r="N413" i="1" s="1"/>
  <c r="O413" i="1" s="1"/>
  <c r="B412" i="1"/>
  <c r="H412" i="1"/>
  <c r="F414" i="1" l="1"/>
  <c r="G414" i="1"/>
  <c r="I412" i="1"/>
  <c r="J412" i="1" s="1"/>
  <c r="K412" i="1" s="1"/>
  <c r="C414" i="1" l="1"/>
  <c r="L414" i="1"/>
  <c r="D413" i="1"/>
  <c r="E413" i="1"/>
  <c r="M414" i="1" l="1"/>
  <c r="N414" i="1" s="1"/>
  <c r="O414" i="1" s="1"/>
  <c r="B413" i="1"/>
  <c r="H413" i="1"/>
  <c r="F415" i="1" l="1"/>
  <c r="G415" i="1"/>
  <c r="I413" i="1"/>
  <c r="J413" i="1" s="1"/>
  <c r="K413" i="1" s="1"/>
  <c r="C415" i="1" l="1"/>
  <c r="L415" i="1"/>
  <c r="D414" i="1"/>
  <c r="E414" i="1"/>
  <c r="M415" i="1" l="1"/>
  <c r="B414" i="1"/>
  <c r="H414" i="1"/>
  <c r="N415" i="1" l="1"/>
  <c r="O415" i="1" s="1"/>
  <c r="F416" i="1" s="1"/>
  <c r="I414" i="1"/>
  <c r="J414" i="1" s="1"/>
  <c r="K414" i="1" s="1"/>
  <c r="C416" i="1" l="1"/>
  <c r="L416" i="1"/>
  <c r="M416" i="1" s="1"/>
  <c r="N416" i="1" s="1"/>
  <c r="O416" i="1" s="1"/>
  <c r="G416" i="1"/>
  <c r="D415" i="1"/>
  <c r="E415" i="1"/>
  <c r="G417" i="1" l="1"/>
  <c r="F417" i="1"/>
  <c r="B415" i="1"/>
  <c r="H415" i="1"/>
  <c r="C417" i="1" l="1"/>
  <c r="L417" i="1"/>
  <c r="I415" i="1"/>
  <c r="J415" i="1" s="1"/>
  <c r="K415" i="1" s="1"/>
  <c r="M417" i="1" l="1"/>
  <c r="N417" i="1" s="1"/>
  <c r="O417" i="1" s="1"/>
  <c r="D416" i="1"/>
  <c r="E416" i="1"/>
  <c r="G418" i="1" l="1"/>
  <c r="F418" i="1"/>
  <c r="B416" i="1"/>
  <c r="H416" i="1"/>
  <c r="C418" i="1" l="1"/>
  <c r="L418" i="1"/>
  <c r="I416" i="1"/>
  <c r="J416" i="1" s="1"/>
  <c r="K416" i="1" s="1"/>
  <c r="M418" i="1" l="1"/>
  <c r="N418" i="1" s="1"/>
  <c r="O418" i="1" s="1"/>
  <c r="D417" i="1"/>
  <c r="E417" i="1"/>
  <c r="G419" i="1" l="1"/>
  <c r="F419" i="1"/>
  <c r="B417" i="1"/>
  <c r="H417" i="1"/>
  <c r="C419" i="1" l="1"/>
  <c r="L419" i="1"/>
  <c r="M419" i="1" s="1"/>
  <c r="N419" i="1" s="1"/>
  <c r="O419" i="1" s="1"/>
  <c r="I417" i="1"/>
  <c r="J417" i="1" s="1"/>
  <c r="K417" i="1" s="1"/>
  <c r="G420" i="1" l="1"/>
  <c r="F420" i="1"/>
  <c r="D418" i="1"/>
  <c r="E418" i="1"/>
  <c r="C420" i="1" l="1"/>
  <c r="L420" i="1"/>
  <c r="M420" i="1" s="1"/>
  <c r="N420" i="1" s="1"/>
  <c r="O420" i="1" s="1"/>
  <c r="B418" i="1"/>
  <c r="H418" i="1"/>
  <c r="G421" i="1" l="1"/>
  <c r="F421" i="1"/>
  <c r="I418" i="1"/>
  <c r="J418" i="1" s="1"/>
  <c r="K418" i="1" s="1"/>
  <c r="C421" i="1" l="1"/>
  <c r="L421" i="1"/>
  <c r="D419" i="1"/>
  <c r="E419" i="1"/>
  <c r="M421" i="1" l="1"/>
  <c r="N421" i="1" s="1"/>
  <c r="O421" i="1" s="1"/>
  <c r="B419" i="1"/>
  <c r="H419" i="1"/>
  <c r="G422" i="1" l="1"/>
  <c r="F422" i="1"/>
  <c r="I419" i="1"/>
  <c r="J419" i="1" s="1"/>
  <c r="K419" i="1" s="1"/>
  <c r="C422" i="1" l="1"/>
  <c r="L422" i="1"/>
  <c r="M422" i="1" s="1"/>
  <c r="N422" i="1" s="1"/>
  <c r="O422" i="1" s="1"/>
  <c r="D420" i="1"/>
  <c r="E420" i="1"/>
  <c r="G423" i="1" l="1"/>
  <c r="F423" i="1"/>
  <c r="B420" i="1"/>
  <c r="H420" i="1"/>
  <c r="C423" i="1" l="1"/>
  <c r="L423" i="1"/>
  <c r="I420" i="1"/>
  <c r="J420" i="1" s="1"/>
  <c r="K420" i="1" s="1"/>
  <c r="M423" i="1" l="1"/>
  <c r="N423" i="1" s="1"/>
  <c r="O423" i="1" s="1"/>
  <c r="D421" i="1"/>
  <c r="E421" i="1"/>
  <c r="G424" i="1" l="1"/>
  <c r="F424" i="1"/>
  <c r="B421" i="1"/>
  <c r="H421" i="1"/>
  <c r="C424" i="1" l="1"/>
  <c r="L424" i="1"/>
  <c r="M424" i="1" s="1"/>
  <c r="N424" i="1" s="1"/>
  <c r="O424" i="1" s="1"/>
  <c r="I421" i="1"/>
  <c r="J421" i="1" s="1"/>
  <c r="K421" i="1" s="1"/>
  <c r="G425" i="1" l="1"/>
  <c r="F425" i="1"/>
  <c r="D422" i="1"/>
  <c r="E422" i="1"/>
  <c r="C425" i="1" l="1"/>
  <c r="L425" i="1"/>
  <c r="B422" i="1"/>
  <c r="H422" i="1"/>
  <c r="M425" i="1" l="1"/>
  <c r="N425" i="1" s="1"/>
  <c r="O425" i="1" s="1"/>
  <c r="I422" i="1"/>
  <c r="J422" i="1" s="1"/>
  <c r="K422" i="1" s="1"/>
  <c r="F426" i="1" l="1"/>
  <c r="G426" i="1"/>
  <c r="D423" i="1"/>
  <c r="E423" i="1"/>
  <c r="C426" i="1" l="1"/>
  <c r="L426" i="1"/>
  <c r="B423" i="1"/>
  <c r="H423" i="1"/>
  <c r="M426" i="1" l="1"/>
  <c r="N426" i="1" s="1"/>
  <c r="O426" i="1" s="1"/>
  <c r="I423" i="1"/>
  <c r="J423" i="1" s="1"/>
  <c r="K423" i="1" s="1"/>
  <c r="F427" i="1" l="1"/>
  <c r="G427" i="1"/>
  <c r="D424" i="1"/>
  <c r="E424" i="1"/>
  <c r="C427" i="1" l="1"/>
  <c r="L427" i="1"/>
  <c r="B424" i="1"/>
  <c r="H424" i="1"/>
  <c r="M427" i="1" l="1"/>
  <c r="N427" i="1" s="1"/>
  <c r="O427" i="1" s="1"/>
  <c r="I424" i="1"/>
  <c r="J424" i="1" s="1"/>
  <c r="K424" i="1" s="1"/>
  <c r="F428" i="1" l="1"/>
  <c r="G428" i="1"/>
  <c r="D425" i="1"/>
  <c r="E425" i="1"/>
  <c r="C428" i="1" l="1"/>
  <c r="L428" i="1"/>
  <c r="B425" i="1"/>
  <c r="H425" i="1"/>
  <c r="M428" i="1" l="1"/>
  <c r="N428" i="1" s="1"/>
  <c r="O428" i="1" s="1"/>
  <c r="I425" i="1"/>
  <c r="J425" i="1" s="1"/>
  <c r="K425" i="1" s="1"/>
  <c r="F429" i="1" l="1"/>
  <c r="G429" i="1"/>
  <c r="D426" i="1"/>
  <c r="E426" i="1"/>
  <c r="C429" i="1" l="1"/>
  <c r="L429" i="1"/>
  <c r="B426" i="1"/>
  <c r="H426" i="1"/>
  <c r="M429" i="1" l="1"/>
  <c r="N429" i="1" s="1"/>
  <c r="O429" i="1" s="1"/>
  <c r="I426" i="1"/>
  <c r="J426" i="1" s="1"/>
  <c r="K426" i="1" s="1"/>
  <c r="F430" i="1" l="1"/>
  <c r="G430" i="1"/>
  <c r="D427" i="1"/>
  <c r="E427" i="1"/>
  <c r="C430" i="1" l="1"/>
  <c r="L430" i="1"/>
  <c r="B427" i="1"/>
  <c r="H427" i="1"/>
  <c r="M430" i="1" l="1"/>
  <c r="N430" i="1" s="1"/>
  <c r="O430" i="1" s="1"/>
  <c r="I427" i="1"/>
  <c r="J427" i="1" s="1"/>
  <c r="K427" i="1" s="1"/>
  <c r="F431" i="1" l="1"/>
  <c r="G431" i="1"/>
  <c r="D428" i="1"/>
  <c r="E428" i="1"/>
  <c r="C431" i="1" l="1"/>
  <c r="L431" i="1"/>
  <c r="M431" i="1" s="1"/>
  <c r="N431" i="1" s="1"/>
  <c r="O431" i="1" s="1"/>
  <c r="B428" i="1"/>
  <c r="H428" i="1"/>
  <c r="G432" i="1" l="1"/>
  <c r="F432" i="1"/>
  <c r="I428" i="1"/>
  <c r="J428" i="1" s="1"/>
  <c r="K428" i="1" s="1"/>
  <c r="C432" i="1" l="1"/>
  <c r="L432" i="1"/>
  <c r="M432" i="1" s="1"/>
  <c r="N432" i="1" s="1"/>
  <c r="O432" i="1" s="1"/>
  <c r="D429" i="1"/>
  <c r="E429" i="1"/>
  <c r="G433" i="1" l="1"/>
  <c r="F433" i="1"/>
  <c r="B429" i="1"/>
  <c r="H429" i="1"/>
  <c r="C433" i="1" l="1"/>
  <c r="L433" i="1"/>
  <c r="I429" i="1"/>
  <c r="J429" i="1" s="1"/>
  <c r="K429" i="1" s="1"/>
  <c r="M433" i="1" l="1"/>
  <c r="N433" i="1" s="1"/>
  <c r="O433" i="1" s="1"/>
  <c r="D430" i="1"/>
  <c r="E430" i="1"/>
  <c r="G434" i="1" l="1"/>
  <c r="F434" i="1"/>
  <c r="B430" i="1"/>
  <c r="H430" i="1"/>
  <c r="C434" i="1" l="1"/>
  <c r="L434" i="1"/>
  <c r="I430" i="1"/>
  <c r="J430" i="1" s="1"/>
  <c r="K430" i="1" s="1"/>
  <c r="M434" i="1" l="1"/>
  <c r="N434" i="1" s="1"/>
  <c r="O434" i="1" s="1"/>
  <c r="D431" i="1"/>
  <c r="E431" i="1"/>
  <c r="G435" i="1" l="1"/>
  <c r="F435" i="1"/>
  <c r="B431" i="1"/>
  <c r="H431" i="1"/>
  <c r="C435" i="1" l="1"/>
  <c r="L435" i="1"/>
  <c r="I431" i="1"/>
  <c r="J431" i="1" s="1"/>
  <c r="K431" i="1" s="1"/>
  <c r="M435" i="1" l="1"/>
  <c r="N435" i="1" s="1"/>
  <c r="O435" i="1" s="1"/>
  <c r="D432" i="1"/>
  <c r="E432" i="1"/>
  <c r="G436" i="1" l="1"/>
  <c r="F436" i="1"/>
  <c r="B432" i="1"/>
  <c r="H432" i="1"/>
  <c r="C436" i="1" l="1"/>
  <c r="L436" i="1"/>
  <c r="M436" i="1" s="1"/>
  <c r="N436" i="1" s="1"/>
  <c r="O436" i="1" s="1"/>
  <c r="I432" i="1"/>
  <c r="J432" i="1" s="1"/>
  <c r="K432" i="1" s="1"/>
  <c r="G437" i="1" l="1"/>
  <c r="F437" i="1"/>
  <c r="D433" i="1"/>
  <c r="E433" i="1"/>
  <c r="C437" i="1" l="1"/>
  <c r="L437" i="1"/>
  <c r="M437" i="1" s="1"/>
  <c r="N437" i="1" s="1"/>
  <c r="O437" i="1" s="1"/>
  <c r="B433" i="1"/>
  <c r="H433" i="1"/>
  <c r="G438" i="1" l="1"/>
  <c r="F438" i="1"/>
  <c r="I433" i="1"/>
  <c r="J433" i="1" s="1"/>
  <c r="K433" i="1" s="1"/>
  <c r="C438" i="1" l="1"/>
  <c r="L438" i="1"/>
  <c r="D434" i="1"/>
  <c r="E434" i="1"/>
  <c r="M438" i="1" l="1"/>
  <c r="N438" i="1" s="1"/>
  <c r="O438" i="1" s="1"/>
  <c r="B434" i="1"/>
  <c r="H434" i="1"/>
  <c r="G439" i="1" l="1"/>
  <c r="F439" i="1"/>
  <c r="I434" i="1"/>
  <c r="J434" i="1" s="1"/>
  <c r="K434" i="1" s="1"/>
  <c r="C439" i="1" l="1"/>
  <c r="L439" i="1"/>
  <c r="M439" i="1" s="1"/>
  <c r="N439" i="1" s="1"/>
  <c r="O439" i="1" s="1"/>
  <c r="D435" i="1"/>
  <c r="E435" i="1"/>
  <c r="G440" i="1" l="1"/>
  <c r="F440" i="1"/>
  <c r="B435" i="1"/>
  <c r="H435" i="1"/>
  <c r="C440" i="1" l="1"/>
  <c r="L440" i="1"/>
  <c r="I435" i="1"/>
  <c r="J435" i="1" s="1"/>
  <c r="K435" i="1" s="1"/>
  <c r="M440" i="1" l="1"/>
  <c r="N440" i="1" s="1"/>
  <c r="O440" i="1" s="1"/>
  <c r="D436" i="1"/>
  <c r="E436" i="1"/>
  <c r="G441" i="1" l="1"/>
  <c r="F441" i="1"/>
  <c r="B436" i="1"/>
  <c r="H436" i="1"/>
  <c r="C441" i="1" l="1"/>
  <c r="L441" i="1"/>
  <c r="I436" i="1"/>
  <c r="J436" i="1" s="1"/>
  <c r="K436" i="1" s="1"/>
  <c r="M441" i="1" l="1"/>
  <c r="N441" i="1" s="1"/>
  <c r="O441" i="1" s="1"/>
  <c r="D437" i="1"/>
  <c r="E437" i="1"/>
  <c r="G442" i="1" l="1"/>
  <c r="F442" i="1"/>
  <c r="B437" i="1"/>
  <c r="H437" i="1"/>
  <c r="C442" i="1" l="1"/>
  <c r="L442" i="1"/>
  <c r="M442" i="1" s="1"/>
  <c r="N442" i="1" s="1"/>
  <c r="O442" i="1" s="1"/>
  <c r="I437" i="1"/>
  <c r="J437" i="1" s="1"/>
  <c r="K437" i="1" s="1"/>
  <c r="G443" i="1" l="1"/>
  <c r="F443" i="1"/>
  <c r="D438" i="1"/>
  <c r="E438" i="1"/>
  <c r="C443" i="1" l="1"/>
  <c r="L443" i="1"/>
  <c r="B438" i="1"/>
  <c r="H438" i="1"/>
  <c r="M443" i="1" l="1"/>
  <c r="N443" i="1" s="1"/>
  <c r="O443" i="1" s="1"/>
  <c r="I438" i="1"/>
  <c r="J438" i="1" s="1"/>
  <c r="K438" i="1" s="1"/>
  <c r="G444" i="1" l="1"/>
  <c r="F444" i="1"/>
  <c r="D439" i="1"/>
  <c r="E439" i="1"/>
  <c r="C444" i="1" l="1"/>
  <c r="L444" i="1"/>
  <c r="M444" i="1" s="1"/>
  <c r="N444" i="1" s="1"/>
  <c r="O444" i="1" s="1"/>
  <c r="B439" i="1"/>
  <c r="H439" i="1"/>
  <c r="G445" i="1" l="1"/>
  <c r="F445" i="1"/>
  <c r="I439" i="1"/>
  <c r="J439" i="1" s="1"/>
  <c r="K439" i="1" s="1"/>
  <c r="C445" i="1" l="1"/>
  <c r="L445" i="1"/>
  <c r="M445" i="1" s="1"/>
  <c r="N445" i="1" s="1"/>
  <c r="O445" i="1" s="1"/>
  <c r="D440" i="1"/>
  <c r="E440" i="1"/>
  <c r="F446" i="1" l="1"/>
  <c r="G446" i="1"/>
  <c r="B440" i="1"/>
  <c r="H440" i="1"/>
  <c r="C446" i="1" l="1"/>
  <c r="L446" i="1"/>
  <c r="I440" i="1"/>
  <c r="J440" i="1" s="1"/>
  <c r="K440" i="1" s="1"/>
  <c r="M446" i="1" l="1"/>
  <c r="N446" i="1" s="1"/>
  <c r="O446" i="1" s="1"/>
  <c r="D441" i="1"/>
  <c r="E441" i="1"/>
  <c r="F447" i="1" l="1"/>
  <c r="G447" i="1"/>
  <c r="B441" i="1"/>
  <c r="H441" i="1"/>
  <c r="C447" i="1" l="1"/>
  <c r="L447" i="1"/>
  <c r="I441" i="1"/>
  <c r="J441" i="1" s="1"/>
  <c r="K441" i="1" s="1"/>
  <c r="M447" i="1" l="1"/>
  <c r="N447" i="1" s="1"/>
  <c r="O447" i="1" s="1"/>
  <c r="D442" i="1"/>
  <c r="E442" i="1"/>
  <c r="F448" i="1" l="1"/>
  <c r="G448" i="1"/>
  <c r="B442" i="1"/>
  <c r="H442" i="1"/>
  <c r="C448" i="1" l="1"/>
  <c r="L448" i="1"/>
  <c r="I442" i="1"/>
  <c r="J442" i="1" s="1"/>
  <c r="K442" i="1" s="1"/>
  <c r="M448" i="1" l="1"/>
  <c r="N448" i="1" s="1"/>
  <c r="O448" i="1" s="1"/>
  <c r="D443" i="1"/>
  <c r="E443" i="1"/>
  <c r="F449" i="1" l="1"/>
  <c r="G449" i="1"/>
  <c r="B443" i="1"/>
  <c r="H443" i="1"/>
  <c r="C449" i="1" l="1"/>
  <c r="L449" i="1"/>
  <c r="I443" i="1"/>
  <c r="J443" i="1" s="1"/>
  <c r="K443" i="1" s="1"/>
  <c r="M449" i="1" l="1"/>
  <c r="N449" i="1" s="1"/>
  <c r="O449" i="1" s="1"/>
  <c r="D444" i="1"/>
  <c r="E444" i="1"/>
  <c r="F450" i="1" l="1"/>
  <c r="G450" i="1"/>
  <c r="B444" i="1"/>
  <c r="H444" i="1"/>
  <c r="C450" i="1" l="1"/>
  <c r="L450" i="1"/>
  <c r="I444" i="1"/>
  <c r="J444" i="1" s="1"/>
  <c r="K444" i="1" s="1"/>
  <c r="M450" i="1" l="1"/>
  <c r="N450" i="1" s="1"/>
  <c r="O450" i="1" s="1"/>
  <c r="D445" i="1"/>
  <c r="E445" i="1"/>
  <c r="F451" i="1" l="1"/>
  <c r="G451" i="1"/>
  <c r="B445" i="1"/>
  <c r="H445" i="1"/>
  <c r="C451" i="1" l="1"/>
  <c r="L451" i="1"/>
  <c r="I445" i="1"/>
  <c r="J445" i="1" s="1"/>
  <c r="K445" i="1" s="1"/>
  <c r="M451" i="1" l="1"/>
  <c r="N451" i="1" s="1"/>
  <c r="O451" i="1" s="1"/>
  <c r="D446" i="1"/>
  <c r="E446" i="1"/>
  <c r="F452" i="1" l="1"/>
  <c r="G452" i="1"/>
  <c r="B446" i="1"/>
  <c r="H446" i="1"/>
  <c r="C452" i="1" l="1"/>
  <c r="L452" i="1"/>
  <c r="I446" i="1"/>
  <c r="J446" i="1" s="1"/>
  <c r="K446" i="1" s="1"/>
  <c r="M452" i="1" l="1"/>
  <c r="N452" i="1" s="1"/>
  <c r="O452" i="1" s="1"/>
  <c r="D447" i="1"/>
  <c r="E447" i="1"/>
  <c r="F453" i="1" l="1"/>
  <c r="G453" i="1"/>
  <c r="B447" i="1"/>
  <c r="H447" i="1"/>
  <c r="C453" i="1" l="1"/>
  <c r="L453" i="1"/>
  <c r="I447" i="1"/>
  <c r="J447" i="1" s="1"/>
  <c r="K447" i="1" s="1"/>
  <c r="M453" i="1" l="1"/>
  <c r="N453" i="1" s="1"/>
  <c r="O453" i="1" s="1"/>
  <c r="D448" i="1"/>
  <c r="E448" i="1"/>
  <c r="F454" i="1" l="1"/>
  <c r="G454" i="1"/>
  <c r="B448" i="1"/>
  <c r="H448" i="1"/>
  <c r="C454" i="1" l="1"/>
  <c r="L454" i="1"/>
  <c r="I448" i="1"/>
  <c r="J448" i="1" s="1"/>
  <c r="K448" i="1" s="1"/>
  <c r="M454" i="1" l="1"/>
  <c r="N454" i="1" s="1"/>
  <c r="O454" i="1" s="1"/>
  <c r="D449" i="1"/>
  <c r="E449" i="1"/>
  <c r="F455" i="1" l="1"/>
  <c r="G455" i="1"/>
  <c r="B449" i="1"/>
  <c r="H449" i="1"/>
  <c r="C455" i="1" l="1"/>
  <c r="L455" i="1"/>
  <c r="I449" i="1"/>
  <c r="J449" i="1" s="1"/>
  <c r="K449" i="1" s="1"/>
  <c r="M455" i="1" l="1"/>
  <c r="N455" i="1" s="1"/>
  <c r="O455" i="1" s="1"/>
  <c r="D450" i="1"/>
  <c r="E450" i="1"/>
  <c r="F456" i="1" l="1"/>
  <c r="G456" i="1"/>
  <c r="B450" i="1"/>
  <c r="H450" i="1"/>
  <c r="C456" i="1" l="1"/>
  <c r="L456" i="1"/>
  <c r="I450" i="1"/>
  <c r="J450" i="1" s="1"/>
  <c r="K450" i="1" s="1"/>
  <c r="M456" i="1" l="1"/>
  <c r="N456" i="1" s="1"/>
  <c r="O456" i="1" s="1"/>
  <c r="D451" i="1"/>
  <c r="E451" i="1"/>
  <c r="F457" i="1" l="1"/>
  <c r="G457" i="1"/>
  <c r="B451" i="1"/>
  <c r="H451" i="1"/>
  <c r="C457" i="1" l="1"/>
  <c r="L457" i="1"/>
  <c r="I451" i="1"/>
  <c r="J451" i="1" s="1"/>
  <c r="K451" i="1" s="1"/>
  <c r="M457" i="1" l="1"/>
  <c r="N457" i="1" s="1"/>
  <c r="O457" i="1" s="1"/>
  <c r="D452" i="1"/>
  <c r="E452" i="1"/>
  <c r="F458" i="1" l="1"/>
  <c r="G458" i="1"/>
  <c r="B452" i="1"/>
  <c r="H452" i="1"/>
  <c r="C458" i="1" l="1"/>
  <c r="L458" i="1"/>
  <c r="I452" i="1"/>
  <c r="J452" i="1" s="1"/>
  <c r="K452" i="1" s="1"/>
  <c r="M458" i="1" l="1"/>
  <c r="N458" i="1" s="1"/>
  <c r="O458" i="1" s="1"/>
  <c r="D453" i="1"/>
  <c r="E453" i="1"/>
  <c r="F459" i="1" l="1"/>
  <c r="G459" i="1"/>
  <c r="B453" i="1"/>
  <c r="H453" i="1"/>
  <c r="C459" i="1" l="1"/>
  <c r="L459" i="1"/>
  <c r="I453" i="1"/>
  <c r="J453" i="1" s="1"/>
  <c r="K453" i="1" s="1"/>
  <c r="M459" i="1" l="1"/>
  <c r="N459" i="1" s="1"/>
  <c r="O459" i="1" s="1"/>
  <c r="D454" i="1"/>
  <c r="E454" i="1"/>
  <c r="F460" i="1" l="1"/>
  <c r="G460" i="1"/>
  <c r="B454" i="1"/>
  <c r="H454" i="1"/>
  <c r="C460" i="1" l="1"/>
  <c r="L460" i="1"/>
  <c r="I454" i="1"/>
  <c r="J454" i="1" s="1"/>
  <c r="K454" i="1" s="1"/>
  <c r="M460" i="1" l="1"/>
  <c r="N460" i="1" s="1"/>
  <c r="O460" i="1" s="1"/>
  <c r="D455" i="1"/>
  <c r="E455" i="1"/>
  <c r="F461" i="1" l="1"/>
  <c r="G461" i="1"/>
  <c r="B455" i="1"/>
  <c r="H455" i="1"/>
  <c r="C461" i="1" l="1"/>
  <c r="L461" i="1"/>
  <c r="I455" i="1"/>
  <c r="J455" i="1" s="1"/>
  <c r="K455" i="1" s="1"/>
  <c r="M461" i="1" l="1"/>
  <c r="N461" i="1" s="1"/>
  <c r="O461" i="1" s="1"/>
  <c r="D456" i="1"/>
  <c r="E456" i="1"/>
  <c r="F462" i="1" l="1"/>
  <c r="G462" i="1"/>
  <c r="B456" i="1"/>
  <c r="H456" i="1"/>
  <c r="C462" i="1" l="1"/>
  <c r="L462" i="1"/>
  <c r="I456" i="1"/>
  <c r="J456" i="1" s="1"/>
  <c r="K456" i="1" s="1"/>
  <c r="M462" i="1" l="1"/>
  <c r="N462" i="1" s="1"/>
  <c r="O462" i="1" s="1"/>
  <c r="D457" i="1"/>
  <c r="E457" i="1"/>
  <c r="F463" i="1" l="1"/>
  <c r="G463" i="1"/>
  <c r="B457" i="1"/>
  <c r="H457" i="1"/>
  <c r="C463" i="1" l="1"/>
  <c r="L463" i="1"/>
  <c r="I457" i="1"/>
  <c r="J457" i="1" s="1"/>
  <c r="K457" i="1" s="1"/>
  <c r="M463" i="1" l="1"/>
  <c r="N463" i="1" s="1"/>
  <c r="O463" i="1" s="1"/>
  <c r="D458" i="1"/>
  <c r="E458" i="1"/>
  <c r="F464" i="1" l="1"/>
  <c r="G464" i="1"/>
  <c r="B458" i="1"/>
  <c r="H458" i="1"/>
  <c r="C464" i="1" l="1"/>
  <c r="L464" i="1"/>
  <c r="I458" i="1"/>
  <c r="J458" i="1" s="1"/>
  <c r="K458" i="1" s="1"/>
  <c r="M464" i="1" l="1"/>
  <c r="N464" i="1" s="1"/>
  <c r="O464" i="1" s="1"/>
  <c r="D459" i="1"/>
  <c r="E459" i="1"/>
  <c r="F465" i="1" l="1"/>
  <c r="G465" i="1"/>
  <c r="B459" i="1"/>
  <c r="H459" i="1"/>
  <c r="C465" i="1" l="1"/>
  <c r="L465" i="1"/>
  <c r="I459" i="1"/>
  <c r="J459" i="1" s="1"/>
  <c r="K459" i="1" s="1"/>
  <c r="M465" i="1" l="1"/>
  <c r="N465" i="1" s="1"/>
  <c r="O465" i="1" s="1"/>
  <c r="D460" i="1"/>
  <c r="E460" i="1"/>
  <c r="F466" i="1" l="1"/>
  <c r="G466" i="1"/>
  <c r="B460" i="1"/>
  <c r="H460" i="1"/>
  <c r="C466" i="1" l="1"/>
  <c r="L466" i="1"/>
  <c r="I460" i="1"/>
  <c r="J460" i="1" s="1"/>
  <c r="K460" i="1" s="1"/>
  <c r="M466" i="1" l="1"/>
  <c r="N466" i="1" s="1"/>
  <c r="O466" i="1" s="1"/>
  <c r="D461" i="1"/>
  <c r="E461" i="1"/>
  <c r="F467" i="1" l="1"/>
  <c r="G467" i="1"/>
  <c r="B461" i="1"/>
  <c r="H461" i="1"/>
  <c r="C467" i="1" l="1"/>
  <c r="L467" i="1"/>
  <c r="I461" i="1"/>
  <c r="J461" i="1" s="1"/>
  <c r="K461" i="1" s="1"/>
  <c r="M467" i="1" l="1"/>
  <c r="N467" i="1" s="1"/>
  <c r="O467" i="1" s="1"/>
  <c r="D462" i="1"/>
  <c r="E462" i="1"/>
  <c r="F468" i="1" l="1"/>
  <c r="G468" i="1"/>
  <c r="B462" i="1"/>
  <c r="H462" i="1"/>
  <c r="C468" i="1" l="1"/>
  <c r="L468" i="1"/>
  <c r="I462" i="1"/>
  <c r="J462" i="1" s="1"/>
  <c r="K462" i="1" s="1"/>
  <c r="M468" i="1" l="1"/>
  <c r="N468" i="1" s="1"/>
  <c r="O468" i="1" s="1"/>
  <c r="D463" i="1"/>
  <c r="E463" i="1"/>
  <c r="F469" i="1" l="1"/>
  <c r="G469" i="1"/>
  <c r="B463" i="1"/>
  <c r="H463" i="1"/>
  <c r="C469" i="1" l="1"/>
  <c r="L469" i="1"/>
  <c r="I463" i="1"/>
  <c r="J463" i="1" s="1"/>
  <c r="K463" i="1" s="1"/>
  <c r="M469" i="1" l="1"/>
  <c r="N469" i="1" s="1"/>
  <c r="O469" i="1" s="1"/>
  <c r="D464" i="1"/>
  <c r="E464" i="1"/>
  <c r="F470" i="1" l="1"/>
  <c r="G470" i="1"/>
  <c r="B464" i="1"/>
  <c r="H464" i="1"/>
  <c r="C470" i="1" l="1"/>
  <c r="L470" i="1"/>
  <c r="I464" i="1"/>
  <c r="J464" i="1" s="1"/>
  <c r="K464" i="1" s="1"/>
  <c r="M470" i="1" l="1"/>
  <c r="N470" i="1" s="1"/>
  <c r="O470" i="1" s="1"/>
  <c r="D465" i="1"/>
  <c r="E465" i="1"/>
  <c r="F471" i="1" l="1"/>
  <c r="G471" i="1"/>
  <c r="B465" i="1"/>
  <c r="H465" i="1"/>
  <c r="C471" i="1" l="1"/>
  <c r="L471" i="1"/>
  <c r="I465" i="1"/>
  <c r="J465" i="1" s="1"/>
  <c r="K465" i="1" s="1"/>
  <c r="M471" i="1" l="1"/>
  <c r="N471" i="1" s="1"/>
  <c r="O471" i="1" s="1"/>
  <c r="D466" i="1"/>
  <c r="E466" i="1"/>
  <c r="F472" i="1" l="1"/>
  <c r="G472" i="1"/>
  <c r="B466" i="1"/>
  <c r="H466" i="1"/>
  <c r="C472" i="1" l="1"/>
  <c r="L472" i="1"/>
  <c r="I466" i="1"/>
  <c r="J466" i="1" s="1"/>
  <c r="K466" i="1" s="1"/>
  <c r="M472" i="1" l="1"/>
  <c r="N472" i="1" s="1"/>
  <c r="O472" i="1" s="1"/>
  <c r="D467" i="1"/>
  <c r="E467" i="1"/>
  <c r="F473" i="1" l="1"/>
  <c r="G473" i="1"/>
  <c r="B467" i="1"/>
  <c r="H467" i="1"/>
  <c r="C473" i="1" l="1"/>
  <c r="L473" i="1"/>
  <c r="I467" i="1"/>
  <c r="J467" i="1" s="1"/>
  <c r="K467" i="1" s="1"/>
  <c r="M473" i="1" l="1"/>
  <c r="N473" i="1" s="1"/>
  <c r="O473" i="1" s="1"/>
  <c r="D468" i="1"/>
  <c r="E468" i="1"/>
  <c r="F474" i="1" l="1"/>
  <c r="G474" i="1"/>
  <c r="B468" i="1"/>
  <c r="H468" i="1"/>
  <c r="C474" i="1" l="1"/>
  <c r="L474" i="1"/>
  <c r="I468" i="1"/>
  <c r="J468" i="1" s="1"/>
  <c r="K468" i="1" s="1"/>
  <c r="M474" i="1" l="1"/>
  <c r="N474" i="1" s="1"/>
  <c r="O474" i="1" s="1"/>
  <c r="D469" i="1"/>
  <c r="E469" i="1"/>
  <c r="F475" i="1" l="1"/>
  <c r="G475" i="1"/>
  <c r="B469" i="1"/>
  <c r="H469" i="1"/>
  <c r="C475" i="1" l="1"/>
  <c r="L475" i="1"/>
  <c r="I469" i="1"/>
  <c r="J469" i="1" s="1"/>
  <c r="K469" i="1" s="1"/>
  <c r="M475" i="1" l="1"/>
  <c r="N475" i="1" s="1"/>
  <c r="O475" i="1" s="1"/>
  <c r="D470" i="1"/>
  <c r="E470" i="1"/>
  <c r="F476" i="1" l="1"/>
  <c r="G476" i="1"/>
  <c r="B470" i="1"/>
  <c r="H470" i="1"/>
  <c r="C476" i="1" l="1"/>
  <c r="L476" i="1"/>
  <c r="I470" i="1"/>
  <c r="J470" i="1" s="1"/>
  <c r="K470" i="1" s="1"/>
  <c r="M476" i="1" l="1"/>
  <c r="N476" i="1" s="1"/>
  <c r="O476" i="1" s="1"/>
  <c r="D471" i="1"/>
  <c r="E471" i="1"/>
  <c r="F477" i="1" l="1"/>
  <c r="G477" i="1"/>
  <c r="B471" i="1"/>
  <c r="H471" i="1"/>
  <c r="C477" i="1" l="1"/>
  <c r="L477" i="1"/>
  <c r="I471" i="1"/>
  <c r="J471" i="1" s="1"/>
  <c r="K471" i="1" s="1"/>
  <c r="M477" i="1" l="1"/>
  <c r="N477" i="1" s="1"/>
  <c r="O477" i="1" s="1"/>
  <c r="D472" i="1"/>
  <c r="E472" i="1"/>
  <c r="F478" i="1" l="1"/>
  <c r="G478" i="1"/>
  <c r="B472" i="1"/>
  <c r="H472" i="1"/>
  <c r="C478" i="1" l="1"/>
  <c r="L478" i="1"/>
  <c r="I472" i="1"/>
  <c r="J472" i="1" s="1"/>
  <c r="K472" i="1" s="1"/>
  <c r="M478" i="1" l="1"/>
  <c r="N478" i="1" s="1"/>
  <c r="O478" i="1" s="1"/>
  <c r="D473" i="1"/>
  <c r="E473" i="1"/>
  <c r="F479" i="1" l="1"/>
  <c r="G479" i="1"/>
  <c r="B473" i="1"/>
  <c r="H473" i="1"/>
  <c r="C479" i="1" l="1"/>
  <c r="L479" i="1"/>
  <c r="I473" i="1"/>
  <c r="J473" i="1" s="1"/>
  <c r="K473" i="1" s="1"/>
  <c r="M479" i="1" l="1"/>
  <c r="N479" i="1" s="1"/>
  <c r="O479" i="1" s="1"/>
  <c r="D474" i="1"/>
  <c r="E474" i="1"/>
  <c r="F480" i="1" l="1"/>
  <c r="G480" i="1"/>
  <c r="B474" i="1"/>
  <c r="H474" i="1"/>
  <c r="C480" i="1" l="1"/>
  <c r="L480" i="1"/>
  <c r="I474" i="1"/>
  <c r="J474" i="1" s="1"/>
  <c r="K474" i="1" s="1"/>
  <c r="M480" i="1" l="1"/>
  <c r="N480" i="1" s="1"/>
  <c r="O480" i="1" s="1"/>
  <c r="D475" i="1"/>
  <c r="E475" i="1"/>
  <c r="F481" i="1" l="1"/>
  <c r="G481" i="1"/>
  <c r="B475" i="1"/>
  <c r="H475" i="1"/>
  <c r="C481" i="1" l="1"/>
  <c r="L481" i="1"/>
  <c r="I475" i="1"/>
  <c r="J475" i="1" s="1"/>
  <c r="K475" i="1" s="1"/>
  <c r="M481" i="1" l="1"/>
  <c r="N481" i="1" s="1"/>
  <c r="O481" i="1" s="1"/>
  <c r="D476" i="1"/>
  <c r="E476" i="1"/>
  <c r="F482" i="1" l="1"/>
  <c r="G482" i="1"/>
  <c r="B476" i="1"/>
  <c r="H476" i="1"/>
  <c r="C482" i="1" l="1"/>
  <c r="L482" i="1"/>
  <c r="I476" i="1"/>
  <c r="J476" i="1" s="1"/>
  <c r="K476" i="1" s="1"/>
  <c r="M482" i="1" l="1"/>
  <c r="N482" i="1" s="1"/>
  <c r="O482" i="1" s="1"/>
  <c r="D477" i="1"/>
  <c r="E477" i="1"/>
  <c r="F483" i="1" l="1"/>
  <c r="G483" i="1"/>
  <c r="B477" i="1"/>
  <c r="H477" i="1"/>
  <c r="C483" i="1" l="1"/>
  <c r="L483" i="1"/>
  <c r="I477" i="1"/>
  <c r="J477" i="1" s="1"/>
  <c r="K477" i="1" s="1"/>
  <c r="M483" i="1" l="1"/>
  <c r="N483" i="1" s="1"/>
  <c r="O483" i="1" s="1"/>
  <c r="D478" i="1"/>
  <c r="E478" i="1"/>
  <c r="F484" i="1" l="1"/>
  <c r="G484" i="1"/>
  <c r="B478" i="1"/>
  <c r="H478" i="1"/>
  <c r="C484" i="1" l="1"/>
  <c r="L484" i="1"/>
  <c r="I478" i="1"/>
  <c r="J478" i="1" s="1"/>
  <c r="K478" i="1" s="1"/>
  <c r="M484" i="1" l="1"/>
  <c r="N484" i="1" s="1"/>
  <c r="O484" i="1" s="1"/>
  <c r="D479" i="1"/>
  <c r="E479" i="1"/>
  <c r="F485" i="1" l="1"/>
  <c r="G485" i="1"/>
  <c r="B479" i="1"/>
  <c r="H479" i="1"/>
  <c r="C485" i="1" l="1"/>
  <c r="L485" i="1"/>
  <c r="I479" i="1"/>
  <c r="J479" i="1" s="1"/>
  <c r="K479" i="1" s="1"/>
  <c r="M485" i="1" l="1"/>
  <c r="N485" i="1" s="1"/>
  <c r="O485" i="1" s="1"/>
  <c r="D480" i="1"/>
  <c r="E480" i="1"/>
  <c r="F486" i="1" l="1"/>
  <c r="G486" i="1"/>
  <c r="B480" i="1"/>
  <c r="H480" i="1"/>
  <c r="C486" i="1" l="1"/>
  <c r="L486" i="1"/>
  <c r="I480" i="1"/>
  <c r="J480" i="1" s="1"/>
  <c r="K480" i="1" s="1"/>
  <c r="M486" i="1" l="1"/>
  <c r="N486" i="1" s="1"/>
  <c r="O486" i="1" s="1"/>
  <c r="D481" i="1"/>
  <c r="E481" i="1"/>
  <c r="F487" i="1" l="1"/>
  <c r="G487" i="1"/>
  <c r="B481" i="1"/>
  <c r="H481" i="1"/>
  <c r="C487" i="1" l="1"/>
  <c r="L487" i="1"/>
  <c r="I481" i="1"/>
  <c r="J481" i="1" s="1"/>
  <c r="K481" i="1" s="1"/>
  <c r="M487" i="1" l="1"/>
  <c r="N487" i="1" s="1"/>
  <c r="O487" i="1" s="1"/>
  <c r="D482" i="1"/>
  <c r="E482" i="1"/>
  <c r="F488" i="1" l="1"/>
  <c r="G488" i="1"/>
  <c r="B482" i="1"/>
  <c r="H482" i="1"/>
  <c r="C488" i="1" l="1"/>
  <c r="L488" i="1"/>
  <c r="I482" i="1"/>
  <c r="J482" i="1" s="1"/>
  <c r="K482" i="1" s="1"/>
  <c r="M488" i="1" l="1"/>
  <c r="N488" i="1" s="1"/>
  <c r="O488" i="1" s="1"/>
  <c r="D483" i="1"/>
  <c r="E483" i="1"/>
  <c r="F489" i="1" l="1"/>
  <c r="G489" i="1"/>
  <c r="B483" i="1"/>
  <c r="H483" i="1"/>
  <c r="C489" i="1" l="1"/>
  <c r="L489" i="1"/>
  <c r="I483" i="1"/>
  <c r="J483" i="1" s="1"/>
  <c r="K483" i="1" s="1"/>
  <c r="M489" i="1" l="1"/>
  <c r="N489" i="1" s="1"/>
  <c r="O489" i="1" s="1"/>
  <c r="D484" i="1"/>
  <c r="E484" i="1"/>
  <c r="F490" i="1" l="1"/>
  <c r="G490" i="1"/>
  <c r="B484" i="1"/>
  <c r="H484" i="1"/>
  <c r="C490" i="1" l="1"/>
  <c r="L490" i="1"/>
  <c r="I484" i="1"/>
  <c r="J484" i="1" s="1"/>
  <c r="K484" i="1" s="1"/>
  <c r="M490" i="1" l="1"/>
  <c r="N490" i="1" s="1"/>
  <c r="O490" i="1" s="1"/>
  <c r="D485" i="1"/>
  <c r="E485" i="1"/>
  <c r="F491" i="1" l="1"/>
  <c r="G491" i="1"/>
  <c r="B485" i="1"/>
  <c r="H485" i="1"/>
  <c r="C491" i="1" l="1"/>
  <c r="L491" i="1"/>
  <c r="I485" i="1"/>
  <c r="J485" i="1" s="1"/>
  <c r="K485" i="1" s="1"/>
  <c r="M491" i="1" l="1"/>
  <c r="N491" i="1" s="1"/>
  <c r="O491" i="1" s="1"/>
  <c r="D486" i="1"/>
  <c r="E486" i="1"/>
  <c r="F492" i="1" l="1"/>
  <c r="G492" i="1"/>
  <c r="B486" i="1"/>
  <c r="H486" i="1"/>
  <c r="C492" i="1" l="1"/>
  <c r="L492" i="1"/>
  <c r="I486" i="1"/>
  <c r="J486" i="1" s="1"/>
  <c r="K486" i="1" s="1"/>
  <c r="M492" i="1" l="1"/>
  <c r="N492" i="1" s="1"/>
  <c r="O492" i="1" s="1"/>
  <c r="D487" i="1"/>
  <c r="E487" i="1"/>
  <c r="F493" i="1" l="1"/>
  <c r="G493" i="1"/>
  <c r="B487" i="1"/>
  <c r="H487" i="1"/>
  <c r="C493" i="1" l="1"/>
  <c r="L493" i="1"/>
  <c r="I487" i="1"/>
  <c r="J487" i="1" s="1"/>
  <c r="K487" i="1" s="1"/>
  <c r="M493" i="1" l="1"/>
  <c r="N493" i="1" s="1"/>
  <c r="O493" i="1" s="1"/>
  <c r="D488" i="1"/>
  <c r="E488" i="1"/>
  <c r="F494" i="1" l="1"/>
  <c r="G494" i="1"/>
  <c r="B488" i="1"/>
  <c r="H488" i="1"/>
  <c r="C494" i="1" l="1"/>
  <c r="L494" i="1"/>
  <c r="I488" i="1"/>
  <c r="J488" i="1" s="1"/>
  <c r="K488" i="1" s="1"/>
  <c r="M494" i="1" l="1"/>
  <c r="N494" i="1" s="1"/>
  <c r="O494" i="1" s="1"/>
  <c r="D489" i="1"/>
  <c r="E489" i="1"/>
  <c r="F495" i="1" l="1"/>
  <c r="G495" i="1"/>
  <c r="B489" i="1"/>
  <c r="H489" i="1"/>
  <c r="C495" i="1" l="1"/>
  <c r="L495" i="1"/>
  <c r="I489" i="1"/>
  <c r="J489" i="1" s="1"/>
  <c r="K489" i="1" s="1"/>
  <c r="M495" i="1" l="1"/>
  <c r="N495" i="1" s="1"/>
  <c r="O495" i="1" s="1"/>
  <c r="D490" i="1"/>
  <c r="E490" i="1"/>
  <c r="F496" i="1" l="1"/>
  <c r="G496" i="1"/>
  <c r="B490" i="1"/>
  <c r="H490" i="1"/>
  <c r="C496" i="1" l="1"/>
  <c r="L496" i="1"/>
  <c r="I490" i="1"/>
  <c r="J490" i="1" s="1"/>
  <c r="K490" i="1" s="1"/>
  <c r="M496" i="1" l="1"/>
  <c r="N496" i="1" s="1"/>
  <c r="O496" i="1" s="1"/>
  <c r="D491" i="1"/>
  <c r="E491" i="1"/>
  <c r="F497" i="1" l="1"/>
  <c r="G497" i="1"/>
  <c r="B491" i="1"/>
  <c r="H491" i="1"/>
  <c r="C497" i="1" l="1"/>
  <c r="L497" i="1"/>
  <c r="I491" i="1"/>
  <c r="J491" i="1" s="1"/>
  <c r="K491" i="1" s="1"/>
  <c r="M497" i="1" l="1"/>
  <c r="N497" i="1" s="1"/>
  <c r="O497" i="1" s="1"/>
  <c r="D492" i="1"/>
  <c r="E492" i="1"/>
  <c r="F498" i="1" l="1"/>
  <c r="G498" i="1"/>
  <c r="B492" i="1"/>
  <c r="H492" i="1"/>
  <c r="C498" i="1" l="1"/>
  <c r="L498" i="1"/>
  <c r="I492" i="1"/>
  <c r="J492" i="1" s="1"/>
  <c r="K492" i="1" s="1"/>
  <c r="M498" i="1" l="1"/>
  <c r="N498" i="1" s="1"/>
  <c r="O498" i="1" s="1"/>
  <c r="D493" i="1"/>
  <c r="E493" i="1"/>
  <c r="F499" i="1" l="1"/>
  <c r="G499" i="1"/>
  <c r="B493" i="1"/>
  <c r="H493" i="1"/>
  <c r="C499" i="1" l="1"/>
  <c r="L499" i="1"/>
  <c r="I493" i="1"/>
  <c r="J493" i="1" s="1"/>
  <c r="K493" i="1" s="1"/>
  <c r="M499" i="1" l="1"/>
  <c r="N499" i="1" s="1"/>
  <c r="O499" i="1" s="1"/>
  <c r="D494" i="1"/>
  <c r="E494" i="1"/>
  <c r="F500" i="1" l="1"/>
  <c r="G500" i="1"/>
  <c r="B494" i="1"/>
  <c r="H494" i="1"/>
  <c r="C500" i="1" l="1"/>
  <c r="L500" i="1"/>
  <c r="I494" i="1"/>
  <c r="J494" i="1" s="1"/>
  <c r="K494" i="1" s="1"/>
  <c r="M500" i="1" l="1"/>
  <c r="N500" i="1" s="1"/>
  <c r="O500" i="1" s="1"/>
  <c r="D495" i="1"/>
  <c r="E495" i="1"/>
  <c r="F501" i="1" l="1"/>
  <c r="G501" i="1"/>
  <c r="B495" i="1"/>
  <c r="H495" i="1"/>
  <c r="C501" i="1" l="1"/>
  <c r="L501" i="1"/>
  <c r="I495" i="1"/>
  <c r="J495" i="1" s="1"/>
  <c r="K495" i="1" s="1"/>
  <c r="M501" i="1" l="1"/>
  <c r="N501" i="1" s="1"/>
  <c r="O501" i="1" s="1"/>
  <c r="D496" i="1"/>
  <c r="E496" i="1"/>
  <c r="F502" i="1" l="1"/>
  <c r="L502" i="1" s="1"/>
  <c r="M502" i="1" s="1"/>
  <c r="N502" i="1" s="1"/>
  <c r="O502" i="1" s="1"/>
  <c r="G502" i="1"/>
  <c r="B496" i="1"/>
  <c r="H496" i="1"/>
  <c r="C502" i="1" l="1"/>
  <c r="I496" i="1"/>
  <c r="J496" i="1" s="1"/>
  <c r="K496" i="1" s="1"/>
  <c r="D497" i="1" l="1"/>
  <c r="E497" i="1"/>
  <c r="B497" i="1" l="1"/>
  <c r="H497" i="1"/>
  <c r="I497" i="1" l="1"/>
  <c r="J497" i="1" s="1"/>
  <c r="K497" i="1" s="1"/>
  <c r="D498" i="1" l="1"/>
  <c r="E498" i="1"/>
  <c r="B498" i="1" l="1"/>
  <c r="H498" i="1"/>
  <c r="I498" i="1" l="1"/>
  <c r="J498" i="1" s="1"/>
  <c r="K498" i="1" s="1"/>
  <c r="D499" i="1" l="1"/>
  <c r="E499" i="1"/>
  <c r="B499" i="1" l="1"/>
  <c r="H499" i="1"/>
  <c r="I499" i="1" l="1"/>
  <c r="J499" i="1" s="1"/>
  <c r="K499" i="1" s="1"/>
  <c r="D500" i="1" l="1"/>
  <c r="E500" i="1"/>
  <c r="B500" i="1" l="1"/>
  <c r="H500" i="1"/>
  <c r="I500" i="1" l="1"/>
  <c r="J500" i="1" s="1"/>
  <c r="K500" i="1" s="1"/>
  <c r="D501" i="1" l="1"/>
  <c r="E501" i="1"/>
  <c r="B501" i="1" l="1"/>
  <c r="H501" i="1"/>
  <c r="I501" i="1" l="1"/>
  <c r="J501" i="1" s="1"/>
  <c r="K501" i="1" s="1"/>
  <c r="D502" i="1" l="1"/>
  <c r="H502" i="1" s="1"/>
  <c r="I502" i="1" s="1"/>
  <c r="J502" i="1" s="1"/>
  <c r="K502" i="1" s="1"/>
  <c r="E502" i="1"/>
  <c r="B502" i="1" l="1"/>
</calcChain>
</file>

<file path=xl/sharedStrings.xml><?xml version="1.0" encoding="utf-8"?>
<sst xmlns="http://schemas.openxmlformats.org/spreadsheetml/2006/main" count="80" uniqueCount="64">
  <si>
    <t>Km</t>
  </si>
  <si>
    <t>F1</t>
  </si>
  <si>
    <t>F2</t>
  </si>
  <si>
    <t>F3</t>
  </si>
  <si>
    <t>F4</t>
  </si>
  <si>
    <t>S1</t>
  </si>
  <si>
    <t>P1</t>
  </si>
  <si>
    <t>S2</t>
  </si>
  <si>
    <t>P2</t>
  </si>
  <si>
    <t>I</t>
  </si>
  <si>
    <t>Kic</t>
  </si>
  <si>
    <t>Kinc</t>
  </si>
  <si>
    <t>V1</t>
  </si>
  <si>
    <t>V2</t>
  </si>
  <si>
    <t>S(0)</t>
  </si>
  <si>
    <t>V1(0)</t>
  </si>
  <si>
    <t>V2(0)</t>
  </si>
  <si>
    <r>
      <t>V1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(0)</t>
    </r>
  </si>
  <si>
    <r>
      <t>V2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(0)</t>
    </r>
  </si>
  <si>
    <r>
      <t>S</t>
    </r>
    <r>
      <rPr>
        <vertAlign val="superscript"/>
        <sz val="11"/>
        <color theme="1"/>
        <rFont val="Calibri"/>
        <family val="2"/>
        <scheme val="minor"/>
      </rPr>
      <t>-1</t>
    </r>
  </si>
  <si>
    <t>Tiempo</t>
  </si>
  <si>
    <t>Leyenda</t>
  </si>
  <si>
    <t>Notas</t>
  </si>
  <si>
    <t>Vmax</t>
  </si>
  <si>
    <t>n</t>
  </si>
  <si>
    <t xml:space="preserve">n: constante de cooperatividad </t>
  </si>
  <si>
    <t>1/[S0]</t>
  </si>
  <si>
    <t>1/V0</t>
  </si>
  <si>
    <t>Km: Michaelis constant</t>
  </si>
  <si>
    <t>Condition 1</t>
  </si>
  <si>
    <t>Condition 2</t>
  </si>
  <si>
    <t>Slope</t>
  </si>
  <si>
    <t>Intercept Y axis</t>
  </si>
  <si>
    <t>Intercept X axis</t>
  </si>
  <si>
    <t>S(0): Initial concentration of substrate</t>
  </si>
  <si>
    <t>Vmax: Maximum velocity</t>
  </si>
  <si>
    <t>I: Concentration of inhibitor</t>
  </si>
  <si>
    <t>Kic: Competitive inhibitor constant</t>
  </si>
  <si>
    <t>Kinc: No competitive inhibitor constant</t>
  </si>
  <si>
    <t>Interactive table</t>
  </si>
  <si>
    <t>Abscises (1/V0)</t>
  </si>
  <si>
    <t>Ordenades (1/S)</t>
  </si>
  <si>
    <t>Notes</t>
  </si>
  <si>
    <t>Orange boxes: estimated parameter values (DO NO MODIFY THEM BECAUSE THEY CONTAIN CODE)</t>
  </si>
  <si>
    <t>PARAMETER ESTIMATION</t>
  </si>
  <si>
    <t>Red and blue columns: inverse kinetic experimental data</t>
  </si>
  <si>
    <t>Determined parameter values and data representation</t>
  </si>
  <si>
    <t>EXPERIMENTAL ASSAY CONDITIONS</t>
  </si>
  <si>
    <t xml:space="preserve">n: Cooperativy constant </t>
  </si>
  <si>
    <t>Plots</t>
  </si>
  <si>
    <t>The blue and red time courses correspond to the Conditions 1 and 2 respectively</t>
  </si>
  <si>
    <t>To simulate the dynamics of each type of inhibitions the corresponding vlaue of I shoule be set to 0</t>
  </si>
  <si>
    <t>DO NOT CHANGE THE "Code" book</t>
  </si>
  <si>
    <t>Vmax (mM/min)</t>
  </si>
  <si>
    <t>Km (mM)</t>
  </si>
  <si>
    <t>I (mM)</t>
  </si>
  <si>
    <t>S(0): Initial concentration of substrate (mM)</t>
  </si>
  <si>
    <t>Vmax: Maximum velocity (mM/min)</t>
  </si>
  <si>
    <t>Km: Michaelis constant (mM)</t>
  </si>
  <si>
    <t>I: Concentration of inhibitor (mM)</t>
  </si>
  <si>
    <t>Kic (mM)</t>
  </si>
  <si>
    <t>Kinc (mM)</t>
  </si>
  <si>
    <t>Kic: Competitive inhibitor constant (mM)</t>
  </si>
  <si>
    <t>Kinc: No competitive inhibitor constant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</si>
</sst>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0"/>
      <color rgb="FF22222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2" borderId="1" xfId="0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/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/>
    </xf>
    <xf numFmtId="0" fontId="0" fillId="0" borderId="0" xfId="0" applyAlignment="1">
      <alignment vertical="top"/>
    </xf>
    <xf numFmtId="0" fontId="2" fillId="2" borderId="3" xfId="0" applyFont="1" applyFill="1" applyBorder="1" applyAlignment="1">
      <alignment horizontal="center" vertical="center"/>
    </xf>
    <xf numFmtId="0" fontId="1" fillId="3" borderId="3" xfId="0" applyFont="1" applyFill="1" applyBorder="1"/>
    <xf numFmtId="0" fontId="1" fillId="4" borderId="3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0" fillId="0" borderId="1" xfId="0" applyBorder="1"/>
    <xf numFmtId="2" fontId="2" fillId="2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/>
    <xf numFmtId="0" fontId="0" fillId="0" borderId="0" xfId="0" applyFill="1"/>
    <xf numFmtId="0" fontId="6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Tutorial!$A$5:$A$22</c:f>
              <c:numCache>
                <c:formatCode>General</c:formatCode>
                <c:ptCount val="18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</c:numCache>
            </c:numRef>
          </c:xVal>
          <c:yVal>
            <c:numRef>
              <c:f>Tutorial!$B$5:$B$22</c:f>
              <c:numCache>
                <c:formatCode>General</c:formatCode>
                <c:ptCount val="18"/>
                <c:pt idx="0">
                  <c:v>2</c:v>
                </c:pt>
                <c:pt idx="1">
                  <c:v>5.2</c:v>
                </c:pt>
                <c:pt idx="2">
                  <c:v>7</c:v>
                </c:pt>
                <c:pt idx="3">
                  <c:v>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99104"/>
        <c:axId val="46817664"/>
      </c:scatterChart>
      <c:valAx>
        <c:axId val="46799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>
                    <a:solidFill>
                      <a:srgbClr val="0070C0"/>
                    </a:solidFill>
                  </a:rPr>
                  <a:t>1/S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817664"/>
        <c:crosses val="autoZero"/>
        <c:crossBetween val="midCat"/>
      </c:valAx>
      <c:valAx>
        <c:axId val="4681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rgbClr val="C00000"/>
                    </a:solidFill>
                  </a:rPr>
                  <a:t>1/Vo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799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rgbClr val="00B050"/>
                </a:solidFill>
              </a:rPr>
              <a:t>Data displayed</a:t>
            </a:r>
          </a:p>
        </c:rich>
      </c:tx>
      <c:layout>
        <c:manualLayout>
          <c:xMode val="edge"/>
          <c:yMode val="edge"/>
          <c:x val="0.26011396462766095"/>
          <c:y val="3.5450511489160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'Parameter estimation'!$B$1</c:f>
              <c:strCache>
                <c:ptCount val="1"/>
                <c:pt idx="0">
                  <c:v>1/V0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'Parameter estimation'!$A$2:$A$1000</c:f>
              <c:numCache>
                <c:formatCode>General</c:formatCode>
                <c:ptCount val="999"/>
                <c:pt idx="0">
                  <c:v>1</c:v>
                </c:pt>
                <c:pt idx="1">
                  <c:v>0.5</c:v>
                </c:pt>
                <c:pt idx="2">
                  <c:v>0.33</c:v>
                </c:pt>
                <c:pt idx="3">
                  <c:v>0.25</c:v>
                </c:pt>
                <c:pt idx="4">
                  <c:v>0.2</c:v>
                </c:pt>
              </c:numCache>
            </c:numRef>
          </c:xVal>
          <c:yVal>
            <c:numRef>
              <c:f>'Parameter estimation'!$B$2:$B$1000</c:f>
              <c:numCache>
                <c:formatCode>General</c:formatCode>
                <c:ptCount val="999"/>
                <c:pt idx="0">
                  <c:v>1.2</c:v>
                </c:pt>
                <c:pt idx="1">
                  <c:v>0.85</c:v>
                </c:pt>
                <c:pt idx="2">
                  <c:v>0.74</c:v>
                </c:pt>
                <c:pt idx="3">
                  <c:v>0.68</c:v>
                </c:pt>
                <c:pt idx="4">
                  <c:v>0.64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14688"/>
        <c:axId val="47716608"/>
      </c:scatterChart>
      <c:valAx>
        <c:axId val="47714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>
                    <a:solidFill>
                      <a:srgbClr val="0070C0"/>
                    </a:solidFill>
                  </a:rPr>
                  <a:t>1/[S0]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716608"/>
        <c:crosses val="autoZero"/>
        <c:crossBetween val="midCat"/>
      </c:valAx>
      <c:valAx>
        <c:axId val="4771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rgbClr val="C00000"/>
                    </a:solidFill>
                  </a:rPr>
                  <a:t>1/V0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714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004320838725242E-2"/>
          <c:y val="3.3342562948862162E-2"/>
          <c:w val="0.77379597745267914"/>
          <c:h val="0.77199936546393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Code!$D$1</c:f>
              <c:strCache>
                <c:ptCount val="1"/>
                <c:pt idx="0">
                  <c:v>S1</c:v>
                </c:pt>
              </c:strCache>
            </c:strRef>
          </c:tx>
          <c:marker>
            <c:symbol val="none"/>
          </c:marker>
          <c:xVal>
            <c:numRef>
              <c:f>Code!$A$2:$A$502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</c:numCache>
            </c:numRef>
          </c:xVal>
          <c:yVal>
            <c:numRef>
              <c:f>Code!$D$2:$D$502</c:f>
              <c:numCache>
                <c:formatCode>General</c:formatCode>
                <c:ptCount val="501"/>
                <c:pt idx="0">
                  <c:v>10</c:v>
                </c:pt>
                <c:pt idx="1">
                  <c:v>9.8258916750040104</c:v>
                </c:pt>
                <c:pt idx="2">
                  <c:v>9.6521788047890684</c:v>
                </c:pt>
                <c:pt idx="3">
                  <c:v>9.4788727310553647</c:v>
                </c:pt>
                <c:pt idx="4">
                  <c:v>9.3059852601098179</c:v>
                </c:pt>
                <c:pt idx="5">
                  <c:v>9.1335286870714576</c:v>
                </c:pt>
                <c:pt idx="6">
                  <c:v>8.9615158215707478</c:v>
                </c:pt>
                <c:pt idx="7">
                  <c:v>8.7899600150459243</c:v>
                </c:pt>
                <c:pt idx="8">
                  <c:v>8.6188751897468556</c:v>
                </c:pt>
                <c:pt idx="9">
                  <c:v>8.4482758695648439</c:v>
                </c:pt>
                <c:pt idx="10">
                  <c:v>8.2781772128152085</c:v>
                </c:pt>
                <c:pt idx="11">
                  <c:v>8.1085950471084196</c:v>
                </c:pt>
                <c:pt idx="12">
                  <c:v>7.9395459064549936</c:v>
                </c:pt>
                <c:pt idx="13">
                  <c:v>7.7710470707593178</c:v>
                </c:pt>
                <c:pt idx="14">
                  <c:v>7.6031166078680208</c:v>
                </c:pt>
                <c:pt idx="15">
                  <c:v>7.4357734183494015</c:v>
                </c:pt>
                <c:pt idx="16">
                  <c:v>7.2690372831917429</c:v>
                </c:pt>
                <c:pt idx="17">
                  <c:v>7.1029289146199694</c:v>
                </c:pt>
                <c:pt idx="18">
                  <c:v>6.9374700102419711</c:v>
                </c:pt>
                <c:pt idx="19">
                  <c:v>6.772683310747829</c:v>
                </c:pt>
                <c:pt idx="20">
                  <c:v>6.6085926613969894</c:v>
                </c:pt>
                <c:pt idx="21">
                  <c:v>6.445223077539822</c:v>
                </c:pt>
                <c:pt idx="22">
                  <c:v>6.2826008144306904</c:v>
                </c:pt>
                <c:pt idx="23">
                  <c:v>6.1207534415991596</c:v>
                </c:pt>
                <c:pt idx="24">
                  <c:v>5.9597099220537535</c:v>
                </c:pt>
                <c:pt idx="25">
                  <c:v>5.7995006965980522</c:v>
                </c:pt>
                <c:pt idx="26">
                  <c:v>5.6401577735409685</c:v>
                </c:pt>
                <c:pt idx="27">
                  <c:v>5.4817148240806928</c:v>
                </c:pt>
                <c:pt idx="28">
                  <c:v>5.3242072836336698</c:v>
                </c:pt>
                <c:pt idx="29">
                  <c:v>5.1676724593643533</c:v>
                </c:pt>
                <c:pt idx="30">
                  <c:v>5.012149644146267</c:v>
                </c:pt>
                <c:pt idx="31">
                  <c:v>4.8576802371475534</c:v>
                </c:pt>
                <c:pt idx="32">
                  <c:v>4.704307871181455</c:v>
                </c:pt>
                <c:pt idx="33">
                  <c:v>4.552078546890324</c:v>
                </c:pt>
                <c:pt idx="34">
                  <c:v>4.401040773735974</c:v>
                </c:pt>
                <c:pt idx="35">
                  <c:v>4.2512457176439611</c:v>
                </c:pt>
                <c:pt idx="36">
                  <c:v>4.1027473549878222</c:v>
                </c:pt>
                <c:pt idx="37">
                  <c:v>3.9556026323933713</c:v>
                </c:pt>
                <c:pt idx="38">
                  <c:v>3.8098716315832366</c:v>
                </c:pt>
                <c:pt idx="39">
                  <c:v>3.6656177381566488</c:v>
                </c:pt>
                <c:pt idx="40">
                  <c:v>3.5229078127959301</c:v>
                </c:pt>
                <c:pt idx="41">
                  <c:v>3.381812362894149</c:v>
                </c:pt>
                <c:pt idx="42">
                  <c:v>3.2424057119909202</c:v>
                </c:pt>
                <c:pt idx="43">
                  <c:v>3.1047661636665436</c:v>
                </c:pt>
                <c:pt idx="44">
                  <c:v>2.9689761556582073</c:v>
                </c:pt>
                <c:pt idx="45">
                  <c:v>2.8351223989048542</c:v>
                </c:pt>
                <c:pt idx="46">
                  <c:v>2.7032959949789719</c:v>
                </c:pt>
                <c:pt idx="47">
                  <c:v>2.5735925239060102</c:v>
                </c:pt>
                <c:pt idx="48">
                  <c:v>2.4461120926927555</c:v>
                </c:pt>
                <c:pt idx="49">
                  <c:v>2.3209593329818534</c:v>
                </c:pt>
                <c:pt idx="50">
                  <c:v>2.1982433341333292</c:v>
                </c:pt>
                <c:pt idx="51">
                  <c:v>2.0780774957412977</c:v>
                </c:pt>
                <c:pt idx="52">
                  <c:v>1.9605792811943576</c:v>
                </c:pt>
                <c:pt idx="53">
                  <c:v>1.8458698514966256</c:v>
                </c:pt>
                <c:pt idx="54">
                  <c:v>1.7340735563585437</c:v>
                </c:pt>
                <c:pt idx="55">
                  <c:v>1.6253172577943142</c:v>
                </c:pt>
                <c:pt idx="56">
                  <c:v>1.5197294604692133</c:v>
                </c:pt>
                <c:pt idx="57">
                  <c:v>1.4174392232706798</c:v>
                </c:pt>
                <c:pt idx="58">
                  <c:v>1.3185748285819814</c:v>
                </c:pt>
                <c:pt idx="59">
                  <c:v>1.223262190156136</c:v>
                </c:pt>
                <c:pt idx="60">
                  <c:v>1.1316229880096176</c:v>
                </c:pt>
                <c:pt idx="61">
                  <c:v>1.043772530041317</c:v>
                </c:pt>
                <c:pt idx="62">
                  <c:v>0.95981735564307091</c:v>
                </c:pt>
                <c:pt idx="63">
                  <c:v>0.87985261659221325</c:v>
                </c:pt>
                <c:pt idx="64">
                  <c:v>0.80395929465654248</c:v>
                </c:pt>
                <c:pt idx="65">
                  <c:v>0.7322013424856979</c:v>
                </c:pt>
                <c:pt idx="66">
                  <c:v>0.6646228624408228</c:v>
                </c:pt>
                <c:pt idx="67">
                  <c:v>0.60124546392021982</c:v>
                </c:pt>
                <c:pt idx="68">
                  <c:v>0.54206595945463565</c:v>
                </c:pt>
                <c:pt idx="69">
                  <c:v>0.48705456885569931</c:v>
                </c:pt>
                <c:pt idx="70">
                  <c:v>0.43615379472397198</c:v>
                </c:pt>
                <c:pt idx="71">
                  <c:v>0.38927810860377499</c:v>
                </c:pt>
                <c:pt idx="72">
                  <c:v>0.34631454423881025</c:v>
                </c:pt>
                <c:pt idx="73">
                  <c:v>0.30712423507059361</c:v>
                </c:pt>
                <c:pt idx="74">
                  <c:v>0.27154486302048569</c:v>
                </c:pt>
                <c:pt idx="75">
                  <c:v>0.23939391317458222</c:v>
                </c:pt>
                <c:pt idx="76">
                  <c:v>0.21047256408085588</c:v>
                </c:pt>
                <c:pt idx="77">
                  <c:v>0.18456999519159237</c:v>
                </c:pt>
                <c:pt idx="78">
                  <c:v>0.16146786815708458</c:v>
                </c:pt>
                <c:pt idx="79">
                  <c:v>0.14094473979042804</c:v>
                </c:pt>
                <c:pt idx="80">
                  <c:v>0.12278018973775352</c:v>
                </c:pt>
                <c:pt idx="81">
                  <c:v>0.10675848962042708</c:v>
                </c:pt>
                <c:pt idx="82">
                  <c:v>9.2671694846678893E-2</c:v>
                </c:pt>
                <c:pt idx="83">
                  <c:v>8.0322097175444793E-2</c:v>
                </c:pt>
                <c:pt idx="84">
                  <c:v>6.952402837097045E-2</c:v>
                </c:pt>
                <c:pt idx="85">
                  <c:v>6.0105047992060054E-2</c:v>
                </c:pt>
                <c:pt idx="86">
                  <c:v>5.1906579070641209E-2</c:v>
                </c:pt>
                <c:pt idx="87">
                  <c:v>4.4784073921711687E-2</c:v>
                </c:pt>
                <c:pt idx="88">
                  <c:v>3.8606799972752431E-2</c:v>
                </c:pt>
                <c:pt idx="89">
                  <c:v>3.3257334593859544E-2</c:v>
                </c:pt>
                <c:pt idx="90">
                  <c:v>2.8630851021708745E-2</c:v>
                </c:pt>
                <c:pt idx="91">
                  <c:v>2.4634267006744946E-2</c:v>
                </c:pt>
                <c:pt idx="92">
                  <c:v>2.11853157571598E-2</c:v>
                </c:pt>
                <c:pt idx="93">
                  <c:v>1.8211586572046072E-2</c:v>
                </c:pt>
                <c:pt idx="94">
                  <c:v>1.564957121693767E-2</c:v>
                </c:pt>
                <c:pt idx="95">
                  <c:v>1.344374214484848E-2</c:v>
                </c:pt>
                <c:pt idx="96">
                  <c:v>1.1545680333903588E-2</c:v>
                </c:pt>
                <c:pt idx="97">
                  <c:v>9.9132638094647507E-3</c:v>
                </c:pt>
                <c:pt idx="98">
                  <c:v>8.5099227211461997E-3</c:v>
                </c:pt>
                <c:pt idx="99">
                  <c:v>7.3039629605067963E-3</c:v>
                </c:pt>
                <c:pt idx="100">
                  <c:v>6.2679575158270159E-3</c:v>
                </c:pt>
                <c:pt idx="101">
                  <c:v>5.378202852168102E-3</c:v>
                </c:pt>
                <c:pt idx="102">
                  <c:v>4.6142363835014006E-3</c:v>
                </c:pt>
                <c:pt idx="103">
                  <c:v>3.9584104018799441E-3</c:v>
                </c:pt>
                <c:pt idx="104">
                  <c:v>3.395517508215584E-3</c:v>
                </c:pt>
                <c:pt idx="105">
                  <c:v>2.9124625396323915E-3</c:v>
                </c:pt>
                <c:pt idx="106">
                  <c:v>2.4979761234759758E-3</c:v>
                </c:pt>
                <c:pt idx="107">
                  <c:v>2.142365242459979E-3</c:v>
                </c:pt>
                <c:pt idx="108">
                  <c:v>1.8372965206271965E-3</c:v>
                </c:pt>
                <c:pt idx="109">
                  <c:v>1.5756083007258117E-3</c:v>
                </c:pt>
                <c:pt idx="110">
                  <c:v>1.3511479556020537E-3</c:v>
                </c:pt>
                <c:pt idx="111">
                  <c:v>1.1586312425547105E-3</c:v>
                </c:pt>
                <c:pt idx="112">
                  <c:v>9.9352085944478131E-4</c:v>
                </c:pt>
                <c:pt idx="113">
                  <c:v>8.5192168816968351E-4</c:v>
                </c:pt>
                <c:pt idx="114">
                  <c:v>7.3049051143660854E-4</c:v>
                </c:pt>
                <c:pt idx="115">
                  <c:v>6.2635826128951285E-4</c:v>
                </c:pt>
                <c:pt idx="116">
                  <c:v>5.3706310269465254E-4</c:v>
                </c:pt>
                <c:pt idx="117">
                  <c:v>4.6049287374637962E-4</c:v>
                </c:pt>
                <c:pt idx="118">
                  <c:v>3.9483559736580728E-4</c:v>
                </c:pt>
                <c:pt idx="119">
                  <c:v>3.3853694968855128E-4</c:v>
                </c:pt>
                <c:pt idx="120">
                  <c:v>2.9026371976281155E-4</c:v>
                </c:pt>
                <c:pt idx="121">
                  <c:v>2.4887242580260343E-4</c:v>
                </c:pt>
                <c:pt idx="122">
                  <c:v>2.1338236708930437E-4</c:v>
                </c:pt>
                <c:pt idx="123">
                  <c:v>1.8295248959513357E-4</c:v>
                </c:pt>
                <c:pt idx="124">
                  <c:v>1.5686152927627195E-4</c:v>
                </c:pt>
                <c:pt idx="125">
                  <c:v>1.3449097135501215E-4</c:v>
                </c:pt>
                <c:pt idx="126">
                  <c:v>1.1531042822418573E-4</c:v>
                </c:pt>
                <c:pt idx="127">
                  <c:v>9.8865094153031261E-5</c:v>
                </c:pt>
                <c:pt idx="128">
                  <c:v>8.4764982895507609E-5</c:v>
                </c:pt>
                <c:pt idx="129">
                  <c:v>7.2675695608576062E-5</c:v>
                </c:pt>
                <c:pt idx="130">
                  <c:v>6.2310502064742013E-5</c:v>
                </c:pt>
                <c:pt idx="131">
                  <c:v>5.3423548764689146E-5</c:v>
                </c:pt>
                <c:pt idx="132">
                  <c:v>4.5804033897468915E-5</c:v>
                </c:pt>
                <c:pt idx="133">
                  <c:v>3.9271211744713361E-5</c:v>
                </c:pt>
                <c:pt idx="134">
                  <c:v>3.3670108591354924E-5</c:v>
                </c:pt>
                <c:pt idx="135">
                  <c:v>2.8867848929809357E-5</c:v>
                </c:pt>
                <c:pt idx="136">
                  <c:v>2.4750505109303435E-5</c:v>
                </c:pt>
                <c:pt idx="137">
                  <c:v>2.1220395916789011E-5</c:v>
                </c:pt>
                <c:pt idx="138">
                  <c:v>1.8193770165218059E-5</c:v>
                </c:pt>
                <c:pt idx="139">
                  <c:v>1.5598820454135873E-5</c:v>
                </c:pt>
                <c:pt idx="140">
                  <c:v>1.3373980067846631E-5</c:v>
                </c:pt>
                <c:pt idx="141">
                  <c:v>1.1466462669663268E-5</c:v>
                </c:pt>
                <c:pt idx="142">
                  <c:v>9.8310101934084778E-6</c:v>
                </c:pt>
                <c:pt idx="143">
                  <c:v>8.4288192598954292E-6</c:v>
                </c:pt>
                <c:pt idx="144">
                  <c:v>7.2266206721952555E-6</c:v>
                </c:pt>
                <c:pt idx="145">
                  <c:v>6.1958901684224358E-6</c:v>
                </c:pt>
                <c:pt idx="146">
                  <c:v>5.3121717198547911E-6</c:v>
                </c:pt>
                <c:pt idx="147">
                  <c:v>4.5544973287120081E-6</c:v>
                </c:pt>
                <c:pt idx="148">
                  <c:v>3.9048895667396522E-6</c:v>
                </c:pt>
                <c:pt idx="149">
                  <c:v>3.3479350568693089E-6</c:v>
                </c:pt>
                <c:pt idx="150">
                  <c:v>2.8704187819796037E-6</c:v>
                </c:pt>
                <c:pt idx="151">
                  <c:v>2.4610105469222746E-6</c:v>
                </c:pt>
                <c:pt idx="152">
                  <c:v>2.1099961566111073E-6</c:v>
                </c:pt>
                <c:pt idx="153">
                  <c:v>1.8090469333611548E-6</c:v>
                </c:pt>
                <c:pt idx="154">
                  <c:v>1.5510221059126116E-6</c:v>
                </c:pt>
                <c:pt idx="155">
                  <c:v>1.329799382208713E-6</c:v>
                </c:pt>
                <c:pt idx="156">
                  <c:v>1.1401296864869936E-6</c:v>
                </c:pt>
                <c:pt idx="157">
                  <c:v>9.7751261442638111E-7</c:v>
                </c:pt>
                <c:pt idx="158">
                  <c:v>8.3808965155189545E-7</c:v>
                </c:pt>
                <c:pt idx="159">
                  <c:v>7.185526214826783E-7</c:v>
                </c:pt>
                <c:pt idx="160">
                  <c:v>6.1606519190681194E-7</c:v>
                </c:pt>
                <c:pt idx="161">
                  <c:v>5.2819557594378954E-7</c:v>
                </c:pt>
                <c:pt idx="162">
                  <c:v>4.5285883215784119E-7</c:v>
                </c:pt>
                <c:pt idx="163">
                  <c:v>3.882673942110167E-7</c:v>
                </c:pt>
                <c:pt idx="164">
                  <c:v>3.3288865639466871E-7</c:v>
                </c:pt>
                <c:pt idx="165">
                  <c:v>2.854086086825834E-7</c:v>
                </c:pt>
                <c:pt idx="166">
                  <c:v>2.4470065847913988E-7</c:v>
                </c:pt>
                <c:pt idx="167">
                  <c:v>2.0979889929609139E-7</c:v>
                </c:pt>
                <c:pt idx="168">
                  <c:v>1.7987519210100447E-7</c:v>
                </c:pt>
                <c:pt idx="169">
                  <c:v>1.5421951554197329E-7</c:v>
                </c:pt>
                <c:pt idx="170">
                  <c:v>1.3222311881296823E-7</c:v>
                </c:pt>
                <c:pt idx="171">
                  <c:v>1.1336407742207796E-7</c:v>
                </c:pt>
                <c:pt idx="172">
                  <c:v>9.7194909138576964E-8</c:v>
                </c:pt>
                <c:pt idx="173">
                  <c:v>8.333195627682885E-8</c:v>
                </c:pt>
                <c:pt idx="174">
                  <c:v>7.1446282385255976E-8</c:v>
                </c:pt>
                <c:pt idx="175">
                  <c:v>6.125586734131052E-8</c:v>
                </c:pt>
                <c:pt idx="176">
                  <c:v>5.2518915661104303E-8</c:v>
                </c:pt>
                <c:pt idx="177">
                  <c:v>4.5028119246043496E-8</c:v>
                </c:pt>
                <c:pt idx="178">
                  <c:v>3.8605738435168581E-8</c:v>
                </c:pt>
                <c:pt idx="179">
                  <c:v>3.3099384648241323E-8</c:v>
                </c:pt>
                <c:pt idx="180">
                  <c:v>2.8378404551633679E-8</c:v>
                </c:pt>
                <c:pt idx="181">
                  <c:v>2.4330779951740825E-8</c:v>
                </c:pt>
                <c:pt idx="182">
                  <c:v>2.0860469857608988E-8</c:v>
                </c:pt>
                <c:pt idx="183">
                  <c:v>1.7885131646086407E-8</c:v>
                </c:pt>
                <c:pt idx="184">
                  <c:v>1.5334167258009115E-8</c:v>
                </c:pt>
                <c:pt idx="185">
                  <c:v>1.3147048066153853E-8</c:v>
                </c:pt>
                <c:pt idx="186">
                  <c:v>1.1271878667918971E-8</c:v>
                </c:pt>
                <c:pt idx="187">
                  <c:v>9.6641655248214878E-9</c:v>
                </c:pt>
                <c:pt idx="188">
                  <c:v>8.2857612314383761E-9</c:v>
                </c:pt>
                <c:pt idx="189">
                  <c:v>7.1039593637013193E-9</c:v>
                </c:pt>
                <c:pt idx="190">
                  <c:v>6.0907184293555887E-9</c:v>
                </c:pt>
                <c:pt idx="191">
                  <c:v>5.2219965066917663E-9</c:v>
                </c:pt>
                <c:pt idx="192">
                  <c:v>4.4771807840383415E-9</c:v>
                </c:pt>
                <c:pt idx="193">
                  <c:v>3.83859846428147E-9</c:v>
                </c:pt>
                <c:pt idx="194">
                  <c:v>3.2910974292847517E-9</c:v>
                </c:pt>
                <c:pt idx="195">
                  <c:v>2.8216867143254805E-9</c:v>
                </c:pt>
                <c:pt idx="196">
                  <c:v>2.4192282618195416E-9</c:v>
                </c:pt>
                <c:pt idx="197">
                  <c:v>2.074172640348197E-9</c:v>
                </c:pt>
                <c:pt idx="198">
                  <c:v>1.7783324581968722E-9</c:v>
                </c:pt>
                <c:pt idx="199">
                  <c:v>1.5246880950213859E-9</c:v>
                </c:pt>
                <c:pt idx="200">
                  <c:v>1.3072211420930305E-9</c:v>
                </c:pt>
                <c:pt idx="201">
                  <c:v>1.1207715990357665E-9</c:v>
                </c:pt>
                <c:pt idx="202">
                  <c:v>9.6091543865660283E-10</c:v>
                </c:pt>
                <c:pt idx="203">
                  <c:v>8.2385963475903548E-10</c:v>
                </c:pt>
                <c:pt idx="204">
                  <c:v>7.0635216218652317E-10</c:v>
                </c:pt>
                <c:pt idx="205">
                  <c:v>6.0560483360017527E-10</c:v>
                </c:pt>
                <c:pt idx="206">
                  <c:v>5.1922714208152407E-10</c:v>
                </c:pt>
                <c:pt idx="207">
                  <c:v>4.4516953979463436E-10</c:v>
                </c:pt>
                <c:pt idx="208">
                  <c:v>3.8167480683818148E-10</c:v>
                </c:pt>
                <c:pt idx="209">
                  <c:v>3.2723635638007511E-10</c:v>
                </c:pt>
                <c:pt idx="210">
                  <c:v>2.8056248674953546E-10</c:v>
                </c:pt>
                <c:pt idx="211">
                  <c:v>2.4054573226940668E-10</c:v>
                </c:pt>
                <c:pt idx="212">
                  <c:v>2.0623658559309322E-10</c:v>
                </c:pt>
                <c:pt idx="213">
                  <c:v>1.7682096803644636E-10</c:v>
                </c:pt>
                <c:pt idx="214">
                  <c:v>1.5160091332639146E-10</c:v>
                </c:pt>
                <c:pt idx="215">
                  <c:v>1.2997800643521746E-10</c:v>
                </c:pt>
                <c:pt idx="216">
                  <c:v>1.1143918454141724E-10</c:v>
                </c:pt>
                <c:pt idx="217">
                  <c:v>9.5544563205902772E-11</c:v>
                </c:pt>
                <c:pt idx="218">
                  <c:v>8.191699890621136E-11</c:v>
                </c:pt>
                <c:pt idx="219">
                  <c:v>7.0233140271178449E-11</c:v>
                </c:pt>
                <c:pt idx="220">
                  <c:v>6.0215755682056645E-11</c:v>
                </c:pt>
                <c:pt idx="221">
                  <c:v>5.1627155191357849E-11</c:v>
                </c:pt>
                <c:pt idx="222">
                  <c:v>4.4263550676386897E-11</c:v>
                </c:pt>
                <c:pt idx="223">
                  <c:v>3.7950220406628457E-11</c:v>
                </c:pt>
                <c:pt idx="224">
                  <c:v>3.2537363291075398E-11</c:v>
                </c:pt>
                <c:pt idx="225">
                  <c:v>2.7896544436136759E-11</c:v>
                </c:pt>
                <c:pt idx="226">
                  <c:v>2.3917647675229743E-11</c:v>
                </c:pt>
                <c:pt idx="227">
                  <c:v>2.0506262760455177E-11</c:v>
                </c:pt>
                <c:pt idx="228">
                  <c:v>1.7581445220306757E-11</c:v>
                </c:pt>
                <c:pt idx="229">
                  <c:v>1.5073795729889082E-11</c:v>
                </c:pt>
                <c:pt idx="230">
                  <c:v>1.2923813421430758E-11</c:v>
                </c:pt>
                <c:pt idx="231">
                  <c:v>1.1080484062864326E-11</c:v>
                </c:pt>
                <c:pt idx="232">
                  <c:v>9.5000696051343433E-12</c:v>
                </c:pt>
                <c:pt idx="233">
                  <c:v>8.1450703769208062E-12</c:v>
                </c:pt>
                <c:pt idx="234">
                  <c:v>6.9833353019989047E-12</c:v>
                </c:pt>
                <c:pt idx="235">
                  <c:v>5.9872990266995096E-12</c:v>
                </c:pt>
                <c:pt idx="236">
                  <c:v>5.1333278562252824E-12</c:v>
                </c:pt>
                <c:pt idx="237">
                  <c:v>4.4011589803660741E-12</c:v>
                </c:pt>
                <c:pt idx="238">
                  <c:v>3.7734196827043773E-12</c:v>
                </c:pt>
                <c:pt idx="239">
                  <c:v>3.2352151252294324E-12</c:v>
                </c:pt>
                <c:pt idx="240">
                  <c:v>2.7737749274184219E-12</c:v>
                </c:pt>
                <c:pt idx="241">
                  <c:v>2.3781501539032884E-12</c:v>
                </c:pt>
                <c:pt idx="242">
                  <c:v>2.0389535209238005E-12</c:v>
                </c:pt>
                <c:pt idx="243">
                  <c:v>1.7481366572518152E-12</c:v>
                </c:pt>
                <c:pt idx="244">
                  <c:v>1.4987991344907395E-12</c:v>
                </c:pt>
                <c:pt idx="245">
                  <c:v>1.2850247354698254E-12</c:v>
                </c:pt>
                <c:pt idx="246">
                  <c:v>1.1017410757515036E-12</c:v>
                </c:pt>
                <c:pt idx="247">
                  <c:v>9.4459924738667048E-13</c:v>
                </c:pt>
                <c:pt idx="248">
                  <c:v>8.0987062913563954E-13</c:v>
                </c:pt>
                <c:pt idx="249">
                  <c:v>6.9435841469399083E-13</c:v>
                </c:pt>
                <c:pt idx="250">
                  <c:v>5.9532175968761534E-13</c:v>
                </c:pt>
                <c:pt idx="251">
                  <c:v>5.1041074761619298E-13</c:v>
                </c:pt>
                <c:pt idx="252">
                  <c:v>4.3761063163359103E-13</c:v>
                </c:pt>
                <c:pt idx="253">
                  <c:v>3.7519402914836509E-13</c:v>
                </c:pt>
                <c:pt idx="254">
                  <c:v>3.2167993493003053E-13</c:v>
                </c:pt>
                <c:pt idx="255">
                  <c:v>2.7579858019454004E-13</c:v>
                </c:pt>
                <c:pt idx="256">
                  <c:v>2.3646130385430716E-13</c:v>
                </c:pt>
                <c:pt idx="257">
                  <c:v>2.0273472104547702E-13</c:v>
                </c:pt>
                <c:pt idx="258">
                  <c:v>1.7381857600984611E-13</c:v>
                </c:pt>
                <c:pt idx="259">
                  <c:v>1.4902675383025903E-13</c:v>
                </c:pt>
                <c:pt idx="260">
                  <c:v>1.2777100047078115E-13</c:v>
                </c:pt>
                <c:pt idx="261">
                  <c:v>1.0954696483491091E-13</c:v>
                </c:pt>
                <c:pt idx="262">
                  <c:v>9.3922231651347835E-14</c:v>
                </c:pt>
                <c:pt idx="263">
                  <c:v>8.0526061234680497E-14</c:v>
                </c:pt>
                <c:pt idx="264">
                  <c:v>6.9040592668652232E-14</c:v>
                </c:pt>
                <c:pt idx="265">
                  <c:v>5.9193301683379704E-14</c:v>
                </c:pt>
                <c:pt idx="266">
                  <c:v>5.0750534268957888E-14</c:v>
                </c:pt>
                <c:pt idx="267">
                  <c:v>4.3511962592683829E-14</c:v>
                </c:pt>
                <c:pt idx="268">
                  <c:v>3.7305831671316352E-14</c:v>
                </c:pt>
                <c:pt idx="269">
                  <c:v>3.1984884012623135E-14</c:v>
                </c:pt>
                <c:pt idx="270">
                  <c:v>2.742286552714873E-14</c:v>
                </c:pt>
                <c:pt idx="271">
                  <c:v>2.3511529803368759E-14</c:v>
                </c:pt>
                <c:pt idx="272">
                  <c:v>2.0158069664434998E-14</c:v>
                </c:pt>
                <c:pt idx="273">
                  <c:v>1.7282915063144569E-14</c:v>
                </c:pt>
                <c:pt idx="274">
                  <c:v>1.4817845064146493E-14</c:v>
                </c:pt>
                <c:pt idx="275">
                  <c:v>1.2704369114980812E-14</c:v>
                </c:pt>
                <c:pt idx="276">
                  <c:v>1.0892339197162134E-14</c:v>
                </c:pt>
                <c:pt idx="277">
                  <c:v>9.3387599267823866E-15</c:v>
                </c:pt>
                <c:pt idx="278">
                  <c:v>8.0067683710032355E-15</c:v>
                </c:pt>
                <c:pt idx="279">
                  <c:v>6.8647593737840025E-15</c:v>
                </c:pt>
                <c:pt idx="280">
                  <c:v>5.8856356367969525E-15</c:v>
                </c:pt>
                <c:pt idx="281">
                  <c:v>5.0461647616411003E-15</c:v>
                </c:pt>
                <c:pt idx="282">
                  <c:v>4.3264279974161184E-15</c:v>
                </c:pt>
                <c:pt idx="283">
                  <c:v>3.709347613679311E-15</c:v>
                </c:pt>
                <c:pt idx="284">
                  <c:v>3.1802816844116827E-15</c:v>
                </c:pt>
                <c:pt idx="285">
                  <c:v>2.7266766681303612E-15</c:v>
                </c:pt>
                <c:pt idx="286">
                  <c:v>2.3377695406568484E-15</c:v>
                </c:pt>
                <c:pt idx="287">
                  <c:v>2.0043324128233765E-15</c:v>
                </c:pt>
                <c:pt idx="288">
                  <c:v>1.7184535734714099E-15</c:v>
                </c:pt>
                <c:pt idx="289">
                  <c:v>1.4733497623863885E-15</c:v>
                </c:pt>
                <c:pt idx="290">
                  <c:v>1.2632052188287659E-15</c:v>
                </c:pt>
                <c:pt idx="291">
                  <c:v>1.0830336866459268E-15</c:v>
                </c:pt>
                <c:pt idx="292">
                  <c:v>9.2856010165745576E-16</c:v>
                </c:pt>
                <c:pt idx="293">
                  <c:v>7.961191540222044E-16</c:v>
                </c:pt>
                <c:pt idx="294">
                  <c:v>6.8256831870086133E-16</c:v>
                </c:pt>
                <c:pt idx="295">
                  <c:v>5.8521329042301413E-16</c:v>
                </c:pt>
                <c:pt idx="296">
                  <c:v>5.0174405389861361E-16</c:v>
                </c:pt>
                <c:pt idx="297">
                  <c:v>4.301800723641164E-16</c:v>
                </c:pt>
                <c:pt idx="298">
                  <c:v>3.688232939111025E-16</c:v>
                </c:pt>
                <c:pt idx="299">
                  <c:v>3.1621786054351533E-16</c:v>
                </c:pt>
                <c:pt idx="300">
                  <c:v>2.7111556395030625E-16</c:v>
                </c:pt>
                <c:pt idx="301">
                  <c:v>2.3244622833686403E-16</c:v>
                </c:pt>
                <c:pt idx="302">
                  <c:v>1.9929231756660462E-16</c:v>
                </c:pt>
                <c:pt idx="303">
                  <c:v>1.7086716409745045E-16</c:v>
                </c:pt>
                <c:pt idx="304">
                  <c:v>1.4649630313495517E-16</c:v>
                </c:pt>
                <c:pt idx="305">
                  <c:v>1.2560146910361757E-16</c:v>
                </c:pt>
                <c:pt idx="306">
                  <c:v>1.0768687470873649E-16</c:v>
                </c:pt>
                <c:pt idx="307">
                  <c:v>9.2327447021884475E-17</c:v>
                </c:pt>
                <c:pt idx="308">
                  <c:v>7.9158741458835511E-17</c:v>
                </c:pt>
                <c:pt idx="309">
                  <c:v>6.7868294331386659E-17</c:v>
                </c:pt>
                <c:pt idx="310">
                  <c:v>5.8188208788627824E-17</c:v>
                </c:pt>
                <c:pt idx="311">
                  <c:v>4.9888798228764412E-17</c:v>
                </c:pt>
                <c:pt idx="312">
                  <c:v>4.2773136353989141E-17</c:v>
                </c:pt>
                <c:pt idx="313">
                  <c:v>3.6672384553494573E-17</c:v>
                </c:pt>
                <c:pt idx="314">
                  <c:v>3.1441785743961739E-17</c:v>
                </c:pt>
                <c:pt idx="315">
                  <c:v>2.695722961039335E-17</c:v>
                </c:pt>
                <c:pt idx="316">
                  <c:v>2.3112307748201807E-17</c:v>
                </c:pt>
                <c:pt idx="317">
                  <c:v>1.981578883171425E-17</c:v>
                </c:pt>
                <c:pt idx="318">
                  <c:v>1.6989453900536677E-17</c:v>
                </c:pt>
                <c:pt idx="319">
                  <c:v>1.4566240400003836E-17</c:v>
                </c:pt>
                <c:pt idx="320">
                  <c:v>1.2488650937979914E-17</c:v>
                </c:pt>
                <c:pt idx="321">
                  <c:v>1.070738900139706E-17</c:v>
                </c:pt>
                <c:pt idx="322">
                  <c:v>9.1801892611615831E-18</c:v>
                </c:pt>
                <c:pt idx="323">
                  <c:v>7.8708147112008762E-18</c:v>
                </c:pt>
                <c:pt idx="324">
                  <c:v>6.7481968460220558E-18</c:v>
                </c:pt>
                <c:pt idx="325">
                  <c:v>5.7856984751346173E-18</c:v>
                </c:pt>
                <c:pt idx="326">
                  <c:v>4.960481682585705E-18</c:v>
                </c:pt>
                <c:pt idx="327">
                  <c:v>4.2529659347129702E-18</c:v>
                </c:pt>
                <c:pt idx="328">
                  <c:v>3.6463634782339419E-18</c:v>
                </c:pt>
                <c:pt idx="329">
                  <c:v>3.1262810047162224E-18</c:v>
                </c:pt>
                <c:pt idx="330">
                  <c:v>2.6803781298246156E-18</c:v>
                </c:pt>
                <c:pt idx="331">
                  <c:v>2.2980745838278367E-18</c:v>
                </c:pt>
                <c:pt idx="332">
                  <c:v>1.9702991656557965E-18</c:v>
                </c:pt>
                <c:pt idx="333">
                  <c:v>1.6892745037533382E-18</c:v>
                </c:pt>
                <c:pt idx="334">
                  <c:v>1.4483325165908374E-18</c:v>
                </c:pt>
                <c:pt idx="335">
                  <c:v>1.2417561941257133E-18</c:v>
                </c:pt>
                <c:pt idx="336">
                  <c:v>1.0646439460457055E-18</c:v>
                </c:pt>
                <c:pt idx="337">
                  <c:v>9.1279329808361776E-19</c:v>
                </c:pt>
                <c:pt idx="338">
                  <c:v>7.8260117677933906E-19</c:v>
                </c:pt>
                <c:pt idx="339">
                  <c:v>6.7097841667139474E-19</c:v>
                </c:pt>
                <c:pt idx="340">
                  <c:v>5.7527646136646801E-19</c:v>
                </c:pt>
                <c:pt idx="341">
                  <c:v>4.9322451926855573E-19</c:v>
                </c:pt>
                <c:pt idx="342">
                  <c:v>4.2287568281492312E-19</c:v>
                </c:pt>
                <c:pt idx="343">
                  <c:v>3.6256073274982441E-19</c:v>
                </c:pt>
                <c:pt idx="344">
                  <c:v>3.1084853131557455E-19</c:v>
                </c:pt>
                <c:pt idx="345">
                  <c:v>2.6651206458070723E-19</c:v>
                </c:pt>
                <c:pt idx="346">
                  <c:v>2.2849932816623955E-19</c:v>
                </c:pt>
                <c:pt idx="347">
                  <c:v>1.9590836555397894E-19</c:v>
                </c:pt>
                <c:pt idx="348">
                  <c:v>1.6796586669221571E-19</c:v>
                </c:pt>
                <c:pt idx="349">
                  <c:v>1.4400881909197356E-19</c:v>
                </c:pt>
                <c:pt idx="350">
                  <c:v>1.23468776035708E-19</c:v>
                </c:pt>
                <c:pt idx="351">
                  <c:v>1.0585836861851948E-19</c:v>
                </c:pt>
                <c:pt idx="352">
                  <c:v>9.0759741583033925E-20</c:v>
                </c:pt>
                <c:pt idx="353">
                  <c:v>7.781463855638911E-20</c:v>
                </c:pt>
                <c:pt idx="354">
                  <c:v>6.6715901434357833E-20</c:v>
                </c:pt>
                <c:pt idx="355">
                  <c:v>5.7200182212161559E-20</c:v>
                </c:pt>
                <c:pt idx="356">
                  <c:v>4.904169433015436E-20</c:v>
                </c:pt>
                <c:pt idx="357">
                  <c:v>4.2046855267900508E-20</c:v>
                </c:pt>
                <c:pt idx="358">
                  <c:v>3.6049693267483979E-20</c:v>
                </c:pt>
                <c:pt idx="359">
                  <c:v>3.0907909197951549E-20</c:v>
                </c:pt>
                <c:pt idx="360">
                  <c:v>2.6499500117813105E-20</c:v>
                </c:pt>
                <c:pt idx="361">
                  <c:v>2.2719864420350931E-20</c:v>
                </c:pt>
                <c:pt idx="362">
                  <c:v>1.9479319873363989E-20</c:v>
                </c:pt>
                <c:pt idx="363">
                  <c:v>1.6700975662026964E-20</c:v>
                </c:pt>
                <c:pt idx="364">
                  <c:v>1.431890794323962E-20</c:v>
                </c:pt>
                <c:pt idx="365">
                  <c:v>1.2276595621485173E-20</c:v>
                </c:pt>
                <c:pt idx="366">
                  <c:v>1.0525579230686082E-20</c:v>
                </c:pt>
                <c:pt idx="367">
                  <c:v>9.0243111003478308E-21</c:v>
                </c:pt>
                <c:pt idx="368">
                  <c:v>7.7371695230261208E-21</c:v>
                </c:pt>
                <c:pt idx="369">
                  <c:v>6.633613531534487E-21</c:v>
                </c:pt>
                <c:pt idx="370">
                  <c:v>5.6874582306614004E-21</c:v>
                </c:pt>
                <c:pt idx="371">
                  <c:v>4.8762534886525951E-21</c:v>
                </c:pt>
                <c:pt idx="372">
                  <c:v>4.1807512462085287E-21</c:v>
                </c:pt>
                <c:pt idx="373">
                  <c:v>3.5844488034406658E-21</c:v>
                </c:pt>
                <c:pt idx="374">
                  <c:v>3.0731972480159303E-21</c:v>
                </c:pt>
                <c:pt idx="375">
                  <c:v>2.63486573337217E-21</c:v>
                </c:pt>
                <c:pt idx="376">
                  <c:v>2.2590536410837224E-21</c:v>
                </c:pt>
                <c:pt idx="377">
                  <c:v>1.9368437976390766E-21</c:v>
                </c:pt>
                <c:pt idx="378">
                  <c:v>1.6605908900212483E-21</c:v>
                </c:pt>
                <c:pt idx="379">
                  <c:v>1.4237400596697072E-21</c:v>
                </c:pt>
                <c:pt idx="380">
                  <c:v>1.2206713704676318E-21</c:v>
                </c:pt>
                <c:pt idx="381">
                  <c:v>1.0465664603305465E-21</c:v>
                </c:pt>
                <c:pt idx="382">
                  <c:v>8.9729421233923589E-22</c:v>
                </c:pt>
                <c:pt idx="383">
                  <c:v>7.6931273265072537E-22</c:v>
                </c:pt>
                <c:pt idx="384">
                  <c:v>6.5958530934419034E-22</c:v>
                </c:pt>
                <c:pt idx="385">
                  <c:v>5.6550835809471639E-22</c:v>
                </c:pt>
                <c:pt idx="386">
                  <c:v>4.848496449882292E-22</c:v>
                </c:pt>
                <c:pt idx="387">
                  <c:v>4.1569532064429494E-22</c:v>
                </c:pt>
                <c:pt idx="388">
                  <c:v>3.5640450888596265E-22</c:v>
                </c:pt>
                <c:pt idx="389">
                  <c:v>3.0557037244818342E-22</c:v>
                </c:pt>
                <c:pt idx="390">
                  <c:v>2.6198673190186211E-22</c:v>
                </c:pt>
                <c:pt idx="391">
                  <c:v>2.2461944573588258E-22</c:v>
                </c:pt>
                <c:pt idx="392">
                  <c:v>1.9258187251098917E-22</c:v>
                </c:pt>
                <c:pt idx="393">
                  <c:v>1.6511383285776745E-22</c:v>
                </c:pt>
                <c:pt idx="394">
                  <c:v>1.4156357213437677E-22</c:v>
                </c:pt>
                <c:pt idx="395">
                  <c:v>1.2137229575857516E-22</c:v>
                </c:pt>
                <c:pt idx="396">
                  <c:v>1.0406091027233809E-22</c:v>
                </c:pt>
                <c:pt idx="397">
                  <c:v>8.9218655534432661E-23</c:v>
                </c:pt>
                <c:pt idx="398">
                  <c:v>7.6493358308510821E-23</c:v>
                </c:pt>
                <c:pt idx="399">
                  <c:v>6.5583075986344819E-23</c:v>
                </c:pt>
                <c:pt idx="400">
                  <c:v>5.6228932170600288E-23</c:v>
                </c:pt>
                <c:pt idx="401">
                  <c:v>4.8208974121681485E-23</c:v>
                </c:pt>
                <c:pt idx="402">
                  <c:v>4.1332906319713654E-23</c:v>
                </c:pt>
                <c:pt idx="403">
                  <c:v>3.5437575180963782E-23</c:v>
                </c:pt>
                <c:pt idx="404">
                  <c:v>3.0383097791202218E-23</c:v>
                </c:pt>
                <c:pt idx="405">
                  <c:v>2.6049542799577378E-23</c:v>
                </c:pt>
                <c:pt idx="406">
                  <c:v>2.2334084718099551E-23</c:v>
                </c:pt>
                <c:pt idx="407">
                  <c:v>1.914856410467751E-23</c:v>
                </c:pt>
                <c:pt idx="408">
                  <c:v>1.6417395738353071E-23</c:v>
                </c:pt>
                <c:pt idx="409">
                  <c:v>1.4075775152448844E-23</c:v>
                </c:pt>
                <c:pt idx="410">
                  <c:v>1.2068140970704996E-23</c:v>
                </c:pt>
                <c:pt idx="411">
                  <c:v>1.034685656110887E-23</c:v>
                </c:pt>
                <c:pt idx="412">
                  <c:v>8.8710797260356829E-24</c:v>
                </c:pt>
                <c:pt idx="413">
                  <c:v>7.6057936089961112E-24</c:v>
                </c:pt>
                <c:pt idx="414">
                  <c:v>6.5209758235931569E-24</c:v>
                </c:pt>
                <c:pt idx="415">
                  <c:v>5.5908860899920052E-24</c:v>
                </c:pt>
                <c:pt idx="416">
                  <c:v>4.7934554761226599E-24</c:v>
                </c:pt>
                <c:pt idx="417">
                  <c:v>4.1097627516863206E-24</c:v>
                </c:pt>
                <c:pt idx="418">
                  <c:v>3.5235854300268697E-24</c:v>
                </c:pt>
                <c:pt idx="419">
                  <c:v>3.0210148451034654E-24</c:v>
                </c:pt>
                <c:pt idx="420">
                  <c:v>2.5901261302087741E-24</c:v>
                </c:pt>
                <c:pt idx="421">
                  <c:v>2.2206952677720172E-24</c:v>
                </c:pt>
                <c:pt idx="422">
                  <c:v>1.9039564964766925E-24</c:v>
                </c:pt>
                <c:pt idx="423">
                  <c:v>1.6323943195109107E-24</c:v>
                </c:pt>
                <c:pt idx="424">
                  <c:v>1.3995651787751388E-24</c:v>
                </c:pt>
                <c:pt idx="425">
                  <c:v>1.1999445637784174E-24</c:v>
                </c:pt>
                <c:pt idx="426">
                  <c:v>1.0287959274619198E-24</c:v>
                </c:pt>
                <c:pt idx="427">
                  <c:v>8.8205829861793558E-25</c:v>
                </c:pt>
                <c:pt idx="428">
                  <c:v>7.5624992420040981E-25</c:v>
                </c:pt>
                <c:pt idx="429">
                  <c:v>6.4838565517634871E-25</c:v>
                </c:pt>
                <c:pt idx="430">
                  <c:v>5.5590611567063631E-25</c:v>
                </c:pt>
                <c:pt idx="431">
                  <c:v>4.7661697474778978E-25</c:v>
                </c:pt>
                <c:pt idx="432">
                  <c:v>4.0863687988697254E-25</c:v>
                </c:pt>
                <c:pt idx="433">
                  <c:v>3.5035281672903611E-25</c:v>
                </c:pt>
                <c:pt idx="434">
                  <c:v>3.003818358830484E-25</c:v>
                </c:pt>
                <c:pt idx="435">
                  <c:v>2.5753823865573256E-25</c:v>
                </c:pt>
                <c:pt idx="436">
                  <c:v>2.2080544309516971E-25</c:v>
                </c:pt>
                <c:pt idx="437">
                  <c:v>1.8931186279342442E-25</c:v>
                </c:pt>
                <c:pt idx="438">
                  <c:v>1.6231022610647028E-25</c:v>
                </c:pt>
                <c:pt idx="439">
                  <c:v>1.3915984508313952E-25</c:v>
                </c:pt>
                <c:pt idx="440">
                  <c:v>1.1931141338476278E-25</c:v>
                </c:pt>
                <c:pt idx="441">
                  <c:v>1.0229397248441228E-25</c:v>
                </c:pt>
                <c:pt idx="442">
                  <c:v>8.7703736883047087E-26</c:v>
                </c:pt>
                <c:pt idx="443">
                  <c:v>7.5194513190138014E-26</c:v>
                </c:pt>
                <c:pt idx="444">
                  <c:v>6.4469485735160111E-26</c:v>
                </c:pt>
                <c:pt idx="445">
                  <c:v>5.52741738010364E-26</c:v>
                </c:pt>
                <c:pt idx="446">
                  <c:v>4.739039337056364E-26</c:v>
                </c:pt>
                <c:pt idx="447">
                  <c:v>4.06310801116787E-26</c:v>
                </c:pt>
                <c:pt idx="448">
                  <c:v>3.4835850762679961E-26</c:v>
                </c:pt>
                <c:pt idx="449">
                  <c:v>2.9867197599083758E-26</c:v>
                </c:pt>
                <c:pt idx="450">
                  <c:v>2.5607225685395841E-26</c:v>
                </c:pt>
                <c:pt idx="451">
                  <c:v>2.195485549413958E-26</c:v>
                </c:pt>
                <c:pt idx="452">
                  <c:v>1.8823424516598501E-26</c:v>
                </c:pt>
                <c:pt idx="453">
                  <c:v>1.6138630956904302E-26</c:v>
                </c:pt>
                <c:pt idx="454">
                  <c:v>1.3836770717967932E-26</c:v>
                </c:pt>
                <c:pt idx="455">
                  <c:v>1.1863225846905405E-26</c:v>
                </c:pt>
                <c:pt idx="456">
                  <c:v>1.0171168574176747E-26</c:v>
                </c:pt>
                <c:pt idx="457">
                  <c:v>8.7204501962092293E-27</c:v>
                </c:pt>
                <c:pt idx="458">
                  <c:v>7.4766484371950117E-27</c:v>
                </c:pt>
                <c:pt idx="459">
                  <c:v>6.4102506861068253E-27</c:v>
                </c:pt>
                <c:pt idx="460">
                  <c:v>5.4959537289878393E-27</c:v>
                </c:pt>
                <c:pt idx="461">
                  <c:v>4.7120633607420145E-27</c:v>
                </c:pt>
                <c:pt idx="462">
                  <c:v>4.0399796305665838E-27</c:v>
                </c:pt>
                <c:pt idx="463">
                  <c:v>3.4637555070615083E-27</c:v>
                </c:pt>
                <c:pt idx="464">
                  <c:v>2.9697184911341576E-27</c:v>
                </c:pt>
                <c:pt idx="465">
                  <c:v>2.5461461984266804E-27</c:v>
                </c:pt>
                <c:pt idx="466">
                  <c:v>2.1829882135686146E-27</c:v>
                </c:pt>
                <c:pt idx="467">
                  <c:v>1.871627616483358E-27</c:v>
                </c:pt>
                <c:pt idx="468">
                  <c:v>1.604676522305498E-27</c:v>
                </c:pt>
                <c:pt idx="469">
                  <c:v>1.3758007835322853E-27</c:v>
                </c:pt>
                <c:pt idx="470">
                  <c:v>1.1795696949865973E-27</c:v>
                </c:pt>
                <c:pt idx="471">
                  <c:v>1.0113271354290687E-27</c:v>
                </c:pt>
                <c:pt idx="472">
                  <c:v>8.6708108830041361E-28</c:v>
                </c:pt>
                <c:pt idx="473">
                  <c:v>7.4340892017028318E-28</c:v>
                </c:pt>
                <c:pt idx="474">
                  <c:v>6.3737616936383928E-28</c:v>
                </c:pt>
                <c:pt idx="475">
                  <c:v>5.46466917803283E-28</c:v>
                </c:pt>
                <c:pt idx="476">
                  <c:v>4.6852409394514496E-28</c:v>
                </c:pt>
                <c:pt idx="477">
                  <c:v>4.0169829033665288E-28</c:v>
                </c:pt>
                <c:pt idx="478">
                  <c:v>3.4440388134720382E-28</c:v>
                </c:pt>
                <c:pt idx="479">
                  <c:v>2.9528139984766059E-28</c:v>
                </c:pt>
                <c:pt idx="480">
                  <c:v>2.5316528012091144E-28</c:v>
                </c:pt>
                <c:pt idx="481">
                  <c:v>2.1705620161569871E-28</c:v>
                </c:pt>
                <c:pt idx="482">
                  <c:v>1.8609737732335788E-28</c:v>
                </c:pt>
                <c:pt idx="483">
                  <c:v>1.5955422415411622E-28</c:v>
                </c:pt>
                <c:pt idx="484">
                  <c:v>1.3679693293682261E-28</c:v>
                </c:pt>
                <c:pt idx="485">
                  <c:v>1.1728552446750605E-28</c:v>
                </c:pt>
                <c:pt idx="486">
                  <c:v>1.0055703702049294E-28</c:v>
                </c:pt>
                <c:pt idx="487">
                  <c:v>8.6214541310613643E-29</c:v>
                </c:pt>
                <c:pt idx="488">
                  <c:v>7.3917722256322201E-29</c:v>
                </c:pt>
                <c:pt idx="489">
                  <c:v>6.3374804070205644E-29</c:v>
                </c:pt>
                <c:pt idx="490">
                  <c:v>5.4335627077489299E-29</c:v>
                </c:pt>
                <c:pt idx="491">
                  <c:v>4.65857119910526E-29</c:v>
                </c:pt>
                <c:pt idx="492">
                  <c:v>3.9941170801586386E-29</c:v>
                </c:pt>
                <c:pt idx="493">
                  <c:v>3.4244343529790737E-29</c:v>
                </c:pt>
                <c:pt idx="494">
                  <c:v>2.9360057310582002E-29</c:v>
                </c:pt>
                <c:pt idx="495">
                  <c:v>2.5172419045812767E-29</c:v>
                </c:pt>
                <c:pt idx="496">
                  <c:v>2.1582065522386291E-29</c:v>
                </c:pt>
                <c:pt idx="497">
                  <c:v>1.8503805747269045E-29</c:v>
                </c:pt>
                <c:pt idx="498">
                  <c:v>1.5864599557327697E-29</c:v>
                </c:pt>
                <c:pt idx="499">
                  <c:v>1.3601824540960074E-29</c:v>
                </c:pt>
                <c:pt idx="500">
                  <c:v>1.1661790149478414E-29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Code!$E$1</c:f>
              <c:strCache>
                <c:ptCount val="1"/>
                <c:pt idx="0">
                  <c:v>P1</c:v>
                </c:pt>
              </c:strCache>
            </c:strRef>
          </c:tx>
          <c:spPr>
            <a:ln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Code!$A$2:$A$502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</c:numCache>
            </c:numRef>
          </c:xVal>
          <c:yVal>
            <c:numRef>
              <c:f>Code!$E$2:$E$502</c:f>
              <c:numCache>
                <c:formatCode>General</c:formatCode>
                <c:ptCount val="501"/>
                <c:pt idx="0">
                  <c:v>0</c:v>
                </c:pt>
                <c:pt idx="1">
                  <c:v>0.17410832499599038</c:v>
                </c:pt>
                <c:pt idx="2">
                  <c:v>0.34782119521093158</c:v>
                </c:pt>
                <c:pt idx="3">
                  <c:v>0.52112726894463512</c:v>
                </c:pt>
                <c:pt idx="4">
                  <c:v>0.69401473989018259</c:v>
                </c:pt>
                <c:pt idx="5">
                  <c:v>0.86647131292854329</c:v>
                </c:pt>
                <c:pt idx="6">
                  <c:v>1.0384841784292531</c:v>
                </c:pt>
                <c:pt idx="7">
                  <c:v>1.2100399849540762</c:v>
                </c:pt>
                <c:pt idx="8">
                  <c:v>1.3811248102531448</c:v>
                </c:pt>
                <c:pt idx="9">
                  <c:v>1.551724130435157</c:v>
                </c:pt>
                <c:pt idx="10">
                  <c:v>1.7218227871847926</c:v>
                </c:pt>
                <c:pt idx="11">
                  <c:v>1.8914049528915815</c:v>
                </c:pt>
                <c:pt idx="12">
                  <c:v>2.0604540935450077</c:v>
                </c:pt>
                <c:pt idx="13">
                  <c:v>2.228952929240684</c:v>
                </c:pt>
                <c:pt idx="14">
                  <c:v>2.3968833921319814</c:v>
                </c:pt>
                <c:pt idx="15">
                  <c:v>2.5642265816506011</c:v>
                </c:pt>
                <c:pt idx="16">
                  <c:v>2.7309627168082602</c:v>
                </c:pt>
                <c:pt idx="17">
                  <c:v>2.8970710853800337</c:v>
                </c:pt>
                <c:pt idx="18">
                  <c:v>3.0625299897580325</c:v>
                </c:pt>
                <c:pt idx="19">
                  <c:v>3.2273166892521745</c:v>
                </c:pt>
                <c:pt idx="20">
                  <c:v>3.3914073386030146</c:v>
                </c:pt>
                <c:pt idx="21">
                  <c:v>3.5547769224601824</c:v>
                </c:pt>
                <c:pt idx="22">
                  <c:v>3.7173991855693136</c:v>
                </c:pt>
                <c:pt idx="23">
                  <c:v>3.8792465584008444</c:v>
                </c:pt>
                <c:pt idx="24">
                  <c:v>4.0402900779462509</c:v>
                </c:pt>
                <c:pt idx="25">
                  <c:v>4.2004993034019522</c:v>
                </c:pt>
                <c:pt idx="26">
                  <c:v>4.359842226459036</c:v>
                </c:pt>
                <c:pt idx="27">
                  <c:v>4.5182851759193117</c:v>
                </c:pt>
                <c:pt idx="28">
                  <c:v>4.6757927163663346</c:v>
                </c:pt>
                <c:pt idx="29">
                  <c:v>4.8323275406356512</c:v>
                </c:pt>
                <c:pt idx="30">
                  <c:v>4.9878503558537375</c:v>
                </c:pt>
                <c:pt idx="31">
                  <c:v>5.1423197628524511</c:v>
                </c:pt>
                <c:pt idx="32">
                  <c:v>5.2956921288185494</c:v>
                </c:pt>
                <c:pt idx="33">
                  <c:v>5.4479214531096805</c:v>
                </c:pt>
                <c:pt idx="34">
                  <c:v>5.5989592262640304</c:v>
                </c:pt>
                <c:pt idx="35">
                  <c:v>5.7487542823560434</c:v>
                </c:pt>
                <c:pt idx="36">
                  <c:v>5.8972526450121823</c:v>
                </c:pt>
                <c:pt idx="37">
                  <c:v>6.0443973676066332</c:v>
                </c:pt>
                <c:pt idx="38">
                  <c:v>6.1901283684167678</c:v>
                </c:pt>
                <c:pt idx="39">
                  <c:v>6.3343822618433556</c:v>
                </c:pt>
                <c:pt idx="40">
                  <c:v>6.4770921872040743</c:v>
                </c:pt>
                <c:pt idx="41">
                  <c:v>6.6181876371058559</c:v>
                </c:pt>
                <c:pt idx="42">
                  <c:v>6.7575942880090842</c:v>
                </c:pt>
                <c:pt idx="43">
                  <c:v>6.8952338363334604</c:v>
                </c:pt>
                <c:pt idx="44">
                  <c:v>7.0310238443417967</c:v>
                </c:pt>
                <c:pt idx="45">
                  <c:v>7.1648776010951503</c:v>
                </c:pt>
                <c:pt idx="46">
                  <c:v>7.2967040050210326</c:v>
                </c:pt>
                <c:pt idx="47">
                  <c:v>7.4264074760939947</c:v>
                </c:pt>
                <c:pt idx="48">
                  <c:v>7.5538879073072493</c:v>
                </c:pt>
                <c:pt idx="49">
                  <c:v>7.6790406670181515</c:v>
                </c:pt>
                <c:pt idx="50">
                  <c:v>7.8017566658666757</c:v>
                </c:pt>
                <c:pt idx="51">
                  <c:v>7.9219225042587071</c:v>
                </c:pt>
                <c:pt idx="52">
                  <c:v>8.0394207188056477</c:v>
                </c:pt>
                <c:pt idx="53">
                  <c:v>8.1541301485033788</c:v>
                </c:pt>
                <c:pt idx="54">
                  <c:v>8.2659264436414617</c:v>
                </c:pt>
                <c:pt idx="55">
                  <c:v>8.3746827422056906</c:v>
                </c:pt>
                <c:pt idx="56">
                  <c:v>8.4802705395307925</c:v>
                </c:pt>
                <c:pt idx="57">
                  <c:v>8.5825607767293253</c:v>
                </c:pt>
                <c:pt idx="58">
                  <c:v>8.6814251714180237</c:v>
                </c:pt>
                <c:pt idx="59">
                  <c:v>8.7767378098438691</c:v>
                </c:pt>
                <c:pt idx="60">
                  <c:v>8.868377011990388</c:v>
                </c:pt>
                <c:pt idx="61">
                  <c:v>8.956227469958689</c:v>
                </c:pt>
                <c:pt idx="62">
                  <c:v>9.0401826443569355</c:v>
                </c:pt>
                <c:pt idx="63">
                  <c:v>9.1201473834077937</c:v>
                </c:pt>
                <c:pt idx="64">
                  <c:v>9.1960407053434654</c:v>
                </c:pt>
                <c:pt idx="65">
                  <c:v>9.2677986575143105</c:v>
                </c:pt>
                <c:pt idx="66">
                  <c:v>9.3353771375591865</c:v>
                </c:pt>
                <c:pt idx="67">
                  <c:v>9.3987545360797888</c:v>
                </c:pt>
                <c:pt idx="68">
                  <c:v>9.4579340405453731</c:v>
                </c:pt>
                <c:pt idx="69">
                  <c:v>9.5129454311443098</c:v>
                </c:pt>
                <c:pt idx="70">
                  <c:v>9.5638462052760378</c:v>
                </c:pt>
                <c:pt idx="71">
                  <c:v>9.6107218913962349</c:v>
                </c:pt>
                <c:pt idx="72">
                  <c:v>9.6536854557611989</c:v>
                </c:pt>
                <c:pt idx="73">
                  <c:v>9.6928757649294148</c:v>
                </c:pt>
                <c:pt idx="74">
                  <c:v>9.7284551369795231</c:v>
                </c:pt>
                <c:pt idx="75">
                  <c:v>9.7606060868254261</c:v>
                </c:pt>
                <c:pt idx="76">
                  <c:v>9.7895274359191529</c:v>
                </c:pt>
                <c:pt idx="77">
                  <c:v>9.815430004808416</c:v>
                </c:pt>
                <c:pt idx="78">
                  <c:v>9.8385321318429231</c:v>
                </c:pt>
                <c:pt idx="79">
                  <c:v>9.8590552602095798</c:v>
                </c:pt>
                <c:pt idx="80">
                  <c:v>9.8772198102622539</c:v>
                </c:pt>
                <c:pt idx="81">
                  <c:v>9.8932415103795801</c:v>
                </c:pt>
                <c:pt idx="82">
                  <c:v>9.9073283051533281</c:v>
                </c:pt>
                <c:pt idx="83">
                  <c:v>9.9196779028245619</c:v>
                </c:pt>
                <c:pt idx="84">
                  <c:v>9.9304759716290363</c:v>
                </c:pt>
                <c:pt idx="85">
                  <c:v>9.9398949520079469</c:v>
                </c:pt>
                <c:pt idx="86">
                  <c:v>9.9480934209293661</c:v>
                </c:pt>
                <c:pt idx="87">
                  <c:v>9.9552159260782958</c:v>
                </c:pt>
                <c:pt idx="88">
                  <c:v>9.9613932000272545</c:v>
                </c:pt>
                <c:pt idx="89">
                  <c:v>9.9667426654061479</c:v>
                </c:pt>
                <c:pt idx="90">
                  <c:v>9.9713691489782992</c:v>
                </c:pt>
                <c:pt idx="91">
                  <c:v>9.9753657329932626</c:v>
                </c:pt>
                <c:pt idx="92">
                  <c:v>9.9788146842428471</c:v>
                </c:pt>
                <c:pt idx="93">
                  <c:v>9.9817884134279602</c:v>
                </c:pt>
                <c:pt idx="94">
                  <c:v>9.9843504287830687</c:v>
                </c:pt>
                <c:pt idx="95">
                  <c:v>9.9865562578551579</c:v>
                </c:pt>
                <c:pt idx="96">
                  <c:v>9.9884543196661024</c:v>
                </c:pt>
                <c:pt idx="97">
                  <c:v>9.9900867361905412</c:v>
                </c:pt>
                <c:pt idx="98">
                  <c:v>9.9914900772788595</c:v>
                </c:pt>
                <c:pt idx="99">
                  <c:v>9.992696037039499</c:v>
                </c:pt>
                <c:pt idx="100">
                  <c:v>9.9937320424841793</c:v>
                </c:pt>
                <c:pt idx="101">
                  <c:v>9.9946217971478379</c:v>
                </c:pt>
                <c:pt idx="102">
                  <c:v>9.995385763616504</c:v>
                </c:pt>
                <c:pt idx="103">
                  <c:v>9.9960415895981249</c:v>
                </c:pt>
                <c:pt idx="104">
                  <c:v>9.9966044824917901</c:v>
                </c:pt>
                <c:pt idx="105">
                  <c:v>9.9970875374603736</c:v>
                </c:pt>
                <c:pt idx="106">
                  <c:v>9.99750202387653</c:v>
                </c:pt>
                <c:pt idx="107">
                  <c:v>9.9978576347575459</c:v>
                </c:pt>
                <c:pt idx="108">
                  <c:v>9.9981627034793785</c:v>
                </c:pt>
                <c:pt idx="109">
                  <c:v>9.9984243916992792</c:v>
                </c:pt>
                <c:pt idx="110">
                  <c:v>9.9986488520444023</c:v>
                </c:pt>
                <c:pt idx="111">
                  <c:v>9.99884136875745</c:v>
                </c:pt>
                <c:pt idx="112">
                  <c:v>9.9990064791405597</c:v>
                </c:pt>
                <c:pt idx="113">
                  <c:v>9.9991480783118352</c:v>
                </c:pt>
                <c:pt idx="114">
                  <c:v>9.9992695094885686</c:v>
                </c:pt>
                <c:pt idx="115">
                  <c:v>9.9993736417387158</c:v>
                </c:pt>
                <c:pt idx="116">
                  <c:v>9.9994629368973111</c:v>
                </c:pt>
                <c:pt idx="117">
                  <c:v>9.9995395071262596</c:v>
                </c:pt>
                <c:pt idx="118">
                  <c:v>9.9996051644026398</c:v>
                </c:pt>
                <c:pt idx="119">
                  <c:v>9.9996614630503178</c:v>
                </c:pt>
                <c:pt idx="120">
                  <c:v>9.9997097362802432</c:v>
                </c:pt>
                <c:pt idx="121">
                  <c:v>9.9997511275742035</c:v>
                </c:pt>
                <c:pt idx="122">
                  <c:v>9.9997866176329175</c:v>
                </c:pt>
                <c:pt idx="123">
                  <c:v>9.9998170475104118</c:v>
                </c:pt>
                <c:pt idx="124">
                  <c:v>9.9998431384707303</c:v>
                </c:pt>
                <c:pt idx="125">
                  <c:v>9.9998655090286519</c:v>
                </c:pt>
                <c:pt idx="126">
                  <c:v>9.9998846895717826</c:v>
                </c:pt>
                <c:pt idx="127">
                  <c:v>9.9999011349058531</c:v>
                </c:pt>
                <c:pt idx="128">
                  <c:v>9.9999152350171112</c:v>
                </c:pt>
                <c:pt idx="129">
                  <c:v>9.999927324304398</c:v>
                </c:pt>
                <c:pt idx="130">
                  <c:v>9.9999376894979424</c:v>
                </c:pt>
                <c:pt idx="131">
                  <c:v>9.9999465764512419</c:v>
                </c:pt>
                <c:pt idx="132">
                  <c:v>9.9999541959661098</c:v>
                </c:pt>
                <c:pt idx="133">
                  <c:v>9.9999607287882633</c:v>
                </c:pt>
                <c:pt idx="134">
                  <c:v>9.9999663298914161</c:v>
                </c:pt>
                <c:pt idx="135">
                  <c:v>9.999971132151078</c:v>
                </c:pt>
                <c:pt idx="136">
                  <c:v>9.9999752494948986</c:v>
                </c:pt>
                <c:pt idx="137">
                  <c:v>9.9999787796040902</c:v>
                </c:pt>
                <c:pt idx="138">
                  <c:v>9.999981806229842</c:v>
                </c:pt>
                <c:pt idx="139">
                  <c:v>9.9999844011795531</c:v>
                </c:pt>
                <c:pt idx="140">
                  <c:v>9.9999866260199397</c:v>
                </c:pt>
                <c:pt idx="141">
                  <c:v>9.9999885335373371</c:v>
                </c:pt>
                <c:pt idx="142">
                  <c:v>9.9999901689898127</c:v>
                </c:pt>
                <c:pt idx="143">
                  <c:v>9.9999915711807468</c:v>
                </c:pt>
                <c:pt idx="144">
                  <c:v>9.9999927733793346</c:v>
                </c:pt>
                <c:pt idx="145">
                  <c:v>9.9999938041098382</c:v>
                </c:pt>
                <c:pt idx="146">
                  <c:v>9.9999946878282859</c:v>
                </c:pt>
                <c:pt idx="147">
                  <c:v>9.9999954455026767</c:v>
                </c:pt>
                <c:pt idx="148">
                  <c:v>9.9999960951104381</c:v>
                </c:pt>
                <c:pt idx="149">
                  <c:v>9.9999966520649473</c:v>
                </c:pt>
                <c:pt idx="150">
                  <c:v>9.9999971295812227</c:v>
                </c:pt>
                <c:pt idx="151">
                  <c:v>9.999997538989458</c:v>
                </c:pt>
                <c:pt idx="152">
                  <c:v>9.9999978900038489</c:v>
                </c:pt>
                <c:pt idx="153">
                  <c:v>9.9999981909530717</c:v>
                </c:pt>
                <c:pt idx="154">
                  <c:v>9.9999984489778999</c:v>
                </c:pt>
                <c:pt idx="155">
                  <c:v>9.9999986702006236</c:v>
                </c:pt>
                <c:pt idx="156">
                  <c:v>9.9999988598703187</c:v>
                </c:pt>
                <c:pt idx="157">
                  <c:v>9.9999990224873905</c:v>
                </c:pt>
                <c:pt idx="158">
                  <c:v>9.9999991619103525</c:v>
                </c:pt>
                <c:pt idx="159">
                  <c:v>9.9999992814473835</c:v>
                </c:pt>
                <c:pt idx="160">
                  <c:v>9.9999993839348136</c:v>
                </c:pt>
                <c:pt idx="161">
                  <c:v>9.9999994718044292</c:v>
                </c:pt>
                <c:pt idx="162">
                  <c:v>9.9999995471411722</c:v>
                </c:pt>
                <c:pt idx="163">
                  <c:v>9.9999996117326102</c:v>
                </c:pt>
                <c:pt idx="164">
                  <c:v>9.9999996671113482</c:v>
                </c:pt>
                <c:pt idx="165">
                  <c:v>9.9999997145913966</c:v>
                </c:pt>
                <c:pt idx="166">
                  <c:v>9.9999997552993474</c:v>
                </c:pt>
                <c:pt idx="167">
                  <c:v>9.9999997902011071</c:v>
                </c:pt>
                <c:pt idx="168">
                  <c:v>9.999999820124815</c:v>
                </c:pt>
                <c:pt idx="169">
                  <c:v>9.9999998457804917</c:v>
                </c:pt>
                <c:pt idx="170">
                  <c:v>9.9999998677768893</c:v>
                </c:pt>
                <c:pt idx="171">
                  <c:v>9.9999998866359299</c:v>
                </c:pt>
                <c:pt idx="172">
                  <c:v>9.999999902805099</c:v>
                </c:pt>
                <c:pt idx="173">
                  <c:v>9.9999999166680524</c:v>
                </c:pt>
                <c:pt idx="174">
                  <c:v>9.9999999285537271</c:v>
                </c:pt>
                <c:pt idx="175">
                  <c:v>9.9999999387441427</c:v>
                </c:pt>
                <c:pt idx="176">
                  <c:v>9.9999999474810952</c:v>
                </c:pt>
                <c:pt idx="177">
                  <c:v>9.9999999549718908</c:v>
                </c:pt>
                <c:pt idx="178">
                  <c:v>9.9999999613942716</c:v>
                </c:pt>
                <c:pt idx="179">
                  <c:v>9.9999999669006261</c:v>
                </c:pt>
                <c:pt idx="180">
                  <c:v>9.999999971621607</c:v>
                </c:pt>
                <c:pt idx="181">
                  <c:v>9.9999999756692315</c:v>
                </c:pt>
                <c:pt idx="182">
                  <c:v>9.9999999791395418</c:v>
                </c:pt>
                <c:pt idx="183">
                  <c:v>9.9999999821148808</c:v>
                </c:pt>
                <c:pt idx="184">
                  <c:v>9.9999999846658447</c:v>
                </c:pt>
                <c:pt idx="185">
                  <c:v>9.9999999868529645</c:v>
                </c:pt>
                <c:pt idx="186">
                  <c:v>9.9999999887281348</c:v>
                </c:pt>
                <c:pt idx="187">
                  <c:v>9.9999999903358479</c:v>
                </c:pt>
                <c:pt idx="188">
                  <c:v>9.9999999917142528</c:v>
                </c:pt>
                <c:pt idx="189">
                  <c:v>9.9999999928960541</c:v>
                </c:pt>
                <c:pt idx="190">
                  <c:v>9.9999999939092952</c:v>
                </c:pt>
                <c:pt idx="191">
                  <c:v>9.9999999947780172</c:v>
                </c:pt>
                <c:pt idx="192">
                  <c:v>9.9999999955228329</c:v>
                </c:pt>
                <c:pt idx="193">
                  <c:v>9.9999999961614154</c:v>
                </c:pt>
                <c:pt idx="194">
                  <c:v>9.999999996708917</c:v>
                </c:pt>
                <c:pt idx="195">
                  <c:v>9.9999999971783282</c:v>
                </c:pt>
                <c:pt idx="196">
                  <c:v>9.9999999975807867</c:v>
                </c:pt>
                <c:pt idx="197">
                  <c:v>9.9999999979258423</c:v>
                </c:pt>
                <c:pt idx="198">
                  <c:v>9.9999999982216821</c:v>
                </c:pt>
                <c:pt idx="199">
                  <c:v>9.9999999984753263</c:v>
                </c:pt>
                <c:pt idx="200">
                  <c:v>9.9999999986927932</c:v>
                </c:pt>
                <c:pt idx="201">
                  <c:v>9.9999999988792432</c:v>
                </c:pt>
                <c:pt idx="202">
                  <c:v>9.9999999990390993</c:v>
                </c:pt>
                <c:pt idx="203">
                  <c:v>9.9999999991761559</c:v>
                </c:pt>
                <c:pt idx="204">
                  <c:v>9.9999999992936637</c:v>
                </c:pt>
                <c:pt idx="205">
                  <c:v>9.9999999993944115</c:v>
                </c:pt>
                <c:pt idx="206">
                  <c:v>9.9999999994807887</c:v>
                </c:pt>
                <c:pt idx="207">
                  <c:v>9.9999999995548468</c:v>
                </c:pt>
                <c:pt idx="208">
                  <c:v>9.9999999996183409</c:v>
                </c:pt>
                <c:pt idx="209">
                  <c:v>9.9999999996727791</c:v>
                </c:pt>
                <c:pt idx="210">
                  <c:v>9.9999999997194529</c:v>
                </c:pt>
                <c:pt idx="211">
                  <c:v>9.9999999997594688</c:v>
                </c:pt>
                <c:pt idx="212">
                  <c:v>9.9999999997937774</c:v>
                </c:pt>
                <c:pt idx="213">
                  <c:v>9.9999999998231939</c:v>
                </c:pt>
                <c:pt idx="214">
                  <c:v>9.9999999998484146</c:v>
                </c:pt>
                <c:pt idx="215">
                  <c:v>9.9999999998700382</c:v>
                </c:pt>
                <c:pt idx="216">
                  <c:v>9.9999999998885762</c:v>
                </c:pt>
                <c:pt idx="217">
                  <c:v>9.9999999999044711</c:v>
                </c:pt>
                <c:pt idx="218">
                  <c:v>9.9999999999180993</c:v>
                </c:pt>
                <c:pt idx="219">
                  <c:v>9.9999999999297824</c:v>
                </c:pt>
                <c:pt idx="220">
                  <c:v>9.9999999999397993</c:v>
                </c:pt>
                <c:pt idx="221">
                  <c:v>9.999999999948388</c:v>
                </c:pt>
                <c:pt idx="222">
                  <c:v>9.999999999955751</c:v>
                </c:pt>
                <c:pt idx="223">
                  <c:v>9.9999999999620641</c:v>
                </c:pt>
                <c:pt idx="224">
                  <c:v>9.9999999999674767</c:v>
                </c:pt>
                <c:pt idx="225">
                  <c:v>9.9999999999721183</c:v>
                </c:pt>
                <c:pt idx="226">
                  <c:v>9.9999999999760973</c:v>
                </c:pt>
                <c:pt idx="227">
                  <c:v>9.9999999999795079</c:v>
                </c:pt>
                <c:pt idx="228">
                  <c:v>9.9999999999824336</c:v>
                </c:pt>
                <c:pt idx="229">
                  <c:v>9.9999999999849418</c:v>
                </c:pt>
                <c:pt idx="230">
                  <c:v>9.9999999999870912</c:v>
                </c:pt>
                <c:pt idx="231">
                  <c:v>9.9999999999889351</c:v>
                </c:pt>
                <c:pt idx="232">
                  <c:v>9.999999999990516</c:v>
                </c:pt>
                <c:pt idx="233">
                  <c:v>9.9999999999918714</c:v>
                </c:pt>
                <c:pt idx="234">
                  <c:v>9.9999999999930331</c:v>
                </c:pt>
                <c:pt idx="235">
                  <c:v>9.9999999999940297</c:v>
                </c:pt>
                <c:pt idx="236">
                  <c:v>9.9999999999948841</c:v>
                </c:pt>
                <c:pt idx="237">
                  <c:v>9.999999999995616</c:v>
                </c:pt>
                <c:pt idx="238">
                  <c:v>9.999999999996243</c:v>
                </c:pt>
                <c:pt idx="239">
                  <c:v>9.9999999999967812</c:v>
                </c:pt>
                <c:pt idx="240">
                  <c:v>9.9999999999972431</c:v>
                </c:pt>
                <c:pt idx="241">
                  <c:v>9.9999999999976392</c:v>
                </c:pt>
                <c:pt idx="242">
                  <c:v>9.9999999999979785</c:v>
                </c:pt>
                <c:pt idx="243">
                  <c:v>9.9999999999982698</c:v>
                </c:pt>
                <c:pt idx="244">
                  <c:v>9.9999999999985185</c:v>
                </c:pt>
                <c:pt idx="245">
                  <c:v>9.9999999999987317</c:v>
                </c:pt>
                <c:pt idx="246">
                  <c:v>9.9999999999989146</c:v>
                </c:pt>
                <c:pt idx="247">
                  <c:v>9.999999999999071</c:v>
                </c:pt>
                <c:pt idx="248">
                  <c:v>9.999999999999206</c:v>
                </c:pt>
                <c:pt idx="249">
                  <c:v>9.9999999999993214</c:v>
                </c:pt>
                <c:pt idx="250">
                  <c:v>9.9999999999994209</c:v>
                </c:pt>
                <c:pt idx="251">
                  <c:v>9.9999999999995062</c:v>
                </c:pt>
                <c:pt idx="252">
                  <c:v>9.999999999999579</c:v>
                </c:pt>
                <c:pt idx="253">
                  <c:v>9.9999999999996412</c:v>
                </c:pt>
                <c:pt idx="254">
                  <c:v>9.9999999999996945</c:v>
                </c:pt>
                <c:pt idx="255">
                  <c:v>9.9999999999997407</c:v>
                </c:pt>
                <c:pt idx="256">
                  <c:v>9.9999999999997797</c:v>
                </c:pt>
                <c:pt idx="257">
                  <c:v>9.9999999999998135</c:v>
                </c:pt>
                <c:pt idx="258">
                  <c:v>9.9999999999998419</c:v>
                </c:pt>
                <c:pt idx="259">
                  <c:v>9.9999999999998668</c:v>
                </c:pt>
                <c:pt idx="260">
                  <c:v>9.9999999999998881</c:v>
                </c:pt>
                <c:pt idx="261">
                  <c:v>9.9999999999999059</c:v>
                </c:pt>
                <c:pt idx="262">
                  <c:v>9.9999999999999218</c:v>
                </c:pt>
                <c:pt idx="263">
                  <c:v>9.9999999999999361</c:v>
                </c:pt>
                <c:pt idx="264">
                  <c:v>9.9999999999999467</c:v>
                </c:pt>
                <c:pt idx="265">
                  <c:v>9.9999999999999574</c:v>
                </c:pt>
                <c:pt idx="266">
                  <c:v>9.9999999999999662</c:v>
                </c:pt>
                <c:pt idx="267">
                  <c:v>9.9999999999999734</c:v>
                </c:pt>
                <c:pt idx="268">
                  <c:v>9.9999999999999787</c:v>
                </c:pt>
                <c:pt idx="269">
                  <c:v>9.999999999999984</c:v>
                </c:pt>
                <c:pt idx="270">
                  <c:v>9.9999999999999893</c:v>
                </c:pt>
                <c:pt idx="271">
                  <c:v>9.9999999999999929</c:v>
                </c:pt>
                <c:pt idx="272">
                  <c:v>9.9999999999999964</c:v>
                </c:pt>
                <c:pt idx="273">
                  <c:v>10</c:v>
                </c:pt>
                <c:pt idx="274">
                  <c:v>10.000000000000002</c:v>
                </c:pt>
                <c:pt idx="275">
                  <c:v>10.000000000000004</c:v>
                </c:pt>
                <c:pt idx="276">
                  <c:v>10.000000000000005</c:v>
                </c:pt>
                <c:pt idx="277">
                  <c:v>10.000000000000007</c:v>
                </c:pt>
                <c:pt idx="278">
                  <c:v>10.000000000000009</c:v>
                </c:pt>
                <c:pt idx="279">
                  <c:v>10.000000000000011</c:v>
                </c:pt>
                <c:pt idx="280">
                  <c:v>10.000000000000012</c:v>
                </c:pt>
                <c:pt idx="281">
                  <c:v>10.000000000000012</c:v>
                </c:pt>
                <c:pt idx="282">
                  <c:v>10.000000000000012</c:v>
                </c:pt>
                <c:pt idx="283">
                  <c:v>10.000000000000012</c:v>
                </c:pt>
                <c:pt idx="284">
                  <c:v>10.000000000000012</c:v>
                </c:pt>
                <c:pt idx="285">
                  <c:v>10.000000000000012</c:v>
                </c:pt>
                <c:pt idx="286">
                  <c:v>10.000000000000012</c:v>
                </c:pt>
                <c:pt idx="287">
                  <c:v>10.000000000000012</c:v>
                </c:pt>
                <c:pt idx="288">
                  <c:v>10.000000000000012</c:v>
                </c:pt>
                <c:pt idx="289">
                  <c:v>10.000000000000012</c:v>
                </c:pt>
                <c:pt idx="290">
                  <c:v>10.000000000000012</c:v>
                </c:pt>
                <c:pt idx="291">
                  <c:v>10.000000000000012</c:v>
                </c:pt>
                <c:pt idx="292">
                  <c:v>10.000000000000012</c:v>
                </c:pt>
                <c:pt idx="293">
                  <c:v>10.000000000000012</c:v>
                </c:pt>
                <c:pt idx="294">
                  <c:v>10.000000000000012</c:v>
                </c:pt>
                <c:pt idx="295">
                  <c:v>10.000000000000012</c:v>
                </c:pt>
                <c:pt idx="296">
                  <c:v>10.000000000000012</c:v>
                </c:pt>
                <c:pt idx="297">
                  <c:v>10.000000000000012</c:v>
                </c:pt>
                <c:pt idx="298">
                  <c:v>10.000000000000012</c:v>
                </c:pt>
                <c:pt idx="299">
                  <c:v>10.000000000000012</c:v>
                </c:pt>
                <c:pt idx="300">
                  <c:v>10.000000000000012</c:v>
                </c:pt>
                <c:pt idx="301">
                  <c:v>10.000000000000012</c:v>
                </c:pt>
                <c:pt idx="302">
                  <c:v>10.000000000000012</c:v>
                </c:pt>
                <c:pt idx="303">
                  <c:v>10.000000000000012</c:v>
                </c:pt>
                <c:pt idx="304">
                  <c:v>10.000000000000012</c:v>
                </c:pt>
                <c:pt idx="305">
                  <c:v>10.000000000000012</c:v>
                </c:pt>
                <c:pt idx="306">
                  <c:v>10.000000000000012</c:v>
                </c:pt>
                <c:pt idx="307">
                  <c:v>10.000000000000012</c:v>
                </c:pt>
                <c:pt idx="308">
                  <c:v>10.000000000000012</c:v>
                </c:pt>
                <c:pt idx="309">
                  <c:v>10.000000000000012</c:v>
                </c:pt>
                <c:pt idx="310">
                  <c:v>10.000000000000012</c:v>
                </c:pt>
                <c:pt idx="311">
                  <c:v>10.000000000000012</c:v>
                </c:pt>
                <c:pt idx="312">
                  <c:v>10.000000000000012</c:v>
                </c:pt>
                <c:pt idx="313">
                  <c:v>10.000000000000012</c:v>
                </c:pt>
                <c:pt idx="314">
                  <c:v>10.000000000000012</c:v>
                </c:pt>
                <c:pt idx="315">
                  <c:v>10.000000000000012</c:v>
                </c:pt>
                <c:pt idx="316">
                  <c:v>10.000000000000012</c:v>
                </c:pt>
                <c:pt idx="317">
                  <c:v>10.000000000000012</c:v>
                </c:pt>
                <c:pt idx="318">
                  <c:v>10.000000000000012</c:v>
                </c:pt>
                <c:pt idx="319">
                  <c:v>10.000000000000012</c:v>
                </c:pt>
                <c:pt idx="320">
                  <c:v>10.000000000000012</c:v>
                </c:pt>
                <c:pt idx="321">
                  <c:v>10.000000000000012</c:v>
                </c:pt>
                <c:pt idx="322">
                  <c:v>10.000000000000012</c:v>
                </c:pt>
                <c:pt idx="323">
                  <c:v>10.000000000000012</c:v>
                </c:pt>
                <c:pt idx="324">
                  <c:v>10.000000000000012</c:v>
                </c:pt>
                <c:pt idx="325">
                  <c:v>10.000000000000012</c:v>
                </c:pt>
                <c:pt idx="326">
                  <c:v>10.000000000000012</c:v>
                </c:pt>
                <c:pt idx="327">
                  <c:v>10.000000000000012</c:v>
                </c:pt>
                <c:pt idx="328">
                  <c:v>10.000000000000012</c:v>
                </c:pt>
                <c:pt idx="329">
                  <c:v>10.000000000000012</c:v>
                </c:pt>
                <c:pt idx="330">
                  <c:v>10.000000000000012</c:v>
                </c:pt>
                <c:pt idx="331">
                  <c:v>10.000000000000012</c:v>
                </c:pt>
                <c:pt idx="332">
                  <c:v>10.000000000000012</c:v>
                </c:pt>
                <c:pt idx="333">
                  <c:v>10.000000000000012</c:v>
                </c:pt>
                <c:pt idx="334">
                  <c:v>10.000000000000012</c:v>
                </c:pt>
                <c:pt idx="335">
                  <c:v>10.000000000000012</c:v>
                </c:pt>
                <c:pt idx="336">
                  <c:v>10.000000000000012</c:v>
                </c:pt>
                <c:pt idx="337">
                  <c:v>10.000000000000012</c:v>
                </c:pt>
                <c:pt idx="338">
                  <c:v>10.000000000000012</c:v>
                </c:pt>
                <c:pt idx="339">
                  <c:v>10.000000000000012</c:v>
                </c:pt>
                <c:pt idx="340">
                  <c:v>10.000000000000012</c:v>
                </c:pt>
                <c:pt idx="341">
                  <c:v>10.000000000000012</c:v>
                </c:pt>
                <c:pt idx="342">
                  <c:v>10.000000000000012</c:v>
                </c:pt>
                <c:pt idx="343">
                  <c:v>10.000000000000012</c:v>
                </c:pt>
                <c:pt idx="344">
                  <c:v>10.000000000000012</c:v>
                </c:pt>
                <c:pt idx="345">
                  <c:v>10.000000000000012</c:v>
                </c:pt>
                <c:pt idx="346">
                  <c:v>10.000000000000012</c:v>
                </c:pt>
                <c:pt idx="347">
                  <c:v>10.000000000000012</c:v>
                </c:pt>
                <c:pt idx="348">
                  <c:v>10.000000000000012</c:v>
                </c:pt>
                <c:pt idx="349">
                  <c:v>10.000000000000012</c:v>
                </c:pt>
                <c:pt idx="350">
                  <c:v>10.000000000000012</c:v>
                </c:pt>
                <c:pt idx="351">
                  <c:v>10.000000000000012</c:v>
                </c:pt>
                <c:pt idx="352">
                  <c:v>10.000000000000012</c:v>
                </c:pt>
                <c:pt idx="353">
                  <c:v>10.000000000000012</c:v>
                </c:pt>
                <c:pt idx="354">
                  <c:v>10.000000000000012</c:v>
                </c:pt>
                <c:pt idx="355">
                  <c:v>10.000000000000012</c:v>
                </c:pt>
                <c:pt idx="356">
                  <c:v>10.000000000000012</c:v>
                </c:pt>
                <c:pt idx="357">
                  <c:v>10.000000000000012</c:v>
                </c:pt>
                <c:pt idx="358">
                  <c:v>10.000000000000012</c:v>
                </c:pt>
                <c:pt idx="359">
                  <c:v>10.000000000000012</c:v>
                </c:pt>
                <c:pt idx="360">
                  <c:v>10.000000000000012</c:v>
                </c:pt>
                <c:pt idx="361">
                  <c:v>10.000000000000012</c:v>
                </c:pt>
                <c:pt idx="362">
                  <c:v>10.000000000000012</c:v>
                </c:pt>
                <c:pt idx="363">
                  <c:v>10.000000000000012</c:v>
                </c:pt>
                <c:pt idx="364">
                  <c:v>10.000000000000012</c:v>
                </c:pt>
                <c:pt idx="365">
                  <c:v>10.000000000000012</c:v>
                </c:pt>
                <c:pt idx="366">
                  <c:v>10.000000000000012</c:v>
                </c:pt>
                <c:pt idx="367">
                  <c:v>10.000000000000012</c:v>
                </c:pt>
                <c:pt idx="368">
                  <c:v>10.000000000000012</c:v>
                </c:pt>
                <c:pt idx="369">
                  <c:v>10.000000000000012</c:v>
                </c:pt>
                <c:pt idx="370">
                  <c:v>10.000000000000012</c:v>
                </c:pt>
                <c:pt idx="371">
                  <c:v>10.000000000000012</c:v>
                </c:pt>
                <c:pt idx="372">
                  <c:v>10.000000000000012</c:v>
                </c:pt>
                <c:pt idx="373">
                  <c:v>10.000000000000012</c:v>
                </c:pt>
                <c:pt idx="374">
                  <c:v>10.000000000000012</c:v>
                </c:pt>
                <c:pt idx="375">
                  <c:v>10.000000000000012</c:v>
                </c:pt>
                <c:pt idx="376">
                  <c:v>10.000000000000012</c:v>
                </c:pt>
                <c:pt idx="377">
                  <c:v>10.000000000000012</c:v>
                </c:pt>
                <c:pt idx="378">
                  <c:v>10.000000000000012</c:v>
                </c:pt>
                <c:pt idx="379">
                  <c:v>10.000000000000012</c:v>
                </c:pt>
                <c:pt idx="380">
                  <c:v>10.000000000000012</c:v>
                </c:pt>
                <c:pt idx="381">
                  <c:v>10.000000000000012</c:v>
                </c:pt>
                <c:pt idx="382">
                  <c:v>10.000000000000012</c:v>
                </c:pt>
                <c:pt idx="383">
                  <c:v>10.000000000000012</c:v>
                </c:pt>
                <c:pt idx="384">
                  <c:v>10.000000000000012</c:v>
                </c:pt>
                <c:pt idx="385">
                  <c:v>10.000000000000012</c:v>
                </c:pt>
                <c:pt idx="386">
                  <c:v>10.000000000000012</c:v>
                </c:pt>
                <c:pt idx="387">
                  <c:v>10.000000000000012</c:v>
                </c:pt>
                <c:pt idx="388">
                  <c:v>10.000000000000012</c:v>
                </c:pt>
                <c:pt idx="389">
                  <c:v>10.000000000000012</c:v>
                </c:pt>
                <c:pt idx="390">
                  <c:v>10.000000000000012</c:v>
                </c:pt>
                <c:pt idx="391">
                  <c:v>10.000000000000012</c:v>
                </c:pt>
                <c:pt idx="392">
                  <c:v>10.000000000000012</c:v>
                </c:pt>
                <c:pt idx="393">
                  <c:v>10.000000000000012</c:v>
                </c:pt>
                <c:pt idx="394">
                  <c:v>10.000000000000012</c:v>
                </c:pt>
                <c:pt idx="395">
                  <c:v>10.000000000000012</c:v>
                </c:pt>
                <c:pt idx="396">
                  <c:v>10.000000000000012</c:v>
                </c:pt>
                <c:pt idx="397">
                  <c:v>10.000000000000012</c:v>
                </c:pt>
                <c:pt idx="398">
                  <c:v>10.000000000000012</c:v>
                </c:pt>
                <c:pt idx="399">
                  <c:v>10.000000000000012</c:v>
                </c:pt>
                <c:pt idx="400">
                  <c:v>10.000000000000012</c:v>
                </c:pt>
                <c:pt idx="401">
                  <c:v>10.000000000000012</c:v>
                </c:pt>
                <c:pt idx="402">
                  <c:v>10.000000000000012</c:v>
                </c:pt>
                <c:pt idx="403">
                  <c:v>10.000000000000012</c:v>
                </c:pt>
                <c:pt idx="404">
                  <c:v>10.000000000000012</c:v>
                </c:pt>
                <c:pt idx="405">
                  <c:v>10.000000000000012</c:v>
                </c:pt>
                <c:pt idx="406">
                  <c:v>10.000000000000012</c:v>
                </c:pt>
                <c:pt idx="407">
                  <c:v>10.000000000000012</c:v>
                </c:pt>
                <c:pt idx="408">
                  <c:v>10.000000000000012</c:v>
                </c:pt>
                <c:pt idx="409">
                  <c:v>10.000000000000012</c:v>
                </c:pt>
                <c:pt idx="410">
                  <c:v>10.000000000000012</c:v>
                </c:pt>
                <c:pt idx="411">
                  <c:v>10.000000000000012</c:v>
                </c:pt>
                <c:pt idx="412">
                  <c:v>10.000000000000012</c:v>
                </c:pt>
                <c:pt idx="413">
                  <c:v>10.000000000000012</c:v>
                </c:pt>
                <c:pt idx="414">
                  <c:v>10.000000000000012</c:v>
                </c:pt>
                <c:pt idx="415">
                  <c:v>10.000000000000012</c:v>
                </c:pt>
                <c:pt idx="416">
                  <c:v>10.000000000000012</c:v>
                </c:pt>
                <c:pt idx="417">
                  <c:v>10.000000000000012</c:v>
                </c:pt>
                <c:pt idx="418">
                  <c:v>10.000000000000012</c:v>
                </c:pt>
                <c:pt idx="419">
                  <c:v>10.000000000000012</c:v>
                </c:pt>
                <c:pt idx="420">
                  <c:v>10.000000000000012</c:v>
                </c:pt>
                <c:pt idx="421">
                  <c:v>10.000000000000012</c:v>
                </c:pt>
                <c:pt idx="422">
                  <c:v>10.000000000000012</c:v>
                </c:pt>
                <c:pt idx="423">
                  <c:v>10.000000000000012</c:v>
                </c:pt>
                <c:pt idx="424">
                  <c:v>10.000000000000012</c:v>
                </c:pt>
                <c:pt idx="425">
                  <c:v>10.000000000000012</c:v>
                </c:pt>
                <c:pt idx="426">
                  <c:v>10.000000000000012</c:v>
                </c:pt>
                <c:pt idx="427">
                  <c:v>10.000000000000012</c:v>
                </c:pt>
                <c:pt idx="428">
                  <c:v>10.000000000000012</c:v>
                </c:pt>
                <c:pt idx="429">
                  <c:v>10.000000000000012</c:v>
                </c:pt>
                <c:pt idx="430">
                  <c:v>10.000000000000012</c:v>
                </c:pt>
                <c:pt idx="431">
                  <c:v>10.000000000000012</c:v>
                </c:pt>
                <c:pt idx="432">
                  <c:v>10.000000000000012</c:v>
                </c:pt>
                <c:pt idx="433">
                  <c:v>10.000000000000012</c:v>
                </c:pt>
                <c:pt idx="434">
                  <c:v>10.000000000000012</c:v>
                </c:pt>
                <c:pt idx="435">
                  <c:v>10.000000000000012</c:v>
                </c:pt>
                <c:pt idx="436">
                  <c:v>10.000000000000012</c:v>
                </c:pt>
                <c:pt idx="437">
                  <c:v>10.000000000000012</c:v>
                </c:pt>
                <c:pt idx="438">
                  <c:v>10.000000000000012</c:v>
                </c:pt>
                <c:pt idx="439">
                  <c:v>10.000000000000012</c:v>
                </c:pt>
                <c:pt idx="440">
                  <c:v>10.000000000000012</c:v>
                </c:pt>
                <c:pt idx="441">
                  <c:v>10.000000000000012</c:v>
                </c:pt>
                <c:pt idx="442">
                  <c:v>10.000000000000012</c:v>
                </c:pt>
                <c:pt idx="443">
                  <c:v>10.000000000000012</c:v>
                </c:pt>
                <c:pt idx="444">
                  <c:v>10.000000000000012</c:v>
                </c:pt>
                <c:pt idx="445">
                  <c:v>10.000000000000012</c:v>
                </c:pt>
                <c:pt idx="446">
                  <c:v>10.000000000000012</c:v>
                </c:pt>
                <c:pt idx="447">
                  <c:v>10.000000000000012</c:v>
                </c:pt>
                <c:pt idx="448">
                  <c:v>10.000000000000012</c:v>
                </c:pt>
                <c:pt idx="449">
                  <c:v>10.000000000000012</c:v>
                </c:pt>
                <c:pt idx="450">
                  <c:v>10.000000000000012</c:v>
                </c:pt>
                <c:pt idx="451">
                  <c:v>10.000000000000012</c:v>
                </c:pt>
                <c:pt idx="452">
                  <c:v>10.000000000000012</c:v>
                </c:pt>
                <c:pt idx="453">
                  <c:v>10.000000000000012</c:v>
                </c:pt>
                <c:pt idx="454">
                  <c:v>10.000000000000012</c:v>
                </c:pt>
                <c:pt idx="455">
                  <c:v>10.000000000000012</c:v>
                </c:pt>
                <c:pt idx="456">
                  <c:v>10.000000000000012</c:v>
                </c:pt>
                <c:pt idx="457">
                  <c:v>10.000000000000012</c:v>
                </c:pt>
                <c:pt idx="458">
                  <c:v>10.000000000000012</c:v>
                </c:pt>
                <c:pt idx="459">
                  <c:v>10.000000000000012</c:v>
                </c:pt>
                <c:pt idx="460">
                  <c:v>10.000000000000012</c:v>
                </c:pt>
                <c:pt idx="461">
                  <c:v>10.000000000000012</c:v>
                </c:pt>
                <c:pt idx="462">
                  <c:v>10.000000000000012</c:v>
                </c:pt>
                <c:pt idx="463">
                  <c:v>10.000000000000012</c:v>
                </c:pt>
                <c:pt idx="464">
                  <c:v>10.000000000000012</c:v>
                </c:pt>
                <c:pt idx="465">
                  <c:v>10.000000000000012</c:v>
                </c:pt>
                <c:pt idx="466">
                  <c:v>10.000000000000012</c:v>
                </c:pt>
                <c:pt idx="467">
                  <c:v>10.000000000000012</c:v>
                </c:pt>
                <c:pt idx="468">
                  <c:v>10.000000000000012</c:v>
                </c:pt>
                <c:pt idx="469">
                  <c:v>10.000000000000012</c:v>
                </c:pt>
                <c:pt idx="470">
                  <c:v>10.000000000000012</c:v>
                </c:pt>
                <c:pt idx="471">
                  <c:v>10.000000000000012</c:v>
                </c:pt>
                <c:pt idx="472">
                  <c:v>10.000000000000012</c:v>
                </c:pt>
                <c:pt idx="473">
                  <c:v>10.000000000000012</c:v>
                </c:pt>
                <c:pt idx="474">
                  <c:v>10.000000000000012</c:v>
                </c:pt>
                <c:pt idx="475">
                  <c:v>10.000000000000012</c:v>
                </c:pt>
                <c:pt idx="476">
                  <c:v>10.000000000000012</c:v>
                </c:pt>
                <c:pt idx="477">
                  <c:v>10.000000000000012</c:v>
                </c:pt>
                <c:pt idx="478">
                  <c:v>10.000000000000012</c:v>
                </c:pt>
                <c:pt idx="479">
                  <c:v>10.000000000000012</c:v>
                </c:pt>
                <c:pt idx="480">
                  <c:v>10.000000000000012</c:v>
                </c:pt>
                <c:pt idx="481">
                  <c:v>10.000000000000012</c:v>
                </c:pt>
                <c:pt idx="482">
                  <c:v>10.000000000000012</c:v>
                </c:pt>
                <c:pt idx="483">
                  <c:v>10.000000000000012</c:v>
                </c:pt>
                <c:pt idx="484">
                  <c:v>10.000000000000012</c:v>
                </c:pt>
                <c:pt idx="485">
                  <c:v>10.000000000000012</c:v>
                </c:pt>
                <c:pt idx="486">
                  <c:v>10.000000000000012</c:v>
                </c:pt>
                <c:pt idx="487">
                  <c:v>10.000000000000012</c:v>
                </c:pt>
                <c:pt idx="488">
                  <c:v>10.000000000000012</c:v>
                </c:pt>
                <c:pt idx="489">
                  <c:v>10.000000000000012</c:v>
                </c:pt>
                <c:pt idx="490">
                  <c:v>10.000000000000012</c:v>
                </c:pt>
                <c:pt idx="491">
                  <c:v>10.000000000000012</c:v>
                </c:pt>
                <c:pt idx="492">
                  <c:v>10.000000000000012</c:v>
                </c:pt>
                <c:pt idx="493">
                  <c:v>10.000000000000012</c:v>
                </c:pt>
                <c:pt idx="494">
                  <c:v>10.000000000000012</c:v>
                </c:pt>
                <c:pt idx="495">
                  <c:v>10.000000000000012</c:v>
                </c:pt>
                <c:pt idx="496">
                  <c:v>10.000000000000012</c:v>
                </c:pt>
                <c:pt idx="497">
                  <c:v>10.000000000000012</c:v>
                </c:pt>
                <c:pt idx="498">
                  <c:v>10.000000000000012</c:v>
                </c:pt>
                <c:pt idx="499">
                  <c:v>10.000000000000012</c:v>
                </c:pt>
                <c:pt idx="500">
                  <c:v>10.000000000000012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Code!$F$1</c:f>
              <c:strCache>
                <c:ptCount val="1"/>
                <c:pt idx="0">
                  <c:v>S2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Code!$A$2:$A$502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</c:numCache>
            </c:numRef>
          </c:xVal>
          <c:yVal>
            <c:numRef>
              <c:f>Code!$F$2:$F$502</c:f>
              <c:numCache>
                <c:formatCode>General</c:formatCode>
                <c:ptCount val="501"/>
                <c:pt idx="0">
                  <c:v>5</c:v>
                </c:pt>
                <c:pt idx="1">
                  <c:v>4.9666482096658306</c:v>
                </c:pt>
                <c:pt idx="2">
                  <c:v>4.9333334981975927</c:v>
                </c:pt>
                <c:pt idx="3">
                  <c:v>4.9000562398298451</c:v>
                </c:pt>
                <c:pt idx="4">
                  <c:v>4.8668168139970707</c:v>
                </c:pt>
                <c:pt idx="5">
                  <c:v>4.833615605421568</c:v>
                </c:pt>
                <c:pt idx="6">
                  <c:v>4.8004530042029865</c:v>
                </c:pt>
                <c:pt idx="7">
                  <c:v>4.7673294059095461</c:v>
                </c:pt>
                <c:pt idx="8">
                  <c:v>4.7342452116709604</c:v>
                </c:pt>
                <c:pt idx="9">
                  <c:v>4.7012008282731035</c:v>
                </c:pt>
                <c:pt idx="10">
                  <c:v>4.6681966682544465</c:v>
                </c:pt>
                <c:pt idx="11">
                  <c:v>4.6352331500043</c:v>
                </c:pt>
                <c:pt idx="12">
                  <c:v>4.6023106978628885</c:v>
                </c:pt>
                <c:pt idx="13">
                  <c:v>4.5694297422232966</c:v>
                </c:pt>
                <c:pt idx="14">
                  <c:v>4.5365907196353135</c:v>
                </c:pt>
                <c:pt idx="15">
                  <c:v>4.5037940729112123</c:v>
                </c:pt>
                <c:pt idx="16">
                  <c:v>4.4710402512334957</c:v>
                </c:pt>
                <c:pt idx="17">
                  <c:v>4.4383297102646431</c:v>
                </c:pt>
                <c:pt idx="18">
                  <c:v>4.4056629122588893</c:v>
                </c:pt>
                <c:pt idx="19">
                  <c:v>4.3730403261760751</c:v>
                </c:pt>
                <c:pt idx="20">
                  <c:v>4.3404624277975961</c:v>
                </c:pt>
                <c:pt idx="21">
                  <c:v>4.3079296998444878</c:v>
                </c:pt>
                <c:pt idx="22">
                  <c:v>4.2754426320976826</c:v>
                </c:pt>
                <c:pt idx="23">
                  <c:v>4.2430017215204687</c:v>
                </c:pt>
                <c:pt idx="24">
                  <c:v>4.2106074723831872</c:v>
                </c:pt>
                <c:pt idx="25">
                  <c:v>4.1782603963902023</c:v>
                </c:pt>
                <c:pt idx="26">
                  <c:v>4.1459610128091731</c:v>
                </c:pt>
                <c:pt idx="27">
                  <c:v>4.1137098486026726</c:v>
                </c:pt>
                <c:pt idx="28">
                  <c:v>4.0815074385621708</c:v>
                </c:pt>
                <c:pt idx="29">
                  <c:v>4.0493543254444289</c:v>
                </c:pt>
                <c:pt idx="30">
                  <c:v>4.0172510601103282</c:v>
                </c:pt>
                <c:pt idx="31">
                  <c:v>3.9851982016661727</c:v>
                </c:pt>
                <c:pt idx="32">
                  <c:v>3.9531963176074898</c:v>
                </c:pt>
                <c:pt idx="33">
                  <c:v>3.9212459839653673</c:v>
                </c:pt>
                <c:pt idx="34">
                  <c:v>3.88934778545535</c:v>
                </c:pt>
                <c:pt idx="35">
                  <c:v>3.8575023156289308</c:v>
                </c:pt>
                <c:pt idx="36">
                  <c:v>3.8257101770276609</c:v>
                </c:pt>
                <c:pt idx="37">
                  <c:v>3.7939719813399067</c:v>
                </c:pt>
                <c:pt idx="38">
                  <c:v>3.762288349560281</c:v>
                </c:pt>
                <c:pt idx="39">
                  <c:v>3.730659912151773</c:v>
                </c:pt>
                <c:pt idx="40">
                  <c:v>3.6990873092105963</c:v>
                </c:pt>
                <c:pt idx="41">
                  <c:v>3.6675711906337827</c:v>
                </c:pt>
                <c:pt idx="42">
                  <c:v>3.6361122162895345</c:v>
                </c:pt>
                <c:pt idx="43">
                  <c:v>3.6047110561903581</c:v>
                </c:pt>
                <c:pt idx="44">
                  <c:v>3.5733683906689917</c:v>
                </c:pt>
                <c:pt idx="45">
                  <c:v>3.542084910557139</c:v>
                </c:pt>
                <c:pt idx="46">
                  <c:v>3.5108613173670218</c:v>
                </c:pt>
                <c:pt idx="47">
                  <c:v>3.4796983234757568</c:v>
                </c:pt>
                <c:pt idx="48">
                  <c:v>3.4485966523125615</c:v>
                </c:pt>
                <c:pt idx="49">
                  <c:v>3.417557038548789</c:v>
                </c:pt>
                <c:pt idx="50">
                  <c:v>3.3865802282907902</c:v>
                </c:pt>
                <c:pt idx="51">
                  <c:v>3.3556669792755955</c:v>
                </c:pt>
                <c:pt idx="52">
                  <c:v>3.324818061069406</c:v>
                </c:pt>
                <c:pt idx="53">
                  <c:v>3.2940342552688762</c:v>
                </c:pt>
                <c:pt idx="54">
                  <c:v>3.2633163557051703</c:v>
                </c:pt>
                <c:pt idx="55">
                  <c:v>3.2326651686507635</c:v>
                </c:pt>
                <c:pt idx="56">
                  <c:v>3.2020815130289573</c:v>
                </c:pt>
                <c:pt idx="57">
                  <c:v>3.1715662206260715</c:v>
                </c:pt>
                <c:pt idx="58">
                  <c:v>3.1411201363062666</c:v>
                </c:pt>
                <c:pt idx="59">
                  <c:v>3.110744118228947</c:v>
                </c:pt>
                <c:pt idx="60">
                  <c:v>3.0804390380686812</c:v>
                </c:pt>
                <c:pt idx="61">
                  <c:v>3.0502057812375778</c:v>
                </c:pt>
                <c:pt idx="62">
                  <c:v>3.0200452471100343</c:v>
                </c:pt>
                <c:pt idx="63">
                  <c:v>2.9899583492497772</c:v>
                </c:pt>
                <c:pt idx="64">
                  <c:v>2.9599460156390971</c:v>
                </c:pt>
                <c:pt idx="65">
                  <c:v>2.9300091889101703</c:v>
                </c:pt>
                <c:pt idx="66">
                  <c:v>2.9001488265783522</c:v>
                </c:pt>
                <c:pt idx="67">
                  <c:v>2.8703659012773115</c:v>
                </c:pt>
                <c:pt idx="68">
                  <c:v>2.8406614009958617</c:v>
                </c:pt>
                <c:pt idx="69">
                  <c:v>2.8110363293163356</c:v>
                </c:pt>
                <c:pt idx="70">
                  <c:v>2.7814917056543309</c:v>
                </c:pt>
                <c:pt idx="71">
                  <c:v>2.7520285654996397</c:v>
                </c:pt>
                <c:pt idx="72">
                  <c:v>2.7226479606581631</c:v>
                </c:pt>
                <c:pt idx="73">
                  <c:v>2.6933509594945861</c:v>
                </c:pt>
                <c:pt idx="74">
                  <c:v>2.6641386471755792</c:v>
                </c:pt>
                <c:pt idx="75">
                  <c:v>2.6350121259132635</c:v>
                </c:pt>
                <c:pt idx="76">
                  <c:v>2.605972515208665</c:v>
                </c:pt>
                <c:pt idx="77">
                  <c:v>2.5770209520948573</c:v>
                </c:pt>
                <c:pt idx="78">
                  <c:v>2.5481585913794662</c:v>
                </c:pt>
                <c:pt idx="79">
                  <c:v>2.5193866058861896</c:v>
                </c:pt>
                <c:pt idx="80">
                  <c:v>2.4907061866949602</c:v>
                </c:pt>
                <c:pt idx="81">
                  <c:v>2.4621185433803472</c:v>
                </c:pt>
                <c:pt idx="82">
                  <c:v>2.4336249042477691</c:v>
                </c:pt>
                <c:pt idx="83">
                  <c:v>2.4052265165670557</c:v>
                </c:pt>
                <c:pt idx="84">
                  <c:v>2.3769246468028684</c:v>
                </c:pt>
                <c:pt idx="85">
                  <c:v>2.3487205808414515</c:v>
                </c:pt>
                <c:pt idx="86">
                  <c:v>2.3206156242131555</c:v>
                </c:pt>
                <c:pt idx="87">
                  <c:v>2.2926111023101337</c:v>
                </c:pt>
                <c:pt idx="88">
                  <c:v>2.2647083605985729</c:v>
                </c:pt>
                <c:pt idx="89">
                  <c:v>2.2369087648247845</c:v>
                </c:pt>
                <c:pt idx="90">
                  <c:v>2.2092137012144328</c:v>
                </c:pt>
                <c:pt idx="91">
                  <c:v>2.1816245766641358</c:v>
                </c:pt>
                <c:pt idx="92">
                  <c:v>2.1541428189246283</c:v>
                </c:pt>
                <c:pt idx="93">
                  <c:v>2.1267698767746261</c:v>
                </c:pt>
                <c:pt idx="94">
                  <c:v>2.0995072201844787</c:v>
                </c:pt>
                <c:pt idx="95">
                  <c:v>2.0723563404686498</c:v>
                </c:pt>
                <c:pt idx="96">
                  <c:v>2.0453187504260049</c:v>
                </c:pt>
                <c:pt idx="97">
                  <c:v>2.0183959844668262</c:v>
                </c:pt>
                <c:pt idx="98">
                  <c:v>1.9915895987254277</c:v>
                </c:pt>
                <c:pt idx="99">
                  <c:v>1.9649011711571638</c:v>
                </c:pt>
                <c:pt idx="100">
                  <c:v>1.9383323016185789</c:v>
                </c:pt>
                <c:pt idx="101">
                  <c:v>1.9118846119293684</c:v>
                </c:pt>
                <c:pt idx="102">
                  <c:v>1.8855597459147571</c:v>
                </c:pt>
                <c:pt idx="103">
                  <c:v>1.8593593694268351</c:v>
                </c:pt>
                <c:pt idx="104">
                  <c:v>1.8332851703433148</c:v>
                </c:pt>
                <c:pt idx="105">
                  <c:v>1.8073388585421037</c:v>
                </c:pt>
                <c:pt idx="106">
                  <c:v>1.7815221658500104</c:v>
                </c:pt>
                <c:pt idx="107">
                  <c:v>1.7558368459638285</c:v>
                </c:pt>
                <c:pt idx="108">
                  <c:v>1.730284674341964</c:v>
                </c:pt>
                <c:pt idx="109">
                  <c:v>1.704867448064695</c:v>
                </c:pt>
                <c:pt idx="110">
                  <c:v>1.6795869856610739</c:v>
                </c:pt>
                <c:pt idx="111">
                  <c:v>1.6544451269004035</c:v>
                </c:pt>
                <c:pt idx="112">
                  <c:v>1.6294437325461424</c:v>
                </c:pt>
                <c:pt idx="113">
                  <c:v>1.604584684070012</c:v>
                </c:pt>
                <c:pt idx="114">
                  <c:v>1.5798698833240068</c:v>
                </c:pt>
                <c:pt idx="115">
                  <c:v>1.5553012521679284</c:v>
                </c:pt>
                <c:pt idx="116">
                  <c:v>1.5308807320499951</c:v>
                </c:pt>
                <c:pt idx="117">
                  <c:v>1.5066102835380046</c:v>
                </c:pt>
                <c:pt idx="118">
                  <c:v>1.4824918857984624</c:v>
                </c:pt>
                <c:pt idx="119">
                  <c:v>1.4585275360210239</c:v>
                </c:pt>
                <c:pt idx="120">
                  <c:v>1.4347192487855438</c:v>
                </c:pt>
                <c:pt idx="121">
                  <c:v>1.4110690553689669</c:v>
                </c:pt>
                <c:pt idx="122">
                  <c:v>1.3875790029892583</c:v>
                </c:pt>
                <c:pt idx="123">
                  <c:v>1.3642511539835278</c:v>
                </c:pt>
                <c:pt idx="124">
                  <c:v>1.341087584917477</c:v>
                </c:pt>
                <c:pt idx="125">
                  <c:v>1.3180903856232813</c:v>
                </c:pt>
                <c:pt idx="126">
                  <c:v>1.2952616581630099</c:v>
                </c:pt>
                <c:pt idx="127">
                  <c:v>1.2726035157146991</c:v>
                </c:pt>
                <c:pt idx="128">
                  <c:v>1.2501180813782111</c:v>
                </c:pt>
                <c:pt idx="129">
                  <c:v>1.2278074868980502</c:v>
                </c:pt>
                <c:pt idx="130">
                  <c:v>1.2056738713003645</c:v>
                </c:pt>
                <c:pt idx="131">
                  <c:v>1.183719379441434</c:v>
                </c:pt>
                <c:pt idx="132">
                  <c:v>1.1619461604650438</c:v>
                </c:pt>
                <c:pt idx="133">
                  <c:v>1.1403563661662577</c:v>
                </c:pt>
                <c:pt idx="134">
                  <c:v>1.1189521492592509</c:v>
                </c:pt>
                <c:pt idx="135">
                  <c:v>1.0977356615470313</c:v>
                </c:pt>
                <c:pt idx="136">
                  <c:v>1.0767090519910745</c:v>
                </c:pt>
                <c:pt idx="137">
                  <c:v>1.055874464679124</c:v>
                </c:pt>
                <c:pt idx="138">
                  <c:v>1.0352340366896726</c:v>
                </c:pt>
                <c:pt idx="139">
                  <c:v>1.0147898958519221</c:v>
                </c:pt>
                <c:pt idx="140">
                  <c:v>0.99454415840035992</c:v>
                </c:pt>
                <c:pt idx="141">
                  <c:v>0.97449892652343939</c:v>
                </c:pt>
                <c:pt idx="142">
                  <c:v>0.95465628580626172</c:v>
                </c:pt>
                <c:pt idx="143">
                  <c:v>0.935018302567591</c:v>
                </c:pt>
                <c:pt idx="144">
                  <c:v>0.91558702109201229</c:v>
                </c:pt>
                <c:pt idx="145">
                  <c:v>0.89636446075856191</c:v>
                </c:pt>
                <c:pt idx="146">
                  <c:v>0.87735261306771484</c:v>
                </c:pt>
                <c:pt idx="147">
                  <c:v>0.8585534385692114</c:v>
                </c:pt>
                <c:pt idx="148">
                  <c:v>0.83996886369384127</c:v>
                </c:pt>
                <c:pt idx="149">
                  <c:v>0.82160077749297722</c:v>
                </c:pt>
                <c:pt idx="150">
                  <c:v>0.80345102829035842</c:v>
                </c:pt>
                <c:pt idx="151">
                  <c:v>0.78552142025136851</c:v>
                </c:pt>
                <c:pt idx="152">
                  <c:v>0.76781370987582709</c:v>
                </c:pt>
                <c:pt idx="153">
                  <c:v>0.75032960242111424</c:v>
                </c:pt>
                <c:pt idx="154">
                  <c:v>0.73307074826327423</c:v>
                </c:pt>
                <c:pt idx="155">
                  <c:v>0.71603873920458527</c:v>
                </c:pt>
                <c:pt idx="156">
                  <c:v>0.69923510473693995</c:v>
                </c:pt>
                <c:pt idx="157">
                  <c:v>0.68266130827124183</c:v>
                </c:pt>
                <c:pt idx="158">
                  <c:v>0.66631874334388408</c:v>
                </c:pt>
                <c:pt idx="159">
                  <c:v>0.6502087298122291</c:v>
                </c:pt>
                <c:pt idx="160">
                  <c:v>0.6343325100518411</c:v>
                </c:pt>
                <c:pt idx="161">
                  <c:v>0.61869124516903362</c:v>
                </c:pt>
                <c:pt idx="162">
                  <c:v>0.60328601124306203</c:v>
                </c:pt>
                <c:pt idx="163">
                  <c:v>0.5881177956130198</c:v>
                </c:pt>
                <c:pt idx="164">
                  <c:v>0.57318749322515961</c:v>
                </c:pt>
                <c:pt idx="165">
                  <c:v>0.55849590305696328</c:v>
                </c:pt>
                <c:pt idx="166">
                  <c:v>0.54404372463479966</c:v>
                </c:pt>
                <c:pt idx="167">
                  <c:v>0.5298315546624397</c:v>
                </c:pt>
                <c:pt idx="168">
                  <c:v>0.51585988377802228</c:v>
                </c:pt>
                <c:pt idx="169">
                  <c:v>0.50212909345727963</c:v>
                </c:pt>
                <c:pt idx="170">
                  <c:v>0.48863945308092005</c:v>
                </c:pt>
                <c:pt idx="171">
                  <c:v>0.47539111718402571</c:v>
                </c:pt>
                <c:pt idx="172">
                  <c:v>0.46238412290514314</c:v>
                </c:pt>
                <c:pt idx="173">
                  <c:v>0.44961838765241358</c:v>
                </c:pt>
                <c:pt idx="174">
                  <c:v>0.43709370700361105</c:v>
                </c:pt>
                <c:pt idx="175">
                  <c:v>0.424809752856317</c:v>
                </c:pt>
                <c:pt idx="176">
                  <c:v>0.41276607184366237</c:v>
                </c:pt>
                <c:pt idx="177">
                  <c:v>0.40096208403011169</c:v>
                </c:pt>
                <c:pt idx="178">
                  <c:v>0.38939708190064831</c:v>
                </c:pt>
                <c:pt idx="179">
                  <c:v>0.37807022965545073</c:v>
                </c:pt>
                <c:pt idx="180">
                  <c:v>0.36698056282073394</c:v>
                </c:pt>
                <c:pt idx="181">
                  <c:v>0.35612698818487409</c:v>
                </c:pt>
                <c:pt idx="182">
                  <c:v>0.34550828406725076</c:v>
                </c:pt>
                <c:pt idx="183">
                  <c:v>0.33512310092544251</c:v>
                </c:pt>
                <c:pt idx="184">
                  <c:v>0.32496996230451319</c:v>
                </c:pt>
                <c:pt idx="185">
                  <c:v>0.31504726613014417</c:v>
                </c:pt>
                <c:pt idx="186">
                  <c:v>0.30535328634532383</c:v>
                </c:pt>
                <c:pt idx="187">
                  <c:v>0.295886174888216</c:v>
                </c:pt>
                <c:pt idx="188">
                  <c:v>0.28664396400671971</c:v>
                </c:pt>
                <c:pt idx="189">
                  <c:v>0.27762456890312315</c:v>
                </c:pt>
                <c:pt idx="190">
                  <c:v>0.2688257907001686</c:v>
                </c:pt>
                <c:pt idx="191">
                  <c:v>0.26024531971780707</c:v>
                </c:pt>
                <c:pt idx="192">
                  <c:v>0.25188073904795211</c:v>
                </c:pt>
                <c:pt idx="193">
                  <c:v>0.24372952841266501</c:v>
                </c:pt>
                <c:pt idx="194">
                  <c:v>0.23578906828944066</c:v>
                </c:pt>
                <c:pt idx="195">
                  <c:v>0.22805664428563105</c:v>
                </c:pt>
                <c:pt idx="196">
                  <c:v>0.2205294517425648</c:v>
                </c:pt>
                <c:pt idx="197">
                  <c:v>0.21320460054860663</c:v>
                </c:pt>
                <c:pt idx="198">
                  <c:v>0.20607912013926796</c:v>
                </c:pt>
                <c:pt idx="199">
                  <c:v>0.19914996466153867</c:v>
                </c:pt>
                <c:pt idx="200">
                  <c:v>0.19241401827886692</c:v>
                </c:pt>
                <c:pt idx="201">
                  <c:v>0.18586810059267755</c:v>
                </c:pt>
                <c:pt idx="202">
                  <c:v>0.17950897215598957</c:v>
                </c:pt>
                <c:pt idx="203">
                  <c:v>0.17333334005457057</c:v>
                </c:pt>
                <c:pt idx="204">
                  <c:v>0.16733786353114777</c:v>
                </c:pt>
                <c:pt idx="205">
                  <c:v>0.16151915962847474</c:v>
                </c:pt>
                <c:pt idx="206">
                  <c:v>0.15587380882752236</c:v>
                </c:pt>
                <c:pt idx="207">
                  <c:v>0.15039836065771145</c:v>
                </c:pt>
                <c:pt idx="208">
                  <c:v>0.14508933925691919</c:v>
                </c:pt>
                <c:pt idx="209">
                  <c:v>0.13994324885995946</c:v>
                </c:pt>
                <c:pt idx="210">
                  <c:v>0.1349565791953401</c:v>
                </c:pt>
                <c:pt idx="211">
                  <c:v>0.13012581077132337</c:v>
                </c:pt>
                <c:pt idx="212">
                  <c:v>0.1254474200336404</c:v>
                </c:pt>
                <c:pt idx="213">
                  <c:v>0.12091788437861793</c:v>
                </c:pt>
                <c:pt idx="214">
                  <c:v>0.11653368700694898</c:v>
                </c:pt>
                <c:pt idx="215">
                  <c:v>0.11229132160485865</c:v>
                </c:pt>
                <c:pt idx="216">
                  <c:v>0.10818729684096512</c:v>
                </c:pt>
                <c:pt idx="217">
                  <c:v>0.10421814066869695</c:v>
                </c:pt>
                <c:pt idx="218">
                  <c:v>0.10038040442568472</c:v>
                </c:pt>
                <c:pt idx="219">
                  <c:v>9.6670666723082443E-2</c:v>
                </c:pt>
                <c:pt idx="220">
                  <c:v>9.3085537119279096E-2</c:v>
                </c:pt>
                <c:pt idx="221">
                  <c:v>8.9621659573919474E-2</c:v>
                </c:pt>
                <c:pt idx="222">
                  <c:v>8.62757156795564E-2</c:v>
                </c:pt>
                <c:pt idx="223">
                  <c:v>8.3044427669592732E-2</c:v>
                </c:pt>
                <c:pt idx="224">
                  <c:v>7.9924561202433908E-2</c:v>
                </c:pt>
                <c:pt idx="225">
                  <c:v>7.6912927922953692E-2</c:v>
                </c:pt>
                <c:pt idx="226">
                  <c:v>7.4006387803471727E-2</c:v>
                </c:pt>
                <c:pt idx="227">
                  <c:v>7.1201851267448213E-2</c:v>
                </c:pt>
                <c:pt idx="228">
                  <c:v>6.849628110001596E-2</c:v>
                </c:pt>
                <c:pt idx="229">
                  <c:v>6.588669415029233E-2</c:v>
                </c:pt>
                <c:pt idx="230">
                  <c:v>6.3370162831143148E-2</c:v>
                </c:pt>
                <c:pt idx="231">
                  <c:v>6.0943816422708276E-2</c:v>
                </c:pt>
                <c:pt idx="232">
                  <c:v>5.8604842186547268E-2</c:v>
                </c:pt>
                <c:pt idx="233">
                  <c:v>5.6350486297724503E-2</c:v>
                </c:pt>
                <c:pt idx="234">
                  <c:v>5.4178054602531604E-2</c:v>
                </c:pt>
                <c:pt idx="235">
                  <c:v>5.208491320984359E-2</c:v>
                </c:pt>
                <c:pt idx="236">
                  <c:v>5.0068488924329253E-2</c:v>
                </c:pt>
                <c:pt idx="237">
                  <c:v>4.8126269529890096E-2</c:v>
                </c:pt>
                <c:pt idx="238">
                  <c:v>4.625580393179126E-2</c:v>
                </c:pt>
                <c:pt idx="239">
                  <c:v>4.4454702165977175E-2</c:v>
                </c:pt>
                <c:pt idx="240">
                  <c:v>4.2720635284039424E-2</c:v>
                </c:pt>
                <c:pt idx="241">
                  <c:v>4.1051335122230213E-2</c:v>
                </c:pt>
                <c:pt idx="242">
                  <c:v>3.9444593962796551E-2</c:v>
                </c:pt>
                <c:pt idx="243">
                  <c:v>3.7898264095753323E-2</c:v>
                </c:pt>
                <c:pt idx="244">
                  <c:v>3.6410257289022682E-2</c:v>
                </c:pt>
                <c:pt idx="245">
                  <c:v>3.4978544174647026E-2</c:v>
                </c:pt>
                <c:pt idx="246">
                  <c:v>3.3601153558538453E-2</c:v>
                </c:pt>
                <c:pt idx="247">
                  <c:v>3.2276171660962388E-2</c:v>
                </c:pt>
                <c:pt idx="248">
                  <c:v>3.1001741294671634E-2</c:v>
                </c:pt>
                <c:pt idx="249">
                  <c:v>2.9776060987312818E-2</c:v>
                </c:pt>
                <c:pt idx="250">
                  <c:v>2.8597384054423546E-2</c:v>
                </c:pt>
                <c:pt idx="251">
                  <c:v>2.7464017629028416E-2</c:v>
                </c:pt>
                <c:pt idx="252">
                  <c:v>2.6374321653528557E-2</c:v>
                </c:pt>
                <c:pt idx="253">
                  <c:v>2.532670783926461E-2</c:v>
                </c:pt>
                <c:pt idx="254">
                  <c:v>2.4319638598819644E-2</c:v>
                </c:pt>
                <c:pt idx="255">
                  <c:v>2.3351625955818096E-2</c:v>
                </c:pt>
                <c:pt idx="256">
                  <c:v>2.2421230436671356E-2</c:v>
                </c:pt>
                <c:pt idx="257">
                  <c:v>2.1527059948421409E-2</c:v>
                </c:pt>
                <c:pt idx="258">
                  <c:v>2.0667768646542357E-2</c:v>
                </c:pt>
                <c:pt idx="259">
                  <c:v>1.9842055796276611E-2</c:v>
                </c:pt>
                <c:pt idx="260">
                  <c:v>1.9048664630809078E-2</c:v>
                </c:pt>
                <c:pt idx="261">
                  <c:v>1.828638120931925E-2</c:v>
                </c:pt>
                <c:pt idx="262">
                  <c:v>1.7554033277698507E-2</c:v>
                </c:pt>
                <c:pt idx="263">
                  <c:v>1.6850489134478265E-2</c:v>
                </c:pt>
                <c:pt idx="264">
                  <c:v>1.6174656504284377E-2</c:v>
                </c:pt>
                <c:pt idx="265">
                  <c:v>1.5525481420914353E-2</c:v>
                </c:pt>
                <c:pt idx="266">
                  <c:v>1.4901947121926676E-2</c:v>
                </c:pt>
                <c:pt idx="267">
                  <c:v>1.430307295643563E-2</c:v>
                </c:pt>
                <c:pt idx="268">
                  <c:v>1.3727913307620545E-2</c:v>
                </c:pt>
                <c:pt idx="269">
                  <c:v>1.3175556531285009E-2</c:v>
                </c:pt>
                <c:pt idx="270">
                  <c:v>1.2645123911639172E-2</c:v>
                </c:pt>
                <c:pt idx="271">
                  <c:v>1.2135768635326378E-2</c:v>
                </c:pt>
                <c:pt idx="272">
                  <c:v>1.1646674784573879E-2</c:v>
                </c:pt>
                <c:pt idx="273">
                  <c:v>1.1177056350215769E-2</c:v>
                </c:pt>
                <c:pt idx="274">
                  <c:v>1.0726156265214242E-2</c:v>
                </c:pt>
                <c:pt idx="275">
                  <c:v>1.0293245459192402E-2</c:v>
                </c:pt>
                <c:pt idx="276">
                  <c:v>9.8776219343877595E-3</c:v>
                </c:pt>
                <c:pt idx="277">
                  <c:v>9.4786098633397684E-3</c:v>
                </c:pt>
                <c:pt idx="278">
                  <c:v>9.0955587085369202E-3</c:v>
                </c:pt>
                <c:pt idx="279">
                  <c:v>8.7278423641685768E-3</c:v>
                </c:pt>
                <c:pt idx="280">
                  <c:v>8.3748583200534982E-3</c:v>
                </c:pt>
                <c:pt idx="281">
                  <c:v>8.0360268477504652E-3</c:v>
                </c:pt>
                <c:pt idx="282">
                  <c:v>7.7107902087961387E-3</c:v>
                </c:pt>
                <c:pt idx="283">
                  <c:v>7.3986118849609598E-3</c:v>
                </c:pt>
                <c:pt idx="284">
                  <c:v>7.0989758303650419E-3</c:v>
                </c:pt>
                <c:pt idx="285">
                  <c:v>6.8113857452523543E-3</c:v>
                </c:pt>
                <c:pt idx="286">
                  <c:v>6.5353643711826316E-3</c:v>
                </c:pt>
                <c:pt idx="287">
                  <c:v>6.2704528073660639E-3</c:v>
                </c:pt>
                <c:pt idx="288">
                  <c:v>6.0162098478355732E-3</c:v>
                </c:pt>
                <c:pt idx="289">
                  <c:v>5.7722113391251266E-3</c:v>
                </c:pt>
                <c:pt idx="290">
                  <c:v>5.5380495580996739E-3</c:v>
                </c:pt>
                <c:pt idx="291">
                  <c:v>5.3133326095627575E-3</c:v>
                </c:pt>
                <c:pt idx="292">
                  <c:v>5.0976838432513147E-3</c:v>
                </c:pt>
                <c:pt idx="293">
                  <c:v>4.8907412898134047E-3</c:v>
                </c:pt>
                <c:pt idx="294">
                  <c:v>4.6921571153533854E-3</c:v>
                </c:pt>
                <c:pt idx="295">
                  <c:v>4.5015970941201383E-3</c:v>
                </c:pt>
                <c:pt idx="296">
                  <c:v>4.3187400989071582E-3</c:v>
                </c:pt>
                <c:pt idx="297">
                  <c:v>4.1432776087284443E-3</c:v>
                </c:pt>
                <c:pt idx="298">
                  <c:v>3.9749132333309987E-3</c:v>
                </c:pt>
                <c:pt idx="299">
                  <c:v>3.8133622541032001E-3</c:v>
                </c:pt>
                <c:pt idx="300">
                  <c:v>3.658351180938167E-3</c:v>
                </c:pt>
                <c:pt idx="301">
                  <c:v>3.5096173246123943E-3</c:v>
                </c:pt>
                <c:pt idx="302">
                  <c:v>3.3669083842422171E-3</c:v>
                </c:pt>
                <c:pt idx="303">
                  <c:v>3.2299820493839689E-3</c:v>
                </c:pt>
                <c:pt idx="304">
                  <c:v>3.0986056163479127E-3</c:v>
                </c:pt>
                <c:pt idx="305">
                  <c:v>2.9725556183010254E-3</c:v>
                </c:pt>
                <c:pt idx="306">
                  <c:v>2.8516174687394243E-3</c:v>
                </c:pt>
                <c:pt idx="307">
                  <c:v>2.7355851179175416E-3</c:v>
                </c:pt>
                <c:pt idx="308">
                  <c:v>2.6242607218279991E-3</c:v>
                </c:pt>
                <c:pt idx="309">
                  <c:v>2.5174543233334218E-3</c:v>
                </c:pt>
                <c:pt idx="310">
                  <c:v>2.4149835450591227E-3</c:v>
                </c:pt>
                <c:pt idx="311">
                  <c:v>2.3166732936635705E-3</c:v>
                </c:pt>
                <c:pt idx="312">
                  <c:v>2.2223554751118306E-3</c:v>
                </c:pt>
                <c:pt idx="313">
                  <c:v>2.1318687205856262E-3</c:v>
                </c:pt>
                <c:pt idx="314">
                  <c:v>2.0450581226723035E-3</c:v>
                </c:pt>
                <c:pt idx="315">
                  <c:v>1.9617749814837371E-3</c:v>
                </c:pt>
                <c:pt idx="316">
                  <c:v>1.8818765603650426E-3</c:v>
                </c:pt>
                <c:pt idx="317">
                  <c:v>1.8052258508618432E-3</c:v>
                </c:pt>
                <c:pt idx="318">
                  <c:v>1.731691346623725E-3</c:v>
                </c:pt>
                <c:pt idx="319">
                  <c:v>1.6611468259303986E-3</c:v>
                </c:pt>
                <c:pt idx="320">
                  <c:v>1.5934711425359238E-3</c:v>
                </c:pt>
                <c:pt idx="321">
                  <c:v>1.5285480245351309E-3</c:v>
                </c:pt>
                <c:pt idx="322">
                  <c:v>1.466265880965073E-3</c:v>
                </c:pt>
                <c:pt idx="323">
                  <c:v>1.4065176158629426E-3</c:v>
                </c:pt>
                <c:pt idx="324">
                  <c:v>1.3492004495103758E-3</c:v>
                </c:pt>
                <c:pt idx="325">
                  <c:v>1.2942157466024275E-3</c:v>
                </c:pt>
                <c:pt idx="326">
                  <c:v>1.2414688510877245E-3</c:v>
                </c:pt>
                <c:pt idx="327">
                  <c:v>1.1908689274343846E-3</c:v>
                </c:pt>
                <c:pt idx="328">
                  <c:v>1.1423288080842072E-3</c:v>
                </c:pt>
                <c:pt idx="329">
                  <c:v>1.0957648468654043E-3</c:v>
                </c:pt>
                <c:pt idx="330">
                  <c:v>1.051096778141733E-3</c:v>
                </c:pt>
                <c:pt idx="331">
                  <c:v>1.0082475814833076E-3</c:v>
                </c:pt>
                <c:pt idx="332">
                  <c:v>9.6714335165162086E-4</c:v>
                </c:pt>
                <c:pt idx="333">
                  <c:v>9.2771317369836346E-4</c:v>
                </c:pt>
                <c:pt idx="334">
                  <c:v>8.8988900298452326E-4</c:v>
                </c:pt>
                <c:pt idx="335">
                  <c:v>8.5360554993294967E-4</c:v>
                </c:pt>
                <c:pt idx="336">
                  <c:v>8.1880016933409498E-4</c:v>
                </c:pt>
                <c:pt idx="337">
                  <c:v>7.8541275403098856E-4</c:v>
                </c:pt>
                <c:pt idx="338">
                  <c:v>7.533856328156641E-4</c:v>
                </c:pt>
                <c:pt idx="339">
                  <c:v>7.2266347237524777E-4</c:v>
                </c:pt>
                <c:pt idx="340">
                  <c:v>6.9319318313172164E-4</c:v>
                </c:pt>
                <c:pt idx="341">
                  <c:v>6.6492382882501339E-4</c:v>
                </c:pt>
                <c:pt idx="342">
                  <c:v>6.3780653969452224E-4</c:v>
                </c:pt>
                <c:pt idx="343">
                  <c:v>6.1179442911948379E-4</c:v>
                </c:pt>
                <c:pt idx="344">
                  <c:v>5.8684251358370092E-4</c:v>
                </c:pt>
                <c:pt idx="345">
                  <c:v>5.6290763583512616E-4</c:v>
                </c:pt>
                <c:pt idx="346">
                  <c:v>5.399483911155816E-4</c:v>
                </c:pt>
                <c:pt idx="347">
                  <c:v>5.1792505634054272E-4</c:v>
                </c:pt>
                <c:pt idx="348">
                  <c:v>4.9679952211340072E-4</c:v>
                </c:pt>
                <c:pt idx="349">
                  <c:v>4.7653522746295368E-4</c:v>
                </c:pt>
                <c:pt idx="350">
                  <c:v>4.570970971970667E-4</c:v>
                </c:pt>
                <c:pt idx="351">
                  <c:v>4.3845148176948788E-4</c:v>
                </c:pt>
                <c:pt idx="352">
                  <c:v>4.2056609956071285E-4</c:v>
                </c:pt>
                <c:pt idx="353">
                  <c:v>4.0340998147756174E-4</c:v>
                </c:pt>
                <c:pt idx="354">
                  <c:v>3.8695341777977084E-4</c:v>
                </c:pt>
                <c:pt idx="355">
                  <c:v>3.7116790704541018E-4</c:v>
                </c:pt>
                <c:pt idx="356">
                  <c:v>3.5602610719032471E-4</c:v>
                </c:pt>
                <c:pt idx="357">
                  <c:v>3.4150178846005871E-4</c:v>
                </c:pt>
                <c:pt idx="358">
                  <c:v>3.2756978831587102E-4</c:v>
                </c:pt>
                <c:pt idx="359">
                  <c:v>3.1420596813947898E-4</c:v>
                </c:pt>
                <c:pt idx="360">
                  <c:v>3.0138717168409209E-4</c:v>
                </c:pt>
                <c:pt idx="361">
                  <c:v>2.8909118520211005E-4</c:v>
                </c:pt>
                <c:pt idx="362">
                  <c:v>2.7729669918257063E-4</c:v>
                </c:pt>
                <c:pt idx="363">
                  <c:v>2.6598327163404459E-4</c:v>
                </c:pt>
                <c:pt idx="364">
                  <c:v>2.5513129285118717E-4</c:v>
                </c:pt>
                <c:pt idx="365">
                  <c:v>2.4472195160557607E-4</c:v>
                </c:pt>
                <c:pt idx="366">
                  <c:v>2.3473720270379499E-4</c:v>
                </c:pt>
                <c:pt idx="367">
                  <c:v>2.2515973585796362E-4</c:v>
                </c:pt>
                <c:pt idx="368">
                  <c:v>2.1597294581607085E-4</c:v>
                </c:pt>
                <c:pt idx="369">
                  <c:v>2.0716090370154455E-4</c:v>
                </c:pt>
                <c:pt idx="370">
                  <c:v>1.9870832951348642E-4</c:v>
                </c:pt>
                <c:pt idx="371">
                  <c:v>1.9060056574092137E-4</c:v>
                </c:pt>
                <c:pt idx="372">
                  <c:v>1.8282355204625713E-4</c:v>
                </c:pt>
                <c:pt idx="373">
                  <c:v>1.7536380097492625E-4</c:v>
                </c:pt>
                <c:pt idx="374">
                  <c:v>1.6820837464988977E-4</c:v>
                </c:pt>
                <c:pt idx="375">
                  <c:v>1.6134486241132392E-4</c:v>
                </c:pt>
                <c:pt idx="376">
                  <c:v>1.5476135936338969E-4</c:v>
                </c:pt>
                <c:pt idx="377">
                  <c:v>1.4844644579150177E-4</c:v>
                </c:pt>
                <c:pt idx="378">
                  <c:v>1.4238916741497219E-4</c:v>
                </c:pt>
                <c:pt idx="379">
                  <c:v>1.3657901644130528E-4</c:v>
                </c:pt>
                <c:pt idx="380">
                  <c:v>1.3100591338976718E-4</c:v>
                </c:pt>
                <c:pt idx="381">
                  <c:v>1.2566018965314802E-4</c:v>
                </c:pt>
                <c:pt idx="382">
                  <c:v>1.2053257076787763E-4</c:v>
                </c:pt>
                <c:pt idx="383">
                  <c:v>1.1561416036385118E-4</c:v>
                </c:pt>
                <c:pt idx="384">
                  <c:v>1.1089642476646862E-4</c:v>
                </c:pt>
                <c:pt idx="385">
                  <c:v>1.0637117822449464E-4</c:v>
                </c:pt>
                <c:pt idx="386">
                  <c:v>1.0203056873840503E-4</c:v>
                </c:pt>
                <c:pt idx="387">
                  <c:v>9.7867064464902969E-5</c:v>
                </c:pt>
                <c:pt idx="388">
                  <c:v>9.3873440674265783E-5</c:v>
                </c:pt>
                <c:pt idx="389">
                  <c:v>9.0042767238121373E-5</c:v>
                </c:pt>
                <c:pt idx="390">
                  <c:v>8.6368396626154931E-5</c:v>
                </c:pt>
                <c:pt idx="391">
                  <c:v>8.2843952391112188E-5</c:v>
                </c:pt>
                <c:pt idx="392">
                  <c:v>7.9463318122296471E-5</c:v>
                </c:pt>
                <c:pt idx="393">
                  <c:v>7.6220626848555267E-5</c:v>
                </c:pt>
                <c:pt idx="394">
                  <c:v>7.3110250872518177E-5</c:v>
                </c:pt>
                <c:pt idx="395">
                  <c:v>7.012679201858418E-5</c:v>
                </c:pt>
                <c:pt idx="396">
                  <c:v>6.726507227786242E-5</c:v>
                </c:pt>
                <c:pt idx="397">
                  <c:v>6.4520124833949098E-5</c:v>
                </c:pt>
                <c:pt idx="398">
                  <c:v>6.1887185454074392E-5</c:v>
                </c:pt>
                <c:pt idx="399">
                  <c:v>5.9361684230778003E-5</c:v>
                </c:pt>
                <c:pt idx="400">
                  <c:v>5.6939237659872608E-5</c:v>
                </c:pt>
                <c:pt idx="401">
                  <c:v>5.4615641041030023E-5</c:v>
                </c:pt>
                <c:pt idx="402">
                  <c:v>5.2386861187878154E-5</c:v>
                </c:pt>
                <c:pt idx="403">
                  <c:v>5.024902943502744E-5</c:v>
                </c:pt>
                <c:pt idx="404">
                  <c:v>4.8198434929955015E-5</c:v>
                </c:pt>
                <c:pt idx="405">
                  <c:v>4.6231518198163706E-5</c:v>
                </c:pt>
                <c:pt idx="406">
                  <c:v>4.4344864970502369E-5</c:v>
                </c:pt>
                <c:pt idx="407">
                  <c:v>4.2535200261984471E-5</c:v>
                </c:pt>
                <c:pt idx="408">
                  <c:v>4.0799382691874128E-5</c:v>
                </c:pt>
                <c:pt idx="409">
                  <c:v>3.9134399035223729E-5</c:v>
                </c:pt>
                <c:pt idx="410">
                  <c:v>3.7537358996445333E-5</c:v>
                </c:pt>
                <c:pt idx="411">
                  <c:v>3.6005490195880291E-5</c:v>
                </c:pt>
                <c:pt idx="412">
                  <c:v>3.4536133360698132E-5</c:v>
                </c:pt>
                <c:pt idx="413">
                  <c:v>3.3126737711807617E-5</c:v>
                </c:pt>
                <c:pt idx="414">
                  <c:v>3.177485653880074E-5</c:v>
                </c:pt>
                <c:pt idx="415">
                  <c:v>3.047814295527419E-5</c:v>
                </c:pt>
                <c:pt idx="416">
                  <c:v>2.9234345827184047E-5</c:v>
                </c:pt>
                <c:pt idx="417">
                  <c:v>2.8041305867187628E-5</c:v>
                </c:pt>
                <c:pt idx="418">
                  <c:v>2.6896951888212836E-5</c:v>
                </c:pt>
                <c:pt idx="419">
                  <c:v>2.5799297209770004E-5</c:v>
                </c:pt>
                <c:pt idx="420">
                  <c:v>2.4746436210784894E-5</c:v>
                </c:pt>
                <c:pt idx="421">
                  <c:v>2.3736541022984372E-5</c:v>
                </c:pt>
                <c:pt idx="422">
                  <c:v>2.2767858359109028E-5</c:v>
                </c:pt>
                <c:pt idx="423">
                  <c:v>2.18387064704598E-5</c:v>
                </c:pt>
                <c:pt idx="424">
                  <c:v>2.0947472228509102E-5</c:v>
                </c:pt>
                <c:pt idx="425">
                  <c:v>2.0092608325521345E-5</c:v>
                </c:pt>
                <c:pt idx="426">
                  <c:v>1.9272630589333301E-5</c:v>
                </c:pt>
                <c:pt idx="427">
                  <c:v>1.8486115407642226E-5</c:v>
                </c:pt>
                <c:pt idx="428">
                  <c:v>1.7731697257338828E-5</c:v>
                </c:pt>
                <c:pt idx="429">
                  <c:v>1.7008066334603914E-5</c:v>
                </c:pt>
                <c:pt idx="430">
                  <c:v>1.6313966281661732E-5</c:v>
                </c:pt>
                <c:pt idx="431">
                  <c:v>1.5648192006250268E-5</c:v>
                </c:pt>
                <c:pt idx="432">
                  <c:v>1.5009587590029091E-5</c:v>
                </c:pt>
                <c:pt idx="433">
                  <c:v>1.4397044282299288E-5</c:v>
                </c:pt>
                <c:pt idx="434">
                  <c:v>1.3809498575557612E-5</c:v>
                </c:pt>
                <c:pt idx="435">
                  <c:v>1.3245930359548607E-5</c:v>
                </c:pt>
                <c:pt idx="436">
                  <c:v>1.2705361150614369E-5</c:v>
                </c:pt>
                <c:pt idx="437">
                  <c:v>1.2186852393271938E-5</c:v>
                </c:pt>
                <c:pt idx="438">
                  <c:v>1.1689503831073358E-5</c:v>
                </c:pt>
                <c:pt idx="439">
                  <c:v>1.1212451943923448E-5</c:v>
                </c:pt>
                <c:pt idx="440">
                  <c:v>1.0754868449145372E-5</c:v>
                </c:pt>
                <c:pt idx="441">
                  <c:v>1.0315958863694535E-5</c:v>
                </c:pt>
                <c:pt idx="442">
                  <c:v>9.8949611250272461E-6</c:v>
                </c:pt>
                <c:pt idx="443">
                  <c:v>9.4911442682321833E-6</c:v>
                </c:pt>
                <c:pt idx="444">
                  <c:v>9.1038071571301835E-6</c:v>
                </c:pt>
                <c:pt idx="445">
                  <c:v>8.732277267141391E-6</c:v>
                </c:pt>
                <c:pt idx="446">
                  <c:v>8.3759095178084796E-6</c:v>
                </c:pt>
                <c:pt idx="447">
                  <c:v>8.0340851529507405E-6</c:v>
                </c:pt>
                <c:pt idx="448">
                  <c:v>7.7062106665063618E-6</c:v>
                </c:pt>
                <c:pt idx="449">
                  <c:v>7.3917167721994061E-6</c:v>
                </c:pt>
                <c:pt idx="450">
                  <c:v>7.0900574152439865E-6</c:v>
                </c:pt>
                <c:pt idx="451">
                  <c:v>6.8007088243709655E-6</c:v>
                </c:pt>
                <c:pt idx="452">
                  <c:v>6.5231686025324448E-6</c:v>
                </c:pt>
                <c:pt idx="453">
                  <c:v>6.256954854706353E-6</c:v>
                </c:pt>
                <c:pt idx="454">
                  <c:v>6.001605351287759E-6</c:v>
                </c:pt>
                <c:pt idx="455">
                  <c:v>5.7566767256152471E-6</c:v>
                </c:pt>
                <c:pt idx="456">
                  <c:v>5.52174370423989E-6</c:v>
                </c:pt>
                <c:pt idx="457">
                  <c:v>5.2963983686011179E-6</c:v>
                </c:pt>
                <c:pt idx="458">
                  <c:v>5.0802494468282611E-6</c:v>
                </c:pt>
                <c:pt idx="459">
                  <c:v>4.8729216344387884E-6</c:v>
                </c:pt>
                <c:pt idx="460">
                  <c:v>4.6740549427543736E-6</c:v>
                </c:pt>
                <c:pt idx="461">
                  <c:v>4.4833040739040075E-6</c:v>
                </c:pt>
                <c:pt idx="462">
                  <c:v>4.3003378213294874E-6</c:v>
                </c:pt>
                <c:pt idx="463">
                  <c:v>4.1248384947528428E-6</c:v>
                </c:pt>
                <c:pt idx="464">
                  <c:v>3.9565013686077097E-6</c:v>
                </c:pt>
                <c:pt idx="465">
                  <c:v>3.7950341529773446E-6</c:v>
                </c:pt>
                <c:pt idx="466">
                  <c:v>3.6401564861210395E-6</c:v>
                </c:pt>
                <c:pt idx="467">
                  <c:v>3.4915994477081356E-6</c:v>
                </c:pt>
                <c:pt idx="468">
                  <c:v>3.3491050919147666E-6</c:v>
                </c:pt>
                <c:pt idx="469">
                  <c:v>3.2124259995729228E-6</c:v>
                </c:pt>
                <c:pt idx="470">
                  <c:v>3.0813248485944871E-6</c:v>
                </c:pt>
                <c:pt idx="471">
                  <c:v>2.955574001924598E-6</c:v>
                </c:pt>
                <c:pt idx="472">
                  <c:v>2.8349551123091155E-6</c:v>
                </c:pt>
                <c:pt idx="473">
                  <c:v>2.7192587431901414E-6</c:v>
                </c:pt>
                <c:pt idx="474">
                  <c:v>2.6082840050715285E-6</c:v>
                </c:pt>
                <c:pt idx="475">
                  <c:v>2.5018382067231627E-6</c:v>
                </c:pt>
                <c:pt idx="476">
                  <c:v>2.3997365206185505E-6</c:v>
                </c:pt>
                <c:pt idx="477">
                  <c:v>2.3018016620249451E-6</c:v>
                </c:pt>
                <c:pt idx="478">
                  <c:v>2.2078635811889362E-6</c:v>
                </c:pt>
                <c:pt idx="479">
                  <c:v>2.1177591680831587E-6</c:v>
                </c:pt>
                <c:pt idx="480">
                  <c:v>2.0313319692015707E-6</c:v>
                </c:pt>
                <c:pt idx="481">
                  <c:v>1.9484319159116684E-6</c:v>
                </c:pt>
                <c:pt idx="482">
                  <c:v>1.8689150638920569E-6</c:v>
                </c:pt>
                <c:pt idx="483">
                  <c:v>1.7926433432030395E-6</c:v>
                </c:pt>
                <c:pt idx="484">
                  <c:v>1.7194843185563438E-6</c:v>
                </c:pt>
                <c:pt idx="485">
                  <c:v>1.6493109593678023E-6</c:v>
                </c:pt>
                <c:pt idx="486">
                  <c:v>1.5820014191937889E-6</c:v>
                </c:pt>
                <c:pt idx="487">
                  <c:v>1.5174388241684978E-6</c:v>
                </c:pt>
                <c:pt idx="488">
                  <c:v>1.4555110700747754E-6</c:v>
                </c:pt>
                <c:pt idx="489">
                  <c:v>1.3961106276962039E-6</c:v>
                </c:pt>
                <c:pt idx="490">
                  <c:v>1.3391343561125041E-6</c:v>
                </c:pt>
                <c:pt idx="491">
                  <c:v>1.2844833236141223E-6</c:v>
                </c:pt>
                <c:pt idx="492">
                  <c:v>1.2320626359250821E-6</c:v>
                </c:pt>
                <c:pt idx="493">
                  <c:v>1.1817812714358755E-6</c:v>
                </c:pt>
                <c:pt idx="494">
                  <c:v>1.1335519231603334E-6</c:v>
                </c:pt>
                <c:pt idx="495">
                  <c:v>1.0872908471420875E-6</c:v>
                </c:pt>
                <c:pt idx="496">
                  <c:v>1.0429177170474328E-6</c:v>
                </c:pt>
                <c:pt idx="497">
                  <c:v>1.0003554846921386E-6</c:v>
                </c:pt>
                <c:pt idx="498">
                  <c:v>9.5953024626005871E-7</c:v>
                </c:pt>
                <c:pt idx="499">
                  <c:v>9.2037111398126823E-7</c:v>
                </c:pt>
                <c:pt idx="500">
                  <c:v>8.8281009304693719E-7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Code!$G$1</c:f>
              <c:strCache>
                <c:ptCount val="1"/>
                <c:pt idx="0">
                  <c:v>P2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xVal>
            <c:numRef>
              <c:f>Code!$A$2:$A$502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</c:numCache>
            </c:numRef>
          </c:xVal>
          <c:yVal>
            <c:numRef>
              <c:f>Code!$G$2:$G$502</c:f>
              <c:numCache>
                <c:formatCode>General</c:formatCode>
                <c:ptCount val="501"/>
                <c:pt idx="0">
                  <c:v>0</c:v>
                </c:pt>
                <c:pt idx="1">
                  <c:v>3.335179033416933E-2</c:v>
                </c:pt>
                <c:pt idx="2">
                  <c:v>6.6666501802407102E-2</c:v>
                </c:pt>
                <c:pt idx="3">
                  <c:v>9.9943760170154744E-2</c:v>
                </c:pt>
                <c:pt idx="4">
                  <c:v>0.13318318600292905</c:v>
                </c:pt>
                <c:pt idx="5">
                  <c:v>0.16638439457843215</c:v>
                </c:pt>
                <c:pt idx="6">
                  <c:v>0.19954699579701365</c:v>
                </c:pt>
                <c:pt idx="7">
                  <c:v>0.23267059409045415</c:v>
                </c:pt>
                <c:pt idx="8">
                  <c:v>0.26575478832903981</c:v>
                </c:pt>
                <c:pt idx="9">
                  <c:v>0.29879917172689674</c:v>
                </c:pt>
                <c:pt idx="10">
                  <c:v>0.33180333174555332</c:v>
                </c:pt>
                <c:pt idx="11">
                  <c:v>0.36476684999569964</c:v>
                </c:pt>
                <c:pt idx="12">
                  <c:v>0.39768930213711079</c:v>
                </c:pt>
                <c:pt idx="13">
                  <c:v>0.43057025777670238</c:v>
                </c:pt>
                <c:pt idx="14">
                  <c:v>0.46340928036468521</c:v>
                </c:pt>
                <c:pt idx="15">
                  <c:v>0.4962059270887863</c:v>
                </c:pt>
                <c:pt idx="16">
                  <c:v>0.52895974876650287</c:v>
                </c:pt>
                <c:pt idx="17">
                  <c:v>0.56167028973535593</c:v>
                </c:pt>
                <c:pt idx="18">
                  <c:v>0.59433708774110983</c:v>
                </c:pt>
                <c:pt idx="19">
                  <c:v>0.62695967382392415</c:v>
                </c:pt>
                <c:pt idx="20">
                  <c:v>0.65953757220240339</c:v>
                </c:pt>
                <c:pt idx="21">
                  <c:v>0.69207030015551163</c:v>
                </c:pt>
                <c:pt idx="22">
                  <c:v>0.72455736790231651</c:v>
                </c:pt>
                <c:pt idx="23">
                  <c:v>0.75699827847953005</c:v>
                </c:pt>
                <c:pt idx="24">
                  <c:v>0.78939252761681122</c:v>
                </c:pt>
                <c:pt idx="25">
                  <c:v>0.82173960360979659</c:v>
                </c:pt>
                <c:pt idx="26">
                  <c:v>0.85403898719082538</c:v>
                </c:pt>
                <c:pt idx="27">
                  <c:v>0.88629015139732559</c:v>
                </c:pt>
                <c:pt idx="28">
                  <c:v>0.91849256143782698</c:v>
                </c:pt>
                <c:pt idx="29">
                  <c:v>0.95064567455556881</c:v>
                </c:pt>
                <c:pt idx="30">
                  <c:v>0.98274893988966938</c:v>
                </c:pt>
                <c:pt idx="31">
                  <c:v>1.0148017983338251</c:v>
                </c:pt>
                <c:pt idx="32">
                  <c:v>1.046803682392508</c:v>
                </c:pt>
                <c:pt idx="33">
                  <c:v>1.0787540160346307</c:v>
                </c:pt>
                <c:pt idx="34">
                  <c:v>1.110652214544648</c:v>
                </c:pt>
                <c:pt idx="35">
                  <c:v>1.142497684371067</c:v>
                </c:pt>
                <c:pt idx="36">
                  <c:v>1.1742898229723371</c:v>
                </c:pt>
                <c:pt idx="37">
                  <c:v>1.2060280186600916</c:v>
                </c:pt>
                <c:pt idx="38">
                  <c:v>1.2377116504397172</c:v>
                </c:pt>
                <c:pt idx="39">
                  <c:v>1.2693400878482255</c:v>
                </c:pt>
                <c:pt idx="40">
                  <c:v>1.3009126907894022</c:v>
                </c:pt>
                <c:pt idx="41">
                  <c:v>1.332428809366216</c:v>
                </c:pt>
                <c:pt idx="42">
                  <c:v>1.3638877837104644</c:v>
                </c:pt>
                <c:pt idx="43">
                  <c:v>1.3952889438096407</c:v>
                </c:pt>
                <c:pt idx="44">
                  <c:v>1.4266316093310074</c:v>
                </c:pt>
                <c:pt idx="45">
                  <c:v>1.4579150894428603</c:v>
                </c:pt>
                <c:pt idx="46">
                  <c:v>1.4891386826329776</c:v>
                </c:pt>
                <c:pt idx="47">
                  <c:v>1.5203016765242423</c:v>
                </c:pt>
                <c:pt idx="48">
                  <c:v>1.5514033476874374</c:v>
                </c:pt>
                <c:pt idx="49">
                  <c:v>1.5824429614512097</c:v>
                </c:pt>
                <c:pt idx="50">
                  <c:v>1.6134197717092085</c:v>
                </c:pt>
                <c:pt idx="51">
                  <c:v>1.6443330207244031</c:v>
                </c:pt>
                <c:pt idx="52">
                  <c:v>1.6751819389305926</c:v>
                </c:pt>
                <c:pt idx="53">
                  <c:v>1.7059657447311223</c:v>
                </c:pt>
                <c:pt idx="54">
                  <c:v>1.7366836442948281</c:v>
                </c:pt>
                <c:pt idx="55">
                  <c:v>1.767334831349235</c:v>
                </c:pt>
                <c:pt idx="56">
                  <c:v>1.7979184869710414</c:v>
                </c:pt>
                <c:pt idx="57">
                  <c:v>1.8284337793739274</c:v>
                </c:pt>
                <c:pt idx="58">
                  <c:v>1.8588798636937323</c:v>
                </c:pt>
                <c:pt idx="59">
                  <c:v>1.8892558817710521</c:v>
                </c:pt>
                <c:pt idx="60">
                  <c:v>1.9195609619313176</c:v>
                </c:pt>
                <c:pt idx="61">
                  <c:v>1.9497942187624209</c:v>
                </c:pt>
                <c:pt idx="62">
                  <c:v>1.9799547528899644</c:v>
                </c:pt>
                <c:pt idx="63">
                  <c:v>2.0100416507502215</c:v>
                </c:pt>
                <c:pt idx="64">
                  <c:v>2.0400539843609016</c:v>
                </c:pt>
                <c:pt idx="65">
                  <c:v>2.0699908110898284</c:v>
                </c:pt>
                <c:pt idx="66">
                  <c:v>2.0998511734216465</c:v>
                </c:pt>
                <c:pt idx="67">
                  <c:v>2.1296340987226872</c:v>
                </c:pt>
                <c:pt idx="68">
                  <c:v>2.1593385990041369</c:v>
                </c:pt>
                <c:pt idx="69">
                  <c:v>2.188963670683663</c:v>
                </c:pt>
                <c:pt idx="70">
                  <c:v>2.2185082943456678</c:v>
                </c:pt>
                <c:pt idx="71">
                  <c:v>2.247971434500359</c:v>
                </c:pt>
                <c:pt idx="72">
                  <c:v>2.2773520393418356</c:v>
                </c:pt>
                <c:pt idx="73">
                  <c:v>2.3066490405054125</c:v>
                </c:pt>
                <c:pt idx="74">
                  <c:v>2.3358613528244194</c:v>
                </c:pt>
                <c:pt idx="75">
                  <c:v>2.3649878740867352</c:v>
                </c:pt>
                <c:pt idx="76">
                  <c:v>2.3940274847913336</c:v>
                </c:pt>
                <c:pt idx="77">
                  <c:v>2.4229790479051414</c:v>
                </c:pt>
                <c:pt idx="78">
                  <c:v>2.4518414086205325</c:v>
                </c:pt>
                <c:pt idx="79">
                  <c:v>2.4806133941138091</c:v>
                </c:pt>
                <c:pt idx="80">
                  <c:v>2.5092938133050384</c:v>
                </c:pt>
                <c:pt idx="81">
                  <c:v>2.5378814566196515</c:v>
                </c:pt>
                <c:pt idx="82">
                  <c:v>2.5663750957522296</c:v>
                </c:pt>
                <c:pt idx="83">
                  <c:v>2.594773483432943</c:v>
                </c:pt>
                <c:pt idx="84">
                  <c:v>2.6230753531971303</c:v>
                </c:pt>
                <c:pt idx="85">
                  <c:v>2.6512794191585471</c:v>
                </c:pt>
                <c:pt idx="86">
                  <c:v>2.6793843757868432</c:v>
                </c:pt>
                <c:pt idx="87">
                  <c:v>2.707388897689865</c:v>
                </c:pt>
                <c:pt idx="88">
                  <c:v>2.7352916394014257</c:v>
                </c:pt>
                <c:pt idx="89">
                  <c:v>2.7630912351752142</c:v>
                </c:pt>
                <c:pt idx="90">
                  <c:v>2.7907862987855658</c:v>
                </c:pt>
                <c:pt idx="91">
                  <c:v>2.8183754233358629</c:v>
                </c:pt>
                <c:pt idx="92">
                  <c:v>2.8458571810753703</c:v>
                </c:pt>
                <c:pt idx="93">
                  <c:v>2.8732301232253725</c:v>
                </c:pt>
                <c:pt idx="94">
                  <c:v>2.90049277981552</c:v>
                </c:pt>
                <c:pt idx="95">
                  <c:v>2.9276436595313489</c:v>
                </c:pt>
                <c:pt idx="96">
                  <c:v>2.9546812495739938</c:v>
                </c:pt>
                <c:pt idx="97">
                  <c:v>2.9816040155331724</c:v>
                </c:pt>
                <c:pt idx="98">
                  <c:v>3.0084104012745709</c:v>
                </c:pt>
                <c:pt idx="99">
                  <c:v>3.0350988288428349</c:v>
                </c:pt>
                <c:pt idx="100">
                  <c:v>3.0616676983814197</c:v>
                </c:pt>
                <c:pt idx="101">
                  <c:v>3.0881153880706305</c:v>
                </c:pt>
                <c:pt idx="102">
                  <c:v>3.1144402540852418</c:v>
                </c:pt>
                <c:pt idx="103">
                  <c:v>3.1406406305731638</c:v>
                </c:pt>
                <c:pt idx="104">
                  <c:v>3.166714829656684</c:v>
                </c:pt>
                <c:pt idx="105">
                  <c:v>3.1926611414578954</c:v>
                </c:pt>
                <c:pt idx="106">
                  <c:v>3.2184778341499887</c:v>
                </c:pt>
                <c:pt idx="107">
                  <c:v>3.2441631540361708</c:v>
                </c:pt>
                <c:pt idx="108">
                  <c:v>3.2697153256580354</c:v>
                </c:pt>
                <c:pt idx="109">
                  <c:v>3.2951325519353043</c:v>
                </c:pt>
                <c:pt idx="110">
                  <c:v>3.3204130143389254</c:v>
                </c:pt>
                <c:pt idx="111">
                  <c:v>3.3455548730995956</c:v>
                </c:pt>
                <c:pt idx="112">
                  <c:v>3.3705562674538569</c:v>
                </c:pt>
                <c:pt idx="113">
                  <c:v>3.3954153159299874</c:v>
                </c:pt>
                <c:pt idx="114">
                  <c:v>3.4201301166759928</c:v>
                </c:pt>
                <c:pt idx="115">
                  <c:v>3.4446987478320712</c:v>
                </c:pt>
                <c:pt idx="116">
                  <c:v>3.4691192679500045</c:v>
                </c:pt>
                <c:pt idx="117">
                  <c:v>3.4933897164619947</c:v>
                </c:pt>
                <c:pt idx="118">
                  <c:v>3.517508114201537</c:v>
                </c:pt>
                <c:pt idx="119">
                  <c:v>3.5414724639789754</c:v>
                </c:pt>
                <c:pt idx="120">
                  <c:v>3.5652807512144555</c:v>
                </c:pt>
                <c:pt idx="121">
                  <c:v>3.5889309446310325</c:v>
                </c:pt>
                <c:pt idx="122">
                  <c:v>3.6124209970107413</c:v>
                </c:pt>
                <c:pt idx="123">
                  <c:v>3.635748846016472</c:v>
                </c:pt>
                <c:pt idx="124">
                  <c:v>3.6589124150825225</c:v>
                </c:pt>
                <c:pt idx="125">
                  <c:v>3.6819096143767185</c:v>
                </c:pt>
                <c:pt idx="126">
                  <c:v>3.7047383418369901</c:v>
                </c:pt>
                <c:pt idx="127">
                  <c:v>3.7273964842853009</c:v>
                </c:pt>
                <c:pt idx="128">
                  <c:v>3.7498819186217891</c:v>
                </c:pt>
                <c:pt idx="129">
                  <c:v>3.7721925131019498</c:v>
                </c:pt>
                <c:pt idx="130">
                  <c:v>3.7943261286996357</c:v>
                </c:pt>
                <c:pt idx="131">
                  <c:v>3.8162806205585662</c:v>
                </c:pt>
                <c:pt idx="132">
                  <c:v>3.8380538395349562</c:v>
                </c:pt>
                <c:pt idx="133">
                  <c:v>3.8596436338337421</c:v>
                </c:pt>
                <c:pt idx="134">
                  <c:v>3.8810478507407491</c:v>
                </c:pt>
                <c:pt idx="135">
                  <c:v>3.9022643384529685</c:v>
                </c:pt>
                <c:pt idx="136">
                  <c:v>3.9232909480089253</c:v>
                </c:pt>
                <c:pt idx="137">
                  <c:v>3.9441255353208757</c:v>
                </c:pt>
                <c:pt idx="138">
                  <c:v>3.9647659633103274</c:v>
                </c:pt>
                <c:pt idx="139">
                  <c:v>3.9852101041480776</c:v>
                </c:pt>
                <c:pt idx="140">
                  <c:v>4.0054558415996402</c:v>
                </c:pt>
                <c:pt idx="141">
                  <c:v>4.0255010734765611</c:v>
                </c:pt>
                <c:pt idx="142">
                  <c:v>4.0453437141937387</c:v>
                </c:pt>
                <c:pt idx="143">
                  <c:v>4.0649816974324091</c:v>
                </c:pt>
                <c:pt idx="144">
                  <c:v>4.0844129789079879</c:v>
                </c:pt>
                <c:pt idx="145">
                  <c:v>4.1036355392414379</c:v>
                </c:pt>
                <c:pt idx="146">
                  <c:v>4.1226473869322851</c:v>
                </c:pt>
                <c:pt idx="147">
                  <c:v>4.1414465614307883</c:v>
                </c:pt>
                <c:pt idx="148">
                  <c:v>4.1600311363061584</c:v>
                </c:pt>
                <c:pt idx="149">
                  <c:v>4.1783992225070223</c:v>
                </c:pt>
                <c:pt idx="150">
                  <c:v>4.1965489717096416</c:v>
                </c:pt>
                <c:pt idx="151">
                  <c:v>4.2144785797486319</c:v>
                </c:pt>
                <c:pt idx="152">
                  <c:v>4.2321862901241731</c:v>
                </c:pt>
                <c:pt idx="153">
                  <c:v>4.2496703975788863</c:v>
                </c:pt>
                <c:pt idx="154">
                  <c:v>4.2669292517367259</c:v>
                </c:pt>
                <c:pt idx="155">
                  <c:v>4.2839612607954152</c:v>
                </c:pt>
                <c:pt idx="156">
                  <c:v>4.3007648952630602</c:v>
                </c:pt>
                <c:pt idx="157">
                  <c:v>4.3173386917287582</c:v>
                </c:pt>
                <c:pt idx="158">
                  <c:v>4.3336812566561163</c:v>
                </c:pt>
                <c:pt idx="159">
                  <c:v>4.3497912701877715</c:v>
                </c:pt>
                <c:pt idx="160">
                  <c:v>4.3656674899481596</c:v>
                </c:pt>
                <c:pt idx="161">
                  <c:v>4.3813087548309673</c:v>
                </c:pt>
                <c:pt idx="162">
                  <c:v>4.3967139887569386</c:v>
                </c:pt>
                <c:pt idx="163">
                  <c:v>4.4118822043869805</c:v>
                </c:pt>
                <c:pt idx="164">
                  <c:v>4.4268125067748407</c:v>
                </c:pt>
                <c:pt idx="165">
                  <c:v>4.4415040969430368</c:v>
                </c:pt>
                <c:pt idx="166">
                  <c:v>4.4559562753652004</c:v>
                </c:pt>
                <c:pt idx="167">
                  <c:v>4.4701684453375607</c:v>
                </c:pt>
                <c:pt idx="168">
                  <c:v>4.4841401162219778</c:v>
                </c:pt>
                <c:pt idx="169">
                  <c:v>4.4978709065427207</c:v>
                </c:pt>
                <c:pt idx="170">
                  <c:v>4.5113605469190805</c:v>
                </c:pt>
                <c:pt idx="171">
                  <c:v>4.5246088828159747</c:v>
                </c:pt>
                <c:pt idx="172">
                  <c:v>4.5376158770948569</c:v>
                </c:pt>
                <c:pt idx="173">
                  <c:v>4.5503816123475866</c:v>
                </c:pt>
                <c:pt idx="174">
                  <c:v>4.5629062929963888</c:v>
                </c:pt>
                <c:pt idx="175">
                  <c:v>4.5751902471436825</c:v>
                </c:pt>
                <c:pt idx="176">
                  <c:v>4.587233928156337</c:v>
                </c:pt>
                <c:pt idx="177">
                  <c:v>4.5990379159698875</c:v>
                </c:pt>
                <c:pt idx="178">
                  <c:v>4.6106029180993513</c:v>
                </c:pt>
                <c:pt idx="179">
                  <c:v>4.6219297703445488</c:v>
                </c:pt>
                <c:pt idx="180">
                  <c:v>4.6330194371792652</c:v>
                </c:pt>
                <c:pt idx="181">
                  <c:v>4.643873011815125</c:v>
                </c:pt>
                <c:pt idx="182">
                  <c:v>4.6544917159327479</c:v>
                </c:pt>
                <c:pt idx="183">
                  <c:v>4.6648768990745557</c:v>
                </c:pt>
                <c:pt idx="184">
                  <c:v>4.6750300376954854</c:v>
                </c:pt>
                <c:pt idx="185">
                  <c:v>4.6849527338698547</c:v>
                </c:pt>
                <c:pt idx="186">
                  <c:v>4.6946467136546746</c:v>
                </c:pt>
                <c:pt idx="187">
                  <c:v>4.704113825111782</c:v>
                </c:pt>
                <c:pt idx="188">
                  <c:v>4.7133560359932787</c:v>
                </c:pt>
                <c:pt idx="189">
                  <c:v>4.7223754310968751</c:v>
                </c:pt>
                <c:pt idx="190">
                  <c:v>4.7311742092998292</c:v>
                </c:pt>
                <c:pt idx="191">
                  <c:v>4.739754680282191</c:v>
                </c:pt>
                <c:pt idx="192">
                  <c:v>4.7481192609520457</c:v>
                </c:pt>
                <c:pt idx="193">
                  <c:v>4.7562704715873325</c:v>
                </c:pt>
                <c:pt idx="194">
                  <c:v>4.764210931710557</c:v>
                </c:pt>
                <c:pt idx="195">
                  <c:v>4.7719433557143667</c:v>
                </c:pt>
                <c:pt idx="196">
                  <c:v>4.7794705482574331</c:v>
                </c:pt>
                <c:pt idx="197">
                  <c:v>4.7867953994513917</c:v>
                </c:pt>
                <c:pt idx="198">
                  <c:v>4.79392087986073</c:v>
                </c:pt>
                <c:pt idx="199">
                  <c:v>4.8008500353384589</c:v>
                </c:pt>
                <c:pt idx="200">
                  <c:v>4.8075859817211306</c:v>
                </c:pt>
                <c:pt idx="201">
                  <c:v>4.8141318994073199</c:v>
                </c:pt>
                <c:pt idx="202">
                  <c:v>4.8204910278440076</c:v>
                </c:pt>
                <c:pt idx="203">
                  <c:v>4.8266666599454267</c:v>
                </c:pt>
                <c:pt idx="204">
                  <c:v>4.8326621364688496</c:v>
                </c:pt>
                <c:pt idx="205">
                  <c:v>4.8384808403715223</c:v>
                </c:pt>
                <c:pt idx="206">
                  <c:v>4.8441261911724744</c:v>
                </c:pt>
                <c:pt idx="207">
                  <c:v>4.8496016393422856</c:v>
                </c:pt>
                <c:pt idx="208">
                  <c:v>4.8549106607430783</c:v>
                </c:pt>
                <c:pt idx="209">
                  <c:v>4.8600567511400383</c:v>
                </c:pt>
                <c:pt idx="210">
                  <c:v>4.8650434208046578</c:v>
                </c:pt>
                <c:pt idx="211">
                  <c:v>4.8698741892286748</c:v>
                </c:pt>
                <c:pt idx="212">
                  <c:v>4.874552579966358</c:v>
                </c:pt>
                <c:pt idx="213">
                  <c:v>4.8790821156213804</c:v>
                </c:pt>
                <c:pt idx="214">
                  <c:v>4.8834663129930496</c:v>
                </c:pt>
                <c:pt idx="215">
                  <c:v>4.88770867839514</c:v>
                </c:pt>
                <c:pt idx="216">
                  <c:v>4.8918127031590339</c:v>
                </c:pt>
                <c:pt idx="217">
                  <c:v>4.8957818593313025</c:v>
                </c:pt>
                <c:pt idx="218">
                  <c:v>4.8996195955743147</c:v>
                </c:pt>
                <c:pt idx="219">
                  <c:v>4.9033293332769166</c:v>
                </c:pt>
                <c:pt idx="220">
                  <c:v>4.90691446288072</c:v>
                </c:pt>
                <c:pt idx="221">
                  <c:v>4.9103783404260799</c:v>
                </c:pt>
                <c:pt idx="222">
                  <c:v>4.9137242843204429</c:v>
                </c:pt>
                <c:pt idx="223">
                  <c:v>4.9169555723304068</c:v>
                </c:pt>
                <c:pt idx="224">
                  <c:v>4.920075438797566</c:v>
                </c:pt>
                <c:pt idx="225">
                  <c:v>4.9230870720770463</c:v>
                </c:pt>
                <c:pt idx="226">
                  <c:v>4.9259936121965282</c:v>
                </c:pt>
                <c:pt idx="227">
                  <c:v>4.9287981487325521</c:v>
                </c:pt>
                <c:pt idx="228">
                  <c:v>4.9315037188999842</c:v>
                </c:pt>
                <c:pt idx="229">
                  <c:v>4.9341133058497082</c:v>
                </c:pt>
                <c:pt idx="230">
                  <c:v>4.9366298371688577</c:v>
                </c:pt>
                <c:pt idx="231">
                  <c:v>4.9390561835772928</c:v>
                </c:pt>
                <c:pt idx="232">
                  <c:v>4.9413951578134538</c:v>
                </c:pt>
                <c:pt idx="233">
                  <c:v>4.9436495137022769</c:v>
                </c:pt>
                <c:pt idx="234">
                  <c:v>4.9458219453974701</c:v>
                </c:pt>
                <c:pt idx="235">
                  <c:v>4.9479150867901582</c:v>
                </c:pt>
                <c:pt idx="236">
                  <c:v>4.9499315110756728</c:v>
                </c:pt>
                <c:pt idx="237">
                  <c:v>4.9518737304701119</c:v>
                </c:pt>
                <c:pt idx="238">
                  <c:v>4.9537441960682109</c:v>
                </c:pt>
                <c:pt idx="239">
                  <c:v>4.9555452978340249</c:v>
                </c:pt>
                <c:pt idx="240">
                  <c:v>4.957279364715963</c:v>
                </c:pt>
                <c:pt idx="241">
                  <c:v>4.9589486648777719</c:v>
                </c:pt>
                <c:pt idx="242">
                  <c:v>4.9605554060372059</c:v>
                </c:pt>
                <c:pt idx="243">
                  <c:v>4.9621017359042492</c:v>
                </c:pt>
                <c:pt idx="244">
                  <c:v>4.9635897427109796</c:v>
                </c:pt>
                <c:pt idx="245">
                  <c:v>4.9650214558253554</c:v>
                </c:pt>
                <c:pt idx="246">
                  <c:v>4.9663988464414643</c:v>
                </c:pt>
                <c:pt idx="247">
                  <c:v>4.9677238283390404</c:v>
                </c:pt>
                <c:pt idx="248">
                  <c:v>4.968998258705331</c:v>
                </c:pt>
                <c:pt idx="249">
                  <c:v>4.9702239390126897</c:v>
                </c:pt>
                <c:pt idx="250">
                  <c:v>4.9714026159455793</c:v>
                </c:pt>
                <c:pt idx="251">
                  <c:v>4.9725359823709745</c:v>
                </c:pt>
                <c:pt idx="252">
                  <c:v>4.9736256783464743</c:v>
                </c:pt>
                <c:pt idx="253">
                  <c:v>4.9746732921607384</c:v>
                </c:pt>
                <c:pt idx="254">
                  <c:v>4.9756803614011833</c:v>
                </c:pt>
                <c:pt idx="255">
                  <c:v>4.9766483740441849</c:v>
                </c:pt>
                <c:pt idx="256">
                  <c:v>4.9775787695633316</c:v>
                </c:pt>
                <c:pt idx="257">
                  <c:v>4.9784729400515815</c:v>
                </c:pt>
                <c:pt idx="258">
                  <c:v>4.9793322313534603</c:v>
                </c:pt>
                <c:pt idx="259">
                  <c:v>4.980157944203726</c:v>
                </c:pt>
                <c:pt idx="260">
                  <c:v>4.9809513353691939</c:v>
                </c:pt>
                <c:pt idx="261">
                  <c:v>4.9817136187906836</c:v>
                </c:pt>
                <c:pt idx="262">
                  <c:v>4.9824459667223042</c:v>
                </c:pt>
                <c:pt idx="263">
                  <c:v>4.9831495108655242</c:v>
                </c:pt>
                <c:pt idx="264">
                  <c:v>4.9838253434957185</c:v>
                </c:pt>
                <c:pt idx="265">
                  <c:v>4.9844745185790886</c:v>
                </c:pt>
                <c:pt idx="266">
                  <c:v>4.9850980528780759</c:v>
                </c:pt>
                <c:pt idx="267">
                  <c:v>4.9856969270435672</c:v>
                </c:pt>
                <c:pt idx="268">
                  <c:v>4.9862720866923826</c:v>
                </c:pt>
                <c:pt idx="269">
                  <c:v>4.9868244434687181</c:v>
                </c:pt>
                <c:pt idx="270">
                  <c:v>4.9873548760883644</c:v>
                </c:pt>
                <c:pt idx="271">
                  <c:v>4.9878642313646768</c:v>
                </c:pt>
                <c:pt idx="272">
                  <c:v>4.9883533252154297</c:v>
                </c:pt>
                <c:pt idx="273">
                  <c:v>4.9888229436497875</c:v>
                </c:pt>
                <c:pt idx="274">
                  <c:v>4.9892738437347894</c:v>
                </c:pt>
                <c:pt idx="275">
                  <c:v>4.9897067545408111</c:v>
                </c:pt>
                <c:pt idx="276">
                  <c:v>4.9901223780656156</c:v>
                </c:pt>
                <c:pt idx="277">
                  <c:v>4.9905213901366636</c:v>
                </c:pt>
                <c:pt idx="278">
                  <c:v>4.990904441291466</c:v>
                </c:pt>
                <c:pt idx="279">
                  <c:v>4.9912721576358345</c:v>
                </c:pt>
                <c:pt idx="280">
                  <c:v>4.9916251416799495</c:v>
                </c:pt>
                <c:pt idx="281">
                  <c:v>4.9919639731522523</c:v>
                </c:pt>
                <c:pt idx="282">
                  <c:v>4.9922892097912062</c:v>
                </c:pt>
                <c:pt idx="283">
                  <c:v>4.9926013881150411</c:v>
                </c:pt>
                <c:pt idx="284">
                  <c:v>4.9929010241696368</c:v>
                </c:pt>
                <c:pt idx="285">
                  <c:v>4.9931886142547492</c:v>
                </c:pt>
                <c:pt idx="286">
                  <c:v>4.9934646356288193</c:v>
                </c:pt>
                <c:pt idx="287">
                  <c:v>4.9937295471926362</c:v>
                </c:pt>
                <c:pt idx="288">
                  <c:v>4.9939837901521669</c:v>
                </c:pt>
                <c:pt idx="289">
                  <c:v>4.9942277886608775</c:v>
                </c:pt>
                <c:pt idx="290">
                  <c:v>4.9944619504419032</c:v>
                </c:pt>
                <c:pt idx="291">
                  <c:v>4.9946866673904404</c:v>
                </c:pt>
                <c:pt idx="292">
                  <c:v>4.9949023161567521</c:v>
                </c:pt>
                <c:pt idx="293">
                  <c:v>4.9951092587101904</c:v>
                </c:pt>
                <c:pt idx="294">
                  <c:v>4.9953078428846505</c:v>
                </c:pt>
                <c:pt idx="295">
                  <c:v>4.9954984029058833</c:v>
                </c:pt>
                <c:pt idx="296">
                  <c:v>4.9956812599010965</c:v>
                </c:pt>
                <c:pt idx="297">
                  <c:v>4.9958567223912755</c:v>
                </c:pt>
                <c:pt idx="298">
                  <c:v>4.9960250867666733</c:v>
                </c:pt>
                <c:pt idx="299">
                  <c:v>4.9961866377459012</c:v>
                </c:pt>
                <c:pt idx="300">
                  <c:v>4.9963416488190662</c:v>
                </c:pt>
                <c:pt idx="301">
                  <c:v>4.9964903826753924</c:v>
                </c:pt>
                <c:pt idx="302">
                  <c:v>4.9966330916157622</c:v>
                </c:pt>
                <c:pt idx="303">
                  <c:v>4.9967700179506203</c:v>
                </c:pt>
                <c:pt idx="304">
                  <c:v>4.9969013943836567</c:v>
                </c:pt>
                <c:pt idx="305">
                  <c:v>4.997027444381704</c:v>
                </c:pt>
                <c:pt idx="306">
                  <c:v>4.9971483825312655</c:v>
                </c:pt>
                <c:pt idx="307">
                  <c:v>4.9972644148820873</c:v>
                </c:pt>
                <c:pt idx="308">
                  <c:v>4.9973757392781772</c:v>
                </c:pt>
                <c:pt idx="309">
                  <c:v>4.9974825456766716</c:v>
                </c:pt>
                <c:pt idx="310">
                  <c:v>4.9975850164549458</c:v>
                </c:pt>
                <c:pt idx="311">
                  <c:v>4.9976833267063414</c:v>
                </c:pt>
                <c:pt idx="312">
                  <c:v>4.9977776445248931</c:v>
                </c:pt>
                <c:pt idx="313">
                  <c:v>4.9978681312794198</c:v>
                </c:pt>
                <c:pt idx="314">
                  <c:v>4.9979549418773335</c:v>
                </c:pt>
                <c:pt idx="315">
                  <c:v>4.9980382250185222</c:v>
                </c:pt>
                <c:pt idx="316">
                  <c:v>4.9981181234396406</c:v>
                </c:pt>
                <c:pt idx="317">
                  <c:v>4.9981947741491437</c:v>
                </c:pt>
                <c:pt idx="318">
                  <c:v>4.9982683086533815</c:v>
                </c:pt>
                <c:pt idx="319">
                  <c:v>4.9983388531740749</c:v>
                </c:pt>
                <c:pt idx="320">
                  <c:v>4.9984065288574691</c:v>
                </c:pt>
                <c:pt idx="321">
                  <c:v>4.9984714519754698</c:v>
                </c:pt>
                <c:pt idx="322">
                  <c:v>4.9985337341190395</c:v>
                </c:pt>
                <c:pt idx="323">
                  <c:v>4.9985934823841411</c:v>
                </c:pt>
                <c:pt idx="324">
                  <c:v>4.9986507995504939</c:v>
                </c:pt>
                <c:pt idx="325">
                  <c:v>4.998705784253402</c:v>
                </c:pt>
                <c:pt idx="326">
                  <c:v>4.9987585311489164</c:v>
                </c:pt>
                <c:pt idx="327">
                  <c:v>4.9988091310725702</c:v>
                </c:pt>
                <c:pt idx="328">
                  <c:v>4.9988576711919199</c:v>
                </c:pt>
                <c:pt idx="329">
                  <c:v>4.9989042351531383</c:v>
                </c:pt>
                <c:pt idx="330">
                  <c:v>4.9989489032218621</c:v>
                </c:pt>
                <c:pt idx="331">
                  <c:v>4.9989917524185206</c:v>
                </c:pt>
                <c:pt idx="332">
                  <c:v>4.999032856648352</c:v>
                </c:pt>
                <c:pt idx="333">
                  <c:v>4.9990722868263049</c:v>
                </c:pt>
                <c:pt idx="334">
                  <c:v>4.9991101109970186</c:v>
                </c:pt>
                <c:pt idx="335">
                  <c:v>4.9991463944500705</c:v>
                </c:pt>
                <c:pt idx="336">
                  <c:v>4.9991811998306694</c:v>
                </c:pt>
                <c:pt idx="337">
                  <c:v>4.9992145872459721</c:v>
                </c:pt>
                <c:pt idx="338">
                  <c:v>4.9992466143671876</c:v>
                </c:pt>
                <c:pt idx="339">
                  <c:v>4.9992773365276282</c:v>
                </c:pt>
                <c:pt idx="340">
                  <c:v>4.9993068068168718</c:v>
                </c:pt>
                <c:pt idx="341">
                  <c:v>4.9993350761711781</c:v>
                </c:pt>
                <c:pt idx="342">
                  <c:v>4.9993621934603087</c:v>
                </c:pt>
                <c:pt idx="343">
                  <c:v>4.9993882055708836</c:v>
                </c:pt>
                <c:pt idx="344">
                  <c:v>4.9994131574864191</c:v>
                </c:pt>
                <c:pt idx="345">
                  <c:v>4.9994370923641673</c:v>
                </c:pt>
                <c:pt idx="346">
                  <c:v>4.999460051608887</c:v>
                </c:pt>
                <c:pt idx="347">
                  <c:v>4.9994820749436624</c:v>
                </c:pt>
                <c:pt idx="348">
                  <c:v>4.9995032004778892</c:v>
                </c:pt>
                <c:pt idx="349">
                  <c:v>4.9995234647725395</c:v>
                </c:pt>
                <c:pt idx="350">
                  <c:v>4.9995429029028058</c:v>
                </c:pt>
                <c:pt idx="351">
                  <c:v>4.9995615485182334</c:v>
                </c:pt>
                <c:pt idx="352">
                  <c:v>4.9995794339004425</c:v>
                </c:pt>
                <c:pt idx="353">
                  <c:v>4.999596590018526</c:v>
                </c:pt>
                <c:pt idx="354">
                  <c:v>4.9996130465822235</c:v>
                </c:pt>
                <c:pt idx="355">
                  <c:v>4.9996288320929576</c:v>
                </c:pt>
                <c:pt idx="356">
                  <c:v>4.9996439738928125</c:v>
                </c:pt>
                <c:pt idx="357">
                  <c:v>4.9996584982115424</c:v>
                </c:pt>
                <c:pt idx="358">
                  <c:v>4.9996724302116862</c:v>
                </c:pt>
                <c:pt idx="359">
                  <c:v>4.9996857940318629</c:v>
                </c:pt>
                <c:pt idx="360">
                  <c:v>4.9996986128283183</c:v>
                </c:pt>
                <c:pt idx="361">
                  <c:v>4.9997109088148006</c:v>
                </c:pt>
                <c:pt idx="362">
                  <c:v>4.9997227033008205</c:v>
                </c:pt>
                <c:pt idx="363">
                  <c:v>4.999734016728369</c:v>
                </c:pt>
                <c:pt idx="364">
                  <c:v>4.9997448687071522</c:v>
                </c:pt>
                <c:pt idx="365">
                  <c:v>4.999755278048398</c:v>
                </c:pt>
                <c:pt idx="366">
                  <c:v>4.9997652627972995</c:v>
                </c:pt>
                <c:pt idx="367">
                  <c:v>4.9997748402641458</c:v>
                </c:pt>
                <c:pt idx="368">
                  <c:v>4.9997840270541873</c:v>
                </c:pt>
                <c:pt idx="369">
                  <c:v>4.999792839096302</c:v>
                </c:pt>
                <c:pt idx="370">
                  <c:v>4.9998012916704901</c:v>
                </c:pt>
                <c:pt idx="371">
                  <c:v>4.9998093994342625</c:v>
                </c:pt>
                <c:pt idx="372">
                  <c:v>4.9998171764479569</c:v>
                </c:pt>
                <c:pt idx="373">
                  <c:v>4.9998246361990279</c:v>
                </c:pt>
                <c:pt idx="374">
                  <c:v>4.9998317916253532</c:v>
                </c:pt>
                <c:pt idx="375">
                  <c:v>4.9998386551375917</c:v>
                </c:pt>
                <c:pt idx="376">
                  <c:v>4.9998452386406393</c:v>
                </c:pt>
                <c:pt idx="377">
                  <c:v>4.999851553554211</c:v>
                </c:pt>
                <c:pt idx="378">
                  <c:v>4.9998576108325876</c:v>
                </c:pt>
                <c:pt idx="379">
                  <c:v>4.9998634209835613</c:v>
                </c:pt>
                <c:pt idx="380">
                  <c:v>4.9998689940866132</c:v>
                </c:pt>
                <c:pt idx="381">
                  <c:v>4.9998743398103498</c:v>
                </c:pt>
                <c:pt idx="382">
                  <c:v>4.9998794674292348</c:v>
                </c:pt>
                <c:pt idx="383">
                  <c:v>4.9998843858396391</c:v>
                </c:pt>
                <c:pt idx="384">
                  <c:v>4.9998891035752369</c:v>
                </c:pt>
                <c:pt idx="385">
                  <c:v>4.9998936288217788</c:v>
                </c:pt>
                <c:pt idx="386">
                  <c:v>4.9998979694312649</c:v>
                </c:pt>
                <c:pt idx="387">
                  <c:v>4.9999021329355386</c:v>
                </c:pt>
                <c:pt idx="388">
                  <c:v>4.9999061265593294</c:v>
                </c:pt>
                <c:pt idx="389">
                  <c:v>4.9999099572327657</c:v>
                </c:pt>
                <c:pt idx="390">
                  <c:v>4.9999136316033779</c:v>
                </c:pt>
                <c:pt idx="391">
                  <c:v>4.999917156047613</c:v>
                </c:pt>
                <c:pt idx="392">
                  <c:v>4.9999205366818815</c:v>
                </c:pt>
                <c:pt idx="393">
                  <c:v>4.9999237793731552</c:v>
                </c:pt>
                <c:pt idx="394">
                  <c:v>4.9999268897491316</c:v>
                </c:pt>
                <c:pt idx="395">
                  <c:v>4.9999298732079858</c:v>
                </c:pt>
                <c:pt idx="396">
                  <c:v>4.9999327349277261</c:v>
                </c:pt>
                <c:pt idx="397">
                  <c:v>4.9999354798751696</c:v>
                </c:pt>
                <c:pt idx="398">
                  <c:v>4.9999381128145499</c:v>
                </c:pt>
                <c:pt idx="399">
                  <c:v>4.9999406383157732</c:v>
                </c:pt>
                <c:pt idx="400">
                  <c:v>4.9999430607623445</c:v>
                </c:pt>
                <c:pt idx="401">
                  <c:v>4.9999453843589636</c:v>
                </c:pt>
                <c:pt idx="402">
                  <c:v>4.9999476131388167</c:v>
                </c:pt>
                <c:pt idx="403">
                  <c:v>4.9999497509705693</c:v>
                </c:pt>
                <c:pt idx="404">
                  <c:v>4.9999518015650741</c:v>
                </c:pt>
                <c:pt idx="405">
                  <c:v>4.9999537684818058</c:v>
                </c:pt>
                <c:pt idx="406">
                  <c:v>4.9999556551350333</c:v>
                </c:pt>
                <c:pt idx="407">
                  <c:v>4.999957464799742</c:v>
                </c:pt>
                <c:pt idx="408">
                  <c:v>4.9999592006173117</c:v>
                </c:pt>
                <c:pt idx="409">
                  <c:v>4.9999608656009684</c:v>
                </c:pt>
                <c:pt idx="410">
                  <c:v>4.9999624626410073</c:v>
                </c:pt>
                <c:pt idx="411">
                  <c:v>4.999963994509808</c:v>
                </c:pt>
                <c:pt idx="412">
                  <c:v>4.9999654638666433</c:v>
                </c:pt>
                <c:pt idx="413">
                  <c:v>4.9999668732622924</c:v>
                </c:pt>
                <c:pt idx="414">
                  <c:v>4.9999682251434656</c:v>
                </c:pt>
                <c:pt idx="415">
                  <c:v>4.9999695218570492</c:v>
                </c:pt>
                <c:pt idx="416">
                  <c:v>4.9999707656541776</c:v>
                </c:pt>
                <c:pt idx="417">
                  <c:v>4.9999719586941378</c:v>
                </c:pt>
                <c:pt idx="418">
                  <c:v>4.9999731030481165</c:v>
                </c:pt>
                <c:pt idx="419">
                  <c:v>4.9999742007027947</c:v>
                </c:pt>
                <c:pt idx="420">
                  <c:v>4.999975253563794</c:v>
                </c:pt>
                <c:pt idx="421">
                  <c:v>4.9999762634589819</c:v>
                </c:pt>
                <c:pt idx="422">
                  <c:v>4.9999772321416458</c:v>
                </c:pt>
                <c:pt idx="423">
                  <c:v>4.9999781612935346</c:v>
                </c:pt>
                <c:pt idx="424">
                  <c:v>4.9999790525277765</c:v>
                </c:pt>
                <c:pt idx="425">
                  <c:v>4.9999799073916797</c:v>
                </c:pt>
                <c:pt idx="426">
                  <c:v>4.9999807273694161</c:v>
                </c:pt>
                <c:pt idx="427">
                  <c:v>4.999981513884598</c:v>
                </c:pt>
                <c:pt idx="428">
                  <c:v>4.9999822683027482</c:v>
                </c:pt>
                <c:pt idx="429">
                  <c:v>4.9999829919336705</c:v>
                </c:pt>
                <c:pt idx="430">
                  <c:v>4.9999836860337235</c:v>
                </c:pt>
                <c:pt idx="431">
                  <c:v>4.9999843518079992</c:v>
                </c:pt>
                <c:pt idx="432">
                  <c:v>4.9999849904124156</c:v>
                </c:pt>
                <c:pt idx="433">
                  <c:v>4.9999856029557233</c:v>
                </c:pt>
                <c:pt idx="434">
                  <c:v>4.9999861905014296</c:v>
                </c:pt>
                <c:pt idx="435">
                  <c:v>4.9999867540696457</c:v>
                </c:pt>
                <c:pt idx="436">
                  <c:v>4.9999872946388546</c:v>
                </c:pt>
                <c:pt idx="437">
                  <c:v>4.9999878131476123</c:v>
                </c:pt>
                <c:pt idx="438">
                  <c:v>4.9999883104961746</c:v>
                </c:pt>
                <c:pt idx="439">
                  <c:v>4.9999887875480615</c:v>
                </c:pt>
                <c:pt idx="440">
                  <c:v>4.9999892451315562</c:v>
                </c:pt>
                <c:pt idx="441">
                  <c:v>4.9999896840411413</c:v>
                </c:pt>
                <c:pt idx="442">
                  <c:v>4.9999901050388802</c:v>
                </c:pt>
                <c:pt idx="443">
                  <c:v>4.9999905088557366</c:v>
                </c:pt>
                <c:pt idx="444">
                  <c:v>4.9999908961928474</c:v>
                </c:pt>
                <c:pt idx="445">
                  <c:v>4.9999912677227378</c:v>
                </c:pt>
                <c:pt idx="446">
                  <c:v>4.9999916240904874</c:v>
                </c:pt>
                <c:pt idx="447">
                  <c:v>4.9999919659148526</c:v>
                </c:pt>
                <c:pt idx="448">
                  <c:v>4.9999922937893393</c:v>
                </c:pt>
                <c:pt idx="449">
                  <c:v>4.9999926082832333</c:v>
                </c:pt>
                <c:pt idx="450">
                  <c:v>4.9999929099425904</c:v>
                </c:pt>
                <c:pt idx="451">
                  <c:v>4.9999931992911817</c:v>
                </c:pt>
                <c:pt idx="452">
                  <c:v>4.9999934768314036</c:v>
                </c:pt>
                <c:pt idx="453">
                  <c:v>4.9999937430451515</c:v>
                </c:pt>
                <c:pt idx="454">
                  <c:v>4.9999939983946549</c:v>
                </c:pt>
                <c:pt idx="455">
                  <c:v>4.9999942433232807</c:v>
                </c:pt>
                <c:pt idx="456">
                  <c:v>4.9999944782563022</c:v>
                </c:pt>
                <c:pt idx="457">
                  <c:v>4.9999947036016374</c:v>
                </c:pt>
                <c:pt idx="458">
                  <c:v>4.9999949197505593</c:v>
                </c:pt>
                <c:pt idx="459">
                  <c:v>4.999995127078372</c:v>
                </c:pt>
                <c:pt idx="460">
                  <c:v>4.999995325945064</c:v>
                </c:pt>
                <c:pt idx="461">
                  <c:v>4.9999955166959325</c:v>
                </c:pt>
                <c:pt idx="462">
                  <c:v>4.9999956996621853</c:v>
                </c:pt>
                <c:pt idx="463">
                  <c:v>4.9999958751615114</c:v>
                </c:pt>
                <c:pt idx="464">
                  <c:v>4.9999960434986379</c:v>
                </c:pt>
                <c:pt idx="465">
                  <c:v>4.9999962049658535</c:v>
                </c:pt>
                <c:pt idx="466">
                  <c:v>4.9999963598435206</c:v>
                </c:pt>
                <c:pt idx="467">
                  <c:v>4.9999965084005593</c:v>
                </c:pt>
                <c:pt idx="468">
                  <c:v>4.9999966508949152</c:v>
                </c:pt>
                <c:pt idx="469">
                  <c:v>4.9999967875740072</c:v>
                </c:pt>
                <c:pt idx="470">
                  <c:v>4.9999969186751585</c:v>
                </c:pt>
                <c:pt idx="471">
                  <c:v>4.9999970444260056</c:v>
                </c:pt>
                <c:pt idx="472">
                  <c:v>4.9999971650448956</c:v>
                </c:pt>
                <c:pt idx="473">
                  <c:v>4.9999972807412645</c:v>
                </c:pt>
                <c:pt idx="474">
                  <c:v>4.9999973917160023</c:v>
                </c:pt>
                <c:pt idx="475">
                  <c:v>4.9999974981618003</c:v>
                </c:pt>
                <c:pt idx="476">
                  <c:v>4.9999976002634865</c:v>
                </c:pt>
                <c:pt idx="477">
                  <c:v>4.9999976981983449</c:v>
                </c:pt>
                <c:pt idx="478">
                  <c:v>4.9999977921364254</c:v>
                </c:pt>
                <c:pt idx="479">
                  <c:v>4.9999978822408382</c:v>
                </c:pt>
                <c:pt idx="480">
                  <c:v>4.9999979686680369</c:v>
                </c:pt>
                <c:pt idx="481">
                  <c:v>4.99999805156809</c:v>
                </c:pt>
                <c:pt idx="482">
                  <c:v>4.9999981310849417</c:v>
                </c:pt>
                <c:pt idx="483">
                  <c:v>4.9999982073566622</c:v>
                </c:pt>
                <c:pt idx="484">
                  <c:v>4.9999982805156868</c:v>
                </c:pt>
                <c:pt idx="485">
                  <c:v>4.9999983506890464</c:v>
                </c:pt>
                <c:pt idx="486">
                  <c:v>4.9999984179985866</c:v>
                </c:pt>
                <c:pt idx="487">
                  <c:v>4.9999984825611818</c:v>
                </c:pt>
                <c:pt idx="488">
                  <c:v>4.9999985444889363</c:v>
                </c:pt>
                <c:pt idx="489">
                  <c:v>4.9999986038893791</c:v>
                </c:pt>
                <c:pt idx="490">
                  <c:v>4.9999986608656508</c:v>
                </c:pt>
                <c:pt idx="491">
                  <c:v>4.999998715516683</c:v>
                </c:pt>
                <c:pt idx="492">
                  <c:v>4.9999987679373703</c:v>
                </c:pt>
                <c:pt idx="493">
                  <c:v>4.9999988182187352</c:v>
                </c:pt>
                <c:pt idx="494">
                  <c:v>4.9999988664480837</c:v>
                </c:pt>
                <c:pt idx="495">
                  <c:v>4.9999989127091595</c:v>
                </c:pt>
                <c:pt idx="496">
                  <c:v>4.9999989570822896</c:v>
                </c:pt>
                <c:pt idx="497">
                  <c:v>4.9999989996445215</c:v>
                </c:pt>
                <c:pt idx="498">
                  <c:v>4.9999990404697598</c:v>
                </c:pt>
                <c:pt idx="499">
                  <c:v>4.9999990796288918</c:v>
                </c:pt>
                <c:pt idx="500">
                  <c:v>4.9999991171899127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04864"/>
        <c:axId val="47606784"/>
      </c:scatterChart>
      <c:valAx>
        <c:axId val="4760486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sz="1400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606784"/>
        <c:crosses val="autoZero"/>
        <c:crossBetween val="midCat"/>
      </c:valAx>
      <c:valAx>
        <c:axId val="4760678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400"/>
                  <a:t>Concentration (mM)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604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Code!$B$1</c:f>
              <c:strCache>
                <c:ptCount val="1"/>
                <c:pt idx="0">
                  <c:v>V1</c:v>
                </c:pt>
              </c:strCache>
            </c:strRef>
          </c:tx>
          <c:marker>
            <c:symbol val="none"/>
          </c:marker>
          <c:xVal>
            <c:numRef>
              <c:f>Code!$A$2:$A$502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</c:numCache>
            </c:numRef>
          </c:xVal>
          <c:yVal>
            <c:numRef>
              <c:f>Code!$B$2:$B$502</c:f>
              <c:numCache>
                <c:formatCode>General</c:formatCode>
                <c:ptCount val="501"/>
                <c:pt idx="0">
                  <c:v>8.6956446124829458</c:v>
                </c:pt>
                <c:pt idx="1">
                  <c:v>8.6755934388330598</c:v>
                </c:pt>
                <c:pt idx="2">
                  <c:v>8.6549638593655587</c:v>
                </c:pt>
                <c:pt idx="3">
                  <c:v>8.6337320592470821</c:v>
                </c:pt>
                <c:pt idx="4">
                  <c:v>8.6118729777158212</c:v>
                </c:pt>
                <c:pt idx="5">
                  <c:v>8.589360230964008</c:v>
                </c:pt>
                <c:pt idx="6">
                  <c:v>8.566166029696813</c:v>
                </c:pt>
                <c:pt idx="7">
                  <c:v>8.5422610909857379</c:v>
                </c:pt>
                <c:pt idx="8">
                  <c:v>8.5176145440102111</c:v>
                </c:pt>
                <c:pt idx="9">
                  <c:v>8.4921938292557293</c:v>
                </c:pt>
                <c:pt idx="10">
                  <c:v>8.4659645907116339</c:v>
                </c:pt>
                <c:pt idx="11">
                  <c:v>8.4388905605861417</c:v>
                </c:pt>
                <c:pt idx="12">
                  <c:v>8.4109334360316304</c:v>
                </c:pt>
                <c:pt idx="13">
                  <c:v>8.3820527473497215</c:v>
                </c:pt>
                <c:pt idx="14">
                  <c:v>8.3522057171244928</c:v>
                </c:pt>
                <c:pt idx="15">
                  <c:v>8.3213471097141571</c:v>
                </c:pt>
                <c:pt idx="16">
                  <c:v>8.2894290705183007</c:v>
                </c:pt>
                <c:pt idx="17">
                  <c:v>8.2564009544310295</c:v>
                </c:pt>
                <c:pt idx="18">
                  <c:v>8.2222091428922095</c:v>
                </c:pt>
                <c:pt idx="19">
                  <c:v>8.1867968489626097</c:v>
                </c:pt>
                <c:pt idx="20">
                  <c:v>8.1501039098771795</c:v>
                </c:pt>
                <c:pt idx="21">
                  <c:v>8.1120665665786085</c:v>
                </c:pt>
                <c:pt idx="22">
                  <c:v>8.0726172298059904</c:v>
                </c:pt>
                <c:pt idx="23">
                  <c:v>8.0316842324174118</c:v>
                </c:pt>
                <c:pt idx="24">
                  <c:v>7.9891915677688257</c:v>
                </c:pt>
                <c:pt idx="25">
                  <c:v>7.9450586141646973</c:v>
                </c:pt>
                <c:pt idx="26">
                  <c:v>7.8991998456506742</c:v>
                </c:pt>
                <c:pt idx="27">
                  <c:v>7.8515245297499661</c:v>
                </c:pt>
                <c:pt idx="28">
                  <c:v>7.8019364131712541</c:v>
                </c:pt>
                <c:pt idx="29">
                  <c:v>7.7503333970585544</c:v>
                </c:pt>
                <c:pt idx="30">
                  <c:v>7.6966072040389149</c:v>
                </c:pt>
                <c:pt idx="31">
                  <c:v>7.64064304018369</c:v>
                </c:pt>
                <c:pt idx="32">
                  <c:v>7.5823192560707389</c:v>
                </c:pt>
                <c:pt idx="33">
                  <c:v>7.5215070124630135</c:v>
                </c:pt>
                <c:pt idx="34">
                  <c:v>7.4580699577553693</c:v>
                </c:pt>
                <c:pt idx="35">
                  <c:v>7.3918639263469466</c:v>
                </c:pt>
                <c:pt idx="36">
                  <c:v>7.3227366695403848</c:v>
                </c:pt>
                <c:pt idx="37">
                  <c:v>7.2505276335300683</c:v>
                </c:pt>
                <c:pt idx="38">
                  <c:v>7.1750678026062307</c:v>
                </c:pt>
                <c:pt idx="39">
                  <c:v>7.0961796299633502</c:v>
                </c:pt>
                <c:pt idx="40">
                  <c:v>7.0136770835560593</c:v>
                </c:pt>
                <c:pt idx="41">
                  <c:v>6.9273658403866278</c:v>
                </c:pt>
                <c:pt idx="42">
                  <c:v>6.8370436695150962</c:v>
                </c:pt>
                <c:pt idx="43">
                  <c:v>6.7425010520088255</c:v>
                </c:pt>
                <c:pt idx="44">
                  <c:v>6.6435220949955083</c:v>
                </c:pt>
                <c:pt idx="45">
                  <c:v>6.5398858068768568</c:v>
                </c:pt>
                <c:pt idx="46">
                  <c:v>6.4313678114010893</c:v>
                </c:pt>
                <c:pt idx="47">
                  <c:v>6.3177425893073469</c:v>
                </c:pt>
                <c:pt idx="48">
                  <c:v>6.198786347021759</c:v>
                </c:pt>
                <c:pt idx="49">
                  <c:v>6.0742806214447782</c:v>
                </c:pt>
                <c:pt idx="50">
                  <c:v>5.9440167368244925</c:v>
                </c:pt>
                <c:pt idx="51">
                  <c:v>5.8078012321101582</c:v>
                </c:pt>
                <c:pt idx="52">
                  <c:v>5.6654623724120672</c:v>
                </c:pt>
                <c:pt idx="53">
                  <c:v>5.5168578429038471</c:v>
                </c:pt>
                <c:pt idx="54">
                  <c:v>5.3618836935823371</c:v>
                </c:pt>
                <c:pt idx="55">
                  <c:v>5.2004845539990026</c:v>
                </c:pt>
                <c:pt idx="56">
                  <c:v>5.0326650633270242</c:v>
                </c:pt>
                <c:pt idx="57">
                  <c:v>4.8585023581688827</c:v>
                </c:pt>
                <c:pt idx="58">
                  <c:v>4.6781593249203901</c:v>
                </c:pt>
                <c:pt idx="59">
                  <c:v>4.4918981547240735</c:v>
                </c:pt>
                <c:pt idx="60">
                  <c:v>4.3000935413511892</c:v>
                </c:pt>
                <c:pt idx="61">
                  <c:v>4.1032446471892632</c:v>
                </c:pt>
                <c:pt idx="62">
                  <c:v>3.9019847507047003</c:v>
                </c:pt>
                <c:pt idx="63">
                  <c:v>3.6970873119147485</c:v>
                </c:pt>
                <c:pt idx="64">
                  <c:v>3.4894670925053841</c:v>
                </c:pt>
                <c:pt idx="65">
                  <c:v>3.2801749930653301</c:v>
                </c:pt>
                <c:pt idx="66">
                  <c:v>3.0703854694880111</c:v>
                </c:pt>
                <c:pt idx="67">
                  <c:v>2.8613757992822775</c:v>
                </c:pt>
                <c:pt idx="68">
                  <c:v>2.6544970942473918</c:v>
                </c:pt>
                <c:pt idx="69">
                  <c:v>2.4511377649401869</c:v>
                </c:pt>
                <c:pt idx="70">
                  <c:v>2.2526810507561641</c:v>
                </c:pt>
                <c:pt idx="71">
                  <c:v>2.0604591066918094</c:v>
                </c:pt>
                <c:pt idx="72">
                  <c:v>1.8757068255838916</c:v>
                </c:pt>
                <c:pt idx="73">
                  <c:v>1.6995189202487304</c:v>
                </c:pt>
                <c:pt idx="74">
                  <c:v>1.5328136874543117</c:v>
                </c:pt>
                <c:pt idx="75">
                  <c:v>1.3763063007948979</c:v>
                </c:pt>
                <c:pt idx="76">
                  <c:v>1.2304935057256745</c:v>
                </c:pt>
                <c:pt idx="77">
                  <c:v>1.095650376630281</c:v>
                </c:pt>
                <c:pt idx="78">
                  <c:v>0.97183855047474565</c:v>
                </c:pt>
                <c:pt idx="79">
                  <c:v>0.8589242785978447</c:v>
                </c:pt>
                <c:pt idx="80">
                  <c:v>0.7566038901916734</c:v>
                </c:pt>
                <c:pt idx="81">
                  <c:v>0.66443390974241023</c:v>
                </c:pt>
                <c:pt idx="82">
                  <c:v>0.58186310307584199</c:v>
                </c:pt>
                <c:pt idx="83">
                  <c:v>0.50826406361414067</c:v>
                </c:pt>
                <c:pt idx="84">
                  <c:v>0.44296247801619676</c:v>
                </c:pt>
                <c:pt idx="85">
                  <c:v>0.38526281133308643</c:v>
                </c:pt>
                <c:pt idx="86">
                  <c:v>0.33446972926429314</c:v>
                </c:pt>
                <c:pt idx="87">
                  <c:v>0.28990506427028534</c:v>
                </c:pt>
                <c:pt idx="88">
                  <c:v>0.25092050161686774</c:v>
                </c:pt>
                <c:pt idx="89">
                  <c:v>0.21690640652500839</c:v>
                </c:pt>
                <c:pt idx="90">
                  <c:v>0.18729734825333511</c:v>
                </c:pt>
                <c:pt idx="91">
                  <c:v>0.16157492417562186</c:v>
                </c:pt>
                <c:pt idx="92">
                  <c:v>0.13926847204392251</c:v>
                </c:pt>
                <c:pt idx="93">
                  <c:v>0.11995420476740125</c:v>
                </c:pt>
                <c:pt idx="94">
                  <c:v>0.10325322787368006</c:v>
                </c:pt>
                <c:pt idx="95">
                  <c:v>8.8828819010985313E-2</c:v>
                </c:pt>
                <c:pt idx="96">
                  <c:v>7.6383270422653984E-2</c:v>
                </c:pt>
                <c:pt idx="97">
                  <c:v>6.5654524547779841E-2</c:v>
                </c:pt>
                <c:pt idx="98">
                  <c:v>5.6412772265949873E-2</c:v>
                </c:pt>
                <c:pt idx="99">
                  <c:v>4.8457133428934387E-2</c:v>
                </c:pt>
                <c:pt idx="100">
                  <c:v>4.1612499678222878E-2</c:v>
                </c:pt>
                <c:pt idx="101">
                  <c:v>3.5726588991150485E-2</c:v>
                </c:pt>
                <c:pt idx="102">
                  <c:v>3.0667238537112437E-2</c:v>
                </c:pt>
                <c:pt idx="103">
                  <c:v>2.6319945844803537E-2</c:v>
                </c:pt>
                <c:pt idx="104">
                  <c:v>2.2585656675193789E-2</c:v>
                </c:pt>
                <c:pt idx="105">
                  <c:v>1.9378790226191159E-2</c:v>
                </c:pt>
                <c:pt idx="106">
                  <c:v>1.6625487415083771E-2</c:v>
                </c:pt>
                <c:pt idx="107">
                  <c:v>1.4262065227477461E-2</c:v>
                </c:pt>
                <c:pt idx="108">
                  <c:v>1.2233658883262898E-2</c:v>
                </c:pt>
                <c:pt idx="109">
                  <c:v>1.04930333868141E-2</c:v>
                </c:pt>
                <c:pt idx="110">
                  <c:v>8.9995465499589974E-3</c:v>
                </c:pt>
                <c:pt idx="111">
                  <c:v>7.7182465433477615E-3</c:v>
                </c:pt>
                <c:pt idx="112">
                  <c:v>6.6190882570784648E-3</c:v>
                </c:pt>
                <c:pt idx="113">
                  <c:v>5.6762541019227475E-3</c:v>
                </c:pt>
                <c:pt idx="114">
                  <c:v>4.8675662665592428E-3</c:v>
                </c:pt>
                <c:pt idx="115">
                  <c:v>4.1739788027834344E-3</c:v>
                </c:pt>
                <c:pt idx="116">
                  <c:v>3.5791392009467105E-3</c:v>
                </c:pt>
                <c:pt idx="117">
                  <c:v>3.0690103191127558E-3</c:v>
                </c:pt>
                <c:pt idx="118">
                  <c:v>2.6315446300820217E-3</c:v>
                </c:pt>
                <c:pt idx="119">
                  <c:v>2.2564037467199712E-3</c:v>
                </c:pt>
                <c:pt idx="120">
                  <c:v>1.9347170792602818E-3</c:v>
                </c:pt>
                <c:pt idx="121">
                  <c:v>1.6588742730325036E-3</c:v>
                </c:pt>
                <c:pt idx="122">
                  <c:v>1.4223467779114981E-3</c:v>
                </c:pt>
                <c:pt idx="123">
                  <c:v>1.2195345192345184E-3</c:v>
                </c:pt>
                <c:pt idx="124">
                  <c:v>1.0456341818812444E-3</c:v>
                </c:pt>
                <c:pt idx="125">
                  <c:v>8.9652609250968007E-4</c:v>
                </c:pt>
                <c:pt idx="126">
                  <c:v>7.6867709711199125E-4</c:v>
                </c:pt>
                <c:pt idx="127">
                  <c:v>6.5905718914273208E-4</c:v>
                </c:pt>
                <c:pt idx="128">
                  <c:v>5.6506795395448424E-4</c:v>
                </c:pt>
                <c:pt idx="129">
                  <c:v>4.8448116402996364E-4</c:v>
                </c:pt>
                <c:pt idx="130">
                  <c:v>4.1538609180373742E-4</c:v>
                </c:pt>
                <c:pt idx="131">
                  <c:v>3.5614430742339341E-4</c:v>
                </c:pt>
                <c:pt idx="132">
                  <c:v>3.0535090177176498E-4</c:v>
                </c:pt>
                <c:pt idx="133">
                  <c:v>2.6180122412369647E-4</c:v>
                </c:pt>
                <c:pt idx="134">
                  <c:v>2.2446235215614654E-4</c:v>
                </c:pt>
                <c:pt idx="135">
                  <c:v>1.9244862247651839E-4</c:v>
                </c:pt>
                <c:pt idx="136">
                  <c:v>1.6500064482643178E-4</c:v>
                </c:pt>
                <c:pt idx="137">
                  <c:v>1.4146730478178091E-4</c:v>
                </c:pt>
                <c:pt idx="138">
                  <c:v>1.2129032994772502E-4</c:v>
                </c:pt>
                <c:pt idx="139">
                  <c:v>1.0399105493462788E-4</c:v>
                </c:pt>
                <c:pt idx="140">
                  <c:v>8.9159072177079815E-5</c:v>
                </c:pt>
                <c:pt idx="141">
                  <c:v>7.6442500113788148E-5</c:v>
                </c:pt>
                <c:pt idx="142">
                  <c:v>6.5539638408391456E-5</c:v>
                </c:pt>
                <c:pt idx="143">
                  <c:v>5.6191812645231995E-5</c:v>
                </c:pt>
                <c:pt idx="144">
                  <c:v>4.8177239041981877E-5</c:v>
                </c:pt>
                <c:pt idx="145">
                  <c:v>4.1305763838661577E-5</c:v>
                </c:pt>
                <c:pt idx="146">
                  <c:v>3.5414352714157879E-5</c:v>
                </c:pt>
                <c:pt idx="147">
                  <c:v>3.0363223331841492E-5</c:v>
                </c:pt>
                <c:pt idx="148">
                  <c:v>2.6032529342095094E-5</c:v>
                </c:pt>
                <c:pt idx="149">
                  <c:v>2.2319517229549454E-5</c:v>
                </c:pt>
                <c:pt idx="150">
                  <c:v>1.9136088594101996E-5</c:v>
                </c:pt>
                <c:pt idx="151">
                  <c:v>1.6406710061397248E-5</c:v>
                </c:pt>
                <c:pt idx="152">
                  <c:v>1.406662125704307E-5</c:v>
                </c:pt>
                <c:pt idx="153">
                  <c:v>1.2060298343962663E-5</c:v>
                </c:pt>
                <c:pt idx="154">
                  <c:v>1.0340136680886338E-5</c:v>
                </c:pt>
                <c:pt idx="155">
                  <c:v>8.8653213553176536E-6</c:v>
                </c:pt>
                <c:pt idx="156">
                  <c:v>7.60085879926434E-6</c:v>
                </c:pt>
                <c:pt idx="157">
                  <c:v>6.5167465160370115E-6</c:v>
                </c:pt>
                <c:pt idx="158">
                  <c:v>5.5872612219256407E-6</c:v>
                </c:pt>
                <c:pt idx="159">
                  <c:v>4.7903485151372393E-6</c:v>
                </c:pt>
                <c:pt idx="160">
                  <c:v>4.1070995925496603E-6</c:v>
                </c:pt>
                <c:pt idx="161">
                  <c:v>3.5213025996663869E-6</c:v>
                </c:pt>
                <c:pt idx="162">
                  <c:v>3.0190579695799858E-6</c:v>
                </c:pt>
                <c:pt idx="163">
                  <c:v>2.5884486247326397E-6</c:v>
                </c:pt>
                <c:pt idx="164">
                  <c:v>2.2192572167869303E-6</c:v>
                </c:pt>
                <c:pt idx="165">
                  <c:v>1.9027236958477122E-6</c:v>
                </c:pt>
                <c:pt idx="166">
                  <c:v>1.6313374570677664E-6</c:v>
                </c:pt>
                <c:pt idx="167">
                  <c:v>1.3986591330156491E-6</c:v>
                </c:pt>
                <c:pt idx="168">
                  <c:v>1.1991678035395266E-6</c:v>
                </c:pt>
                <c:pt idx="169">
                  <c:v>1.0281299979079094E-6</c:v>
                </c:pt>
                <c:pt idx="170">
                  <c:v>8.8148738105103672E-7</c:v>
                </c:pt>
                <c:pt idx="171">
                  <c:v>7.557604590297378E-7</c:v>
                </c:pt>
                <c:pt idx="172">
                  <c:v>6.479660189378055E-7</c:v>
                </c:pt>
                <c:pt idx="173">
                  <c:v>5.5554634431565233E-7</c:v>
                </c:pt>
                <c:pt idx="174">
                  <c:v>4.7630852654803488E-7</c:v>
                </c:pt>
                <c:pt idx="175">
                  <c:v>4.083724322652484E-7</c:v>
                </c:pt>
                <c:pt idx="176">
                  <c:v>3.5012609214852128E-7</c:v>
                </c:pt>
                <c:pt idx="177">
                  <c:v>3.0018745262903002E-7</c:v>
                </c:pt>
                <c:pt idx="178">
                  <c:v>2.5737158294377057E-7</c:v>
                </c:pt>
                <c:pt idx="179">
                  <c:v>2.2066255945240735E-7</c:v>
                </c:pt>
                <c:pt idx="180">
                  <c:v>1.8918936009829282E-7</c:v>
                </c:pt>
                <c:pt idx="181">
                  <c:v>1.6220519704721691E-7</c:v>
                </c:pt>
                <c:pt idx="182">
                  <c:v>1.3906979711668378E-7</c:v>
                </c:pt>
                <c:pt idx="183">
                  <c:v>1.1923420955222825E-7</c:v>
                </c:pt>
                <c:pt idx="184">
                  <c:v>1.022277806750078E-7</c:v>
                </c:pt>
                <c:pt idx="185">
                  <c:v>8.7646986339492148E-8</c:v>
                </c:pt>
                <c:pt idx="186">
                  <c:v>7.514585722143592E-8</c:v>
                </c:pt>
                <c:pt idx="187">
                  <c:v>6.4427769750382407E-8</c:v>
                </c:pt>
                <c:pt idx="188">
                  <c:v>5.5238407904460698E-8</c:v>
                </c:pt>
                <c:pt idx="189">
                  <c:v>4.735972886704751E-8</c:v>
                </c:pt>
                <c:pt idx="190">
                  <c:v>4.0604789364162196E-8</c:v>
                </c:pt>
                <c:pt idx="191">
                  <c:v>3.4813309923414995E-8</c:v>
                </c:pt>
                <c:pt idx="192">
                  <c:v>2.9847871804499306E-8</c:v>
                </c:pt>
                <c:pt idx="193">
                  <c:v>2.5590656363054898E-8</c:v>
                </c:pt>
                <c:pt idx="194">
                  <c:v>2.194064948042575E-8</c:v>
                </c:pt>
                <c:pt idx="195">
                  <c:v>1.8811244726783542E-8</c:v>
                </c:pt>
                <c:pt idx="196">
                  <c:v>1.6128188386118405E-8</c:v>
                </c:pt>
                <c:pt idx="197">
                  <c:v>1.3827817583200441E-8</c:v>
                </c:pt>
                <c:pt idx="198">
                  <c:v>1.1855549707257061E-8</c:v>
                </c:pt>
                <c:pt idx="199">
                  <c:v>1.0164587289810678E-8</c:v>
                </c:pt>
                <c:pt idx="200">
                  <c:v>8.7148076063587413E-9</c:v>
                </c:pt>
                <c:pt idx="201">
                  <c:v>7.4718106546556412E-9</c:v>
                </c:pt>
                <c:pt idx="202">
                  <c:v>6.4061029202735319E-9</c:v>
                </c:pt>
                <c:pt idx="203">
                  <c:v>5.4923975620435899E-9</c:v>
                </c:pt>
                <c:pt idx="204">
                  <c:v>4.7090144123593371E-9</c:v>
                </c:pt>
                <c:pt idx="205">
                  <c:v>4.0373655557044682E-9</c:v>
                </c:pt>
                <c:pt idx="206">
                  <c:v>3.4615142793452841E-9</c:v>
                </c:pt>
                <c:pt idx="207">
                  <c:v>2.9677969310834463E-9</c:v>
                </c:pt>
                <c:pt idx="208">
                  <c:v>2.5444987116070952E-9</c:v>
                </c:pt>
                <c:pt idx="209">
                  <c:v>2.1815757087245731E-9</c:v>
                </c:pt>
                <c:pt idx="210">
                  <c:v>1.8704165779803905E-9</c:v>
                </c:pt>
                <c:pt idx="211">
                  <c:v>1.6036382148722118E-9</c:v>
                </c:pt>
                <c:pt idx="212">
                  <c:v>1.3749105704315834E-9</c:v>
                </c:pt>
                <c:pt idx="213">
                  <c:v>1.1788064534373504E-9</c:v>
                </c:pt>
                <c:pt idx="214">
                  <c:v>1.0106727554071304E-9</c:v>
                </c:pt>
                <c:pt idx="215">
                  <c:v>8.6652004282636396E-10</c:v>
                </c:pt>
                <c:pt idx="216">
                  <c:v>7.4292789688758735E-10</c:v>
                </c:pt>
                <c:pt idx="217">
                  <c:v>6.369637546654461E-10</c:v>
                </c:pt>
                <c:pt idx="218">
                  <c:v>5.4611332601158504E-10</c:v>
                </c:pt>
                <c:pt idx="219">
                  <c:v>4.6822093511926661E-10</c:v>
                </c:pt>
                <c:pt idx="220">
                  <c:v>4.014383711975957E-10</c:v>
                </c:pt>
                <c:pt idx="221">
                  <c:v>3.4418103459720632E-10</c:v>
                </c:pt>
                <c:pt idx="222">
                  <c:v>2.9509033783387141E-10</c:v>
                </c:pt>
                <c:pt idx="223">
                  <c:v>2.5300146937112207E-10</c:v>
                </c:pt>
                <c:pt idx="224">
                  <c:v>2.1691575526913076E-10</c:v>
                </c:pt>
                <c:pt idx="225">
                  <c:v>1.8597696290411966E-10</c:v>
                </c:pt>
                <c:pt idx="226">
                  <c:v>1.5945098449898916E-10</c:v>
                </c:pt>
                <c:pt idx="227">
                  <c:v>1.3670841840116558E-10</c:v>
                </c:pt>
                <c:pt idx="228">
                  <c:v>1.1720963480067122E-10</c:v>
                </c:pt>
                <c:pt idx="229">
                  <c:v>1.0049197153158403E-10</c:v>
                </c:pt>
                <c:pt idx="230">
                  <c:v>8.6158756142129387E-11</c:v>
                </c:pt>
                <c:pt idx="231">
                  <c:v>7.3869893751883171E-11</c:v>
                </c:pt>
                <c:pt idx="232">
                  <c:v>6.3333797367161166E-11</c:v>
                </c:pt>
                <c:pt idx="233">
                  <c:v>5.4300469179177184E-11</c:v>
                </c:pt>
                <c:pt idx="234">
                  <c:v>4.655556867977596E-11</c:v>
                </c:pt>
                <c:pt idx="235">
                  <c:v>3.9915326844504081E-11</c:v>
                </c:pt>
                <c:pt idx="236">
                  <c:v>3.4222185708051438E-11</c:v>
                </c:pt>
                <c:pt idx="237">
                  <c:v>2.9341059869021072E-11</c:v>
                </c:pt>
                <c:pt idx="238">
                  <c:v>2.5156131217965897E-11</c:v>
                </c:pt>
                <c:pt idx="239">
                  <c:v>2.1568100834816363E-11</c:v>
                </c:pt>
                <c:pt idx="240">
                  <c:v>1.8491832849421951E-11</c:v>
                </c:pt>
                <c:pt idx="241">
                  <c:v>1.5854334359330121E-11</c:v>
                </c:pt>
                <c:pt idx="242">
                  <c:v>1.3593023472806858E-11</c:v>
                </c:pt>
                <c:pt idx="243">
                  <c:v>1.1654244381665187E-11</c:v>
                </c:pt>
                <c:pt idx="244">
                  <c:v>9.99199422992828E-12</c:v>
                </c:pt>
                <c:pt idx="245">
                  <c:v>8.5668315697914972E-12</c:v>
                </c:pt>
                <c:pt idx="246">
                  <c:v>7.3449405050046296E-12</c:v>
                </c:pt>
                <c:pt idx="247">
                  <c:v>6.2973283159071719E-12</c:v>
                </c:pt>
                <c:pt idx="248">
                  <c:v>5.3991375275680155E-12</c:v>
                </c:pt>
                <c:pt idx="249">
                  <c:v>4.6290560979577959E-12</c:v>
                </c:pt>
                <c:pt idx="250">
                  <c:v>3.9688117312491937E-12</c:v>
                </c:pt>
                <c:pt idx="251">
                  <c:v>3.4027383174401281E-12</c:v>
                </c:pt>
                <c:pt idx="252">
                  <c:v>2.9174042108897561E-12</c:v>
                </c:pt>
                <c:pt idx="253">
                  <c:v>2.5012935276551417E-12</c:v>
                </c:pt>
                <c:pt idx="254">
                  <c:v>2.1445328995330767E-12</c:v>
                </c:pt>
                <c:pt idx="255">
                  <c:v>1.8386572012965957E-12</c:v>
                </c:pt>
                <c:pt idx="256">
                  <c:v>1.5764086923617993E-12</c:v>
                </c:pt>
                <c:pt idx="257">
                  <c:v>1.3515648069696642E-12</c:v>
                </c:pt>
                <c:pt idx="258">
                  <c:v>1.158790506732173E-12</c:v>
                </c:pt>
                <c:pt idx="259">
                  <c:v>9.935116922016282E-13</c:v>
                </c:pt>
                <c:pt idx="260">
                  <c:v>8.5180666980513509E-13</c:v>
                </c:pt>
                <c:pt idx="261">
                  <c:v>7.3031309889935271E-13</c:v>
                </c:pt>
                <c:pt idx="262">
                  <c:v>6.2614821100894635E-13</c:v>
                </c:pt>
                <c:pt idx="263">
                  <c:v>5.368404082311745E-13</c:v>
                </c:pt>
                <c:pt idx="264">
                  <c:v>4.6027061779099361E-13</c:v>
                </c:pt>
                <c:pt idx="265">
                  <c:v>3.9462201122251576E-13</c:v>
                </c:pt>
                <c:pt idx="266">
                  <c:v>3.3833689512637444E-13</c:v>
                </c:pt>
                <c:pt idx="267">
                  <c:v>2.9007975061788374E-13</c:v>
                </c:pt>
                <c:pt idx="268">
                  <c:v>2.4870554447543614E-13</c:v>
                </c:pt>
                <c:pt idx="269">
                  <c:v>2.1323256008414968E-13</c:v>
                </c:pt>
                <c:pt idx="270">
                  <c:v>1.8281910351432152E-13</c:v>
                </c:pt>
                <c:pt idx="271">
                  <c:v>1.5674353202245595E-13</c:v>
                </c:pt>
                <c:pt idx="272">
                  <c:v>1.343871310962315E-13</c:v>
                </c:pt>
                <c:pt idx="273">
                  <c:v>1.152194337542958E-13</c:v>
                </c:pt>
                <c:pt idx="274">
                  <c:v>9.8785633760975643E-14</c:v>
                </c:pt>
                <c:pt idx="275">
                  <c:v>8.4695794099871363E-14</c:v>
                </c:pt>
                <c:pt idx="276">
                  <c:v>7.2615594647747039E-14</c:v>
                </c:pt>
                <c:pt idx="277">
                  <c:v>6.2258399511882182E-14</c:v>
                </c:pt>
                <c:pt idx="278">
                  <c:v>5.3378455806687952E-14</c:v>
                </c:pt>
                <c:pt idx="279">
                  <c:v>4.5765062491893135E-14</c:v>
                </c:pt>
                <c:pt idx="280">
                  <c:v>3.9237570911979525E-14</c:v>
                </c:pt>
                <c:pt idx="281">
                  <c:v>3.3641098410940554E-14</c:v>
                </c:pt>
                <c:pt idx="282">
                  <c:v>2.8842853316107373E-14</c:v>
                </c:pt>
                <c:pt idx="283">
                  <c:v>2.4728984091195343E-14</c:v>
                </c:pt>
                <c:pt idx="284">
                  <c:v>2.1201877896077837E-14</c:v>
                </c:pt>
                <c:pt idx="285">
                  <c:v>1.8177844454202375E-14</c:v>
                </c:pt>
                <c:pt idx="286">
                  <c:v>1.558513027104563E-14</c:v>
                </c:pt>
                <c:pt idx="287">
                  <c:v>1.3362216085489159E-14</c:v>
                </c:pt>
                <c:pt idx="288">
                  <c:v>1.1456357156476051E-14</c:v>
                </c:pt>
                <c:pt idx="289">
                  <c:v>9.8223317492425792E-15</c:v>
                </c:pt>
                <c:pt idx="290">
                  <c:v>8.4213681255250983E-15</c:v>
                </c:pt>
                <c:pt idx="291">
                  <c:v>7.2202245776395061E-15</c:v>
                </c:pt>
                <c:pt idx="292">
                  <c:v>6.1904006777163688E-15</c:v>
                </c:pt>
                <c:pt idx="293">
                  <c:v>5.3074610268146927E-15</c:v>
                </c:pt>
                <c:pt idx="294">
                  <c:v>4.5504554580057401E-15</c:v>
                </c:pt>
                <c:pt idx="295">
                  <c:v>3.9014219361534257E-15</c:v>
                </c:pt>
                <c:pt idx="296">
                  <c:v>3.3449603593240895E-15</c:v>
                </c:pt>
                <c:pt idx="297">
                  <c:v>2.8678671490941083E-15</c:v>
                </c:pt>
                <c:pt idx="298">
                  <c:v>2.4588219594073493E-15</c:v>
                </c:pt>
                <c:pt idx="299">
                  <c:v>2.1081190702901018E-15</c:v>
                </c:pt>
                <c:pt idx="300">
                  <c:v>1.8074370930020411E-15</c:v>
                </c:pt>
                <c:pt idx="301">
                  <c:v>1.54964152224576E-15</c:v>
                </c:pt>
                <c:pt idx="302">
                  <c:v>1.3286154504440306E-15</c:v>
                </c:pt>
                <c:pt idx="303">
                  <c:v>1.1391144273163363E-15</c:v>
                </c:pt>
                <c:pt idx="304">
                  <c:v>9.7664202089970085E-16</c:v>
                </c:pt>
                <c:pt idx="305">
                  <c:v>8.3734312735745031E-16</c:v>
                </c:pt>
                <c:pt idx="306">
                  <c:v>7.1791249805824325E-16</c:v>
                </c:pt>
                <c:pt idx="307">
                  <c:v>6.1551631347922977E-16</c:v>
                </c:pt>
                <c:pt idx="308">
                  <c:v>5.2772494305890344E-16</c:v>
                </c:pt>
                <c:pt idx="309">
                  <c:v>4.5245529554257776E-16</c:v>
                </c:pt>
                <c:pt idx="310">
                  <c:v>3.8792139192418552E-16</c:v>
                </c:pt>
                <c:pt idx="311">
                  <c:v>3.3259198819176276E-16</c:v>
                </c:pt>
                <c:pt idx="312">
                  <c:v>2.8515424235992762E-16</c:v>
                </c:pt>
                <c:pt idx="313">
                  <c:v>2.444825636899638E-16</c:v>
                </c:pt>
                <c:pt idx="314">
                  <c:v>2.0961190495974494E-16</c:v>
                </c:pt>
                <c:pt idx="315">
                  <c:v>1.7971486406928899E-16</c:v>
                </c:pt>
                <c:pt idx="316">
                  <c:v>1.540820516546787E-16</c:v>
                </c:pt>
                <c:pt idx="317">
                  <c:v>1.3210525887809499E-16</c:v>
                </c:pt>
                <c:pt idx="318">
                  <c:v>1.1326302600357786E-16</c:v>
                </c:pt>
                <c:pt idx="319">
                  <c:v>9.710826933335891E-17</c:v>
                </c:pt>
                <c:pt idx="320">
                  <c:v>8.3257672919866098E-17</c:v>
                </c:pt>
                <c:pt idx="321">
                  <c:v>7.1382593342647071E-17</c:v>
                </c:pt>
                <c:pt idx="322">
                  <c:v>6.1201261741077225E-17</c:v>
                </c:pt>
                <c:pt idx="323">
                  <c:v>5.2472098074672508E-17</c:v>
                </c:pt>
                <c:pt idx="324">
                  <c:v>4.4987978973480368E-17</c:v>
                </c:pt>
                <c:pt idx="325">
                  <c:v>3.8571323167564117E-17</c:v>
                </c:pt>
                <c:pt idx="326">
                  <c:v>3.3069877883904698E-17</c:v>
                </c:pt>
                <c:pt idx="327">
                  <c:v>2.8353106231419801E-17</c:v>
                </c:pt>
                <c:pt idx="328">
                  <c:v>2.4309089854892945E-17</c:v>
                </c:pt>
                <c:pt idx="329">
                  <c:v>2.0841873364774816E-17</c:v>
                </c:pt>
                <c:pt idx="330">
                  <c:v>1.7869187532164105E-17</c:v>
                </c:pt>
                <c:pt idx="331">
                  <c:v>1.5320497225518913E-17</c:v>
                </c:pt>
                <c:pt idx="332">
                  <c:v>1.3135327771038643E-17</c:v>
                </c:pt>
                <c:pt idx="333">
                  <c:v>1.1261830025022255E-17</c:v>
                </c:pt>
                <c:pt idx="334">
                  <c:v>9.655550110605583E-18</c:v>
                </c:pt>
                <c:pt idx="335">
                  <c:v>8.2783746275047559E-18</c:v>
                </c:pt>
                <c:pt idx="336">
                  <c:v>7.0976263069713695E-18</c:v>
                </c:pt>
                <c:pt idx="337">
                  <c:v>6.0852886538907848E-18</c:v>
                </c:pt>
                <c:pt idx="338">
                  <c:v>5.2173411785289272E-18</c:v>
                </c:pt>
                <c:pt idx="339">
                  <c:v>4.473189444475965E-18</c:v>
                </c:pt>
                <c:pt idx="340">
                  <c:v>3.835176409109787E-18</c:v>
                </c:pt>
                <c:pt idx="341">
                  <c:v>3.2881634617903716E-18</c:v>
                </c:pt>
                <c:pt idx="342">
                  <c:v>2.8191712187661542E-18</c:v>
                </c:pt>
                <c:pt idx="343">
                  <c:v>2.417071551665496E-18</c:v>
                </c:pt>
                <c:pt idx="344">
                  <c:v>2.0723235421038306E-18</c:v>
                </c:pt>
                <c:pt idx="345">
                  <c:v>1.7767470972047147E-18</c:v>
                </c:pt>
                <c:pt idx="346">
                  <c:v>1.5233288544415968E-18</c:v>
                </c:pt>
                <c:pt idx="347">
                  <c:v>1.3060557703598597E-18</c:v>
                </c:pt>
                <c:pt idx="348">
                  <c:v>1.1197724446147712E-18</c:v>
                </c:pt>
                <c:pt idx="349">
                  <c:v>9.6005879394649031E-19</c:v>
                </c:pt>
                <c:pt idx="350">
                  <c:v>8.2312517357138672E-19</c:v>
                </c:pt>
                <c:pt idx="351">
                  <c:v>7.057224574567966E-19</c:v>
                </c:pt>
                <c:pt idx="352">
                  <c:v>6.0506494388689285E-19</c:v>
                </c:pt>
                <c:pt idx="353">
                  <c:v>5.1876425704259407E-19</c:v>
                </c:pt>
                <c:pt idx="354">
                  <c:v>4.4477267622905225E-19</c:v>
                </c:pt>
                <c:pt idx="355">
                  <c:v>3.8133454808107709E-19</c:v>
                </c:pt>
                <c:pt idx="356">
                  <c:v>3.2694462886769575E-19</c:v>
                </c:pt>
                <c:pt idx="357">
                  <c:v>2.8031236845267004E-19</c:v>
                </c:pt>
                <c:pt idx="358">
                  <c:v>2.4033128844989321E-19</c:v>
                </c:pt>
                <c:pt idx="359">
                  <c:v>2.0605272798634365E-19</c:v>
                </c:pt>
                <c:pt idx="360">
                  <c:v>1.7666333411875402E-19</c:v>
                </c:pt>
                <c:pt idx="361">
                  <c:v>1.5146576280233955E-19</c:v>
                </c:pt>
                <c:pt idx="362">
                  <c:v>1.2986213248909326E-19</c:v>
                </c:pt>
                <c:pt idx="363">
                  <c:v>1.1133983774684643E-19</c:v>
                </c:pt>
                <c:pt idx="364">
                  <c:v>9.5459386288264141E-20</c:v>
                </c:pt>
                <c:pt idx="365">
                  <c:v>8.1843970809901162E-20</c:v>
                </c:pt>
                <c:pt idx="366">
                  <c:v>7.0170528204573885E-20</c:v>
                </c:pt>
                <c:pt idx="367">
                  <c:v>6.0162074002318864E-20</c:v>
                </c:pt>
                <c:pt idx="368">
                  <c:v>5.158113015350747E-20</c:v>
                </c:pt>
                <c:pt idx="369">
                  <c:v>4.4224090210229911E-20</c:v>
                </c:pt>
                <c:pt idx="370">
                  <c:v>3.7916388204409337E-20</c:v>
                </c:pt>
                <c:pt idx="371">
                  <c:v>3.2508356591017302E-20</c:v>
                </c:pt>
                <c:pt idx="372">
                  <c:v>2.7871674974723523E-20</c:v>
                </c:pt>
                <c:pt idx="373">
                  <c:v>2.3896325356271106E-20</c:v>
                </c:pt>
                <c:pt idx="374">
                  <c:v>2.0487981653439538E-20</c:v>
                </c:pt>
                <c:pt idx="375">
                  <c:v>1.7565771555814467E-20</c:v>
                </c:pt>
                <c:pt idx="376">
                  <c:v>1.5060357607224815E-20</c:v>
                </c:pt>
                <c:pt idx="377">
                  <c:v>1.2912291984260511E-20</c:v>
                </c:pt>
                <c:pt idx="378">
                  <c:v>1.107060593347499E-20</c:v>
                </c:pt>
                <c:pt idx="379">
                  <c:v>9.4916003977980483E-21</c:v>
                </c:pt>
                <c:pt idx="380">
                  <c:v>8.1378091364508783E-21</c:v>
                </c:pt>
                <c:pt idx="381">
                  <c:v>6.9771097355369767E-21</c:v>
                </c:pt>
                <c:pt idx="382">
                  <c:v>5.9819614155949059E-21</c:v>
                </c:pt>
                <c:pt idx="383">
                  <c:v>5.1287515510048353E-21</c:v>
                </c:pt>
                <c:pt idx="384">
                  <c:v>4.397235395627936E-21</c:v>
                </c:pt>
                <c:pt idx="385">
                  <c:v>3.7700557206314425E-21</c:v>
                </c:pt>
                <c:pt idx="386">
                  <c:v>3.2323309665881948E-21</c:v>
                </c:pt>
                <c:pt idx="387">
                  <c:v>2.7713021376286327E-21</c:v>
                </c:pt>
                <c:pt idx="388">
                  <c:v>2.3760300592397513E-21</c:v>
                </c:pt>
                <c:pt idx="389">
                  <c:v>2.0371358163212228E-21</c:v>
                </c:pt>
                <c:pt idx="390">
                  <c:v>1.7465782126790807E-21</c:v>
                </c:pt>
                <c:pt idx="391">
                  <c:v>1.4974629715725507E-21</c:v>
                </c:pt>
                <c:pt idx="392">
                  <c:v>1.283879150073261E-21</c:v>
                </c:pt>
                <c:pt idx="393">
                  <c:v>1.1007588857184496E-21</c:v>
                </c:pt>
                <c:pt idx="394">
                  <c:v>9.4375714756251187E-22</c:v>
                </c:pt>
                <c:pt idx="395">
                  <c:v>8.0914863839050107E-22</c:v>
                </c:pt>
                <c:pt idx="396">
                  <c:v>6.9373940181558727E-22</c:v>
                </c:pt>
                <c:pt idx="397">
                  <c:v>5.9479103689621777E-22</c:v>
                </c:pt>
                <c:pt idx="398">
                  <c:v>5.0995572205673878E-22</c:v>
                </c:pt>
                <c:pt idx="399">
                  <c:v>4.3722050657563213E-22</c:v>
                </c:pt>
                <c:pt idx="400">
                  <c:v>3.748595478040019E-22</c:v>
                </c:pt>
                <c:pt idx="401">
                  <c:v>3.2139316081120989E-22</c:v>
                </c:pt>
                <c:pt idx="402">
                  <c:v>2.7555270879809101E-22</c:v>
                </c:pt>
                <c:pt idx="403">
                  <c:v>2.3625050120642521E-22</c:v>
                </c:pt>
                <c:pt idx="404">
                  <c:v>2.0255398527468143E-22</c:v>
                </c:pt>
                <c:pt idx="405">
                  <c:v>1.7366361866384918E-22</c:v>
                </c:pt>
                <c:pt idx="406">
                  <c:v>1.4889389812066369E-22</c:v>
                </c:pt>
                <c:pt idx="407">
                  <c:v>1.2765709403118341E-22</c:v>
                </c:pt>
                <c:pt idx="408">
                  <c:v>1.094493049223538E-22</c:v>
                </c:pt>
                <c:pt idx="409">
                  <c:v>9.3838501016325621E-23</c:v>
                </c:pt>
                <c:pt idx="410">
                  <c:v>8.0454273138033304E-23</c:v>
                </c:pt>
                <c:pt idx="411">
                  <c:v>6.8979043740725799E-23</c:v>
                </c:pt>
                <c:pt idx="412">
                  <c:v>5.9140531506904551E-23</c:v>
                </c:pt>
                <c:pt idx="413">
                  <c:v>5.0705290726640744E-23</c:v>
                </c:pt>
                <c:pt idx="414">
                  <c:v>4.3473172157287714E-23</c:v>
                </c:pt>
                <c:pt idx="415">
                  <c:v>3.7272573933280031E-23</c:v>
                </c:pt>
                <c:pt idx="416">
                  <c:v>3.1956369840817734E-23</c:v>
                </c:pt>
                <c:pt idx="417">
                  <c:v>2.7398418344575472E-23</c:v>
                </c:pt>
                <c:pt idx="418">
                  <c:v>2.3490569533512465E-23</c:v>
                </c:pt>
                <c:pt idx="419">
                  <c:v>2.0140098967356437E-23</c:v>
                </c:pt>
                <c:pt idx="420">
                  <c:v>1.7267507534725162E-23</c:v>
                </c:pt>
                <c:pt idx="421">
                  <c:v>1.4804635118480113E-23</c:v>
                </c:pt>
                <c:pt idx="422">
                  <c:v>1.2693043309844618E-23</c:v>
                </c:pt>
                <c:pt idx="423">
                  <c:v>1.0882628796739406E-23</c:v>
                </c:pt>
                <c:pt idx="424">
                  <c:v>9.3304345251675912E-24</c:v>
                </c:pt>
                <c:pt idx="425">
                  <c:v>7.9996304251894503E-24</c:v>
                </c:pt>
                <c:pt idx="426">
                  <c:v>6.858639516412799E-24</c:v>
                </c:pt>
                <c:pt idx="427">
                  <c:v>5.8803886574529038E-24</c:v>
                </c:pt>
                <c:pt idx="428">
                  <c:v>5.0416661613360651E-24</c:v>
                </c:pt>
                <c:pt idx="429">
                  <c:v>4.3225710345089916E-24</c:v>
                </c:pt>
                <c:pt idx="430">
                  <c:v>3.7060407711375757E-24</c:v>
                </c:pt>
                <c:pt idx="431">
                  <c:v>3.1774464983185984E-24</c:v>
                </c:pt>
                <c:pt idx="432">
                  <c:v>2.7242458659131504E-24</c:v>
                </c:pt>
                <c:pt idx="433">
                  <c:v>2.3356854448602409E-24</c:v>
                </c:pt>
                <c:pt idx="434">
                  <c:v>2.0025455725536561E-24</c:v>
                </c:pt>
                <c:pt idx="435">
                  <c:v>1.716921591038217E-24</c:v>
                </c:pt>
                <c:pt idx="436">
                  <c:v>1.4720362873011313E-24</c:v>
                </c:pt>
                <c:pt idx="437">
                  <c:v>1.2620790852894961E-24</c:v>
                </c:pt>
                <c:pt idx="438">
                  <c:v>1.0820681740431353E-24</c:v>
                </c:pt>
                <c:pt idx="439">
                  <c:v>9.2773230055426349E-25</c:v>
                </c:pt>
                <c:pt idx="440">
                  <c:v>7.9540942256508524E-25</c:v>
                </c:pt>
                <c:pt idx="441">
                  <c:v>6.8195981656274856E-25</c:v>
                </c:pt>
                <c:pt idx="442">
                  <c:v>5.8469157922031399E-25</c:v>
                </c:pt>
                <c:pt idx="443">
                  <c:v>5.0129675460092009E-25</c:v>
                </c:pt>
                <c:pt idx="444">
                  <c:v>4.2979657156773413E-25</c:v>
                </c:pt>
                <c:pt idx="445">
                  <c:v>3.6849449200690935E-25</c:v>
                </c:pt>
                <c:pt idx="446">
                  <c:v>3.159359558037576E-25</c:v>
                </c:pt>
                <c:pt idx="447">
                  <c:v>2.7087386741119132E-25</c:v>
                </c:pt>
                <c:pt idx="448">
                  <c:v>2.3223900508453304E-25</c:v>
                </c:pt>
                <c:pt idx="449">
                  <c:v>1.991146506605584E-25</c:v>
                </c:pt>
                <c:pt idx="450">
                  <c:v>1.7071483790263893E-25</c:v>
                </c:pt>
                <c:pt idx="451">
                  <c:v>1.4636570329426386E-25</c:v>
                </c:pt>
                <c:pt idx="452">
                  <c:v>1.2548949677732333E-25</c:v>
                </c:pt>
                <c:pt idx="453">
                  <c:v>1.0759087304602867E-25</c:v>
                </c:pt>
                <c:pt idx="454">
                  <c:v>9.2245138119786209E-26</c:v>
                </c:pt>
                <c:pt idx="455">
                  <c:v>7.9088172312702692E-26</c:v>
                </c:pt>
                <c:pt idx="456">
                  <c:v>6.7807790494511646E-26</c:v>
                </c:pt>
                <c:pt idx="457">
                  <c:v>5.8136334641394856E-26</c:v>
                </c:pt>
                <c:pt idx="458">
                  <c:v>4.9844322914633405E-26</c:v>
                </c:pt>
                <c:pt idx="459">
                  <c:v>4.2735004574045505E-26</c:v>
                </c:pt>
                <c:pt idx="460">
                  <c:v>3.6639691526585596E-26</c:v>
                </c:pt>
                <c:pt idx="461">
                  <c:v>3.1413755738280097E-26</c:v>
                </c:pt>
                <c:pt idx="462">
                  <c:v>2.693319753711056E-26</c:v>
                </c:pt>
                <c:pt idx="463">
                  <c:v>2.3091703380410054E-26</c:v>
                </c:pt>
                <c:pt idx="464">
                  <c:v>1.9798123274227717E-26</c:v>
                </c:pt>
                <c:pt idx="465">
                  <c:v>1.6974307989511202E-26</c:v>
                </c:pt>
                <c:pt idx="466">
                  <c:v>1.4553254757124096E-26</c:v>
                </c:pt>
                <c:pt idx="467">
                  <c:v>1.2477517443222387E-26</c:v>
                </c:pt>
                <c:pt idx="468">
                  <c:v>1.0697843482036654E-26</c:v>
                </c:pt>
                <c:pt idx="469">
                  <c:v>9.172005223548569E-27</c:v>
                </c:pt>
                <c:pt idx="470">
                  <c:v>7.863797966577315E-27</c:v>
                </c:pt>
                <c:pt idx="471">
                  <c:v>6.7421809028604574E-27</c:v>
                </c:pt>
                <c:pt idx="472">
                  <c:v>5.780540588669424E-27</c:v>
                </c:pt>
                <c:pt idx="473">
                  <c:v>4.9560594678018878E-27</c:v>
                </c:pt>
                <c:pt idx="474">
                  <c:v>4.2491744624255949E-27</c:v>
                </c:pt>
                <c:pt idx="475">
                  <c:v>3.6431127853552202E-27</c:v>
                </c:pt>
                <c:pt idx="476">
                  <c:v>3.1234939596342998E-27</c:v>
                </c:pt>
                <c:pt idx="477">
                  <c:v>2.6779886022443526E-27</c:v>
                </c:pt>
                <c:pt idx="478">
                  <c:v>2.2960258756480256E-27</c:v>
                </c:pt>
                <c:pt idx="479">
                  <c:v>1.9685426656510708E-27</c:v>
                </c:pt>
                <c:pt idx="480">
                  <c:v>1.6877685341394095E-27</c:v>
                </c:pt>
                <c:pt idx="481">
                  <c:v>1.447041344104658E-27</c:v>
                </c:pt>
                <c:pt idx="482">
                  <c:v>1.2406491821557192E-27</c:v>
                </c:pt>
                <c:pt idx="483">
                  <c:v>1.0636948276941081E-27</c:v>
                </c:pt>
                <c:pt idx="484">
                  <c:v>9.1197955291215065E-28</c:v>
                </c:pt>
                <c:pt idx="485">
                  <c:v>7.8190349645004037E-28</c:v>
                </c:pt>
                <c:pt idx="486">
                  <c:v>6.7038024680328625E-28</c:v>
                </c:pt>
                <c:pt idx="487">
                  <c:v>5.7476360873742427E-28</c:v>
                </c:pt>
                <c:pt idx="488">
                  <c:v>4.9278481504214804E-28</c:v>
                </c:pt>
                <c:pt idx="489">
                  <c:v>4.2249869380137099E-28</c:v>
                </c:pt>
                <c:pt idx="490">
                  <c:v>3.6223751384992868E-28</c:v>
                </c:pt>
                <c:pt idx="491">
                  <c:v>3.1057141327368403E-28</c:v>
                </c:pt>
                <c:pt idx="492">
                  <c:v>2.6627447201057589E-28</c:v>
                </c:pt>
                <c:pt idx="493">
                  <c:v>2.2829562353193826E-28</c:v>
                </c:pt>
                <c:pt idx="494">
                  <c:v>1.9573371540388001E-28</c:v>
                </c:pt>
                <c:pt idx="495">
                  <c:v>1.6781612697208511E-28</c:v>
                </c:pt>
                <c:pt idx="496">
                  <c:v>1.438804368159086E-28</c:v>
                </c:pt>
                <c:pt idx="497">
                  <c:v>1.2335870498179363E-28</c:v>
                </c:pt>
                <c:pt idx="498">
                  <c:v>1.0576399704885132E-28</c:v>
                </c:pt>
                <c:pt idx="499">
                  <c:v>9.067883027306717E-29</c:v>
                </c:pt>
                <c:pt idx="500">
                  <c:v>7.7745267663189428E-29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Code!$C$1</c:f>
              <c:strCache>
                <c:ptCount val="1"/>
                <c:pt idx="0">
                  <c:v>V2</c:v>
                </c:pt>
              </c:strCache>
            </c:strRef>
          </c:tx>
          <c:marker>
            <c:symbol val="none"/>
          </c:marker>
          <c:xVal>
            <c:numRef>
              <c:f>Code!$A$2:$A$502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</c:numCache>
            </c:numRef>
          </c:xVal>
          <c:yVal>
            <c:numRef>
              <c:f>Code!$C$2:$C$502</c:f>
              <c:numCache>
                <c:formatCode>General</c:formatCode>
                <c:ptCount val="501"/>
                <c:pt idx="0">
                  <c:v>1.6666666666666667</c:v>
                </c:pt>
                <c:pt idx="1">
                  <c:v>1.6648034323927383</c:v>
                </c:pt>
                <c:pt idx="2">
                  <c:v>1.6629213576807114</c:v>
                </c:pt>
                <c:pt idx="3">
                  <c:v>1.6610201803673521</c:v>
                </c:pt>
                <c:pt idx="4">
                  <c:v>1.6590996338545303</c:v>
                </c:pt>
                <c:pt idx="5">
                  <c:v>1.6571594470260833</c:v>
                </c:pt>
                <c:pt idx="6">
                  <c:v>1.655199344163153</c:v>
                </c:pt>
                <c:pt idx="7">
                  <c:v>1.6532190448579751</c:v>
                </c:pt>
                <c:pt idx="8">
                  <c:v>1.6512182639261079</c:v>
                </c:pt>
                <c:pt idx="9">
                  <c:v>1.6491967113170787</c:v>
                </c:pt>
                <c:pt idx="10">
                  <c:v>1.6471540920234315</c:v>
                </c:pt>
                <c:pt idx="11">
                  <c:v>1.645090105988166</c:v>
                </c:pt>
                <c:pt idx="12">
                  <c:v>1.6430044480105432</c:v>
                </c:pt>
                <c:pt idx="13">
                  <c:v>1.6408968076502555</c:v>
                </c:pt>
                <c:pt idx="14">
                  <c:v>1.6387668691299369</c:v>
                </c:pt>
                <c:pt idx="15">
                  <c:v>1.6366143112360112</c:v>
                </c:pt>
                <c:pt idx="16">
                  <c:v>1.6344388072178628</c:v>
                </c:pt>
                <c:pt idx="17">
                  <c:v>1.632240024685323</c:v>
                </c:pt>
                <c:pt idx="18">
                  <c:v>1.6300176255044636</c:v>
                </c:pt>
                <c:pt idx="19">
                  <c:v>1.6277712656916954</c:v>
                </c:pt>
                <c:pt idx="20">
                  <c:v>1.6255005953061636</c:v>
                </c:pt>
                <c:pt idx="21">
                  <c:v>1.6232052583404417</c:v>
                </c:pt>
                <c:pt idx="22">
                  <c:v>1.6208848926095256</c:v>
                </c:pt>
                <c:pt idx="23">
                  <c:v>1.6185391296381264</c:v>
                </c:pt>
                <c:pt idx="24">
                  <c:v>1.6161675945462737</c:v>
                </c:pt>
                <c:pt idx="25">
                  <c:v>1.6137699059332333</c:v>
                </c:pt>
                <c:pt idx="26">
                  <c:v>1.6113456757597542</c:v>
                </c:pt>
                <c:pt idx="27">
                  <c:v>1.6088945092286566</c:v>
                </c:pt>
                <c:pt idx="28">
                  <c:v>1.6064160046637841</c:v>
                </c:pt>
                <c:pt idx="29">
                  <c:v>1.603909753387337</c:v>
                </c:pt>
                <c:pt idx="30">
                  <c:v>1.601375339595619</c:v>
                </c:pt>
                <c:pt idx="31">
                  <c:v>1.5988123402332226</c:v>
                </c:pt>
                <c:pt idx="32">
                  <c:v>1.5962203248656925</c:v>
                </c:pt>
                <c:pt idx="33">
                  <c:v>1.5935988555507097</c:v>
                </c:pt>
                <c:pt idx="34">
                  <c:v>1.5909474867078335</c:v>
                </c:pt>
                <c:pt idx="35">
                  <c:v>1.5882657649868668</c:v>
                </c:pt>
                <c:pt idx="36">
                  <c:v>1.5855532291348926</c:v>
                </c:pt>
                <c:pt idx="37">
                  <c:v>1.5828094098620487</c:v>
                </c:pt>
                <c:pt idx="38">
                  <c:v>1.5800338297061187</c:v>
                </c:pt>
                <c:pt idx="39">
                  <c:v>1.5772260028960132</c:v>
                </c:pt>
                <c:pt idx="40">
                  <c:v>1.5743854352142306</c:v>
                </c:pt>
                <c:pt idx="41">
                  <c:v>1.5715116238583964</c:v>
                </c:pt>
                <c:pt idx="42">
                  <c:v>1.5686040573019866</c:v>
                </c:pt>
                <c:pt idx="43">
                  <c:v>1.5656622151543487</c:v>
                </c:pt>
                <c:pt idx="44">
                  <c:v>1.5626855680201523</c:v>
                </c:pt>
                <c:pt idx="45">
                  <c:v>1.5596735773584036</c:v>
                </c:pt>
                <c:pt idx="46">
                  <c:v>1.5566256953411739</c:v>
                </c:pt>
                <c:pt idx="47">
                  <c:v>1.5535413647122069</c:v>
                </c:pt>
                <c:pt idx="48">
                  <c:v>1.5504200186455837</c:v>
                </c:pt>
                <c:pt idx="49">
                  <c:v>1.5472610806046274</c:v>
                </c:pt>
                <c:pt idx="50">
                  <c:v>1.5440639642012679</c:v>
                </c:pt>
                <c:pt idx="51">
                  <c:v>1.5408280730560753</c:v>
                </c:pt>
                <c:pt idx="52">
                  <c:v>1.537552800659213</c:v>
                </c:pt>
                <c:pt idx="53">
                  <c:v>1.534237530232565</c:v>
                </c:pt>
                <c:pt idx="54">
                  <c:v>1.5308816345933138</c:v>
                </c:pt>
                <c:pt idx="55">
                  <c:v>1.5274844760192701</c:v>
                </c:pt>
                <c:pt idx="56">
                  <c:v>1.5240454061162763</c:v>
                </c:pt>
                <c:pt idx="57">
                  <c:v>1.5205637656880253</c:v>
                </c:pt>
                <c:pt idx="58">
                  <c:v>1.5170388846086631</c:v>
                </c:pt>
                <c:pt idx="59">
                  <c:v>1.5134700816985733</c:v>
                </c:pt>
                <c:pt idx="60">
                  <c:v>1.5098566646037623</c:v>
                </c:pt>
                <c:pt idx="61">
                  <c:v>1.506197929679296</c:v>
                </c:pt>
                <c:pt idx="62">
                  <c:v>1.5024931618772754</c:v>
                </c:pt>
                <c:pt idx="63">
                  <c:v>1.4987416346398565</c:v>
                </c:pt>
                <c:pt idx="64">
                  <c:v>1.4949426097978713</c:v>
                </c:pt>
                <c:pt idx="65">
                  <c:v>1.4910953374756308</c:v>
                </c:pt>
                <c:pt idx="66">
                  <c:v>1.487199056002531</c:v>
                </c:pt>
                <c:pt idx="67">
                  <c:v>1.483252991832128</c:v>
                </c:pt>
                <c:pt idx="68">
                  <c:v>1.4792563594693842</c:v>
                </c:pt>
                <c:pt idx="69">
                  <c:v>1.4752083614068352</c:v>
                </c:pt>
                <c:pt idx="70">
                  <c:v>1.4711081880704722</c:v>
                </c:pt>
                <c:pt idx="71">
                  <c:v>1.4669550177761854</c:v>
                </c:pt>
                <c:pt idx="72">
                  <c:v>1.4627480166976625</c:v>
                </c:pt>
                <c:pt idx="73">
                  <c:v>1.4584863388466911</c:v>
                </c:pt>
                <c:pt idx="74">
                  <c:v>1.4541691260668708</c:v>
                </c:pt>
                <c:pt idx="75">
                  <c:v>1.449795508041801</c:v>
                </c:pt>
                <c:pt idx="76">
                  <c:v>1.4453646023188651</c:v>
                </c:pt>
                <c:pt idx="77">
                  <c:v>1.4408755143498071</c:v>
                </c:pt>
                <c:pt idx="78">
                  <c:v>1.4363273375493533</c:v>
                </c:pt>
                <c:pt idx="79">
                  <c:v>1.4317191533732068</c:v>
                </c:pt>
                <c:pt idx="80">
                  <c:v>1.4270500314168171</c:v>
                </c:pt>
                <c:pt idx="81">
                  <c:v>1.4223190295363954</c:v>
                </c:pt>
                <c:pt idx="82">
                  <c:v>1.4175251939937348</c:v>
                </c:pt>
                <c:pt idx="83">
                  <c:v>1.4126675596264651</c:v>
                </c:pt>
                <c:pt idx="84">
                  <c:v>1.4077451500454661</c:v>
                </c:pt>
                <c:pt idx="85">
                  <c:v>1.4027569778612436</c:v>
                </c:pt>
                <c:pt idx="86">
                  <c:v>1.3977020449411652</c:v>
                </c:pt>
                <c:pt idx="87">
                  <c:v>1.3925793426995441</c:v>
                </c:pt>
                <c:pt idx="88">
                  <c:v>1.3873878524226566</c:v>
                </c:pt>
                <c:pt idx="89">
                  <c:v>1.3821265456308711</c:v>
                </c:pt>
                <c:pt idx="90">
                  <c:v>1.3767943844801738</c:v>
                </c:pt>
                <c:pt idx="91">
                  <c:v>1.3713903222054702</c:v>
                </c:pt>
                <c:pt idx="92">
                  <c:v>1.3659133036081483</c:v>
                </c:pt>
                <c:pt idx="93">
                  <c:v>1.3603622655904979</c:v>
                </c:pt>
                <c:pt idx="94">
                  <c:v>1.3547361377396752</c:v>
                </c:pt>
                <c:pt idx="95">
                  <c:v>1.3490338429640212</c:v>
                </c:pt>
                <c:pt idx="96">
                  <c:v>1.3432542981846405</c:v>
                </c:pt>
                <c:pt idx="97">
                  <c:v>1.3373964150852518</c:v>
                </c:pt>
                <c:pt idx="98">
                  <c:v>1.3314591009234342</c:v>
                </c:pt>
                <c:pt idx="99">
                  <c:v>1.3254412594064897</c:v>
                </c:pt>
                <c:pt idx="100">
                  <c:v>1.3193417916352412</c:v>
                </c:pt>
                <c:pt idx="101">
                  <c:v>1.3131595971191896</c:v>
                </c:pt>
                <c:pt idx="102">
                  <c:v>1.3068935748665373</c:v>
                </c:pt>
                <c:pt idx="103">
                  <c:v>1.3005426245526792</c:v>
                </c:pt>
                <c:pt idx="104">
                  <c:v>1.2941056477708328</c:v>
                </c:pt>
                <c:pt idx="105">
                  <c:v>1.2875815493685603</c:v>
                </c:pt>
                <c:pt idx="106">
                  <c:v>1.2809692388739904</c:v>
                </c:pt>
                <c:pt idx="107">
                  <c:v>1.2742676320155963</c:v>
                </c:pt>
                <c:pt idx="108">
                  <c:v>1.2674756523394297</c:v>
                </c:pt>
                <c:pt idx="109">
                  <c:v>1.2605922329277246</c:v>
                </c:pt>
                <c:pt idx="110">
                  <c:v>1.2536163182227931</c:v>
                </c:pt>
                <c:pt idx="111">
                  <c:v>1.2465468659601184</c:v>
                </c:pt>
                <c:pt idx="112">
                  <c:v>1.2393828492145142</c:v>
                </c:pt>
                <c:pt idx="113">
                  <c:v>1.232123258563153</c:v>
                </c:pt>
                <c:pt idx="114">
                  <c:v>1.2247671043691861</c:v>
                </c:pt>
                <c:pt idx="115">
                  <c:v>1.2173134191895412</c:v>
                </c:pt>
                <c:pt idx="116">
                  <c:v>1.2097612603103527</c:v>
                </c:pt>
                <c:pt idx="117">
                  <c:v>1.2021097124132671</c:v>
                </c:pt>
                <c:pt idx="118">
                  <c:v>1.1943578903756515</c:v>
                </c:pt>
                <c:pt idx="119">
                  <c:v>1.1865049422074492</c:v>
                </c:pt>
                <c:pt idx="120">
                  <c:v>1.1785500521271128</c:v>
                </c:pt>
                <c:pt idx="121">
                  <c:v>1.1704924437786628</c:v>
                </c:pt>
                <c:pt idx="122">
                  <c:v>1.162331383591499</c:v>
                </c:pt>
                <c:pt idx="123">
                  <c:v>1.1540661842841025</c:v>
                </c:pt>
                <c:pt idx="124">
                  <c:v>1.1456962085122075</c:v>
                </c:pt>
                <c:pt idx="125">
                  <c:v>1.137220872661423</c:v>
                </c:pt>
                <c:pt idx="126">
                  <c:v>1.128639650783571</c:v>
                </c:pt>
                <c:pt idx="127">
                  <c:v>1.1199520786752675</c:v>
                </c:pt>
                <c:pt idx="128">
                  <c:v>1.111157758096416</c:v>
                </c:pt>
                <c:pt idx="129">
                  <c:v>1.1022563611253702</c:v>
                </c:pt>
                <c:pt idx="130">
                  <c:v>1.0932476346465076</c:v>
                </c:pt>
                <c:pt idx="131">
                  <c:v>1.0841314049648756</c:v>
                </c:pt>
                <c:pt idx="132">
                  <c:v>1.074907582541375</c:v>
                </c:pt>
                <c:pt idx="133">
                  <c:v>1.0655761668406927</c:v>
                </c:pt>
                <c:pt idx="134">
                  <c:v>1.056137251282826</c:v>
                </c:pt>
                <c:pt idx="135">
                  <c:v>1.0465910282875934</c:v>
                </c:pt>
                <c:pt idx="136">
                  <c:v>1.0369377944000044</c:v>
                </c:pt>
                <c:pt idx="137">
                  <c:v>1.0271779554827269</c:v>
                </c:pt>
                <c:pt idx="138">
                  <c:v>1.0173120319602069</c:v>
                </c:pt>
                <c:pt idx="139">
                  <c:v>1.0073406640972202</c:v>
                </c:pt>
                <c:pt idx="140">
                  <c:v>0.99726461729279758</c:v>
                </c:pt>
                <c:pt idx="141">
                  <c:v>0.98708478736858007</c:v>
                </c:pt>
                <c:pt idx="142">
                  <c:v>0.97680220582871691</c:v>
                </c:pt>
                <c:pt idx="143">
                  <c:v>0.96641804506645534</c:v>
                </c:pt>
                <c:pt idx="144">
                  <c:v>0.95593362349058586</c:v>
                </c:pt>
                <c:pt idx="145">
                  <c:v>0.94535041054292746</c:v>
                </c:pt>
                <c:pt idx="146">
                  <c:v>0.93467003157607587</c:v>
                </c:pt>
                <c:pt idx="147">
                  <c:v>0.92389427255872736</c:v>
                </c:pt>
                <c:pt idx="148">
                  <c:v>0.91302508457404707</c:v>
                </c:pt>
                <c:pt idx="149">
                  <c:v>0.90206458807480905</c:v>
                </c:pt>
                <c:pt idx="150">
                  <c:v>0.89101507685741443</c:v>
                </c:pt>
                <c:pt idx="151">
                  <c:v>0.87987902171543997</c:v>
                </c:pt>
                <c:pt idx="152">
                  <c:v>0.86865907373210616</c:v>
                </c:pt>
                <c:pt idx="153">
                  <c:v>0.85735806717001573</c:v>
                </c:pt>
                <c:pt idx="154">
                  <c:v>0.84597902191574237</c:v>
                </c:pt>
                <c:pt idx="155">
                  <c:v>0.83452514543638112</c:v>
                </c:pt>
                <c:pt idx="156">
                  <c:v>0.82299983420503686</c:v>
                </c:pt>
                <c:pt idx="157">
                  <c:v>0.81140667455247406</c:v>
                </c:pt>
                <c:pt idx="158">
                  <c:v>0.79974944290280181</c:v>
                </c:pt>
                <c:pt idx="159">
                  <c:v>0.78803210535216828</c:v>
                </c:pt>
                <c:pt idx="160">
                  <c:v>0.77625881655100903</c:v>
                </c:pt>
                <c:pt idx="161">
                  <c:v>0.76443391785247605</c:v>
                </c:pt>
                <c:pt idx="162">
                  <c:v>0.75256193469226551</c:v>
                </c:pt>
                <c:pt idx="163">
                  <c:v>0.74064757316821572</c:v>
                </c:pt>
                <c:pt idx="164">
                  <c:v>0.72869571579173897</c:v>
                </c:pt>
                <c:pt idx="165">
                  <c:v>0.71671141638740665</c:v>
                </c:pt>
                <c:pt idx="166">
                  <c:v>0.70469989412181711</c:v>
                </c:pt>
                <c:pt idx="167">
                  <c:v>0.69266652664822048</c:v>
                </c:pt>
                <c:pt idx="168">
                  <c:v>0.68061684235924169</c:v>
                </c:pt>
                <c:pt idx="169">
                  <c:v>0.66855651174638553</c:v>
                </c:pt>
                <c:pt idx="170">
                  <c:v>0.65649133787180158</c:v>
                </c:pt>
                <c:pt idx="171">
                  <c:v>0.64442724596494927</c:v>
                </c:pt>
                <c:pt idx="172">
                  <c:v>0.63237027216430675</c:v>
                </c:pt>
                <c:pt idx="173">
                  <c:v>0.62032655143199267</c:v>
                </c:pt>
                <c:pt idx="174">
                  <c:v>0.60830230467707802</c:v>
                </c:pt>
                <c:pt idx="175">
                  <c:v>0.59630382513132096</c:v>
                </c:pt>
                <c:pt idx="176">
                  <c:v>0.58433746402899089</c:v>
                </c:pt>
                <c:pt idx="177">
                  <c:v>0.57240961565023141</c:v>
                </c:pt>
                <c:pt idx="178">
                  <c:v>0.56052670179494868</c:v>
                </c:pt>
                <c:pt idx="179">
                  <c:v>0.54869515576136785</c:v>
                </c:pt>
                <c:pt idx="180">
                  <c:v>0.53692140591008508</c:v>
                </c:pt>
                <c:pt idx="181">
                  <c:v>0.52521185890052513</c:v>
                </c:pt>
                <c:pt idx="182">
                  <c:v>0.51357288269208701</c:v>
                </c:pt>
                <c:pt idx="183">
                  <c:v>0.50201078940683663</c:v>
                </c:pt>
                <c:pt idx="184">
                  <c:v>0.49053181815426916</c:v>
                </c:pt>
                <c:pt idx="185">
                  <c:v>0.47914211792135747</c:v>
                </c:pt>
                <c:pt idx="186">
                  <c:v>0.46784773063273893</c:v>
                </c:pt>
                <c:pt idx="187">
                  <c:v>0.45665457448643487</c:v>
                </c:pt>
                <c:pt idx="188">
                  <c:v>0.44556842766989835</c:v>
                </c:pt>
                <c:pt idx="189">
                  <c:v>0.43459491255944099</c:v>
                </c:pt>
                <c:pt idx="190">
                  <c:v>0.42373948050318883</c:v>
                </c:pt>
                <c:pt idx="191">
                  <c:v>0.41300739728369856</c:v>
                </c:pt>
                <c:pt idx="192">
                  <c:v>0.4024037293512574</c:v>
                </c:pt>
                <c:pt idx="193">
                  <c:v>0.39193333091275845</c:v>
                </c:pt>
                <c:pt idx="194">
                  <c:v>0.38160083195397754</c:v>
                </c:pt>
                <c:pt idx="195">
                  <c:v>0.37141062726515056</c:v>
                </c:pt>
                <c:pt idx="196">
                  <c:v>0.36136686653109795</c:v>
                </c:pt>
                <c:pt idx="197">
                  <c:v>0.35147344553786941</c:v>
                </c:pt>
                <c:pt idx="198">
                  <c:v>0.34173399853812519</c:v>
                </c:pt>
                <c:pt idx="199">
                  <c:v>0.33215189180737531</c:v>
                </c:pt>
                <c:pt idx="200">
                  <c:v>0.32273021841289279</c:v>
                </c:pt>
                <c:pt idx="201">
                  <c:v>0.31347179420676502</c:v>
                </c:pt>
                <c:pt idx="202">
                  <c:v>0.3043791550442731</c:v>
                </c:pt>
                <c:pt idx="203">
                  <c:v>0.29545455521873942</c:v>
                </c:pt>
                <c:pt idx="204">
                  <c:v>0.28669996709428713</c:v>
                </c:pt>
                <c:pt idx="205">
                  <c:v>0.27811708190872808</c:v>
                </c:pt>
                <c:pt idx="206">
                  <c:v>0.26970731171015155</c:v>
                </c:pt>
                <c:pt idx="207">
                  <c:v>0.26147179238281415</c:v>
                </c:pt>
                <c:pt idx="208">
                  <c:v>0.25341138771071214</c:v>
                </c:pt>
                <c:pt idx="209">
                  <c:v>0.24552669442082253</c:v>
                </c:pt>
                <c:pt idx="210">
                  <c:v>0.23781804814246099</c:v>
                </c:pt>
                <c:pt idx="211">
                  <c:v>0.23028553021457152</c:v>
                </c:pt>
                <c:pt idx="212">
                  <c:v>0.22292897526903691</c:v>
                </c:pt>
                <c:pt idx="213">
                  <c:v>0.2157479795152861</c:v>
                </c:pt>
                <c:pt idx="214">
                  <c:v>0.20874190964956299</c:v>
                </c:pt>
                <c:pt idx="215">
                  <c:v>0.20190991231117439</c:v>
                </c:pt>
                <c:pt idx="216">
                  <c:v>0.19525092400782315</c:v>
                </c:pt>
                <c:pt idx="217">
                  <c:v>0.18876368143269967</c:v>
                </c:pt>
                <c:pt idx="218">
                  <c:v>0.18244673209729811</c:v>
                </c:pt>
                <c:pt idx="219">
                  <c:v>0.17629844520587054</c:v>
                </c:pt>
                <c:pt idx="220">
                  <c:v>0.17031702269997459</c:v>
                </c:pt>
                <c:pt idx="221">
                  <c:v>0.1645005104046201</c:v>
                </c:pt>
                <c:pt idx="222">
                  <c:v>0.15884680921101826</c:v>
                </c:pt>
                <c:pt idx="223">
                  <c:v>0.15335368623479465</c:v>
                </c:pt>
                <c:pt idx="224">
                  <c:v>0.14801878589267847</c:v>
                </c:pt>
                <c:pt idx="225">
                  <c:v>0.14283964084505135</c:v>
                </c:pt>
                <c:pt idx="226">
                  <c:v>0.1378136827562591</c:v>
                </c:pt>
                <c:pt idx="227">
                  <c:v>0.1329382528291975</c:v>
                </c:pt>
                <c:pt idx="228">
                  <c:v>0.12821061207531598</c:v>
                </c:pt>
                <c:pt idx="229">
                  <c:v>0.12362795128579054</c:v>
                </c:pt>
                <c:pt idx="230">
                  <c:v>0.11918740067414503</c:v>
                </c:pt>
                <c:pt idx="231">
                  <c:v>0.11488603916501199</c:v>
                </c:pt>
                <c:pt idx="232">
                  <c:v>0.1107209033079785</c:v>
                </c:pt>
                <c:pt idx="233">
                  <c:v>0.10668899579952963</c:v>
                </c:pt>
                <c:pt idx="234">
                  <c:v>0.10278729359995822</c:v>
                </c:pt>
                <c:pt idx="235">
                  <c:v>9.9012755635732599E-2</c:v>
                </c:pt>
                <c:pt idx="236">
                  <c:v>9.5362330081190202E-2</c:v>
                </c:pt>
                <c:pt idx="237">
                  <c:v>9.1832961216544814E-2</c:v>
                </c:pt>
                <c:pt idx="238">
                  <c:v>8.842159586205138E-2</c:v>
                </c:pt>
                <c:pt idx="239">
                  <c:v>8.5125189390765479E-2</c:v>
                </c:pt>
                <c:pt idx="240">
                  <c:v>8.1940711324663157E-2</c:v>
                </c:pt>
                <c:pt idx="241">
                  <c:v>7.8865150520959396E-2</c:v>
                </c:pt>
                <c:pt idx="242">
                  <c:v>7.5895519957282762E-2</c:v>
                </c:pt>
                <c:pt idx="243">
                  <c:v>7.3028861125943548E-2</c:v>
                </c:pt>
                <c:pt idx="244">
                  <c:v>7.0262248048880496E-2</c:v>
                </c:pt>
                <c:pt idx="245">
                  <c:v>6.7592790926001234E-2</c:v>
                </c:pt>
                <c:pt idx="246">
                  <c:v>6.5017639430557064E-2</c:v>
                </c:pt>
                <c:pt idx="247">
                  <c:v>6.2533985665927161E-2</c:v>
                </c:pt>
                <c:pt idx="248">
                  <c:v>6.0139066798745575E-2</c:v>
                </c:pt>
                <c:pt idx="249">
                  <c:v>5.7830167383702016E-2</c:v>
                </c:pt>
                <c:pt idx="250">
                  <c:v>5.5604621395596403E-2</c:v>
                </c:pt>
                <c:pt idx="251">
                  <c:v>5.3459813984346169E-2</c:v>
                </c:pt>
                <c:pt idx="252">
                  <c:v>5.1393182968643467E-2</c:v>
                </c:pt>
                <c:pt idx="253">
                  <c:v>4.9402220083854385E-2</c:v>
                </c:pt>
                <c:pt idx="254">
                  <c:v>4.7484471999554356E-2</c:v>
                </c:pt>
                <c:pt idx="255">
                  <c:v>4.5637541121816269E-2</c:v>
                </c:pt>
                <c:pt idx="256">
                  <c:v>4.3859086195022289E-2</c:v>
                </c:pt>
                <c:pt idx="257">
                  <c:v>4.2146822717566278E-2</c:v>
                </c:pt>
                <c:pt idx="258">
                  <c:v>4.0498523185362997E-2</c:v>
                </c:pt>
                <c:pt idx="259">
                  <c:v>3.891201717658966E-2</c:v>
                </c:pt>
                <c:pt idx="260">
                  <c:v>3.7385191290565535E-2</c:v>
                </c:pt>
                <c:pt idx="261">
                  <c:v>3.5915988953131833E-2</c:v>
                </c:pt>
                <c:pt idx="262">
                  <c:v>3.4502410100334932E-2</c:v>
                </c:pt>
                <c:pt idx="263">
                  <c:v>3.3142510751646578E-2</c:v>
                </c:pt>
                <c:pt idx="264">
                  <c:v>3.183440248338093E-2</c:v>
                </c:pt>
                <c:pt idx="265">
                  <c:v>3.0576251812394182E-2</c:v>
                </c:pt>
                <c:pt idx="266">
                  <c:v>2.9366279499582846E-2</c:v>
                </c:pt>
                <c:pt idx="267">
                  <c:v>2.8202759782134559E-2</c:v>
                </c:pt>
                <c:pt idx="268">
                  <c:v>2.7084019542933796E-2</c:v>
                </c:pt>
                <c:pt idx="269">
                  <c:v>2.6008437424986718E-2</c:v>
                </c:pt>
                <c:pt idx="270">
                  <c:v>2.4974442898206366E-2</c:v>
                </c:pt>
                <c:pt idx="271">
                  <c:v>2.3980515285393317E-2</c:v>
                </c:pt>
                <c:pt idx="272">
                  <c:v>2.3025182753759345E-2</c:v>
                </c:pt>
                <c:pt idx="273">
                  <c:v>2.2107021277873326E-2</c:v>
                </c:pt>
                <c:pt idx="274">
                  <c:v>2.1224653579460153E-2</c:v>
                </c:pt>
                <c:pt idx="275">
                  <c:v>2.0376748049055753E-2</c:v>
                </c:pt>
                <c:pt idx="276">
                  <c:v>1.9562017654114361E-2</c:v>
                </c:pt>
                <c:pt idx="277">
                  <c:v>1.8779218837777958E-2</c:v>
                </c:pt>
                <c:pt idx="278">
                  <c:v>1.8027150412152484E-2</c:v>
                </c:pt>
                <c:pt idx="279">
                  <c:v>1.7304652449590403E-2</c:v>
                </c:pt>
                <c:pt idx="280">
                  <c:v>1.6610605175154728E-2</c:v>
                </c:pt>
                <c:pt idx="281">
                  <c:v>1.5943927863134189E-2</c:v>
                </c:pt>
                <c:pt idx="282">
                  <c:v>1.5303577740193643E-2</c:v>
                </c:pt>
                <c:pt idx="283">
                  <c:v>1.4688548897476223E-2</c:v>
                </c:pt>
                <c:pt idx="284">
                  <c:v>1.4097871213724257E-2</c:v>
                </c:pt>
                <c:pt idx="285">
                  <c:v>1.3530609291253685E-2</c:v>
                </c:pt>
                <c:pt idx="286">
                  <c:v>1.2985861406400755E-2</c:v>
                </c:pt>
                <c:pt idx="287">
                  <c:v>1.2462758475859649E-2</c:v>
                </c:pt>
                <c:pt idx="288">
                  <c:v>1.1960463040144356E-2</c:v>
                </c:pt>
                <c:pt idx="289">
                  <c:v>1.1478168265237263E-2</c:v>
                </c:pt>
                <c:pt idx="290">
                  <c:v>1.1015096963329158E-2</c:v>
                </c:pt>
                <c:pt idx="291">
                  <c:v>1.0570500633410612E-2</c:v>
                </c:pt>
                <c:pt idx="292">
                  <c:v>1.0143658522341829E-2</c:v>
                </c:pt>
                <c:pt idx="293">
                  <c:v>9.73387670690639E-3</c:v>
                </c:pt>
                <c:pt idx="294">
                  <c:v>9.3404871972433585E-3</c:v>
                </c:pt>
                <c:pt idx="295">
                  <c:v>8.9628470619511538E-3</c:v>
                </c:pt>
                <c:pt idx="296">
                  <c:v>8.6003375750647471E-3</c:v>
                </c:pt>
                <c:pt idx="297">
                  <c:v>8.2523633850246254E-3</c:v>
                </c:pt>
                <c:pt idx="298">
                  <c:v>7.918351705680917E-3</c:v>
                </c:pt>
                <c:pt idx="299">
                  <c:v>7.5977515293084805E-3</c:v>
                </c:pt>
                <c:pt idx="300">
                  <c:v>7.2900328615482105E-3</c:v>
                </c:pt>
                <c:pt idx="301">
                  <c:v>6.9946859781357005E-3</c:v>
                </c:pt>
                <c:pt idx="302">
                  <c:v>6.7112207032302279E-3</c:v>
                </c:pt>
                <c:pt idx="303">
                  <c:v>6.4391657091144895E-3</c:v>
                </c:pt>
                <c:pt idx="304">
                  <c:v>6.1780678369979247E-3</c:v>
                </c:pt>
                <c:pt idx="305">
                  <c:v>5.927491438623738E-3</c:v>
                </c:pt>
                <c:pt idx="306">
                  <c:v>5.6870177383511354E-3</c:v>
                </c:pt>
                <c:pt idx="307">
                  <c:v>5.456244215359821E-3</c:v>
                </c:pt>
                <c:pt idx="308">
                  <c:v>5.2347840056028404E-3</c:v>
                </c:pt>
                <c:pt idx="309">
                  <c:v>5.0222653231162366E-3</c:v>
                </c:pt>
                <c:pt idx="310">
                  <c:v>4.8183309002794205E-3</c:v>
                </c:pt>
                <c:pt idx="311">
                  <c:v>4.6226374466082944E-3</c:v>
                </c:pt>
                <c:pt idx="312">
                  <c:v>4.4348551256538369E-3</c:v>
                </c:pt>
                <c:pt idx="313">
                  <c:v>4.2546670495717644E-3</c:v>
                </c:pt>
                <c:pt idx="314">
                  <c:v>4.081768790923858E-3</c:v>
                </c:pt>
                <c:pt idx="315">
                  <c:v>3.9158679112683524E-3</c:v>
                </c:pt>
                <c:pt idx="316">
                  <c:v>3.7566835060952549E-3</c:v>
                </c:pt>
                <c:pt idx="317">
                  <c:v>3.6039457656624084E-3</c:v>
                </c:pt>
                <c:pt idx="318">
                  <c:v>3.4573955512894271E-3</c:v>
                </c:pt>
                <c:pt idx="319">
                  <c:v>3.3167839866690449E-3</c:v>
                </c:pt>
                <c:pt idx="320">
                  <c:v>3.1818720637590068E-3</c:v>
                </c:pt>
                <c:pt idx="321">
                  <c:v>3.0524302628219943E-3</c:v>
                </c:pt>
                <c:pt idx="322">
                  <c:v>2.9282381861864023E-3</c:v>
                </c:pt>
                <c:pt idx="323">
                  <c:v>2.8090842053066791E-3</c:v>
                </c:pt>
                <c:pt idx="324">
                  <c:v>2.6947651207085668E-3</c:v>
                </c:pt>
                <c:pt idx="325">
                  <c:v>2.5850858344116405E-3</c:v>
                </c:pt>
                <c:pt idx="326">
                  <c:v>2.4798590344291167E-3</c:v>
                </c:pt>
                <c:pt idx="327">
                  <c:v>2.3789048909528118E-3</c:v>
                </c:pt>
                <c:pt idx="328">
                  <c:v>2.2820507638393697E-3</c:v>
                </c:pt>
                <c:pt idx="329">
                  <c:v>2.1891309210223661E-3</c:v>
                </c:pt>
                <c:pt idx="330">
                  <c:v>2.0999862674835725E-3</c:v>
                </c:pt>
                <c:pt idx="331">
                  <c:v>2.0144640844255083E-3</c:v>
                </c:pt>
                <c:pt idx="332">
                  <c:v>1.9324177782963491E-3</c:v>
                </c:pt>
                <c:pt idx="333">
                  <c:v>1.8537066393272507E-3</c:v>
                </c:pt>
                <c:pt idx="334">
                  <c:v>1.7781956092512185E-3</c:v>
                </c:pt>
                <c:pt idx="335">
                  <c:v>1.7057550578816656E-3</c:v>
                </c:pt>
                <c:pt idx="336">
                  <c:v>1.636260568237842E-3</c:v>
                </c:pt>
                <c:pt idx="337">
                  <c:v>1.569592729913269E-3</c:v>
                </c:pt>
                <c:pt idx="338">
                  <c:v>1.5056369403922002E-3</c:v>
                </c:pt>
                <c:pt idx="339">
                  <c:v>1.4442832140279529E-3</c:v>
                </c:pt>
                <c:pt idx="340">
                  <c:v>1.3854259984056149E-3</c:v>
                </c:pt>
                <c:pt idx="341">
                  <c:v>1.3289639978202256E-3</c:v>
                </c:pt>
                <c:pt idx="342">
                  <c:v>1.2748000036099394E-3</c:v>
                </c:pt>
                <c:pt idx="343">
                  <c:v>1.2228407310919851E-3</c:v>
                </c:pt>
                <c:pt idx="344">
                  <c:v>1.1729966628573453E-3</c:v>
                </c:pt>
                <c:pt idx="345">
                  <c:v>1.1251818981880589E-3</c:v>
                </c:pt>
                <c:pt idx="346">
                  <c:v>1.0793140083688361E-3</c:v>
                </c:pt>
                <c:pt idx="347">
                  <c:v>1.0353138976723034E-3</c:v>
                </c:pt>
                <c:pt idx="348">
                  <c:v>9.9310566980463427E-4</c:v>
                </c:pt>
                <c:pt idx="349">
                  <c:v>9.5261649960558291E-4</c:v>
                </c:pt>
                <c:pt idx="350">
                  <c:v>9.1377650980401513E-4</c:v>
                </c:pt>
                <c:pt idx="351">
                  <c:v>8.7651865263692851E-4</c:v>
                </c:pt>
                <c:pt idx="352">
                  <c:v>8.407785961466502E-4</c:v>
                </c:pt>
                <c:pt idx="353">
                  <c:v>8.0649461497743361E-4</c:v>
                </c:pt>
                <c:pt idx="354">
                  <c:v>7.736074854990078E-4</c:v>
                </c:pt>
                <c:pt idx="355">
                  <c:v>7.4206038509078479E-4</c:v>
                </c:pt>
                <c:pt idx="356">
                  <c:v>7.1179879542641097E-4</c:v>
                </c:pt>
                <c:pt idx="357">
                  <c:v>6.8277040960412999E-4</c:v>
                </c:pt>
                <c:pt idx="358">
                  <c:v>6.5492504297405226E-4</c:v>
                </c:pt>
                <c:pt idx="359">
                  <c:v>6.2821454751885544E-4</c:v>
                </c:pt>
                <c:pt idx="360">
                  <c:v>6.0259272964971759E-4</c:v>
                </c:pt>
                <c:pt idx="361">
                  <c:v>5.7801527128437959E-4</c:v>
                </c:pt>
                <c:pt idx="362">
                  <c:v>5.5443965407916919E-4</c:v>
                </c:pt>
                <c:pt idx="363">
                  <c:v>5.3182508669159388E-4</c:v>
                </c:pt>
                <c:pt idx="364">
                  <c:v>5.10132434954719E-4</c:v>
                </c:pt>
                <c:pt idx="365">
                  <c:v>4.8932415484900977E-4</c:v>
                </c:pt>
                <c:pt idx="366">
                  <c:v>4.6936422816162208E-4</c:v>
                </c:pt>
                <c:pt idx="367">
                  <c:v>4.5021810072728898E-4</c:v>
                </c:pt>
                <c:pt idx="368">
                  <c:v>4.3185262314896183E-4</c:v>
                </c:pt>
                <c:pt idx="369">
                  <c:v>4.1423599390024704E-4</c:v>
                </c:pt>
                <c:pt idx="370">
                  <c:v>3.9733770471541617E-4</c:v>
                </c:pt>
                <c:pt idx="371">
                  <c:v>3.8112848817637639E-4</c:v>
                </c:pt>
                <c:pt idx="372">
                  <c:v>3.6558026740946844E-4</c:v>
                </c:pt>
                <c:pt idx="373">
                  <c:v>3.5066610780831416E-4</c:v>
                </c:pt>
                <c:pt idx="374">
                  <c:v>3.3636017070216872E-4</c:v>
                </c:pt>
                <c:pt idx="375">
                  <c:v>3.2263766889235169E-4</c:v>
                </c:pt>
                <c:pt idx="376">
                  <c:v>3.0947482398233116E-4</c:v>
                </c:pt>
                <c:pt idx="377">
                  <c:v>2.9684882542993111E-4</c:v>
                </c:pt>
                <c:pt idx="378">
                  <c:v>2.8473779125291629E-4</c:v>
                </c:pt>
                <c:pt idx="379">
                  <c:v>2.7312073032189342E-4</c:v>
                </c:pt>
                <c:pt idx="380">
                  <c:v>2.6197750617705008E-4</c:v>
                </c:pt>
                <c:pt idx="381">
                  <c:v>2.5128880230774033E-4</c:v>
                </c:pt>
                <c:pt idx="382">
                  <c:v>2.4103608883632E-4</c:v>
                </c:pt>
                <c:pt idx="383">
                  <c:v>2.3120159054993615E-4</c:v>
                </c:pt>
                <c:pt idx="384">
                  <c:v>2.2176825622619508E-4</c:v>
                </c:pt>
                <c:pt idx="385">
                  <c:v>2.1271972920076259E-4</c:v>
                </c:pt>
                <c:pt idx="386">
                  <c:v>2.0404031912700396E-4</c:v>
                </c:pt>
                <c:pt idx="387">
                  <c:v>1.9571497487974262E-4</c:v>
                </c:pt>
                <c:pt idx="388">
                  <c:v>1.8772925855711556E-4</c:v>
                </c:pt>
                <c:pt idx="389">
                  <c:v>1.8006932053632696E-4</c:v>
                </c:pt>
                <c:pt idx="390">
                  <c:v>1.7272187554085713E-4</c:v>
                </c:pt>
                <c:pt idx="391">
                  <c:v>1.6567417967837064E-4</c:v>
                </c:pt>
                <c:pt idx="392">
                  <c:v>1.5891400841018855E-4</c:v>
                </c:pt>
                <c:pt idx="393">
                  <c:v>1.5242963541474893E-4</c:v>
                </c:pt>
                <c:pt idx="394">
                  <c:v>1.4620981230897845E-4</c:v>
                </c:pt>
                <c:pt idx="395">
                  <c:v>1.4024374919293679E-4</c:v>
                </c:pt>
                <c:pt idx="396">
                  <c:v>1.3452109598448053E-4</c:v>
                </c:pt>
                <c:pt idx="397">
                  <c:v>1.2903192451202113E-4</c:v>
                </c:pt>
                <c:pt idx="398">
                  <c:v>1.2376671133473136E-4</c:v>
                </c:pt>
                <c:pt idx="399">
                  <c:v>1.1871632126078027E-4</c:v>
                </c:pt>
                <c:pt idx="400">
                  <c:v>1.1387199153535638E-4</c:v>
                </c:pt>
                <c:pt idx="401">
                  <c:v>1.0922531667137213E-4</c:v>
                </c:pt>
                <c:pt idx="402">
                  <c:v>1.0476823389683025E-4</c:v>
                </c:pt>
                <c:pt idx="403">
                  <c:v>1.0049300919387789E-4</c:v>
                </c:pt>
                <c:pt idx="404">
                  <c:v>9.6392223905578372E-5</c:v>
                </c:pt>
                <c:pt idx="405">
                  <c:v>9.2458761887394633E-5</c:v>
                </c:pt>
                <c:pt idx="406">
                  <c:v>8.8685797181303928E-5</c:v>
                </c:pt>
                <c:pt idx="407">
                  <c:v>8.5066782191352787E-5</c:v>
                </c:pt>
                <c:pt idx="408">
                  <c:v>8.1595436340315097E-5</c:v>
                </c:pt>
                <c:pt idx="409">
                  <c:v>7.8265735187935836E-5</c:v>
                </c:pt>
                <c:pt idx="410">
                  <c:v>7.507189999203012E-5</c:v>
                </c:pt>
                <c:pt idx="411">
                  <c:v>7.2008387694463439E-5</c:v>
                </c:pt>
                <c:pt idx="412">
                  <c:v>6.9069881314763964E-5</c:v>
                </c:pt>
                <c:pt idx="413">
                  <c:v>6.6251280734815263E-5</c:v>
                </c:pt>
                <c:pt idx="414">
                  <c:v>6.3547693858745748E-5</c:v>
                </c:pt>
                <c:pt idx="415">
                  <c:v>6.0954428132773997E-5</c:v>
                </c:pt>
                <c:pt idx="416">
                  <c:v>5.8466982410384832E-5</c:v>
                </c:pt>
                <c:pt idx="417">
                  <c:v>5.6081039148803137E-5</c:v>
                </c:pt>
                <c:pt idx="418">
                  <c:v>5.3792456923299858E-5</c:v>
                </c:pt>
                <c:pt idx="419">
                  <c:v>5.1597263246410308E-5</c:v>
                </c:pt>
                <c:pt idx="420">
                  <c:v>4.9491647679667512E-5</c:v>
                </c:pt>
                <c:pt idx="421">
                  <c:v>4.7471955225956087E-5</c:v>
                </c:pt>
                <c:pt idx="422">
                  <c:v>4.5534679991073596E-5</c:v>
                </c:pt>
                <c:pt idx="423">
                  <c:v>4.3676459103549563E-5</c:v>
                </c:pt>
                <c:pt idx="424">
                  <c:v>4.1894066882215643E-5</c:v>
                </c:pt>
                <c:pt idx="425">
                  <c:v>4.0184409241447005E-5</c:v>
                </c:pt>
                <c:pt idx="426">
                  <c:v>3.8544518324403691E-5</c:v>
                </c:pt>
                <c:pt idx="427">
                  <c:v>3.6971547354993248E-5</c:v>
                </c:pt>
                <c:pt idx="428">
                  <c:v>3.5462765699652358E-5</c:v>
                </c:pt>
                <c:pt idx="429">
                  <c:v>3.4015554130406768E-5</c:v>
                </c:pt>
                <c:pt idx="430">
                  <c:v>3.2627400281015424E-5</c:v>
                </c:pt>
                <c:pt idx="431">
                  <c:v>3.129589428833771E-5</c:v>
                </c:pt>
                <c:pt idx="432">
                  <c:v>3.0018724611381788E-5</c:v>
                </c:pt>
                <c:pt idx="433">
                  <c:v>2.8793674020798647E-5</c:v>
                </c:pt>
                <c:pt idx="434">
                  <c:v>2.761861575188034E-5</c:v>
                </c:pt>
                <c:pt idx="435">
                  <c:v>2.6491509814403093E-5</c:v>
                </c:pt>
                <c:pt idx="436">
                  <c:v>2.5410399452926705E-5</c:v>
                </c:pt>
                <c:pt idx="437">
                  <c:v>2.437340775142129E-5</c:v>
                </c:pt>
                <c:pt idx="438">
                  <c:v>2.3378734376341658E-5</c:v>
                </c:pt>
                <c:pt idx="439">
                  <c:v>2.2424652452508911E-5</c:v>
                </c:pt>
                <c:pt idx="440">
                  <c:v>2.1509505566387969E-5</c:v>
                </c:pt>
                <c:pt idx="441">
                  <c:v>2.0631704891570118E-5</c:v>
                </c:pt>
                <c:pt idx="442">
                  <c:v>1.9789726431480775E-5</c:v>
                </c:pt>
                <c:pt idx="443">
                  <c:v>1.8982108374535266E-5</c:v>
                </c:pt>
                <c:pt idx="444">
                  <c:v>1.8207448557159878E-5</c:v>
                </c:pt>
                <c:pt idx="445">
                  <c:v>1.746440203028195E-5</c:v>
                </c:pt>
                <c:pt idx="446">
                  <c:v>1.6751678725071689E-5</c:v>
                </c:pt>
                <c:pt idx="447">
                  <c:v>1.6068041213890129E-5</c:v>
                </c:pt>
                <c:pt idx="448">
                  <c:v>1.5412302562562319E-5</c:v>
                </c:pt>
                <c:pt idx="449">
                  <c:v>1.4783324270252855E-5</c:v>
                </c:pt>
                <c:pt idx="450">
                  <c:v>1.4180014293372485E-5</c:v>
                </c:pt>
                <c:pt idx="451">
                  <c:v>1.360132515008996E-5</c:v>
                </c:pt>
                <c:pt idx="452">
                  <c:v>1.3046252102162795E-5</c:v>
                </c:pt>
                <c:pt idx="453">
                  <c:v>1.2513831410934509E-5</c:v>
                </c:pt>
                <c:pt idx="454">
                  <c:v>1.2003138664474277E-5</c:v>
                </c:pt>
                <c:pt idx="455">
                  <c:v>1.1513287172958192E-5</c:v>
                </c:pt>
                <c:pt idx="456">
                  <c:v>1.1043426429509419E-5</c:v>
                </c:pt>
                <c:pt idx="457">
                  <c:v>1.0592740633828024E-5</c:v>
                </c:pt>
                <c:pt idx="458">
                  <c:v>1.0160447276049868E-5</c:v>
                </c:pt>
                <c:pt idx="459">
                  <c:v>9.7457957783784828E-6</c:v>
                </c:pt>
                <c:pt idx="460">
                  <c:v>9.3480661921337572E-6</c:v>
                </c:pt>
                <c:pt idx="461">
                  <c:v>8.9665679479574036E-6</c:v>
                </c:pt>
                <c:pt idx="462">
                  <c:v>8.6006386570072695E-6</c:v>
                </c:pt>
                <c:pt idx="463">
                  <c:v>8.2496429610608323E-6</c:v>
                </c:pt>
                <c:pt idx="464">
                  <c:v>7.9129714295331292E-6</c:v>
                </c:pt>
                <c:pt idx="465">
                  <c:v>7.5900395014955594E-6</c:v>
                </c:pt>
                <c:pt idx="466">
                  <c:v>7.2802864708600618E-6</c:v>
                </c:pt>
                <c:pt idx="467">
                  <c:v>6.9831745129679979E-6</c:v>
                </c:pt>
                <c:pt idx="468">
                  <c:v>6.6981877508948297E-6</c:v>
                </c:pt>
                <c:pt idx="469">
                  <c:v>6.424831359850542E-6</c:v>
                </c:pt>
                <c:pt idx="470">
                  <c:v>6.1626307081218407E-6</c:v>
                </c:pt>
                <c:pt idx="471">
                  <c:v>5.9111305330654703E-6</c:v>
                </c:pt>
                <c:pt idx="472">
                  <c:v>5.6698941507228231E-6</c:v>
                </c:pt>
                <c:pt idx="473">
                  <c:v>5.4385026976842718E-6</c:v>
                </c:pt>
                <c:pt idx="474">
                  <c:v>5.216554403887644E-6</c:v>
                </c:pt>
                <c:pt idx="475">
                  <c:v>5.0036638950888182E-6</c:v>
                </c:pt>
                <c:pt idx="476">
                  <c:v>4.7994615237940034E-6</c:v>
                </c:pt>
                <c:pt idx="477">
                  <c:v>4.6035927274924995E-6</c:v>
                </c:pt>
                <c:pt idx="478">
                  <c:v>4.4157174130762104E-6</c:v>
                </c:pt>
                <c:pt idx="479">
                  <c:v>4.2355093663775258E-6</c:v>
                </c:pt>
                <c:pt idx="480">
                  <c:v>4.0626556858007665E-6</c:v>
                </c:pt>
                <c:pt idx="481">
                  <c:v>3.8968562390642696E-6</c:v>
                </c:pt>
                <c:pt idx="482">
                  <c:v>3.7378231421101375E-6</c:v>
                </c:pt>
                <c:pt idx="483">
                  <c:v>3.5852802592772892E-6</c:v>
                </c:pt>
                <c:pt idx="484">
                  <c:v>3.438962723870212E-6</c:v>
                </c:pt>
                <c:pt idx="485">
                  <c:v>3.2986164782912962E-6</c:v>
                </c:pt>
                <c:pt idx="486">
                  <c:v>3.1639978329385158E-6</c:v>
                </c:pt>
                <c:pt idx="487">
                  <c:v>3.0348730431028138E-6</c:v>
                </c:pt>
                <c:pt idx="488">
                  <c:v>2.9110179031307675E-6</c:v>
                </c:pt>
                <c:pt idx="489">
                  <c:v>2.7922173571480803E-6</c:v>
                </c:pt>
                <c:pt idx="490">
                  <c:v>2.6782651256681636E-6</c:v>
                </c:pt>
                <c:pt idx="491">
                  <c:v>2.5689633474376657E-6</c:v>
                </c:pt>
                <c:pt idx="492">
                  <c:v>2.464122235897227E-6</c:v>
                </c:pt>
                <c:pt idx="493">
                  <c:v>2.3635597496611047E-6</c:v>
                </c:pt>
                <c:pt idx="494">
                  <c:v>2.2671012764436549E-6</c:v>
                </c:pt>
                <c:pt idx="495">
                  <c:v>2.1745793298839735E-6</c:v>
                </c:pt>
                <c:pt idx="496">
                  <c:v>2.0858332587424051E-6</c:v>
                </c:pt>
                <c:pt idx="497">
                  <c:v>2.000708967964088E-6</c:v>
                </c:pt>
                <c:pt idx="498">
                  <c:v>1.9190586511252969E-6</c:v>
                </c:pt>
                <c:pt idx="499">
                  <c:v>1.8407405337981208E-6</c:v>
                </c:pt>
                <c:pt idx="500">
                  <c:v>1.7656186273879297E-6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72288"/>
        <c:axId val="50174208"/>
      </c:scatterChart>
      <c:valAx>
        <c:axId val="50172288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/>
                  <a:t>Time (</a:t>
                </a:r>
                <a:r>
                  <a:rPr lang="es-ES" sz="1400" b="1" i="0" baseline="0">
                    <a:effectLst/>
                  </a:rPr>
                  <a:t>min)</a:t>
                </a:r>
                <a:endParaRPr lang="es-ES" sz="14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174208"/>
        <c:crosses val="autoZero"/>
        <c:crossBetween val="midCat"/>
      </c:valAx>
      <c:valAx>
        <c:axId val="5017420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400"/>
                  <a:t>Velocity (mM/min)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172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Code!$Q$1</c:f>
              <c:strCache>
                <c:ptCount val="1"/>
                <c:pt idx="0">
                  <c:v>V1(0)</c:v>
                </c:pt>
              </c:strCache>
            </c:strRef>
          </c:tx>
          <c:marker>
            <c:symbol val="none"/>
          </c:marker>
          <c:xVal>
            <c:numRef>
              <c:f>Code!$P$2:$P$102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xVal>
          <c:yVal>
            <c:numRef>
              <c:f>Code!$Q$2:$Q$102</c:f>
              <c:numCache>
                <c:formatCode>General</c:formatCode>
                <c:ptCount val="101"/>
                <c:pt idx="0">
                  <c:v>0</c:v>
                </c:pt>
                <c:pt idx="1">
                  <c:v>0.62499996093750243</c:v>
                </c:pt>
                <c:pt idx="2">
                  <c:v>1.1764704498270058</c:v>
                </c:pt>
                <c:pt idx="3">
                  <c:v>1.6666663888889353</c:v>
                </c:pt>
                <c:pt idx="4">
                  <c:v>2.1052627146815337</c:v>
                </c:pt>
                <c:pt idx="5">
                  <c:v>2.4999993750001561</c:v>
                </c:pt>
                <c:pt idx="6">
                  <c:v>2.85714204081656</c:v>
                </c:pt>
                <c:pt idx="7">
                  <c:v>3.18181716942181</c:v>
                </c:pt>
                <c:pt idx="8">
                  <c:v>3.4782596597357709</c:v>
                </c:pt>
                <c:pt idx="9">
                  <c:v>3.7499985937505271</c:v>
                </c:pt>
                <c:pt idx="10">
                  <c:v>3.9999984000006399</c:v>
                </c:pt>
                <c:pt idx="11">
                  <c:v>4.2307674408291591</c:v>
                </c:pt>
                <c:pt idx="12">
                  <c:v>4.4444424691366802</c:v>
                </c:pt>
                <c:pt idx="13">
                  <c:v>4.6428549872458991</c:v>
                </c:pt>
                <c:pt idx="14">
                  <c:v>4.827583876338819</c:v>
                </c:pt>
                <c:pt idx="15">
                  <c:v>4.9999975000012506</c:v>
                </c:pt>
                <c:pt idx="16">
                  <c:v>5.1612876586902408</c:v>
                </c:pt>
                <c:pt idx="17">
                  <c:v>5.3124971777358754</c:v>
                </c:pt>
                <c:pt idx="18">
                  <c:v>5.454542479340466</c:v>
                </c:pt>
                <c:pt idx="19">
                  <c:v>5.5882321712820229</c:v>
                </c:pt>
                <c:pt idx="20">
                  <c:v>5.7142824489814581</c:v>
                </c:pt>
                <c:pt idx="21">
                  <c:v>5.8333299305575412</c:v>
                </c:pt>
                <c:pt idx="22">
                  <c:v>5.945942410520729</c:v>
                </c:pt>
                <c:pt idx="23">
                  <c:v>6.0526279155146829</c:v>
                </c:pt>
                <c:pt idx="24">
                  <c:v>6.1538423668662361</c:v>
                </c:pt>
                <c:pt idx="25">
                  <c:v>6.2499960937524417</c:v>
                </c:pt>
                <c:pt idx="26">
                  <c:v>6.3414593932208732</c:v>
                </c:pt>
                <c:pt idx="27">
                  <c:v>6.4285672959210247</c:v>
                </c:pt>
                <c:pt idx="28">
                  <c:v>6.5116236668497054</c:v>
                </c:pt>
                <c:pt idx="29">
                  <c:v>6.5909047469036901</c:v>
                </c:pt>
                <c:pt idx="30">
                  <c:v>6.6666622222251855</c:v>
                </c:pt>
                <c:pt idx="31">
                  <c:v>6.7391258931977669</c:v>
                </c:pt>
                <c:pt idx="32">
                  <c:v>6.8085060027193185</c:v>
                </c:pt>
                <c:pt idx="33">
                  <c:v>6.8749952734407493</c:v>
                </c:pt>
                <c:pt idx="34">
                  <c:v>6.9387706955468653</c:v>
                </c:pt>
                <c:pt idx="35">
                  <c:v>6.9999951000034297</c:v>
                </c:pt>
                <c:pt idx="36">
                  <c:v>7.0588185467163198</c:v>
                </c:pt>
                <c:pt idx="37">
                  <c:v>7.1153795525183954</c:v>
                </c:pt>
                <c:pt idx="38">
                  <c:v>7.1698061801389663</c:v>
                </c:pt>
                <c:pt idx="39">
                  <c:v>7.2222170061766073</c:v>
                </c:pt>
                <c:pt idx="40">
                  <c:v>7.2727219834749217</c:v>
                </c:pt>
                <c:pt idx="41">
                  <c:v>7.3214232111008641</c:v>
                </c:pt>
                <c:pt idx="42">
                  <c:v>7.3684156232726989</c:v>
                </c:pt>
                <c:pt idx="43">
                  <c:v>7.4137876070195334</c:v>
                </c:pt>
                <c:pt idx="44">
                  <c:v>7.4576215570279913</c:v>
                </c:pt>
                <c:pt idx="45">
                  <c:v>7.4999943750042197</c:v>
                </c:pt>
                <c:pt idx="46">
                  <c:v>7.5409779199182907</c:v>
                </c:pt>
                <c:pt idx="47">
                  <c:v>7.5806394146765728</c:v>
                </c:pt>
                <c:pt idx="48">
                  <c:v>7.6190418140633813</c:v>
                </c:pt>
                <c:pt idx="49">
                  <c:v>7.6562441381880815</c:v>
                </c:pt>
                <c:pt idx="50">
                  <c:v>7.6923017751524805</c:v>
                </c:pt>
                <c:pt idx="51">
                  <c:v>7.7272667562029627</c:v>
                </c:pt>
                <c:pt idx="52">
                  <c:v>7.7611880062421452</c:v>
                </c:pt>
                <c:pt idx="53">
                  <c:v>7.7941115722365693</c:v>
                </c:pt>
                <c:pt idx="54">
                  <c:v>7.8260808317628276</c:v>
                </c:pt>
                <c:pt idx="55">
                  <c:v>7.8571366836783207</c:v>
                </c:pt>
                <c:pt idx="56">
                  <c:v>7.8873177226789801</c:v>
                </c:pt>
                <c:pt idx="57">
                  <c:v>7.9166603993105182</c:v>
                </c:pt>
                <c:pt idx="58">
                  <c:v>7.9451991668280604</c:v>
                </c:pt>
                <c:pt idx="59">
                  <c:v>7.9729666161482386</c:v>
                </c:pt>
                <c:pt idx="60">
                  <c:v>7.9999936000051211</c:v>
                </c:pt>
                <c:pt idx="61">
                  <c:v>8.0263093473043412</c:v>
                </c:pt>
                <c:pt idx="62">
                  <c:v>8.0519415685665301</c:v>
                </c:pt>
                <c:pt idx="63">
                  <c:v>8.0769165532597071</c:v>
                </c:pt>
                <c:pt idx="64">
                  <c:v>8.1012592597393347</c:v>
                </c:pt>
                <c:pt idx="65">
                  <c:v>8.1249933984428644</c:v>
                </c:pt>
                <c:pt idx="66">
                  <c:v>8.1481415089217339</c:v>
                </c:pt>
                <c:pt idx="67">
                  <c:v>8.1707250312368647</c:v>
                </c:pt>
                <c:pt idx="68">
                  <c:v>8.1927643721930465</c:v>
                </c:pt>
                <c:pt idx="69">
                  <c:v>8.2142789668422758</c:v>
                </c:pt>
                <c:pt idx="70">
                  <c:v>8.2352873356457241</c:v>
                </c:pt>
                <c:pt idx="71">
                  <c:v>8.2558071376475972</c:v>
                </c:pt>
                <c:pt idx="72">
                  <c:v>8.2758552199818869</c:v>
                </c:pt>
                <c:pt idx="73">
                  <c:v>8.2954476640036425</c:v>
                </c:pt>
                <c:pt idx="74">
                  <c:v>8.3145998283102553</c:v>
                </c:pt>
                <c:pt idx="75">
                  <c:v>8.3333263888946778</c:v>
                </c:pt>
                <c:pt idx="76">
                  <c:v>8.3516413766511608</c:v>
                </c:pt>
                <c:pt idx="77">
                  <c:v>8.3695582124349741</c:v>
                </c:pt>
                <c:pt idx="78">
                  <c:v>8.3870897398602189</c:v>
                </c:pt>
                <c:pt idx="79">
                  <c:v>8.4042482560041272</c:v>
                </c:pt>
                <c:pt idx="80">
                  <c:v>8.4210455401721767</c:v>
                </c:pt>
                <c:pt idx="81">
                  <c:v>8.4374928808653831</c:v>
                </c:pt>
                <c:pt idx="82">
                  <c:v>8.4536011010794816</c:v>
                </c:pt>
                <c:pt idx="83">
                  <c:v>8.469380582055221</c:v>
                </c:pt>
                <c:pt idx="84">
                  <c:v>8.4848412855892139</c:v>
                </c:pt>
                <c:pt idx="85">
                  <c:v>8.4999927750061417</c:v>
                </c:pt>
                <c:pt idx="86">
                  <c:v>8.514844234885107</c:v>
                </c:pt>
                <c:pt idx="87">
                  <c:v>8.5294044896255841</c:v>
                </c:pt>
                <c:pt idx="88">
                  <c:v>8.5436820209318647</c:v>
                </c:pt>
                <c:pt idx="89">
                  <c:v>8.5576849842888123</c:v>
                </c:pt>
                <c:pt idx="90">
                  <c:v>8.5714212244960937</c:v>
                </c:pt>
                <c:pt idx="91">
                  <c:v>8.5848982903231672</c:v>
                </c:pt>
                <c:pt idx="92">
                  <c:v>8.5981234483424576</c:v>
                </c:pt>
                <c:pt idx="93">
                  <c:v>8.611103695994041</c:v>
                </c:pt>
                <c:pt idx="94">
                  <c:v>8.6238457739311674</c:v>
                </c:pt>
                <c:pt idx="95">
                  <c:v>8.6363561776923934</c:v>
                </c:pt>
                <c:pt idx="96">
                  <c:v>8.648641168742774</c:v>
                </c:pt>
                <c:pt idx="97">
                  <c:v>8.6607067849235886</c:v>
                </c:pt>
                <c:pt idx="98">
                  <c:v>8.6725588503471922</c:v>
                </c:pt>
                <c:pt idx="99">
                  <c:v>8.6842029847710922</c:v>
                </c:pt>
                <c:pt idx="100">
                  <c:v>8.6956446124829458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Code!$R$1</c:f>
              <c:strCache>
                <c:ptCount val="1"/>
                <c:pt idx="0">
                  <c:v>V2(0)</c:v>
                </c:pt>
              </c:strCache>
            </c:strRef>
          </c:tx>
          <c:marker>
            <c:symbol val="none"/>
          </c:marker>
          <c:xVal>
            <c:numRef>
              <c:f>Code!$P$2:$P$102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xVal>
          <c:yVal>
            <c:numRef>
              <c:f>Code!$R$2:$R$102</c:f>
              <c:numCache>
                <c:formatCode>General</c:formatCode>
                <c:ptCount val="101"/>
                <c:pt idx="0">
                  <c:v>0</c:v>
                </c:pt>
                <c:pt idx="1">
                  <c:v>0.18181818181818182</c:v>
                </c:pt>
                <c:pt idx="2">
                  <c:v>0.33333333333333337</c:v>
                </c:pt>
                <c:pt idx="3">
                  <c:v>0.46153846153846151</c:v>
                </c:pt>
                <c:pt idx="4">
                  <c:v>0.57142857142857151</c:v>
                </c:pt>
                <c:pt idx="5">
                  <c:v>0.66666666666666663</c:v>
                </c:pt>
                <c:pt idx="6">
                  <c:v>0.74999999999999989</c:v>
                </c:pt>
                <c:pt idx="7">
                  <c:v>0.82352941176470584</c:v>
                </c:pt>
                <c:pt idx="8">
                  <c:v>0.88888888888888895</c:v>
                </c:pt>
                <c:pt idx="9">
                  <c:v>0.94736842105263164</c:v>
                </c:pt>
                <c:pt idx="10">
                  <c:v>1</c:v>
                </c:pt>
                <c:pt idx="11">
                  <c:v>1.0476190476190477</c:v>
                </c:pt>
                <c:pt idx="12">
                  <c:v>1.0909090909090908</c:v>
                </c:pt>
                <c:pt idx="13">
                  <c:v>1.1304347826086958</c:v>
                </c:pt>
                <c:pt idx="14">
                  <c:v>1.1666666666666667</c:v>
                </c:pt>
                <c:pt idx="15">
                  <c:v>1.2</c:v>
                </c:pt>
                <c:pt idx="16">
                  <c:v>1.2307692307692308</c:v>
                </c:pt>
                <c:pt idx="17">
                  <c:v>1.2592592592592591</c:v>
                </c:pt>
                <c:pt idx="18">
                  <c:v>1.2857142857142858</c:v>
                </c:pt>
                <c:pt idx="19">
                  <c:v>1.3103448275862069</c:v>
                </c:pt>
                <c:pt idx="20">
                  <c:v>1.3333333333333333</c:v>
                </c:pt>
                <c:pt idx="21">
                  <c:v>1.3548387096774195</c:v>
                </c:pt>
                <c:pt idx="22">
                  <c:v>1.375</c:v>
                </c:pt>
                <c:pt idx="23">
                  <c:v>1.3939393939393938</c:v>
                </c:pt>
                <c:pt idx="24">
                  <c:v>1.411764705882353</c:v>
                </c:pt>
                <c:pt idx="25">
                  <c:v>1.4285714285714286</c:v>
                </c:pt>
                <c:pt idx="26">
                  <c:v>1.4444444444444444</c:v>
                </c:pt>
                <c:pt idx="27">
                  <c:v>1.4594594594594594</c:v>
                </c:pt>
                <c:pt idx="28">
                  <c:v>1.4736842105263157</c:v>
                </c:pt>
                <c:pt idx="29">
                  <c:v>1.4871794871794872</c:v>
                </c:pt>
                <c:pt idx="30">
                  <c:v>1.5</c:v>
                </c:pt>
                <c:pt idx="31">
                  <c:v>1.5121951219512197</c:v>
                </c:pt>
                <c:pt idx="32">
                  <c:v>1.5238095238095237</c:v>
                </c:pt>
                <c:pt idx="33">
                  <c:v>1.5348837209302326</c:v>
                </c:pt>
                <c:pt idx="34">
                  <c:v>1.5454545454545452</c:v>
                </c:pt>
                <c:pt idx="35">
                  <c:v>1.5555555555555556</c:v>
                </c:pt>
                <c:pt idx="36">
                  <c:v>1.5652173913043479</c:v>
                </c:pt>
                <c:pt idx="37">
                  <c:v>1.574468085106383</c:v>
                </c:pt>
                <c:pt idx="38">
                  <c:v>1.5833333333333333</c:v>
                </c:pt>
                <c:pt idx="39">
                  <c:v>1.5918367346938773</c:v>
                </c:pt>
                <c:pt idx="40">
                  <c:v>1.6</c:v>
                </c:pt>
                <c:pt idx="41">
                  <c:v>1.607843137254902</c:v>
                </c:pt>
                <c:pt idx="42">
                  <c:v>1.6153846153846154</c:v>
                </c:pt>
                <c:pt idx="43">
                  <c:v>1.6226415094339623</c:v>
                </c:pt>
                <c:pt idx="44">
                  <c:v>1.6296296296296298</c:v>
                </c:pt>
                <c:pt idx="45">
                  <c:v>1.6363636363636365</c:v>
                </c:pt>
                <c:pt idx="46">
                  <c:v>1.6428571428571428</c:v>
                </c:pt>
                <c:pt idx="47">
                  <c:v>1.6491228070175439</c:v>
                </c:pt>
                <c:pt idx="48">
                  <c:v>1.6551724137931034</c:v>
                </c:pt>
                <c:pt idx="49">
                  <c:v>1.6610169491525424</c:v>
                </c:pt>
                <c:pt idx="50">
                  <c:v>1.6666666666666667</c:v>
                </c:pt>
                <c:pt idx="51">
                  <c:v>1.6721311475409837</c:v>
                </c:pt>
                <c:pt idx="52">
                  <c:v>1.6774193548387097</c:v>
                </c:pt>
                <c:pt idx="53">
                  <c:v>1.6825396825396826</c:v>
                </c:pt>
                <c:pt idx="54">
                  <c:v>1.6875</c:v>
                </c:pt>
                <c:pt idx="55">
                  <c:v>1.6923076923076923</c:v>
                </c:pt>
                <c:pt idx="56">
                  <c:v>1.696969696969697</c:v>
                </c:pt>
                <c:pt idx="57">
                  <c:v>1.7014925373134329</c:v>
                </c:pt>
                <c:pt idx="58">
                  <c:v>1.7058823529411764</c:v>
                </c:pt>
                <c:pt idx="59">
                  <c:v>1.7101449275362319</c:v>
                </c:pt>
                <c:pt idx="60">
                  <c:v>1.7142857142857142</c:v>
                </c:pt>
                <c:pt idx="61">
                  <c:v>1.7183098591549295</c:v>
                </c:pt>
                <c:pt idx="62">
                  <c:v>1.7222222222222223</c:v>
                </c:pt>
                <c:pt idx="63">
                  <c:v>1.726027397260274</c:v>
                </c:pt>
                <c:pt idx="64">
                  <c:v>1.7297297297297298</c:v>
                </c:pt>
                <c:pt idx="65">
                  <c:v>1.7333333333333334</c:v>
                </c:pt>
                <c:pt idx="66">
                  <c:v>1.736842105263158</c:v>
                </c:pt>
                <c:pt idx="67">
                  <c:v>1.7402597402597402</c:v>
                </c:pt>
                <c:pt idx="68">
                  <c:v>1.7435897435897436</c:v>
                </c:pt>
                <c:pt idx="69">
                  <c:v>1.7468354430379747</c:v>
                </c:pt>
                <c:pt idx="70">
                  <c:v>1.75</c:v>
                </c:pt>
                <c:pt idx="71">
                  <c:v>1.7530864197530864</c:v>
                </c:pt>
                <c:pt idx="72">
                  <c:v>1.75609756097561</c:v>
                </c:pt>
                <c:pt idx="73">
                  <c:v>1.7590361445783131</c:v>
                </c:pt>
                <c:pt idx="74">
                  <c:v>1.7619047619047619</c:v>
                </c:pt>
                <c:pt idx="75">
                  <c:v>1.7647058823529411</c:v>
                </c:pt>
                <c:pt idx="76">
                  <c:v>1.7674418604651163</c:v>
                </c:pt>
                <c:pt idx="77">
                  <c:v>1.7701149425287359</c:v>
                </c:pt>
                <c:pt idx="78">
                  <c:v>1.7727272727272725</c:v>
                </c:pt>
                <c:pt idx="79">
                  <c:v>1.7752808988764046</c:v>
                </c:pt>
                <c:pt idx="80">
                  <c:v>1.7777777777777777</c:v>
                </c:pt>
                <c:pt idx="81">
                  <c:v>1.7802197802197801</c:v>
                </c:pt>
                <c:pt idx="82">
                  <c:v>1.7826086956521738</c:v>
                </c:pt>
                <c:pt idx="83">
                  <c:v>1.7849462365591398</c:v>
                </c:pt>
                <c:pt idx="84">
                  <c:v>1.7872340425531914</c:v>
                </c:pt>
                <c:pt idx="85">
                  <c:v>1.7894736842105263</c:v>
                </c:pt>
                <c:pt idx="86">
                  <c:v>1.7916666666666667</c:v>
                </c:pt>
                <c:pt idx="87">
                  <c:v>1.7938144329896908</c:v>
                </c:pt>
                <c:pt idx="88">
                  <c:v>1.7959183673469388</c:v>
                </c:pt>
                <c:pt idx="89">
                  <c:v>1.797979797979798</c:v>
                </c:pt>
                <c:pt idx="90">
                  <c:v>1.8</c:v>
                </c:pt>
                <c:pt idx="91">
                  <c:v>1.801980198019802</c:v>
                </c:pt>
                <c:pt idx="92">
                  <c:v>1.803921568627451</c:v>
                </c:pt>
                <c:pt idx="93">
                  <c:v>1.8058252427184467</c:v>
                </c:pt>
                <c:pt idx="94">
                  <c:v>1.8076923076923077</c:v>
                </c:pt>
                <c:pt idx="95">
                  <c:v>1.8095238095238095</c:v>
                </c:pt>
                <c:pt idx="96">
                  <c:v>1.8113207547169812</c:v>
                </c:pt>
                <c:pt idx="97">
                  <c:v>1.8130841121495327</c:v>
                </c:pt>
                <c:pt idx="98">
                  <c:v>1.8148148148148149</c:v>
                </c:pt>
                <c:pt idx="99">
                  <c:v>1.8165137614678899</c:v>
                </c:pt>
                <c:pt idx="100">
                  <c:v>1.8181818181818181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93152"/>
        <c:axId val="50195072"/>
      </c:scatterChart>
      <c:valAx>
        <c:axId val="5019315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sz="1400"/>
                  <a:t>S(0)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195072"/>
        <c:crosses val="autoZero"/>
        <c:crossBetween val="midCat"/>
      </c:valAx>
      <c:valAx>
        <c:axId val="5019507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400"/>
                  <a:t>Initial velocity (mM/min)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193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Code!$T$1</c:f>
              <c:strCache>
                <c:ptCount val="1"/>
                <c:pt idx="0">
                  <c:v>V1-1(0)</c:v>
                </c:pt>
              </c:strCache>
            </c:strRef>
          </c:tx>
          <c:marker>
            <c:symbol val="none"/>
          </c:marker>
          <c:xVal>
            <c:numRef>
              <c:f>Code!$S$2:$S$502</c:f>
              <c:numCache>
                <c:formatCode>General</c:formatCode>
                <c:ptCount val="501"/>
                <c:pt idx="1">
                  <c:v>10</c:v>
                </c:pt>
                <c:pt idx="2">
                  <c:v>5</c:v>
                </c:pt>
                <c:pt idx="3">
                  <c:v>3.3333333333333335</c:v>
                </c:pt>
                <c:pt idx="4">
                  <c:v>2.5</c:v>
                </c:pt>
                <c:pt idx="5">
                  <c:v>2</c:v>
                </c:pt>
                <c:pt idx="6">
                  <c:v>1.6666666666666667</c:v>
                </c:pt>
                <c:pt idx="7">
                  <c:v>1.4285714285714286</c:v>
                </c:pt>
                <c:pt idx="8">
                  <c:v>1.25</c:v>
                </c:pt>
                <c:pt idx="9">
                  <c:v>1.1111111111111112</c:v>
                </c:pt>
                <c:pt idx="10">
                  <c:v>1</c:v>
                </c:pt>
                <c:pt idx="11">
                  <c:v>0.90909090909090906</c:v>
                </c:pt>
                <c:pt idx="12">
                  <c:v>0.83333333333333337</c:v>
                </c:pt>
                <c:pt idx="13">
                  <c:v>0.76923076923076916</c:v>
                </c:pt>
                <c:pt idx="14">
                  <c:v>0.7142857142857143</c:v>
                </c:pt>
                <c:pt idx="15">
                  <c:v>0.66666666666666663</c:v>
                </c:pt>
                <c:pt idx="16">
                  <c:v>0.625</c:v>
                </c:pt>
                <c:pt idx="17">
                  <c:v>0.58823529411764708</c:v>
                </c:pt>
                <c:pt idx="18">
                  <c:v>0.55555555555555558</c:v>
                </c:pt>
                <c:pt idx="19">
                  <c:v>0.52631578947368418</c:v>
                </c:pt>
                <c:pt idx="20">
                  <c:v>0.5</c:v>
                </c:pt>
                <c:pt idx="21">
                  <c:v>0.47619047619047616</c:v>
                </c:pt>
                <c:pt idx="22">
                  <c:v>0.45454545454545453</c:v>
                </c:pt>
                <c:pt idx="23">
                  <c:v>0.43478260869565222</c:v>
                </c:pt>
                <c:pt idx="24">
                  <c:v>0.41666666666666669</c:v>
                </c:pt>
                <c:pt idx="25">
                  <c:v>0.4</c:v>
                </c:pt>
                <c:pt idx="26">
                  <c:v>0.38461538461538458</c:v>
                </c:pt>
                <c:pt idx="27">
                  <c:v>0.37037037037037035</c:v>
                </c:pt>
                <c:pt idx="28">
                  <c:v>0.35714285714285715</c:v>
                </c:pt>
                <c:pt idx="29">
                  <c:v>0.34482758620689657</c:v>
                </c:pt>
                <c:pt idx="30">
                  <c:v>0.33333333333333331</c:v>
                </c:pt>
                <c:pt idx="31">
                  <c:v>0.32258064516129031</c:v>
                </c:pt>
                <c:pt idx="32">
                  <c:v>0.3125</c:v>
                </c:pt>
                <c:pt idx="33">
                  <c:v>0.30303030303030304</c:v>
                </c:pt>
                <c:pt idx="34">
                  <c:v>0.29411764705882354</c:v>
                </c:pt>
                <c:pt idx="35">
                  <c:v>0.2857142857142857</c:v>
                </c:pt>
                <c:pt idx="36">
                  <c:v>0.27777777777777779</c:v>
                </c:pt>
                <c:pt idx="37">
                  <c:v>0.27027027027027023</c:v>
                </c:pt>
                <c:pt idx="38">
                  <c:v>0.26315789473684209</c:v>
                </c:pt>
                <c:pt idx="39">
                  <c:v>0.25641025641025644</c:v>
                </c:pt>
                <c:pt idx="40">
                  <c:v>0.25</c:v>
                </c:pt>
                <c:pt idx="41">
                  <c:v>0.24390243902439027</c:v>
                </c:pt>
                <c:pt idx="42">
                  <c:v>0.23809523809523808</c:v>
                </c:pt>
                <c:pt idx="43">
                  <c:v>0.23255813953488372</c:v>
                </c:pt>
                <c:pt idx="44">
                  <c:v>0.22727272727272727</c:v>
                </c:pt>
                <c:pt idx="45">
                  <c:v>0.22222222222222221</c:v>
                </c:pt>
                <c:pt idx="46">
                  <c:v>0.21739130434782611</c:v>
                </c:pt>
                <c:pt idx="47">
                  <c:v>0.21276595744680851</c:v>
                </c:pt>
                <c:pt idx="48">
                  <c:v>0.20833333333333334</c:v>
                </c:pt>
                <c:pt idx="49">
                  <c:v>0.2040816326530612</c:v>
                </c:pt>
                <c:pt idx="50">
                  <c:v>0.2</c:v>
                </c:pt>
                <c:pt idx="51">
                  <c:v>0.19607843137254904</c:v>
                </c:pt>
                <c:pt idx="52">
                  <c:v>0.19230769230769229</c:v>
                </c:pt>
                <c:pt idx="53">
                  <c:v>0.18867924528301888</c:v>
                </c:pt>
                <c:pt idx="54">
                  <c:v>0.18518518518518517</c:v>
                </c:pt>
                <c:pt idx="55">
                  <c:v>0.18181818181818182</c:v>
                </c:pt>
                <c:pt idx="56">
                  <c:v>0.17857142857142858</c:v>
                </c:pt>
                <c:pt idx="57">
                  <c:v>0.17543859649122806</c:v>
                </c:pt>
                <c:pt idx="58">
                  <c:v>0.17241379310344829</c:v>
                </c:pt>
                <c:pt idx="59">
                  <c:v>0.16949152542372881</c:v>
                </c:pt>
                <c:pt idx="60">
                  <c:v>0.16666666666666666</c:v>
                </c:pt>
                <c:pt idx="61">
                  <c:v>0.16393442622950821</c:v>
                </c:pt>
                <c:pt idx="62">
                  <c:v>0.16129032258064516</c:v>
                </c:pt>
                <c:pt idx="63">
                  <c:v>0.15873015873015872</c:v>
                </c:pt>
                <c:pt idx="64">
                  <c:v>0.15625</c:v>
                </c:pt>
                <c:pt idx="65">
                  <c:v>0.15384615384615385</c:v>
                </c:pt>
                <c:pt idx="66">
                  <c:v>0.15151515151515152</c:v>
                </c:pt>
                <c:pt idx="67">
                  <c:v>0.14925373134328357</c:v>
                </c:pt>
                <c:pt idx="68">
                  <c:v>0.14705882352941177</c:v>
                </c:pt>
                <c:pt idx="69">
                  <c:v>0.14492753623188406</c:v>
                </c:pt>
                <c:pt idx="70">
                  <c:v>0.14285714285714285</c:v>
                </c:pt>
                <c:pt idx="71">
                  <c:v>0.14084507042253522</c:v>
                </c:pt>
                <c:pt idx="72">
                  <c:v>0.1388888888888889</c:v>
                </c:pt>
                <c:pt idx="73">
                  <c:v>0.13698630136986301</c:v>
                </c:pt>
                <c:pt idx="74">
                  <c:v>0.13513513513513511</c:v>
                </c:pt>
                <c:pt idx="75">
                  <c:v>0.13333333333333333</c:v>
                </c:pt>
                <c:pt idx="76">
                  <c:v>0.13157894736842105</c:v>
                </c:pt>
                <c:pt idx="77">
                  <c:v>0.12987012987012986</c:v>
                </c:pt>
                <c:pt idx="78">
                  <c:v>0.12820512820512822</c:v>
                </c:pt>
                <c:pt idx="79">
                  <c:v>0.12658227848101264</c:v>
                </c:pt>
                <c:pt idx="80">
                  <c:v>0.125</c:v>
                </c:pt>
                <c:pt idx="81">
                  <c:v>0.1234567901234568</c:v>
                </c:pt>
                <c:pt idx="82">
                  <c:v>0.12195121951219513</c:v>
                </c:pt>
                <c:pt idx="83">
                  <c:v>0.12048192771084336</c:v>
                </c:pt>
                <c:pt idx="84">
                  <c:v>0.11904761904761904</c:v>
                </c:pt>
                <c:pt idx="85">
                  <c:v>0.11764705882352941</c:v>
                </c:pt>
                <c:pt idx="86">
                  <c:v>0.11627906976744186</c:v>
                </c:pt>
                <c:pt idx="87">
                  <c:v>0.1149425287356322</c:v>
                </c:pt>
                <c:pt idx="88">
                  <c:v>0.11363636363636363</c:v>
                </c:pt>
                <c:pt idx="89">
                  <c:v>0.11235955056179775</c:v>
                </c:pt>
                <c:pt idx="90">
                  <c:v>0.1111111111111111</c:v>
                </c:pt>
                <c:pt idx="91">
                  <c:v>0.10989010989010989</c:v>
                </c:pt>
                <c:pt idx="92">
                  <c:v>0.10869565217391305</c:v>
                </c:pt>
                <c:pt idx="93">
                  <c:v>0.1075268817204301</c:v>
                </c:pt>
                <c:pt idx="94">
                  <c:v>0.10638297872340426</c:v>
                </c:pt>
                <c:pt idx="95">
                  <c:v>0.10526315789473684</c:v>
                </c:pt>
                <c:pt idx="96">
                  <c:v>0.10416666666666667</c:v>
                </c:pt>
                <c:pt idx="97">
                  <c:v>0.10309278350515465</c:v>
                </c:pt>
                <c:pt idx="98">
                  <c:v>0.1020408163265306</c:v>
                </c:pt>
                <c:pt idx="99">
                  <c:v>0.10101010101010101</c:v>
                </c:pt>
                <c:pt idx="100">
                  <c:v>0.1</c:v>
                </c:pt>
                <c:pt idx="101">
                  <c:v>-0.1</c:v>
                </c:pt>
                <c:pt idx="102">
                  <c:v>-0.10101010101010101</c:v>
                </c:pt>
                <c:pt idx="103">
                  <c:v>-0.1020408163265306</c:v>
                </c:pt>
                <c:pt idx="104">
                  <c:v>-0.10309278350515465</c:v>
                </c:pt>
                <c:pt idx="105">
                  <c:v>-0.10416666666666667</c:v>
                </c:pt>
                <c:pt idx="106">
                  <c:v>-0.10526315789473684</c:v>
                </c:pt>
                <c:pt idx="107">
                  <c:v>-0.10638297872340426</c:v>
                </c:pt>
                <c:pt idx="108">
                  <c:v>-0.1075268817204301</c:v>
                </c:pt>
                <c:pt idx="109">
                  <c:v>-0.10869565217391305</c:v>
                </c:pt>
                <c:pt idx="110">
                  <c:v>-0.10989010989010989</c:v>
                </c:pt>
                <c:pt idx="111">
                  <c:v>-0.1111111111111111</c:v>
                </c:pt>
                <c:pt idx="112">
                  <c:v>-0.11235955056179775</c:v>
                </c:pt>
                <c:pt idx="113">
                  <c:v>-0.11363636363636363</c:v>
                </c:pt>
                <c:pt idx="114">
                  <c:v>-0.1149425287356322</c:v>
                </c:pt>
                <c:pt idx="115">
                  <c:v>-0.11627906976744186</c:v>
                </c:pt>
                <c:pt idx="116">
                  <c:v>-0.11764705882352926</c:v>
                </c:pt>
                <c:pt idx="117">
                  <c:v>-0.11904761904761892</c:v>
                </c:pt>
                <c:pt idx="118">
                  <c:v>-0.12048192771084323</c:v>
                </c:pt>
                <c:pt idx="119">
                  <c:v>-0.12195121951219498</c:v>
                </c:pt>
                <c:pt idx="120">
                  <c:v>-0.12345679012345663</c:v>
                </c:pt>
                <c:pt idx="121">
                  <c:v>-0.12499999999999983</c:v>
                </c:pt>
                <c:pt idx="122">
                  <c:v>-0.1265822784810125</c:v>
                </c:pt>
                <c:pt idx="123">
                  <c:v>-0.12820512820512805</c:v>
                </c:pt>
                <c:pt idx="124">
                  <c:v>-0.12987012987012969</c:v>
                </c:pt>
                <c:pt idx="125">
                  <c:v>-0.13157894736842088</c:v>
                </c:pt>
                <c:pt idx="126">
                  <c:v>-0.13333333333333316</c:v>
                </c:pt>
                <c:pt idx="127">
                  <c:v>-0.13513513513513495</c:v>
                </c:pt>
                <c:pt idx="128">
                  <c:v>-0.13698630136986284</c:v>
                </c:pt>
                <c:pt idx="129">
                  <c:v>-0.1388888888888887</c:v>
                </c:pt>
                <c:pt idx="130">
                  <c:v>-0.140845070422535</c:v>
                </c:pt>
                <c:pt idx="131">
                  <c:v>-0.14285714285714265</c:v>
                </c:pt>
                <c:pt idx="132">
                  <c:v>-0.14492753623188384</c:v>
                </c:pt>
                <c:pt idx="133">
                  <c:v>-0.14705882352941155</c:v>
                </c:pt>
                <c:pt idx="134">
                  <c:v>-0.14925373134328335</c:v>
                </c:pt>
                <c:pt idx="135">
                  <c:v>-0.15151515151515127</c:v>
                </c:pt>
                <c:pt idx="136">
                  <c:v>-0.1538461538461536</c:v>
                </c:pt>
                <c:pt idx="137">
                  <c:v>-0.15624999999999975</c:v>
                </c:pt>
                <c:pt idx="138">
                  <c:v>-0.1587301587301585</c:v>
                </c:pt>
                <c:pt idx="139">
                  <c:v>-0.16129032258064491</c:v>
                </c:pt>
                <c:pt idx="140">
                  <c:v>-0.16393442622950791</c:v>
                </c:pt>
                <c:pt idx="141">
                  <c:v>-0.16666666666666641</c:v>
                </c:pt>
                <c:pt idx="142">
                  <c:v>-0.16949152542372853</c:v>
                </c:pt>
                <c:pt idx="143">
                  <c:v>-0.17241379310344798</c:v>
                </c:pt>
                <c:pt idx="144">
                  <c:v>-0.17543859649122745</c:v>
                </c:pt>
                <c:pt idx="145">
                  <c:v>-0.17857142857142794</c:v>
                </c:pt>
                <c:pt idx="146">
                  <c:v>-0.18181818181818113</c:v>
                </c:pt>
                <c:pt idx="147">
                  <c:v>-0.18518518518518451</c:v>
                </c:pt>
                <c:pt idx="148">
                  <c:v>-0.18867924528301816</c:v>
                </c:pt>
                <c:pt idx="149">
                  <c:v>-0.19230769230769157</c:v>
                </c:pt>
                <c:pt idx="150">
                  <c:v>-0.19607843137254824</c:v>
                </c:pt>
                <c:pt idx="151">
                  <c:v>-0.19999999999999918</c:v>
                </c:pt>
                <c:pt idx="152">
                  <c:v>-0.2040816326530604</c:v>
                </c:pt>
                <c:pt idx="153">
                  <c:v>-0.20833333333333245</c:v>
                </c:pt>
                <c:pt idx="154">
                  <c:v>-0.21276595744680762</c:v>
                </c:pt>
                <c:pt idx="155">
                  <c:v>-0.21739130434782514</c:v>
                </c:pt>
                <c:pt idx="156">
                  <c:v>-0.22222222222222121</c:v>
                </c:pt>
                <c:pt idx="157">
                  <c:v>-0.22727272727272624</c:v>
                </c:pt>
                <c:pt idx="158">
                  <c:v>-0.23255813953488264</c:v>
                </c:pt>
                <c:pt idx="159">
                  <c:v>-0.23809523809523697</c:v>
                </c:pt>
                <c:pt idx="160">
                  <c:v>-0.24390243902438904</c:v>
                </c:pt>
                <c:pt idx="161">
                  <c:v>-0.24999999999999872</c:v>
                </c:pt>
                <c:pt idx="162">
                  <c:v>-0.25641025641025511</c:v>
                </c:pt>
                <c:pt idx="163">
                  <c:v>-0.26315789473684076</c:v>
                </c:pt>
                <c:pt idx="164">
                  <c:v>-0.27027027027026879</c:v>
                </c:pt>
                <c:pt idx="165">
                  <c:v>-0.27777777777777624</c:v>
                </c:pt>
                <c:pt idx="166">
                  <c:v>-0.28571428571428409</c:v>
                </c:pt>
                <c:pt idx="167">
                  <c:v>-0.29411764705882182</c:v>
                </c:pt>
                <c:pt idx="168">
                  <c:v>-0.30303030303030121</c:v>
                </c:pt>
                <c:pt idx="169">
                  <c:v>-0.31249999999999806</c:v>
                </c:pt>
                <c:pt idx="170">
                  <c:v>-0.32258064516128826</c:v>
                </c:pt>
                <c:pt idx="171">
                  <c:v>-0.33333333333333109</c:v>
                </c:pt>
                <c:pt idx="172">
                  <c:v>-0.34482758620689297</c:v>
                </c:pt>
                <c:pt idx="173">
                  <c:v>-0.35714285714285332</c:v>
                </c:pt>
                <c:pt idx="174">
                  <c:v>-0.37037037037036624</c:v>
                </c:pt>
                <c:pt idx="175">
                  <c:v>-0.3846153846153802</c:v>
                </c:pt>
                <c:pt idx="176">
                  <c:v>-0.39999999999999519</c:v>
                </c:pt>
                <c:pt idx="177">
                  <c:v>-0.41666666666666147</c:v>
                </c:pt>
                <c:pt idx="178">
                  <c:v>-0.4347826086956465</c:v>
                </c:pt>
                <c:pt idx="179">
                  <c:v>-0.45454545454544837</c:v>
                </c:pt>
                <c:pt idx="180">
                  <c:v>-0.47619047619046945</c:v>
                </c:pt>
                <c:pt idx="181">
                  <c:v>-0.49999999999999245</c:v>
                </c:pt>
                <c:pt idx="182">
                  <c:v>-0.52631578947367585</c:v>
                </c:pt>
                <c:pt idx="183">
                  <c:v>-0.55555555555554625</c:v>
                </c:pt>
                <c:pt idx="184">
                  <c:v>-0.58823529411763675</c:v>
                </c:pt>
                <c:pt idx="185">
                  <c:v>-0.62499999999998823</c:v>
                </c:pt>
                <c:pt idx="186">
                  <c:v>-0.66666666666665331</c:v>
                </c:pt>
                <c:pt idx="187">
                  <c:v>-0.71428571428569887</c:v>
                </c:pt>
                <c:pt idx="188">
                  <c:v>-0.76923076923075151</c:v>
                </c:pt>
                <c:pt idx="189">
                  <c:v>-0.8333333333333125</c:v>
                </c:pt>
                <c:pt idx="190">
                  <c:v>-0.90909090909088419</c:v>
                </c:pt>
                <c:pt idx="191">
                  <c:v>-0.99999999999997002</c:v>
                </c:pt>
                <c:pt idx="192">
                  <c:v>-1.1111111111110727</c:v>
                </c:pt>
                <c:pt idx="193">
                  <c:v>-1.2499999999999547</c:v>
                </c:pt>
                <c:pt idx="194">
                  <c:v>-1.4285714285713693</c:v>
                </c:pt>
                <c:pt idx="195">
                  <c:v>-1.6666666666665835</c:v>
                </c:pt>
                <c:pt idx="196">
                  <c:v>-1.9999999999998801</c:v>
                </c:pt>
                <c:pt idx="197">
                  <c:v>-2.4999999999998064</c:v>
                </c:pt>
                <c:pt idx="198">
                  <c:v>-3.3333333333330111</c:v>
                </c:pt>
                <c:pt idx="199">
                  <c:v>-4.9999999999992752</c:v>
                </c:pt>
                <c:pt idx="200">
                  <c:v>-9.9999999999959002</c:v>
                </c:pt>
              </c:numCache>
            </c:numRef>
          </c:xVal>
          <c:yVal>
            <c:numRef>
              <c:f>Code!$T$2:$T$502</c:f>
              <c:numCache>
                <c:formatCode>General</c:formatCode>
                <c:ptCount val="501"/>
                <c:pt idx="1">
                  <c:v>1.6000000999999999</c:v>
                </c:pt>
                <c:pt idx="2">
                  <c:v>0.85000010000000015</c:v>
                </c:pt>
                <c:pt idx="3">
                  <c:v>0.60000009999999993</c:v>
                </c:pt>
                <c:pt idx="4">
                  <c:v>0.47500010000000004</c:v>
                </c:pt>
                <c:pt idx="5">
                  <c:v>0.40000010000000003</c:v>
                </c:pt>
                <c:pt idx="6">
                  <c:v>0.35000009999999998</c:v>
                </c:pt>
                <c:pt idx="7">
                  <c:v>0.31428581428571428</c:v>
                </c:pt>
                <c:pt idx="8">
                  <c:v>0.28750009999999998</c:v>
                </c:pt>
                <c:pt idx="9">
                  <c:v>0.26666676666666667</c:v>
                </c:pt>
                <c:pt idx="10">
                  <c:v>0.2500001</c:v>
                </c:pt>
                <c:pt idx="11">
                  <c:v>0.23636373636363639</c:v>
                </c:pt>
                <c:pt idx="12">
                  <c:v>0.22500010000000001</c:v>
                </c:pt>
                <c:pt idx="13">
                  <c:v>0.21538471538461537</c:v>
                </c:pt>
                <c:pt idx="14">
                  <c:v>0.2071429571428571</c:v>
                </c:pt>
                <c:pt idx="15">
                  <c:v>0.20000009999999999</c:v>
                </c:pt>
                <c:pt idx="16">
                  <c:v>0.19375010000000001</c:v>
                </c:pt>
                <c:pt idx="17">
                  <c:v>0.18823539411764703</c:v>
                </c:pt>
                <c:pt idx="18">
                  <c:v>0.18333343333333332</c:v>
                </c:pt>
                <c:pt idx="19">
                  <c:v>0.17894746842105261</c:v>
                </c:pt>
                <c:pt idx="20">
                  <c:v>0.17500009999999999</c:v>
                </c:pt>
                <c:pt idx="21">
                  <c:v>0.17142867142857141</c:v>
                </c:pt>
                <c:pt idx="22">
                  <c:v>0.16818191818181819</c:v>
                </c:pt>
                <c:pt idx="23">
                  <c:v>0.16521749130434782</c:v>
                </c:pt>
                <c:pt idx="24">
                  <c:v>0.16250009999999998</c:v>
                </c:pt>
                <c:pt idx="25">
                  <c:v>0.16000010000000001</c:v>
                </c:pt>
                <c:pt idx="26">
                  <c:v>0.15769240769230769</c:v>
                </c:pt>
                <c:pt idx="27">
                  <c:v>0.15555565555555553</c:v>
                </c:pt>
                <c:pt idx="28">
                  <c:v>0.15357152857142856</c:v>
                </c:pt>
                <c:pt idx="29">
                  <c:v>0.15172423793103448</c:v>
                </c:pt>
                <c:pt idx="30">
                  <c:v>0.1500001</c:v>
                </c:pt>
                <c:pt idx="31">
                  <c:v>0.14838719677419357</c:v>
                </c:pt>
                <c:pt idx="32">
                  <c:v>0.14687509999999998</c:v>
                </c:pt>
                <c:pt idx="33">
                  <c:v>0.14545464545454545</c:v>
                </c:pt>
                <c:pt idx="34">
                  <c:v>0.14411774705882352</c:v>
                </c:pt>
                <c:pt idx="35">
                  <c:v>0.14285724285714285</c:v>
                </c:pt>
                <c:pt idx="36">
                  <c:v>0.14166676666666667</c:v>
                </c:pt>
                <c:pt idx="37">
                  <c:v>0.14054064054054055</c:v>
                </c:pt>
                <c:pt idx="38">
                  <c:v>0.13947378421052628</c:v>
                </c:pt>
                <c:pt idx="39">
                  <c:v>0.13846163846153844</c:v>
                </c:pt>
                <c:pt idx="40">
                  <c:v>0.13750009999999999</c:v>
                </c:pt>
                <c:pt idx="41">
                  <c:v>0.13658546585365852</c:v>
                </c:pt>
                <c:pt idx="42">
                  <c:v>0.13571438571428571</c:v>
                </c:pt>
                <c:pt idx="43">
                  <c:v>0.13488382093023255</c:v>
                </c:pt>
                <c:pt idx="44">
                  <c:v>0.1340910090909091</c:v>
                </c:pt>
                <c:pt idx="45">
                  <c:v>0.13333343333333331</c:v>
                </c:pt>
                <c:pt idx="46">
                  <c:v>0.1326087956521739</c:v>
                </c:pt>
                <c:pt idx="47">
                  <c:v>0.13191499361702128</c:v>
                </c:pt>
                <c:pt idx="48">
                  <c:v>0.13125009999999998</c:v>
                </c:pt>
                <c:pt idx="49">
                  <c:v>0.1306123448979592</c:v>
                </c:pt>
                <c:pt idx="50">
                  <c:v>0.13000010000000001</c:v>
                </c:pt>
                <c:pt idx="51">
                  <c:v>0.12941186470588234</c:v>
                </c:pt>
                <c:pt idx="52">
                  <c:v>0.12884625384615384</c:v>
                </c:pt>
                <c:pt idx="53">
                  <c:v>0.12830198679245283</c:v>
                </c:pt>
                <c:pt idx="54">
                  <c:v>0.12777787777777777</c:v>
                </c:pt>
                <c:pt idx="55">
                  <c:v>0.12727282727272726</c:v>
                </c:pt>
                <c:pt idx="56">
                  <c:v>0.12678581428571428</c:v>
                </c:pt>
                <c:pt idx="57">
                  <c:v>0.12631588947368419</c:v>
                </c:pt>
                <c:pt idx="58">
                  <c:v>0.12586216896551722</c:v>
                </c:pt>
                <c:pt idx="59">
                  <c:v>0.12542382881355932</c:v>
                </c:pt>
                <c:pt idx="60">
                  <c:v>0.12500009999999998</c:v>
                </c:pt>
                <c:pt idx="61">
                  <c:v>0.12459026393442621</c:v>
                </c:pt>
                <c:pt idx="62">
                  <c:v>0.12419364838709676</c:v>
                </c:pt>
                <c:pt idx="63">
                  <c:v>0.1238096238095238</c:v>
                </c:pt>
                <c:pt idx="64">
                  <c:v>0.12343759999999999</c:v>
                </c:pt>
                <c:pt idx="65">
                  <c:v>0.12307702307692307</c:v>
                </c:pt>
                <c:pt idx="66">
                  <c:v>0.12272737272727272</c:v>
                </c:pt>
                <c:pt idx="67">
                  <c:v>0.12238815970149254</c:v>
                </c:pt>
                <c:pt idx="68">
                  <c:v>0.12205892352941174</c:v>
                </c:pt>
                <c:pt idx="69">
                  <c:v>0.12173923043478263</c:v>
                </c:pt>
                <c:pt idx="70">
                  <c:v>0.12142867142857142</c:v>
                </c:pt>
                <c:pt idx="71">
                  <c:v>0.12112686056338026</c:v>
                </c:pt>
                <c:pt idx="72">
                  <c:v>0.12083343333333334</c:v>
                </c:pt>
                <c:pt idx="73">
                  <c:v>0.12054804520547945</c:v>
                </c:pt>
                <c:pt idx="74">
                  <c:v>0.12027037027027027</c:v>
                </c:pt>
                <c:pt idx="75">
                  <c:v>0.12000009999999997</c:v>
                </c:pt>
                <c:pt idx="76">
                  <c:v>0.11973694210526312</c:v>
                </c:pt>
                <c:pt idx="77">
                  <c:v>0.11948061948051948</c:v>
                </c:pt>
                <c:pt idx="78">
                  <c:v>0.11923086923076923</c:v>
                </c:pt>
                <c:pt idx="79">
                  <c:v>0.11898744177215187</c:v>
                </c:pt>
                <c:pt idx="80">
                  <c:v>0.1187501</c:v>
                </c:pt>
                <c:pt idx="81">
                  <c:v>0.1185186185185185</c:v>
                </c:pt>
                <c:pt idx="82">
                  <c:v>0.11829278292682927</c:v>
                </c:pt>
                <c:pt idx="83">
                  <c:v>0.1180723891566265</c:v>
                </c:pt>
                <c:pt idx="84">
                  <c:v>0.11785724285714283</c:v>
                </c:pt>
                <c:pt idx="85">
                  <c:v>0.1176471588235294</c:v>
                </c:pt>
                <c:pt idx="86">
                  <c:v>0.11744196046511628</c:v>
                </c:pt>
                <c:pt idx="87">
                  <c:v>0.1172414793103448</c:v>
                </c:pt>
                <c:pt idx="88">
                  <c:v>0.11704555454545455</c:v>
                </c:pt>
                <c:pt idx="89">
                  <c:v>0.11685403258426966</c:v>
                </c:pt>
                <c:pt idx="90">
                  <c:v>0.11666676666666666</c:v>
                </c:pt>
                <c:pt idx="91">
                  <c:v>0.11648361648351646</c:v>
                </c:pt>
                <c:pt idx="92">
                  <c:v>0.11630444782608693</c:v>
                </c:pt>
                <c:pt idx="93">
                  <c:v>0.1161291322580645</c:v>
                </c:pt>
                <c:pt idx="94">
                  <c:v>0.11595754680851064</c:v>
                </c:pt>
                <c:pt idx="95">
                  <c:v>0.11578957368421051</c:v>
                </c:pt>
                <c:pt idx="96">
                  <c:v>0.11562509999999998</c:v>
                </c:pt>
                <c:pt idx="97">
                  <c:v>0.11546401752577319</c:v>
                </c:pt>
                <c:pt idx="98">
                  <c:v>0.11530622244897959</c:v>
                </c:pt>
                <c:pt idx="99">
                  <c:v>0.11515161515151515</c:v>
                </c:pt>
                <c:pt idx="100">
                  <c:v>0.11500009999999999</c:v>
                </c:pt>
                <c:pt idx="101">
                  <c:v>8.5000100000000009E-2</c:v>
                </c:pt>
                <c:pt idx="102">
                  <c:v>8.4848584848484829E-2</c:v>
                </c:pt>
                <c:pt idx="103">
                  <c:v>8.46939775510204E-2</c:v>
                </c:pt>
                <c:pt idx="104">
                  <c:v>8.4536182474226798E-2</c:v>
                </c:pt>
                <c:pt idx="105">
                  <c:v>8.4375099999999981E-2</c:v>
                </c:pt>
                <c:pt idx="106">
                  <c:v>8.4210626315789461E-2</c:v>
                </c:pt>
                <c:pt idx="107">
                  <c:v>8.4042653191489361E-2</c:v>
                </c:pt>
                <c:pt idx="108">
                  <c:v>8.3871067741935479E-2</c:v>
                </c:pt>
                <c:pt idx="109">
                  <c:v>8.3695752173913021E-2</c:v>
                </c:pt>
                <c:pt idx="110">
                  <c:v>8.3516583516483514E-2</c:v>
                </c:pt>
                <c:pt idx="111">
                  <c:v>8.3333433333333318E-2</c:v>
                </c:pt>
                <c:pt idx="112">
                  <c:v>8.3146167415730332E-2</c:v>
                </c:pt>
                <c:pt idx="113">
                  <c:v>8.2954645454545464E-2</c:v>
                </c:pt>
                <c:pt idx="114">
                  <c:v>8.2758720689655146E-2</c:v>
                </c:pt>
                <c:pt idx="115">
                  <c:v>8.2558239534883712E-2</c:v>
                </c:pt>
                <c:pt idx="116">
                  <c:v>8.2353041176470604E-2</c:v>
                </c:pt>
                <c:pt idx="117">
                  <c:v>8.2142957142857145E-2</c:v>
                </c:pt>
                <c:pt idx="118">
                  <c:v>8.19278108433735E-2</c:v>
                </c:pt>
                <c:pt idx="119">
                  <c:v>8.1707417073170752E-2</c:v>
                </c:pt>
                <c:pt idx="120">
                  <c:v>8.1481581481481491E-2</c:v>
                </c:pt>
                <c:pt idx="121">
                  <c:v>8.1250100000000006E-2</c:v>
                </c:pt>
                <c:pt idx="122">
                  <c:v>8.1012758227848106E-2</c:v>
                </c:pt>
                <c:pt idx="123">
                  <c:v>8.0769330769230777E-2</c:v>
                </c:pt>
                <c:pt idx="124">
                  <c:v>8.0519580519480535E-2</c:v>
                </c:pt>
                <c:pt idx="125">
                  <c:v>8.0263257894736859E-2</c:v>
                </c:pt>
                <c:pt idx="126">
                  <c:v>8.0000100000000018E-2</c:v>
                </c:pt>
                <c:pt idx="127">
                  <c:v>7.9729829729729751E-2</c:v>
                </c:pt>
                <c:pt idx="128">
                  <c:v>7.9452154794520558E-2</c:v>
                </c:pt>
                <c:pt idx="129">
                  <c:v>7.9166766666666694E-2</c:v>
                </c:pt>
                <c:pt idx="130">
                  <c:v>7.8873339436619741E-2</c:v>
                </c:pt>
                <c:pt idx="131">
                  <c:v>7.8571528571428587E-2</c:v>
                </c:pt>
                <c:pt idx="132">
                  <c:v>7.8260969565217414E-2</c:v>
                </c:pt>
                <c:pt idx="133">
                  <c:v>7.7941276470588253E-2</c:v>
                </c:pt>
                <c:pt idx="134">
                  <c:v>7.761204029850749E-2</c:v>
                </c:pt>
                <c:pt idx="135">
                  <c:v>7.7272827272727315E-2</c:v>
                </c:pt>
                <c:pt idx="136">
                  <c:v>7.6923176923076944E-2</c:v>
                </c:pt>
                <c:pt idx="137">
                  <c:v>7.6562600000000022E-2</c:v>
                </c:pt>
                <c:pt idx="138">
                  <c:v>7.6190576190476228E-2</c:v>
                </c:pt>
                <c:pt idx="139">
                  <c:v>7.580655161290327E-2</c:v>
                </c:pt>
                <c:pt idx="140">
                  <c:v>7.5409936065573807E-2</c:v>
                </c:pt>
                <c:pt idx="141">
                  <c:v>7.5000100000000042E-2</c:v>
                </c:pt>
                <c:pt idx="142">
                  <c:v>7.4576371186440713E-2</c:v>
                </c:pt>
                <c:pt idx="143">
                  <c:v>7.4138031034482785E-2</c:v>
                </c:pt>
                <c:pt idx="144">
                  <c:v>7.3684310526315869E-2</c:v>
                </c:pt>
                <c:pt idx="145">
                  <c:v>7.3214385714285804E-2</c:v>
                </c:pt>
                <c:pt idx="146">
                  <c:v>7.2727372727272824E-2</c:v>
                </c:pt>
                <c:pt idx="147">
                  <c:v>7.2222322222222315E-2</c:v>
                </c:pt>
                <c:pt idx="148">
                  <c:v>7.1698213207547282E-2</c:v>
                </c:pt>
                <c:pt idx="149">
                  <c:v>7.1153946153846251E-2</c:v>
                </c:pt>
                <c:pt idx="150">
                  <c:v>7.0588335294117746E-2</c:v>
                </c:pt>
                <c:pt idx="151">
                  <c:v>7.0000100000000121E-2</c:v>
                </c:pt>
                <c:pt idx="152">
                  <c:v>6.938785510204093E-2</c:v>
                </c:pt>
                <c:pt idx="153">
                  <c:v>6.8750100000000119E-2</c:v>
                </c:pt>
                <c:pt idx="154">
                  <c:v>6.8085206382978852E-2</c:v>
                </c:pt>
                <c:pt idx="155">
                  <c:v>6.7391404347826214E-2</c:v>
                </c:pt>
                <c:pt idx="156">
                  <c:v>6.6666766666666794E-2</c:v>
                </c:pt>
                <c:pt idx="157">
                  <c:v>6.5909190909091059E-2</c:v>
                </c:pt>
                <c:pt idx="158">
                  <c:v>6.511637906976761E-2</c:v>
                </c:pt>
                <c:pt idx="159">
                  <c:v>6.4285814285714435E-2</c:v>
                </c:pt>
                <c:pt idx="160">
                  <c:v>6.3414734146341648E-2</c:v>
                </c:pt>
                <c:pt idx="161">
                  <c:v>6.2500100000000183E-2</c:v>
                </c:pt>
                <c:pt idx="162">
                  <c:v>6.1538561538461732E-2</c:v>
                </c:pt>
                <c:pt idx="163">
                  <c:v>6.0526415789473868E-2</c:v>
                </c:pt>
                <c:pt idx="164">
                  <c:v>5.9459559459459681E-2</c:v>
                </c:pt>
                <c:pt idx="165">
                  <c:v>5.8333433333333573E-2</c:v>
                </c:pt>
                <c:pt idx="166">
                  <c:v>5.714295714285738E-2</c:v>
                </c:pt>
                <c:pt idx="167">
                  <c:v>5.5882452941176726E-2</c:v>
                </c:pt>
                <c:pt idx="168">
                  <c:v>5.4545554545454816E-2</c:v>
                </c:pt>
                <c:pt idx="169">
                  <c:v>5.3125100000000293E-2</c:v>
                </c:pt>
                <c:pt idx="170">
                  <c:v>5.1613003225806767E-2</c:v>
                </c:pt>
                <c:pt idx="171">
                  <c:v>5.0000100000000332E-2</c:v>
                </c:pt>
                <c:pt idx="172">
                  <c:v>4.8275962068966047E-2</c:v>
                </c:pt>
                <c:pt idx="173">
                  <c:v>4.6428671428571995E-2</c:v>
                </c:pt>
                <c:pt idx="174">
                  <c:v>4.4444544444445046E-2</c:v>
                </c:pt>
                <c:pt idx="175">
                  <c:v>4.2307792307692958E-2</c:v>
                </c:pt>
                <c:pt idx="176">
                  <c:v>4.0000100000000718E-2</c:v>
                </c:pt>
                <c:pt idx="177">
                  <c:v>3.7500100000000765E-2</c:v>
                </c:pt>
                <c:pt idx="178">
                  <c:v>3.4782708695653017E-2</c:v>
                </c:pt>
                <c:pt idx="179">
                  <c:v>3.1818281818182741E-2</c:v>
                </c:pt>
                <c:pt idx="180">
                  <c:v>2.8571528571429573E-2</c:v>
                </c:pt>
                <c:pt idx="181">
                  <c:v>2.5000100000001121E-2</c:v>
                </c:pt>
                <c:pt idx="182">
                  <c:v>2.1052731578948606E-2</c:v>
                </c:pt>
                <c:pt idx="183">
                  <c:v>1.6666766666668054E-2</c:v>
                </c:pt>
                <c:pt idx="184">
                  <c:v>1.176480588235449E-2</c:v>
                </c:pt>
                <c:pt idx="185">
                  <c:v>6.2501000000017501E-3</c:v>
                </c:pt>
                <c:pt idx="186">
                  <c:v>1.0000000199757427E-7</c:v>
                </c:pt>
                <c:pt idx="187">
                  <c:v>-7.142757142854843E-3</c:v>
                </c:pt>
                <c:pt idx="188">
                  <c:v>-1.5384515384612728E-2</c:v>
                </c:pt>
                <c:pt idx="189">
                  <c:v>-2.49998999999969E-2</c:v>
                </c:pt>
                <c:pt idx="190">
                  <c:v>-3.636353636363264E-2</c:v>
                </c:pt>
                <c:pt idx="191">
                  <c:v>-4.999989999999551E-2</c:v>
                </c:pt>
                <c:pt idx="192">
                  <c:v>-6.6666566666660945E-2</c:v>
                </c:pt>
                <c:pt idx="193">
                  <c:v>-8.7499899999993219E-2</c:v>
                </c:pt>
                <c:pt idx="194">
                  <c:v>-0.11428561428570541</c:v>
                </c:pt>
                <c:pt idx="195">
                  <c:v>-0.14999989999998753</c:v>
                </c:pt>
                <c:pt idx="196">
                  <c:v>-0.19999989999998199</c:v>
                </c:pt>
                <c:pt idx="197">
                  <c:v>-0.27499989999997093</c:v>
                </c:pt>
                <c:pt idx="198">
                  <c:v>-0.39999989999995156</c:v>
                </c:pt>
                <c:pt idx="199">
                  <c:v>-0.64999989999989127</c:v>
                </c:pt>
                <c:pt idx="200">
                  <c:v>-1.399999899999385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Code!$U$1</c:f>
              <c:strCache>
                <c:ptCount val="1"/>
                <c:pt idx="0">
                  <c:v>V2-1(0)</c:v>
                </c:pt>
              </c:strCache>
            </c:strRef>
          </c:tx>
          <c:marker>
            <c:symbol val="none"/>
          </c:marker>
          <c:xVal>
            <c:numRef>
              <c:f>Code!$S$2:$S$502</c:f>
              <c:numCache>
                <c:formatCode>General</c:formatCode>
                <c:ptCount val="501"/>
                <c:pt idx="1">
                  <c:v>10</c:v>
                </c:pt>
                <c:pt idx="2">
                  <c:v>5</c:v>
                </c:pt>
                <c:pt idx="3">
                  <c:v>3.3333333333333335</c:v>
                </c:pt>
                <c:pt idx="4">
                  <c:v>2.5</c:v>
                </c:pt>
                <c:pt idx="5">
                  <c:v>2</c:v>
                </c:pt>
                <c:pt idx="6">
                  <c:v>1.6666666666666667</c:v>
                </c:pt>
                <c:pt idx="7">
                  <c:v>1.4285714285714286</c:v>
                </c:pt>
                <c:pt idx="8">
                  <c:v>1.25</c:v>
                </c:pt>
                <c:pt idx="9">
                  <c:v>1.1111111111111112</c:v>
                </c:pt>
                <c:pt idx="10">
                  <c:v>1</c:v>
                </c:pt>
                <c:pt idx="11">
                  <c:v>0.90909090909090906</c:v>
                </c:pt>
                <c:pt idx="12">
                  <c:v>0.83333333333333337</c:v>
                </c:pt>
                <c:pt idx="13">
                  <c:v>0.76923076923076916</c:v>
                </c:pt>
                <c:pt idx="14">
                  <c:v>0.7142857142857143</c:v>
                </c:pt>
                <c:pt idx="15">
                  <c:v>0.66666666666666663</c:v>
                </c:pt>
                <c:pt idx="16">
                  <c:v>0.625</c:v>
                </c:pt>
                <c:pt idx="17">
                  <c:v>0.58823529411764708</c:v>
                </c:pt>
                <c:pt idx="18">
                  <c:v>0.55555555555555558</c:v>
                </c:pt>
                <c:pt idx="19">
                  <c:v>0.52631578947368418</c:v>
                </c:pt>
                <c:pt idx="20">
                  <c:v>0.5</c:v>
                </c:pt>
                <c:pt idx="21">
                  <c:v>0.47619047619047616</c:v>
                </c:pt>
                <c:pt idx="22">
                  <c:v>0.45454545454545453</c:v>
                </c:pt>
                <c:pt idx="23">
                  <c:v>0.43478260869565222</c:v>
                </c:pt>
                <c:pt idx="24">
                  <c:v>0.41666666666666669</c:v>
                </c:pt>
                <c:pt idx="25">
                  <c:v>0.4</c:v>
                </c:pt>
                <c:pt idx="26">
                  <c:v>0.38461538461538458</c:v>
                </c:pt>
                <c:pt idx="27">
                  <c:v>0.37037037037037035</c:v>
                </c:pt>
                <c:pt idx="28">
                  <c:v>0.35714285714285715</c:v>
                </c:pt>
                <c:pt idx="29">
                  <c:v>0.34482758620689657</c:v>
                </c:pt>
                <c:pt idx="30">
                  <c:v>0.33333333333333331</c:v>
                </c:pt>
                <c:pt idx="31">
                  <c:v>0.32258064516129031</c:v>
                </c:pt>
                <c:pt idx="32">
                  <c:v>0.3125</c:v>
                </c:pt>
                <c:pt idx="33">
                  <c:v>0.30303030303030304</c:v>
                </c:pt>
                <c:pt idx="34">
                  <c:v>0.29411764705882354</c:v>
                </c:pt>
                <c:pt idx="35">
                  <c:v>0.2857142857142857</c:v>
                </c:pt>
                <c:pt idx="36">
                  <c:v>0.27777777777777779</c:v>
                </c:pt>
                <c:pt idx="37">
                  <c:v>0.27027027027027023</c:v>
                </c:pt>
                <c:pt idx="38">
                  <c:v>0.26315789473684209</c:v>
                </c:pt>
                <c:pt idx="39">
                  <c:v>0.25641025641025644</c:v>
                </c:pt>
                <c:pt idx="40">
                  <c:v>0.25</c:v>
                </c:pt>
                <c:pt idx="41">
                  <c:v>0.24390243902439027</c:v>
                </c:pt>
                <c:pt idx="42">
                  <c:v>0.23809523809523808</c:v>
                </c:pt>
                <c:pt idx="43">
                  <c:v>0.23255813953488372</c:v>
                </c:pt>
                <c:pt idx="44">
                  <c:v>0.22727272727272727</c:v>
                </c:pt>
                <c:pt idx="45">
                  <c:v>0.22222222222222221</c:v>
                </c:pt>
                <c:pt idx="46">
                  <c:v>0.21739130434782611</c:v>
                </c:pt>
                <c:pt idx="47">
                  <c:v>0.21276595744680851</c:v>
                </c:pt>
                <c:pt idx="48">
                  <c:v>0.20833333333333334</c:v>
                </c:pt>
                <c:pt idx="49">
                  <c:v>0.2040816326530612</c:v>
                </c:pt>
                <c:pt idx="50">
                  <c:v>0.2</c:v>
                </c:pt>
                <c:pt idx="51">
                  <c:v>0.19607843137254904</c:v>
                </c:pt>
                <c:pt idx="52">
                  <c:v>0.19230769230769229</c:v>
                </c:pt>
                <c:pt idx="53">
                  <c:v>0.18867924528301888</c:v>
                </c:pt>
                <c:pt idx="54">
                  <c:v>0.18518518518518517</c:v>
                </c:pt>
                <c:pt idx="55">
                  <c:v>0.18181818181818182</c:v>
                </c:pt>
                <c:pt idx="56">
                  <c:v>0.17857142857142858</c:v>
                </c:pt>
                <c:pt idx="57">
                  <c:v>0.17543859649122806</c:v>
                </c:pt>
                <c:pt idx="58">
                  <c:v>0.17241379310344829</c:v>
                </c:pt>
                <c:pt idx="59">
                  <c:v>0.16949152542372881</c:v>
                </c:pt>
                <c:pt idx="60">
                  <c:v>0.16666666666666666</c:v>
                </c:pt>
                <c:pt idx="61">
                  <c:v>0.16393442622950821</c:v>
                </c:pt>
                <c:pt idx="62">
                  <c:v>0.16129032258064516</c:v>
                </c:pt>
                <c:pt idx="63">
                  <c:v>0.15873015873015872</c:v>
                </c:pt>
                <c:pt idx="64">
                  <c:v>0.15625</c:v>
                </c:pt>
                <c:pt idx="65">
                  <c:v>0.15384615384615385</c:v>
                </c:pt>
                <c:pt idx="66">
                  <c:v>0.15151515151515152</c:v>
                </c:pt>
                <c:pt idx="67">
                  <c:v>0.14925373134328357</c:v>
                </c:pt>
                <c:pt idx="68">
                  <c:v>0.14705882352941177</c:v>
                </c:pt>
                <c:pt idx="69">
                  <c:v>0.14492753623188406</c:v>
                </c:pt>
                <c:pt idx="70">
                  <c:v>0.14285714285714285</c:v>
                </c:pt>
                <c:pt idx="71">
                  <c:v>0.14084507042253522</c:v>
                </c:pt>
                <c:pt idx="72">
                  <c:v>0.1388888888888889</c:v>
                </c:pt>
                <c:pt idx="73">
                  <c:v>0.13698630136986301</c:v>
                </c:pt>
                <c:pt idx="74">
                  <c:v>0.13513513513513511</c:v>
                </c:pt>
                <c:pt idx="75">
                  <c:v>0.13333333333333333</c:v>
                </c:pt>
                <c:pt idx="76">
                  <c:v>0.13157894736842105</c:v>
                </c:pt>
                <c:pt idx="77">
                  <c:v>0.12987012987012986</c:v>
                </c:pt>
                <c:pt idx="78">
                  <c:v>0.12820512820512822</c:v>
                </c:pt>
                <c:pt idx="79">
                  <c:v>0.12658227848101264</c:v>
                </c:pt>
                <c:pt idx="80">
                  <c:v>0.125</c:v>
                </c:pt>
                <c:pt idx="81">
                  <c:v>0.1234567901234568</c:v>
                </c:pt>
                <c:pt idx="82">
                  <c:v>0.12195121951219513</c:v>
                </c:pt>
                <c:pt idx="83">
                  <c:v>0.12048192771084336</c:v>
                </c:pt>
                <c:pt idx="84">
                  <c:v>0.11904761904761904</c:v>
                </c:pt>
                <c:pt idx="85">
                  <c:v>0.11764705882352941</c:v>
                </c:pt>
                <c:pt idx="86">
                  <c:v>0.11627906976744186</c:v>
                </c:pt>
                <c:pt idx="87">
                  <c:v>0.1149425287356322</c:v>
                </c:pt>
                <c:pt idx="88">
                  <c:v>0.11363636363636363</c:v>
                </c:pt>
                <c:pt idx="89">
                  <c:v>0.11235955056179775</c:v>
                </c:pt>
                <c:pt idx="90">
                  <c:v>0.1111111111111111</c:v>
                </c:pt>
                <c:pt idx="91">
                  <c:v>0.10989010989010989</c:v>
                </c:pt>
                <c:pt idx="92">
                  <c:v>0.10869565217391305</c:v>
                </c:pt>
                <c:pt idx="93">
                  <c:v>0.1075268817204301</c:v>
                </c:pt>
                <c:pt idx="94">
                  <c:v>0.10638297872340426</c:v>
                </c:pt>
                <c:pt idx="95">
                  <c:v>0.10526315789473684</c:v>
                </c:pt>
                <c:pt idx="96">
                  <c:v>0.10416666666666667</c:v>
                </c:pt>
                <c:pt idx="97">
                  <c:v>0.10309278350515465</c:v>
                </c:pt>
                <c:pt idx="98">
                  <c:v>0.1020408163265306</c:v>
                </c:pt>
                <c:pt idx="99">
                  <c:v>0.10101010101010101</c:v>
                </c:pt>
                <c:pt idx="100">
                  <c:v>0.1</c:v>
                </c:pt>
                <c:pt idx="101">
                  <c:v>-0.1</c:v>
                </c:pt>
                <c:pt idx="102">
                  <c:v>-0.10101010101010101</c:v>
                </c:pt>
                <c:pt idx="103">
                  <c:v>-0.1020408163265306</c:v>
                </c:pt>
                <c:pt idx="104">
                  <c:v>-0.10309278350515465</c:v>
                </c:pt>
                <c:pt idx="105">
                  <c:v>-0.10416666666666667</c:v>
                </c:pt>
                <c:pt idx="106">
                  <c:v>-0.10526315789473684</c:v>
                </c:pt>
                <c:pt idx="107">
                  <c:v>-0.10638297872340426</c:v>
                </c:pt>
                <c:pt idx="108">
                  <c:v>-0.1075268817204301</c:v>
                </c:pt>
                <c:pt idx="109">
                  <c:v>-0.10869565217391305</c:v>
                </c:pt>
                <c:pt idx="110">
                  <c:v>-0.10989010989010989</c:v>
                </c:pt>
                <c:pt idx="111">
                  <c:v>-0.1111111111111111</c:v>
                </c:pt>
                <c:pt idx="112">
                  <c:v>-0.11235955056179775</c:v>
                </c:pt>
                <c:pt idx="113">
                  <c:v>-0.11363636363636363</c:v>
                </c:pt>
                <c:pt idx="114">
                  <c:v>-0.1149425287356322</c:v>
                </c:pt>
                <c:pt idx="115">
                  <c:v>-0.11627906976744186</c:v>
                </c:pt>
                <c:pt idx="116">
                  <c:v>-0.11764705882352926</c:v>
                </c:pt>
                <c:pt idx="117">
                  <c:v>-0.11904761904761892</c:v>
                </c:pt>
                <c:pt idx="118">
                  <c:v>-0.12048192771084323</c:v>
                </c:pt>
                <c:pt idx="119">
                  <c:v>-0.12195121951219498</c:v>
                </c:pt>
                <c:pt idx="120">
                  <c:v>-0.12345679012345663</c:v>
                </c:pt>
                <c:pt idx="121">
                  <c:v>-0.12499999999999983</c:v>
                </c:pt>
                <c:pt idx="122">
                  <c:v>-0.1265822784810125</c:v>
                </c:pt>
                <c:pt idx="123">
                  <c:v>-0.12820512820512805</c:v>
                </c:pt>
                <c:pt idx="124">
                  <c:v>-0.12987012987012969</c:v>
                </c:pt>
                <c:pt idx="125">
                  <c:v>-0.13157894736842088</c:v>
                </c:pt>
                <c:pt idx="126">
                  <c:v>-0.13333333333333316</c:v>
                </c:pt>
                <c:pt idx="127">
                  <c:v>-0.13513513513513495</c:v>
                </c:pt>
                <c:pt idx="128">
                  <c:v>-0.13698630136986284</c:v>
                </c:pt>
                <c:pt idx="129">
                  <c:v>-0.1388888888888887</c:v>
                </c:pt>
                <c:pt idx="130">
                  <c:v>-0.140845070422535</c:v>
                </c:pt>
                <c:pt idx="131">
                  <c:v>-0.14285714285714265</c:v>
                </c:pt>
                <c:pt idx="132">
                  <c:v>-0.14492753623188384</c:v>
                </c:pt>
                <c:pt idx="133">
                  <c:v>-0.14705882352941155</c:v>
                </c:pt>
                <c:pt idx="134">
                  <c:v>-0.14925373134328335</c:v>
                </c:pt>
                <c:pt idx="135">
                  <c:v>-0.15151515151515127</c:v>
                </c:pt>
                <c:pt idx="136">
                  <c:v>-0.1538461538461536</c:v>
                </c:pt>
                <c:pt idx="137">
                  <c:v>-0.15624999999999975</c:v>
                </c:pt>
                <c:pt idx="138">
                  <c:v>-0.1587301587301585</c:v>
                </c:pt>
                <c:pt idx="139">
                  <c:v>-0.16129032258064491</c:v>
                </c:pt>
                <c:pt idx="140">
                  <c:v>-0.16393442622950791</c:v>
                </c:pt>
                <c:pt idx="141">
                  <c:v>-0.16666666666666641</c:v>
                </c:pt>
                <c:pt idx="142">
                  <c:v>-0.16949152542372853</c:v>
                </c:pt>
                <c:pt idx="143">
                  <c:v>-0.17241379310344798</c:v>
                </c:pt>
                <c:pt idx="144">
                  <c:v>-0.17543859649122745</c:v>
                </c:pt>
                <c:pt idx="145">
                  <c:v>-0.17857142857142794</c:v>
                </c:pt>
                <c:pt idx="146">
                  <c:v>-0.18181818181818113</c:v>
                </c:pt>
                <c:pt idx="147">
                  <c:v>-0.18518518518518451</c:v>
                </c:pt>
                <c:pt idx="148">
                  <c:v>-0.18867924528301816</c:v>
                </c:pt>
                <c:pt idx="149">
                  <c:v>-0.19230769230769157</c:v>
                </c:pt>
                <c:pt idx="150">
                  <c:v>-0.19607843137254824</c:v>
                </c:pt>
                <c:pt idx="151">
                  <c:v>-0.19999999999999918</c:v>
                </c:pt>
                <c:pt idx="152">
                  <c:v>-0.2040816326530604</c:v>
                </c:pt>
                <c:pt idx="153">
                  <c:v>-0.20833333333333245</c:v>
                </c:pt>
                <c:pt idx="154">
                  <c:v>-0.21276595744680762</c:v>
                </c:pt>
                <c:pt idx="155">
                  <c:v>-0.21739130434782514</c:v>
                </c:pt>
                <c:pt idx="156">
                  <c:v>-0.22222222222222121</c:v>
                </c:pt>
                <c:pt idx="157">
                  <c:v>-0.22727272727272624</c:v>
                </c:pt>
                <c:pt idx="158">
                  <c:v>-0.23255813953488264</c:v>
                </c:pt>
                <c:pt idx="159">
                  <c:v>-0.23809523809523697</c:v>
                </c:pt>
                <c:pt idx="160">
                  <c:v>-0.24390243902438904</c:v>
                </c:pt>
                <c:pt idx="161">
                  <c:v>-0.24999999999999872</c:v>
                </c:pt>
                <c:pt idx="162">
                  <c:v>-0.25641025641025511</c:v>
                </c:pt>
                <c:pt idx="163">
                  <c:v>-0.26315789473684076</c:v>
                </c:pt>
                <c:pt idx="164">
                  <c:v>-0.27027027027026879</c:v>
                </c:pt>
                <c:pt idx="165">
                  <c:v>-0.27777777777777624</c:v>
                </c:pt>
                <c:pt idx="166">
                  <c:v>-0.28571428571428409</c:v>
                </c:pt>
                <c:pt idx="167">
                  <c:v>-0.29411764705882182</c:v>
                </c:pt>
                <c:pt idx="168">
                  <c:v>-0.30303030303030121</c:v>
                </c:pt>
                <c:pt idx="169">
                  <c:v>-0.31249999999999806</c:v>
                </c:pt>
                <c:pt idx="170">
                  <c:v>-0.32258064516128826</c:v>
                </c:pt>
                <c:pt idx="171">
                  <c:v>-0.33333333333333109</c:v>
                </c:pt>
                <c:pt idx="172">
                  <c:v>-0.34482758620689297</c:v>
                </c:pt>
                <c:pt idx="173">
                  <c:v>-0.35714285714285332</c:v>
                </c:pt>
                <c:pt idx="174">
                  <c:v>-0.37037037037036624</c:v>
                </c:pt>
                <c:pt idx="175">
                  <c:v>-0.3846153846153802</c:v>
                </c:pt>
                <c:pt idx="176">
                  <c:v>-0.39999999999999519</c:v>
                </c:pt>
                <c:pt idx="177">
                  <c:v>-0.41666666666666147</c:v>
                </c:pt>
                <c:pt idx="178">
                  <c:v>-0.4347826086956465</c:v>
                </c:pt>
                <c:pt idx="179">
                  <c:v>-0.45454545454544837</c:v>
                </c:pt>
                <c:pt idx="180">
                  <c:v>-0.47619047619046945</c:v>
                </c:pt>
                <c:pt idx="181">
                  <c:v>-0.49999999999999245</c:v>
                </c:pt>
                <c:pt idx="182">
                  <c:v>-0.52631578947367585</c:v>
                </c:pt>
                <c:pt idx="183">
                  <c:v>-0.55555555555554625</c:v>
                </c:pt>
                <c:pt idx="184">
                  <c:v>-0.58823529411763675</c:v>
                </c:pt>
                <c:pt idx="185">
                  <c:v>-0.62499999999998823</c:v>
                </c:pt>
                <c:pt idx="186">
                  <c:v>-0.66666666666665331</c:v>
                </c:pt>
                <c:pt idx="187">
                  <c:v>-0.71428571428569887</c:v>
                </c:pt>
                <c:pt idx="188">
                  <c:v>-0.76923076923075151</c:v>
                </c:pt>
                <c:pt idx="189">
                  <c:v>-0.8333333333333125</c:v>
                </c:pt>
                <c:pt idx="190">
                  <c:v>-0.90909090909088419</c:v>
                </c:pt>
                <c:pt idx="191">
                  <c:v>-0.99999999999997002</c:v>
                </c:pt>
                <c:pt idx="192">
                  <c:v>-1.1111111111110727</c:v>
                </c:pt>
                <c:pt idx="193">
                  <c:v>-1.2499999999999547</c:v>
                </c:pt>
                <c:pt idx="194">
                  <c:v>-1.4285714285713693</c:v>
                </c:pt>
                <c:pt idx="195">
                  <c:v>-1.6666666666665835</c:v>
                </c:pt>
                <c:pt idx="196">
                  <c:v>-1.9999999999998801</c:v>
                </c:pt>
                <c:pt idx="197">
                  <c:v>-2.4999999999998064</c:v>
                </c:pt>
                <c:pt idx="198">
                  <c:v>-3.3333333333330111</c:v>
                </c:pt>
                <c:pt idx="199">
                  <c:v>-4.9999999999992752</c:v>
                </c:pt>
                <c:pt idx="200">
                  <c:v>-9.9999999999959002</c:v>
                </c:pt>
              </c:numCache>
            </c:numRef>
          </c:xVal>
          <c:yVal>
            <c:numRef>
              <c:f>Code!$U$2:$U$502</c:f>
              <c:numCache>
                <c:formatCode>General</c:formatCode>
                <c:ptCount val="501"/>
                <c:pt idx="1">
                  <c:v>5.5</c:v>
                </c:pt>
                <c:pt idx="2">
                  <c:v>2.9999999999999996</c:v>
                </c:pt>
                <c:pt idx="3">
                  <c:v>2.166666666666667</c:v>
                </c:pt>
                <c:pt idx="4">
                  <c:v>1.7499999999999998</c:v>
                </c:pt>
                <c:pt idx="5">
                  <c:v>1.5</c:v>
                </c:pt>
                <c:pt idx="6">
                  <c:v>1.3333333333333335</c:v>
                </c:pt>
                <c:pt idx="7">
                  <c:v>1.2142857142857144</c:v>
                </c:pt>
                <c:pt idx="8">
                  <c:v>1.125</c:v>
                </c:pt>
                <c:pt idx="9">
                  <c:v>1.0555555555555556</c:v>
                </c:pt>
                <c:pt idx="10">
                  <c:v>1</c:v>
                </c:pt>
                <c:pt idx="11">
                  <c:v>0.95454545454545447</c:v>
                </c:pt>
                <c:pt idx="12">
                  <c:v>0.91666666666666674</c:v>
                </c:pt>
                <c:pt idx="13">
                  <c:v>0.88461538461538447</c:v>
                </c:pt>
                <c:pt idx="14">
                  <c:v>0.8571428571428571</c:v>
                </c:pt>
                <c:pt idx="15">
                  <c:v>0.83333333333333337</c:v>
                </c:pt>
                <c:pt idx="16">
                  <c:v>0.8125</c:v>
                </c:pt>
                <c:pt idx="17">
                  <c:v>0.79411764705882359</c:v>
                </c:pt>
                <c:pt idx="18">
                  <c:v>0.77777777777777768</c:v>
                </c:pt>
                <c:pt idx="19">
                  <c:v>0.76315789473684215</c:v>
                </c:pt>
                <c:pt idx="20">
                  <c:v>0.75</c:v>
                </c:pt>
                <c:pt idx="21">
                  <c:v>0.73809523809523803</c:v>
                </c:pt>
                <c:pt idx="22">
                  <c:v>0.72727272727272729</c:v>
                </c:pt>
                <c:pt idx="23">
                  <c:v>0.71739130434782616</c:v>
                </c:pt>
                <c:pt idx="24">
                  <c:v>0.70833333333333326</c:v>
                </c:pt>
                <c:pt idx="25">
                  <c:v>0.7</c:v>
                </c:pt>
                <c:pt idx="26">
                  <c:v>0.69230769230769229</c:v>
                </c:pt>
                <c:pt idx="27">
                  <c:v>0.68518518518518523</c:v>
                </c:pt>
                <c:pt idx="28">
                  <c:v>0.6785714285714286</c:v>
                </c:pt>
                <c:pt idx="29">
                  <c:v>0.67241379310344829</c:v>
                </c:pt>
                <c:pt idx="30">
                  <c:v>0.66666666666666663</c:v>
                </c:pt>
                <c:pt idx="31">
                  <c:v>0.66129032258064502</c:v>
                </c:pt>
                <c:pt idx="32">
                  <c:v>0.65625</c:v>
                </c:pt>
                <c:pt idx="33">
                  <c:v>0.65151515151515149</c:v>
                </c:pt>
                <c:pt idx="34">
                  <c:v>0.64705882352941191</c:v>
                </c:pt>
                <c:pt idx="35">
                  <c:v>0.64285714285714279</c:v>
                </c:pt>
                <c:pt idx="36">
                  <c:v>0.63888888888888884</c:v>
                </c:pt>
                <c:pt idx="37">
                  <c:v>0.63513513513513509</c:v>
                </c:pt>
                <c:pt idx="38">
                  <c:v>0.63157894736842113</c:v>
                </c:pt>
                <c:pt idx="39">
                  <c:v>0.6282051282051283</c:v>
                </c:pt>
                <c:pt idx="40">
                  <c:v>0.625</c:v>
                </c:pt>
                <c:pt idx="41">
                  <c:v>0.62195121951219512</c:v>
                </c:pt>
                <c:pt idx="42">
                  <c:v>0.61904761904761907</c:v>
                </c:pt>
                <c:pt idx="43">
                  <c:v>0.61627906976744184</c:v>
                </c:pt>
                <c:pt idx="44">
                  <c:v>0.61363636363636354</c:v>
                </c:pt>
                <c:pt idx="45">
                  <c:v>0.61111111111111105</c:v>
                </c:pt>
                <c:pt idx="46">
                  <c:v>0.60869565217391308</c:v>
                </c:pt>
                <c:pt idx="47">
                  <c:v>0.6063829787234043</c:v>
                </c:pt>
                <c:pt idx="48">
                  <c:v>0.60416666666666663</c:v>
                </c:pt>
                <c:pt idx="49">
                  <c:v>0.60204081632653061</c:v>
                </c:pt>
                <c:pt idx="50">
                  <c:v>0.6</c:v>
                </c:pt>
                <c:pt idx="51">
                  <c:v>0.59803921568627449</c:v>
                </c:pt>
                <c:pt idx="52">
                  <c:v>0.59615384615384615</c:v>
                </c:pt>
                <c:pt idx="53">
                  <c:v>0.59433962264150941</c:v>
                </c:pt>
                <c:pt idx="54">
                  <c:v>0.59259259259259256</c:v>
                </c:pt>
                <c:pt idx="55">
                  <c:v>0.59090909090909094</c:v>
                </c:pt>
                <c:pt idx="56">
                  <c:v>0.5892857142857143</c:v>
                </c:pt>
                <c:pt idx="57">
                  <c:v>0.58771929824561397</c:v>
                </c:pt>
                <c:pt idx="58">
                  <c:v>0.5862068965517242</c:v>
                </c:pt>
                <c:pt idx="59">
                  <c:v>0.5847457627118644</c:v>
                </c:pt>
                <c:pt idx="60">
                  <c:v>0.58333333333333337</c:v>
                </c:pt>
                <c:pt idx="61">
                  <c:v>0.58196721311475408</c:v>
                </c:pt>
                <c:pt idx="62">
                  <c:v>0.58064516129032251</c:v>
                </c:pt>
                <c:pt idx="63">
                  <c:v>0.57936507936507931</c:v>
                </c:pt>
                <c:pt idx="64">
                  <c:v>0.578125</c:v>
                </c:pt>
                <c:pt idx="65">
                  <c:v>0.57692307692307687</c:v>
                </c:pt>
                <c:pt idx="66">
                  <c:v>0.57575757575757569</c:v>
                </c:pt>
                <c:pt idx="67">
                  <c:v>0.57462686567164178</c:v>
                </c:pt>
                <c:pt idx="68">
                  <c:v>0.57352941176470584</c:v>
                </c:pt>
                <c:pt idx="69">
                  <c:v>0.57246376811594202</c:v>
                </c:pt>
                <c:pt idx="70">
                  <c:v>0.5714285714285714</c:v>
                </c:pt>
                <c:pt idx="71">
                  <c:v>0.57042253521126762</c:v>
                </c:pt>
                <c:pt idx="72">
                  <c:v>0.56944444444444442</c:v>
                </c:pt>
                <c:pt idx="73">
                  <c:v>0.56849315068493156</c:v>
                </c:pt>
                <c:pt idx="74">
                  <c:v>0.56756756756756754</c:v>
                </c:pt>
                <c:pt idx="75">
                  <c:v>0.56666666666666665</c:v>
                </c:pt>
                <c:pt idx="76">
                  <c:v>0.56578947368421051</c:v>
                </c:pt>
                <c:pt idx="77">
                  <c:v>0.56493506493506485</c:v>
                </c:pt>
                <c:pt idx="78">
                  <c:v>0.56410256410256421</c:v>
                </c:pt>
                <c:pt idx="79">
                  <c:v>0.56329113924050633</c:v>
                </c:pt>
                <c:pt idx="80">
                  <c:v>0.5625</c:v>
                </c:pt>
                <c:pt idx="81">
                  <c:v>0.56172839506172845</c:v>
                </c:pt>
                <c:pt idx="82">
                  <c:v>0.56097560975609762</c:v>
                </c:pt>
                <c:pt idx="83">
                  <c:v>0.56024096385542166</c:v>
                </c:pt>
                <c:pt idx="84">
                  <c:v>0.55952380952380953</c:v>
                </c:pt>
                <c:pt idx="85">
                  <c:v>0.55882352941176472</c:v>
                </c:pt>
                <c:pt idx="86">
                  <c:v>0.55813953488372092</c:v>
                </c:pt>
                <c:pt idx="87">
                  <c:v>0.55747126436781602</c:v>
                </c:pt>
                <c:pt idx="88">
                  <c:v>0.55681818181818177</c:v>
                </c:pt>
                <c:pt idx="89">
                  <c:v>0.5561797752808989</c:v>
                </c:pt>
                <c:pt idx="90">
                  <c:v>0.55555555555555558</c:v>
                </c:pt>
                <c:pt idx="91">
                  <c:v>0.55494505494505497</c:v>
                </c:pt>
                <c:pt idx="92">
                  <c:v>0.55434782608695654</c:v>
                </c:pt>
                <c:pt idx="93">
                  <c:v>0.55376344086021501</c:v>
                </c:pt>
                <c:pt idx="94">
                  <c:v>0.55319148936170215</c:v>
                </c:pt>
                <c:pt idx="95">
                  <c:v>0.55263157894736836</c:v>
                </c:pt>
                <c:pt idx="96">
                  <c:v>0.55208333333333337</c:v>
                </c:pt>
                <c:pt idx="97">
                  <c:v>0.55154639175257736</c:v>
                </c:pt>
                <c:pt idx="98">
                  <c:v>0.55102040816326525</c:v>
                </c:pt>
                <c:pt idx="99">
                  <c:v>0.5505050505050505</c:v>
                </c:pt>
                <c:pt idx="100">
                  <c:v>0.55000000000000004</c:v>
                </c:pt>
                <c:pt idx="101">
                  <c:v>0.44999999999999996</c:v>
                </c:pt>
                <c:pt idx="102">
                  <c:v>0.44949494949494945</c:v>
                </c:pt>
                <c:pt idx="103">
                  <c:v>0.44897959183673475</c:v>
                </c:pt>
                <c:pt idx="104">
                  <c:v>0.44845360824742264</c:v>
                </c:pt>
                <c:pt idx="105">
                  <c:v>0.44791666666666669</c:v>
                </c:pt>
                <c:pt idx="106">
                  <c:v>0.44736842105263158</c:v>
                </c:pt>
                <c:pt idx="107">
                  <c:v>0.44680851063829785</c:v>
                </c:pt>
                <c:pt idx="108">
                  <c:v>0.44623655913978499</c:v>
                </c:pt>
                <c:pt idx="109">
                  <c:v>0.44565217391304346</c:v>
                </c:pt>
                <c:pt idx="110">
                  <c:v>0.44505494505494503</c:v>
                </c:pt>
                <c:pt idx="111">
                  <c:v>0.44444444444444442</c:v>
                </c:pt>
                <c:pt idx="112">
                  <c:v>0.4438202247191011</c:v>
                </c:pt>
                <c:pt idx="113">
                  <c:v>0.44318181818181818</c:v>
                </c:pt>
                <c:pt idx="114">
                  <c:v>0.44252873563218387</c:v>
                </c:pt>
                <c:pt idx="115">
                  <c:v>0.44186046511627908</c:v>
                </c:pt>
                <c:pt idx="116">
                  <c:v>0.44117647058823539</c:v>
                </c:pt>
                <c:pt idx="117">
                  <c:v>0.44047619047619058</c:v>
                </c:pt>
                <c:pt idx="118">
                  <c:v>0.43975903614457834</c:v>
                </c:pt>
                <c:pt idx="119">
                  <c:v>0.43902439024390255</c:v>
                </c:pt>
                <c:pt idx="120">
                  <c:v>0.43827160493827166</c:v>
                </c:pt>
                <c:pt idx="121">
                  <c:v>0.43750000000000011</c:v>
                </c:pt>
                <c:pt idx="122">
                  <c:v>0.43670886075949378</c:v>
                </c:pt>
                <c:pt idx="123">
                  <c:v>0.43589743589743601</c:v>
                </c:pt>
                <c:pt idx="124">
                  <c:v>0.43506493506493515</c:v>
                </c:pt>
                <c:pt idx="125">
                  <c:v>0.43421052631578955</c:v>
                </c:pt>
                <c:pt idx="126">
                  <c:v>0.43333333333333346</c:v>
                </c:pt>
                <c:pt idx="127">
                  <c:v>0.43243243243243251</c:v>
                </c:pt>
                <c:pt idx="128">
                  <c:v>0.43150684931506861</c:v>
                </c:pt>
                <c:pt idx="129">
                  <c:v>0.43055555555555569</c:v>
                </c:pt>
                <c:pt idx="130">
                  <c:v>0.42957746478873249</c:v>
                </c:pt>
                <c:pt idx="131">
                  <c:v>0.42857142857142871</c:v>
                </c:pt>
                <c:pt idx="132">
                  <c:v>0.42753623188405804</c:v>
                </c:pt>
                <c:pt idx="133">
                  <c:v>0.42647058823529421</c:v>
                </c:pt>
                <c:pt idx="134">
                  <c:v>0.42537313432835833</c:v>
                </c:pt>
                <c:pt idx="135">
                  <c:v>0.42424242424242437</c:v>
                </c:pt>
                <c:pt idx="136">
                  <c:v>0.42307692307692324</c:v>
                </c:pt>
                <c:pt idx="137">
                  <c:v>0.42187500000000011</c:v>
                </c:pt>
                <c:pt idx="138">
                  <c:v>0.42063492063492075</c:v>
                </c:pt>
                <c:pt idx="139">
                  <c:v>0.4193548387096776</c:v>
                </c:pt>
                <c:pt idx="140">
                  <c:v>0.41803278688524609</c:v>
                </c:pt>
                <c:pt idx="141">
                  <c:v>0.41666666666666685</c:v>
                </c:pt>
                <c:pt idx="142">
                  <c:v>0.41525423728813576</c:v>
                </c:pt>
                <c:pt idx="143">
                  <c:v>0.41379310344827602</c:v>
                </c:pt>
                <c:pt idx="144">
                  <c:v>0.41228070175438625</c:v>
                </c:pt>
                <c:pt idx="145">
                  <c:v>0.41071428571428609</c:v>
                </c:pt>
                <c:pt idx="146">
                  <c:v>0.40909090909090945</c:v>
                </c:pt>
                <c:pt idx="147">
                  <c:v>0.40740740740740777</c:v>
                </c:pt>
                <c:pt idx="148">
                  <c:v>0.40566037735849092</c:v>
                </c:pt>
                <c:pt idx="149">
                  <c:v>0.40384615384615419</c:v>
                </c:pt>
                <c:pt idx="150">
                  <c:v>0.40196078431372584</c:v>
                </c:pt>
                <c:pt idx="151">
                  <c:v>0.40000000000000041</c:v>
                </c:pt>
                <c:pt idx="152">
                  <c:v>0.39795918367346983</c:v>
                </c:pt>
                <c:pt idx="153">
                  <c:v>0.39583333333333376</c:v>
                </c:pt>
                <c:pt idx="154">
                  <c:v>0.3936170212765962</c:v>
                </c:pt>
                <c:pt idx="155">
                  <c:v>0.39130434782608747</c:v>
                </c:pt>
                <c:pt idx="156">
                  <c:v>0.38888888888888939</c:v>
                </c:pt>
                <c:pt idx="157">
                  <c:v>0.38636363636363685</c:v>
                </c:pt>
                <c:pt idx="158">
                  <c:v>0.38372093023255865</c:v>
                </c:pt>
                <c:pt idx="159">
                  <c:v>0.38095238095238154</c:v>
                </c:pt>
                <c:pt idx="160">
                  <c:v>0.37804878048780549</c:v>
                </c:pt>
                <c:pt idx="161">
                  <c:v>0.37500000000000067</c:v>
                </c:pt>
                <c:pt idx="162">
                  <c:v>0.37179487179487247</c:v>
                </c:pt>
                <c:pt idx="163">
                  <c:v>0.36842105263157965</c:v>
                </c:pt>
                <c:pt idx="164">
                  <c:v>0.36486486486486563</c:v>
                </c:pt>
                <c:pt idx="165">
                  <c:v>0.36111111111111188</c:v>
                </c:pt>
                <c:pt idx="166">
                  <c:v>0.35714285714285798</c:v>
                </c:pt>
                <c:pt idx="167">
                  <c:v>0.35294117647058909</c:v>
                </c:pt>
                <c:pt idx="168">
                  <c:v>0.3484848484848494</c:v>
                </c:pt>
                <c:pt idx="169">
                  <c:v>0.343750000000001</c:v>
                </c:pt>
                <c:pt idx="170">
                  <c:v>0.33870967741935587</c:v>
                </c:pt>
                <c:pt idx="171">
                  <c:v>0.33333333333333443</c:v>
                </c:pt>
                <c:pt idx="172">
                  <c:v>0.32758620689655354</c:v>
                </c:pt>
                <c:pt idx="173">
                  <c:v>0.32142857142857334</c:v>
                </c:pt>
                <c:pt idx="174">
                  <c:v>0.31481481481481688</c:v>
                </c:pt>
                <c:pt idx="175">
                  <c:v>0.30769230769230987</c:v>
                </c:pt>
                <c:pt idx="176">
                  <c:v>0.30000000000000243</c:v>
                </c:pt>
                <c:pt idx="177">
                  <c:v>0.29166666666666929</c:v>
                </c:pt>
                <c:pt idx="178">
                  <c:v>0.28260869565217678</c:v>
                </c:pt>
                <c:pt idx="179">
                  <c:v>0.27272727272727582</c:v>
                </c:pt>
                <c:pt idx="180">
                  <c:v>0.26190476190476525</c:v>
                </c:pt>
                <c:pt idx="181">
                  <c:v>0.25000000000000377</c:v>
                </c:pt>
                <c:pt idx="182">
                  <c:v>0.23684210526316207</c:v>
                </c:pt>
                <c:pt idx="183">
                  <c:v>0.22222222222222687</c:v>
                </c:pt>
                <c:pt idx="184">
                  <c:v>0.20588235294118165</c:v>
                </c:pt>
                <c:pt idx="185">
                  <c:v>0.18750000000000588</c:v>
                </c:pt>
                <c:pt idx="186">
                  <c:v>0.16666666666667332</c:v>
                </c:pt>
                <c:pt idx="187">
                  <c:v>0.14285714285715054</c:v>
                </c:pt>
                <c:pt idx="188">
                  <c:v>0.11538461538462426</c:v>
                </c:pt>
                <c:pt idx="189">
                  <c:v>8.3333333333343723E-2</c:v>
                </c:pt>
                <c:pt idx="190">
                  <c:v>4.5454545454557876E-2</c:v>
                </c:pt>
                <c:pt idx="191">
                  <c:v>1.4988010832439162E-14</c:v>
                </c:pt>
                <c:pt idx="192">
                  <c:v>-5.5555555555536422E-2</c:v>
                </c:pt>
                <c:pt idx="193">
                  <c:v>-0.12499999999997732</c:v>
                </c:pt>
                <c:pt idx="194">
                  <c:v>-0.21428571428568466</c:v>
                </c:pt>
                <c:pt idx="195">
                  <c:v>-0.33333333333329174</c:v>
                </c:pt>
                <c:pt idx="196">
                  <c:v>-0.49999999999994005</c:v>
                </c:pt>
                <c:pt idx="197">
                  <c:v>-0.74999999999990308</c:v>
                </c:pt>
                <c:pt idx="198">
                  <c:v>-1.1666666666665055</c:v>
                </c:pt>
                <c:pt idx="199">
                  <c:v>-1.9999999999996376</c:v>
                </c:pt>
                <c:pt idx="200">
                  <c:v>-4.4999999999979501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58656"/>
        <c:axId val="47560576"/>
      </c:scatterChart>
      <c:valAx>
        <c:axId val="4755865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sz="1400"/>
                  <a:t>S</a:t>
                </a:r>
                <a:r>
                  <a:rPr lang="es-ES" sz="1400" baseline="30000"/>
                  <a:t>-1</a:t>
                </a:r>
                <a:r>
                  <a:rPr lang="es-ES" sz="1400"/>
                  <a:t>(0) (1/mM)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560576"/>
        <c:crosses val="autoZero"/>
        <c:crossBetween val="midCat"/>
        <c:majorUnit val="1"/>
      </c:valAx>
      <c:valAx>
        <c:axId val="47560576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400"/>
                  <a:t>(Initial</a:t>
                </a:r>
                <a:r>
                  <a:rPr lang="es-ES" sz="1400" baseline="0"/>
                  <a:t> velocity)</a:t>
                </a:r>
                <a:r>
                  <a:rPr lang="es-ES" sz="1400" baseline="30000"/>
                  <a:t>-1 (</a:t>
                </a:r>
                <a:r>
                  <a:rPr lang="es-ES" sz="1400" baseline="0"/>
                  <a:t>min/mM)</a:t>
                </a:r>
                <a:endParaRPr lang="es-ES" sz="1400" baseline="300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5586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image" Target="../media/image5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13</xdr:row>
      <xdr:rowOff>19050</xdr:rowOff>
    </xdr:from>
    <xdr:to>
      <xdr:col>13</xdr:col>
      <xdr:colOff>0</xdr:colOff>
      <xdr:row>26</xdr:row>
      <xdr:rowOff>181931</xdr:rowOff>
    </xdr:to>
    <xdr:grpSp>
      <xdr:nvGrpSpPr>
        <xdr:cNvPr id="12" name="11 Grupo"/>
        <xdr:cNvGrpSpPr/>
      </xdr:nvGrpSpPr>
      <xdr:grpSpPr>
        <a:xfrm>
          <a:off x="8505826" y="2686050"/>
          <a:ext cx="5333999" cy="2639381"/>
          <a:chOff x="1371600" y="2847975"/>
          <a:chExt cx="5698521" cy="2933700"/>
        </a:xfrm>
      </xdr:grpSpPr>
      <xdr:grpSp>
        <xdr:nvGrpSpPr>
          <xdr:cNvPr id="7" name="6 Grupo"/>
          <xdr:cNvGrpSpPr/>
        </xdr:nvGrpSpPr>
        <xdr:grpSpPr>
          <a:xfrm>
            <a:off x="1371600" y="2847975"/>
            <a:ext cx="5686425" cy="2933700"/>
            <a:chOff x="1371600" y="2847975"/>
            <a:chExt cx="5686425" cy="2933700"/>
          </a:xfrm>
        </xdr:grpSpPr>
        <xdr:sp macro="" textlink="">
          <xdr:nvSpPr>
            <xdr:cNvPr id="2" name="1 Rectángulo"/>
            <xdr:cNvSpPr/>
          </xdr:nvSpPr>
          <xdr:spPr>
            <a:xfrm>
              <a:off x="1391301" y="2847975"/>
              <a:ext cx="2828925" cy="1457325"/>
            </a:xfrm>
            <a:prstGeom prst="rect">
              <a:avLst/>
            </a:prstGeom>
            <a:solidFill>
              <a:schemeClr val="bg1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ES" sz="1100"/>
            </a:p>
          </xdr:txBody>
        </xdr:sp>
        <xdr:sp macro="" textlink="">
          <xdr:nvSpPr>
            <xdr:cNvPr id="3" name="2 Rectángulo"/>
            <xdr:cNvSpPr/>
          </xdr:nvSpPr>
          <xdr:spPr>
            <a:xfrm>
              <a:off x="4229100" y="2847975"/>
              <a:ext cx="2828925" cy="1457325"/>
            </a:xfrm>
            <a:prstGeom prst="rect">
              <a:avLst/>
            </a:prstGeom>
            <a:solidFill>
              <a:schemeClr val="bg1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ES" sz="1100"/>
            </a:p>
          </xdr:txBody>
        </xdr:sp>
        <xdr:sp macro="" textlink="">
          <xdr:nvSpPr>
            <xdr:cNvPr id="4" name="3 Rectángulo"/>
            <xdr:cNvSpPr/>
          </xdr:nvSpPr>
          <xdr:spPr>
            <a:xfrm>
              <a:off x="4219575" y="4324350"/>
              <a:ext cx="2828925" cy="1457325"/>
            </a:xfrm>
            <a:prstGeom prst="rect">
              <a:avLst/>
            </a:prstGeom>
            <a:solidFill>
              <a:schemeClr val="bg1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ES" sz="1100"/>
            </a:p>
          </xdr:txBody>
        </xdr:sp>
        <xdr:sp macro="" textlink="">
          <xdr:nvSpPr>
            <xdr:cNvPr id="5" name="4 Rectángulo"/>
            <xdr:cNvSpPr/>
          </xdr:nvSpPr>
          <xdr:spPr>
            <a:xfrm>
              <a:off x="1371600" y="4333875"/>
              <a:ext cx="2828925" cy="1436151"/>
            </a:xfrm>
            <a:prstGeom prst="rect">
              <a:avLst/>
            </a:prstGeom>
            <a:solidFill>
              <a:schemeClr val="bg1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ES" sz="1100"/>
            </a:p>
          </xdr:txBody>
        </xdr:sp>
      </xdr:grpSp>
      <xdr:sp macro="" textlink="">
        <xdr:nvSpPr>
          <xdr:cNvPr id="8" name="7 Rectángulo"/>
          <xdr:cNvSpPr/>
        </xdr:nvSpPr>
        <xdr:spPr>
          <a:xfrm>
            <a:off x="1387427" y="2888747"/>
            <a:ext cx="2860070" cy="1146667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2000" b="0" cap="none" spc="0" baseline="0">
                <a:ln w="18415" cmpd="sng">
                  <a:solidFill>
                    <a:schemeClr val="tx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rPr>
              <a:t>Substrate and product concentrations time course</a:t>
            </a:r>
            <a:endParaRPr lang="es-ES" sz="2000" b="0" cap="none" spc="0">
              <a:ln w="18415" cmpd="sng">
                <a:solidFill>
                  <a:schemeClr val="tx1"/>
                </a:solidFill>
                <a:prstDash val="solid"/>
              </a:ln>
              <a:solidFill>
                <a:schemeClr val="tx1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endParaRPr>
          </a:p>
        </xdr:txBody>
      </xdr:sp>
      <xdr:sp macro="" textlink="">
        <xdr:nvSpPr>
          <xdr:cNvPr id="9" name="8 Rectángulo"/>
          <xdr:cNvSpPr/>
        </xdr:nvSpPr>
        <xdr:spPr>
          <a:xfrm>
            <a:off x="4197953" y="2898272"/>
            <a:ext cx="2860070" cy="1355346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2400" b="0" cap="none" spc="0">
                <a:ln w="18415" cmpd="sng">
                  <a:solidFill>
                    <a:schemeClr val="tx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rPr>
              <a:t>Initial rates at</a:t>
            </a:r>
            <a:r>
              <a:rPr lang="es-ES" sz="2400" b="0" cap="none" spc="0" baseline="0">
                <a:ln w="18415" cmpd="sng">
                  <a:solidFill>
                    <a:schemeClr val="tx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rPr>
              <a:t> given substrate concentrations</a:t>
            </a:r>
            <a:endParaRPr lang="es-ES" sz="2400" b="0" cap="none" spc="0">
              <a:ln w="18415" cmpd="sng">
                <a:solidFill>
                  <a:schemeClr val="tx1"/>
                </a:solidFill>
                <a:prstDash val="solid"/>
              </a:ln>
              <a:solidFill>
                <a:schemeClr val="tx1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endParaRPr>
          </a:p>
        </xdr:txBody>
      </xdr:sp>
      <xdr:sp macro="" textlink="">
        <xdr:nvSpPr>
          <xdr:cNvPr id="10" name="9 Rectángulo"/>
          <xdr:cNvSpPr/>
        </xdr:nvSpPr>
        <xdr:spPr>
          <a:xfrm>
            <a:off x="1401477" y="4333875"/>
            <a:ext cx="2860070" cy="520202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2400" b="0" cap="none" spc="0" baseline="0">
                <a:ln w="18415" cmpd="sng">
                  <a:solidFill>
                    <a:schemeClr val="tx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rPr>
              <a:t>Rate time course</a:t>
            </a:r>
            <a:endParaRPr lang="es-ES" sz="2400" b="0" cap="none" spc="0">
              <a:ln w="18415" cmpd="sng">
                <a:solidFill>
                  <a:schemeClr val="tx1"/>
                </a:solidFill>
                <a:prstDash val="solid"/>
              </a:ln>
              <a:solidFill>
                <a:schemeClr val="tx1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endParaRPr>
          </a:p>
        </xdr:txBody>
      </xdr:sp>
      <xdr:sp macro="" textlink="">
        <xdr:nvSpPr>
          <xdr:cNvPr id="11" name="10 Rectángulo"/>
          <xdr:cNvSpPr/>
        </xdr:nvSpPr>
        <xdr:spPr>
          <a:xfrm>
            <a:off x="4210051" y="4324350"/>
            <a:ext cx="2860070" cy="520202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2400" b="0" cap="none" spc="0">
                <a:ln w="18415" cmpd="sng">
                  <a:solidFill>
                    <a:schemeClr val="tx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rPr>
              <a:t>Double inverse</a:t>
            </a:r>
            <a:r>
              <a:rPr lang="es-ES" sz="2400" b="0" cap="none" spc="0" baseline="0">
                <a:ln w="18415" cmpd="sng">
                  <a:solidFill>
                    <a:schemeClr val="tx1"/>
                  </a:solidFill>
                  <a:prstDash val="solid"/>
                </a:ln>
                <a:solidFill>
                  <a:schemeClr val="tx1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rPr>
              <a:t> plot</a:t>
            </a:r>
            <a:endParaRPr lang="es-ES" sz="2400" b="0" cap="none" spc="0">
              <a:ln w="18415" cmpd="sng">
                <a:solidFill>
                  <a:schemeClr val="tx1"/>
                </a:solidFill>
                <a:prstDash val="solid"/>
              </a:ln>
              <a:solidFill>
                <a:schemeClr val="tx1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endParaRPr>
          </a:p>
        </xdr:txBody>
      </xdr:sp>
    </xdr:grpSp>
    <xdr:clientData/>
  </xdr:twoCellAnchor>
  <xdr:twoCellAnchor>
    <xdr:from>
      <xdr:col>2</xdr:col>
      <xdr:colOff>9524</xdr:colOff>
      <xdr:row>5</xdr:row>
      <xdr:rowOff>4761</xdr:rowOff>
    </xdr:from>
    <xdr:to>
      <xdr:col>5</xdr:col>
      <xdr:colOff>19049</xdr:colOff>
      <xdr:row>21</xdr:row>
      <xdr:rowOff>180974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2</xdr:col>
      <xdr:colOff>139513</xdr:colOff>
      <xdr:row>35</xdr:row>
      <xdr:rowOff>56844</xdr:rowOff>
    </xdr:to>
    <xdr:pic>
      <xdr:nvPicPr>
        <xdr:cNvPr id="15" name="image2.png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5905500"/>
          <a:ext cx="3006538" cy="100934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704850</xdr:colOff>
      <xdr:row>30</xdr:row>
      <xdr:rowOff>28575</xdr:rowOff>
    </xdr:from>
    <xdr:to>
      <xdr:col>4</xdr:col>
      <xdr:colOff>1428750</xdr:colOff>
      <xdr:row>47</xdr:row>
      <xdr:rowOff>71181</xdr:rowOff>
    </xdr:to>
    <xdr:pic>
      <xdr:nvPicPr>
        <xdr:cNvPr id="16" name="image1.jpg" descr="figure 8-13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3571875" y="5934075"/>
          <a:ext cx="3962400" cy="3281106"/>
        </a:xfrm>
        <a:prstGeom prst="rect">
          <a:avLst/>
        </a:prstGeom>
        <a:ln w="47625" cap="flat">
          <a:solidFill>
            <a:srgbClr val="7030A0"/>
          </a:solidFill>
          <a:prstDash val="solid"/>
          <a:miter lim="800000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4761</xdr:rowOff>
    </xdr:from>
    <xdr:to>
      <xdr:col>4</xdr:col>
      <xdr:colOff>1562100</xdr:colOff>
      <xdr:row>18</xdr:row>
      <xdr:rowOff>180974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257005</xdr:colOff>
      <xdr:row>17</xdr:row>
      <xdr:rowOff>72284</xdr:rowOff>
    </xdr:from>
    <xdr:to>
      <xdr:col>7</xdr:col>
      <xdr:colOff>676105</xdr:colOff>
      <xdr:row>22</xdr:row>
      <xdr:rowOff>933</xdr:rowOff>
    </xdr:to>
    <xdr:sp macro="" textlink="">
      <xdr:nvSpPr>
        <xdr:cNvPr id="5" name="Shape 20"/>
        <xdr:cNvSpPr/>
      </xdr:nvSpPr>
      <xdr:spPr>
        <a:xfrm rot="5400000">
          <a:off x="8989005" y="3541809"/>
          <a:ext cx="881149" cy="419100"/>
        </a:xfrm>
        <a:prstGeom prst="rightArrow">
          <a:avLst>
            <a:gd name="adj1" fmla="val 43750"/>
            <a:gd name="adj2" fmla="val 59724"/>
          </a:avLst>
        </a:prstGeom>
        <a:solidFill>
          <a:srgbClr val="4F81BD"/>
        </a:solidFill>
        <a:ln w="12700" cap="flat">
          <a:solidFill>
            <a:srgbClr val="000000"/>
          </a:solidFill>
          <a:prstDash val="solid"/>
          <a:miter lim="800000"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10</xdr:col>
      <xdr:colOff>401564</xdr:colOff>
      <xdr:row>28</xdr:row>
      <xdr:rowOff>114605</xdr:rowOff>
    </xdr:from>
    <xdr:to>
      <xdr:col>14</xdr:col>
      <xdr:colOff>236279</xdr:colOff>
      <xdr:row>33</xdr:row>
      <xdr:rowOff>158748</xdr:rowOff>
    </xdr:to>
    <xdr:pic>
      <xdr:nvPicPr>
        <xdr:cNvPr id="6" name="image2.png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1650589" y="5448605"/>
          <a:ext cx="2882715" cy="99664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10</xdr:col>
      <xdr:colOff>387557</xdr:colOff>
      <xdr:row>5</xdr:row>
      <xdr:rowOff>150920</xdr:rowOff>
    </xdr:from>
    <xdr:to>
      <xdr:col>12</xdr:col>
      <xdr:colOff>667144</xdr:colOff>
      <xdr:row>10</xdr:row>
      <xdr:rowOff>159870</xdr:rowOff>
    </xdr:to>
    <xdr:pic>
      <xdr:nvPicPr>
        <xdr:cNvPr id="7" name="image4.png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11636582" y="1103420"/>
          <a:ext cx="1803587" cy="9614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5</xdr:col>
      <xdr:colOff>323850</xdr:colOff>
      <xdr:row>22</xdr:row>
      <xdr:rowOff>85725</xdr:rowOff>
    </xdr:from>
    <xdr:to>
      <xdr:col>10</xdr:col>
      <xdr:colOff>114300</xdr:colOff>
      <xdr:row>38</xdr:row>
      <xdr:rowOff>66675</xdr:rowOff>
    </xdr:to>
    <xdr:grpSp>
      <xdr:nvGrpSpPr>
        <xdr:cNvPr id="30" name="Group 29"/>
        <xdr:cNvGrpSpPr/>
      </xdr:nvGrpSpPr>
      <xdr:grpSpPr>
        <a:xfrm>
          <a:off x="7762875" y="4276725"/>
          <a:ext cx="3600450" cy="3028950"/>
          <a:chOff x="7591425" y="200025"/>
          <a:chExt cx="3600450" cy="3028950"/>
        </a:xfrm>
      </xdr:grpSpPr>
      <xdr:sp macro="" textlink="">
        <xdr:nvSpPr>
          <xdr:cNvPr id="29" name="Rectangle 28"/>
          <xdr:cNvSpPr/>
        </xdr:nvSpPr>
        <xdr:spPr>
          <a:xfrm>
            <a:off x="7591425" y="200025"/>
            <a:ext cx="3600450" cy="3028950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grpSp>
        <xdr:nvGrpSpPr>
          <xdr:cNvPr id="28" name="Group 27"/>
          <xdr:cNvGrpSpPr/>
        </xdr:nvGrpSpPr>
        <xdr:grpSpPr>
          <a:xfrm>
            <a:off x="7629525" y="400050"/>
            <a:ext cx="3491943" cy="2798210"/>
            <a:chOff x="7629525" y="400050"/>
            <a:chExt cx="3491943" cy="2798210"/>
          </a:xfrm>
        </xdr:grpSpPr>
        <xdr:cxnSp macro="">
          <xdr:nvCxnSpPr>
            <xdr:cNvPr id="11" name="Straight Connector 10"/>
            <xdr:cNvCxnSpPr/>
          </xdr:nvCxnSpPr>
          <xdr:spPr>
            <a:xfrm>
              <a:off x="8943975" y="619125"/>
              <a:ext cx="19050" cy="2019300"/>
            </a:xfrm>
            <a:prstGeom prst="lin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" name="Straight Connector 12"/>
            <xdr:cNvCxnSpPr/>
          </xdr:nvCxnSpPr>
          <xdr:spPr>
            <a:xfrm>
              <a:off x="8020050" y="2505075"/>
              <a:ext cx="2733675" cy="0"/>
            </a:xfrm>
            <a:prstGeom prst="lin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" name="Straight Connector 14"/>
            <xdr:cNvCxnSpPr/>
          </xdr:nvCxnSpPr>
          <xdr:spPr>
            <a:xfrm flipV="1">
              <a:off x="8210550" y="904875"/>
              <a:ext cx="2057400" cy="1590675"/>
            </a:xfrm>
            <a:prstGeom prst="lin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" name="Straight Arrow Connector 16"/>
            <xdr:cNvCxnSpPr/>
          </xdr:nvCxnSpPr>
          <xdr:spPr>
            <a:xfrm>
              <a:off x="8582025" y="1495425"/>
              <a:ext cx="371475" cy="447675"/>
            </a:xfrm>
            <a:prstGeom prst="straightConnector1">
              <a:avLst/>
            </a:prstGeom>
            <a:ln>
              <a:solidFill>
                <a:schemeClr val="tx1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" name="Straight Arrow Connector 18"/>
            <xdr:cNvCxnSpPr/>
          </xdr:nvCxnSpPr>
          <xdr:spPr>
            <a:xfrm flipH="1">
              <a:off x="9782175" y="619125"/>
              <a:ext cx="161925" cy="657225"/>
            </a:xfrm>
            <a:prstGeom prst="straightConnector1">
              <a:avLst/>
            </a:prstGeom>
            <a:ln>
              <a:solidFill>
                <a:schemeClr val="tx1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" name="Straight Arrow Connector 20"/>
            <xdr:cNvCxnSpPr/>
          </xdr:nvCxnSpPr>
          <xdr:spPr>
            <a:xfrm flipH="1" flipV="1">
              <a:off x="8220075" y="2524125"/>
              <a:ext cx="381000" cy="485775"/>
            </a:xfrm>
            <a:prstGeom prst="straightConnector1">
              <a:avLst/>
            </a:prstGeom>
            <a:ln>
              <a:solidFill>
                <a:schemeClr val="tx1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2" name="TextBox 21"/>
            <xdr:cNvSpPr txBox="1"/>
          </xdr:nvSpPr>
          <xdr:spPr>
            <a:xfrm>
              <a:off x="9925050" y="400050"/>
              <a:ext cx="1196418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de-DE" sz="1100"/>
                <a:t>Slope = Km/Vmax</a:t>
              </a:r>
            </a:p>
          </xdr:txBody>
        </xdr:sp>
        <xdr:sp macro="" textlink="">
          <xdr:nvSpPr>
            <xdr:cNvPr id="23" name="TextBox 22"/>
            <xdr:cNvSpPr txBox="1"/>
          </xdr:nvSpPr>
          <xdr:spPr>
            <a:xfrm>
              <a:off x="7629525" y="1228725"/>
              <a:ext cx="1293559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de-DE" sz="1100"/>
                <a:t>Intercept = 1/Vmax</a:t>
              </a:r>
            </a:p>
          </xdr:txBody>
        </xdr:sp>
        <xdr:sp macro="" textlink="">
          <xdr:nvSpPr>
            <xdr:cNvPr id="24" name="TextBox 23"/>
            <xdr:cNvSpPr txBox="1"/>
          </xdr:nvSpPr>
          <xdr:spPr>
            <a:xfrm>
              <a:off x="8572500" y="2933700"/>
              <a:ext cx="120135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de-DE" sz="1100"/>
                <a:t>Intercept = -1/Km</a:t>
              </a:r>
            </a:p>
          </xdr:txBody>
        </xdr:sp>
        <xdr:sp macro="" textlink="">
          <xdr:nvSpPr>
            <xdr:cNvPr id="26" name="TextBox 25"/>
            <xdr:cNvSpPr txBox="1"/>
          </xdr:nvSpPr>
          <xdr:spPr>
            <a:xfrm>
              <a:off x="9610725" y="2495550"/>
              <a:ext cx="46205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de-DE" sz="1100"/>
                <a:t>1/[S]</a:t>
              </a:r>
            </a:p>
          </xdr:txBody>
        </xdr:sp>
        <xdr:sp macro="" textlink="">
          <xdr:nvSpPr>
            <xdr:cNvPr id="27" name="TextBox 26"/>
            <xdr:cNvSpPr txBox="1"/>
          </xdr:nvSpPr>
          <xdr:spPr>
            <a:xfrm rot="16200000">
              <a:off x="8515350" y="828675"/>
              <a:ext cx="462178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de-DE" sz="1100"/>
                <a:t>1/V0</a:t>
              </a:r>
            </a:p>
          </xdr:txBody>
        </xdr:sp>
      </xdr:grpSp>
    </xdr:grpSp>
    <xdr:clientData/>
  </xdr:twoCellAnchor>
  <xdr:twoCellAnchor>
    <xdr:from>
      <xdr:col>6</xdr:col>
      <xdr:colOff>409575</xdr:colOff>
      <xdr:row>3</xdr:row>
      <xdr:rowOff>152400</xdr:rowOff>
    </xdr:from>
    <xdr:to>
      <xdr:col>9</xdr:col>
      <xdr:colOff>247650</xdr:colOff>
      <xdr:row>3</xdr:row>
      <xdr:rowOff>171450</xdr:rowOff>
    </xdr:to>
    <xdr:cxnSp macro="">
      <xdr:nvCxnSpPr>
        <xdr:cNvPr id="47" name="Straight Connector 46"/>
        <xdr:cNvCxnSpPr/>
      </xdr:nvCxnSpPr>
      <xdr:spPr>
        <a:xfrm flipV="1">
          <a:off x="8610600" y="723900"/>
          <a:ext cx="2124075" cy="1905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371475</xdr:colOff>
      <xdr:row>1</xdr:row>
      <xdr:rowOff>0</xdr:rowOff>
    </xdr:from>
    <xdr:to>
      <xdr:col>10</xdr:col>
      <xdr:colOff>161925</xdr:colOff>
      <xdr:row>16</xdr:row>
      <xdr:rowOff>171450</xdr:rowOff>
    </xdr:to>
    <xdr:grpSp>
      <xdr:nvGrpSpPr>
        <xdr:cNvPr id="58" name="Group 57"/>
        <xdr:cNvGrpSpPr/>
      </xdr:nvGrpSpPr>
      <xdr:grpSpPr>
        <a:xfrm>
          <a:off x="7810500" y="190500"/>
          <a:ext cx="3600450" cy="3028950"/>
          <a:chOff x="7810500" y="190500"/>
          <a:chExt cx="3600450" cy="3028950"/>
        </a:xfrm>
      </xdr:grpSpPr>
      <xdr:grpSp>
        <xdr:nvGrpSpPr>
          <xdr:cNvPr id="31" name="Group 30"/>
          <xdr:cNvGrpSpPr/>
        </xdr:nvGrpSpPr>
        <xdr:grpSpPr>
          <a:xfrm>
            <a:off x="7810500" y="190500"/>
            <a:ext cx="3600450" cy="3028950"/>
            <a:chOff x="7591425" y="200025"/>
            <a:chExt cx="3600450" cy="3028950"/>
          </a:xfrm>
        </xdr:grpSpPr>
        <xdr:sp macro="" textlink="">
          <xdr:nvSpPr>
            <xdr:cNvPr id="32" name="Rectangle 31"/>
            <xdr:cNvSpPr/>
          </xdr:nvSpPr>
          <xdr:spPr>
            <a:xfrm>
              <a:off x="7591425" y="200025"/>
              <a:ext cx="3600450" cy="302895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de-DE" sz="1100"/>
            </a:p>
          </xdr:txBody>
        </xdr:sp>
        <xdr:grpSp>
          <xdr:nvGrpSpPr>
            <xdr:cNvPr id="33" name="Group 32"/>
            <xdr:cNvGrpSpPr/>
          </xdr:nvGrpSpPr>
          <xdr:grpSpPr>
            <a:xfrm>
              <a:off x="7668951" y="457200"/>
              <a:ext cx="3084774" cy="2331485"/>
              <a:chOff x="7668951" y="457200"/>
              <a:chExt cx="3084774" cy="2331485"/>
            </a:xfrm>
          </xdr:grpSpPr>
          <xdr:cxnSp macro="">
            <xdr:nvCxnSpPr>
              <xdr:cNvPr id="34" name="Straight Connector 33"/>
              <xdr:cNvCxnSpPr/>
            </xdr:nvCxnSpPr>
            <xdr:spPr>
              <a:xfrm>
                <a:off x="8372475" y="590550"/>
                <a:ext cx="19050" cy="2019300"/>
              </a:xfrm>
              <a:prstGeom prst="line">
                <a:avLst/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5" name="Straight Connector 34"/>
              <xdr:cNvCxnSpPr/>
            </xdr:nvCxnSpPr>
            <xdr:spPr>
              <a:xfrm>
                <a:off x="8020050" y="2505075"/>
                <a:ext cx="2733675" cy="0"/>
              </a:xfrm>
              <a:prstGeom prst="line">
                <a:avLst/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9" name="Straight Arrow Connector 38"/>
              <xdr:cNvCxnSpPr/>
            </xdr:nvCxnSpPr>
            <xdr:spPr>
              <a:xfrm flipH="1">
                <a:off x="8877300" y="2181225"/>
                <a:ext cx="495300" cy="314326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43" name="TextBox 42"/>
              <xdr:cNvSpPr txBox="1"/>
            </xdr:nvSpPr>
            <xdr:spPr>
              <a:xfrm>
                <a:off x="8801100" y="2524125"/>
                <a:ext cx="1570495" cy="26456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100"/>
                  <a:t>Substrate concentration</a:t>
                </a:r>
              </a:p>
            </xdr:txBody>
          </xdr:sp>
          <xdr:sp macro="" textlink="">
            <xdr:nvSpPr>
              <xdr:cNvPr id="44" name="TextBox 43"/>
              <xdr:cNvSpPr txBox="1"/>
            </xdr:nvSpPr>
            <xdr:spPr>
              <a:xfrm rot="16200000">
                <a:off x="7219950" y="1371600"/>
                <a:ext cx="1162562" cy="26456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100"/>
                  <a:t>Reaction velocity</a:t>
                </a:r>
              </a:p>
            </xdr:txBody>
          </xdr:sp>
          <xdr:sp macro="" textlink="">
            <xdr:nvSpPr>
              <xdr:cNvPr id="50" name="TextBox 49"/>
              <xdr:cNvSpPr txBox="1"/>
            </xdr:nvSpPr>
            <xdr:spPr>
              <a:xfrm>
                <a:off x="8848725" y="457200"/>
                <a:ext cx="506036" cy="26456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100"/>
                  <a:t>Vmax</a:t>
                </a:r>
              </a:p>
            </xdr:txBody>
          </xdr:sp>
          <xdr:sp macro="" textlink="">
            <xdr:nvSpPr>
              <xdr:cNvPr id="55" name="TextBox 54"/>
              <xdr:cNvSpPr txBox="1"/>
            </xdr:nvSpPr>
            <xdr:spPr>
              <a:xfrm>
                <a:off x="9296400" y="1962150"/>
                <a:ext cx="370614" cy="26456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100"/>
                  <a:t>Km</a:t>
                </a:r>
              </a:p>
            </xdr:txBody>
          </xdr:sp>
          <xdr:sp macro="" textlink="">
            <xdr:nvSpPr>
              <xdr:cNvPr id="57" name="TextBox 56"/>
              <xdr:cNvSpPr txBox="1"/>
            </xdr:nvSpPr>
            <xdr:spPr>
              <a:xfrm rot="16200000">
                <a:off x="7867650" y="1447800"/>
                <a:ext cx="632033" cy="26456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100"/>
                  <a:t>Vmax/2</a:t>
                </a:r>
              </a:p>
            </xdr:txBody>
          </xdr:sp>
        </xdr:grpSp>
      </xdr:grpSp>
      <xdr:sp macro="" textlink="">
        <xdr:nvSpPr>
          <xdr:cNvPr id="45" name="Freeform 44"/>
          <xdr:cNvSpPr/>
        </xdr:nvSpPr>
        <xdr:spPr>
          <a:xfrm>
            <a:off x="8634200" y="790575"/>
            <a:ext cx="2071900" cy="1712522"/>
          </a:xfrm>
          <a:custGeom>
            <a:avLst/>
            <a:gdLst>
              <a:gd name="connsiteX0" fmla="*/ 14500 w 2071900"/>
              <a:gd name="connsiteY0" fmla="*/ 1685925 h 1712522"/>
              <a:gd name="connsiteX1" fmla="*/ 52600 w 2071900"/>
              <a:gd name="connsiteY1" fmla="*/ 1600200 h 1712522"/>
              <a:gd name="connsiteX2" fmla="*/ 443125 w 2071900"/>
              <a:gd name="connsiteY2" fmla="*/ 790575 h 1712522"/>
              <a:gd name="connsiteX3" fmla="*/ 900325 w 2071900"/>
              <a:gd name="connsiteY3" fmla="*/ 304800 h 1712522"/>
              <a:gd name="connsiteX4" fmla="*/ 1386100 w 2071900"/>
              <a:gd name="connsiteY4" fmla="*/ 104775 h 1712522"/>
              <a:gd name="connsiteX5" fmla="*/ 2071900 w 2071900"/>
              <a:gd name="connsiteY5" fmla="*/ 0 h 171252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2071900" h="1712522">
                <a:moveTo>
                  <a:pt x="14500" y="1685925"/>
                </a:moveTo>
                <a:cubicBezTo>
                  <a:pt x="-2169" y="1717675"/>
                  <a:pt x="-18838" y="1749425"/>
                  <a:pt x="52600" y="1600200"/>
                </a:cubicBezTo>
                <a:cubicBezTo>
                  <a:pt x="124038" y="1450975"/>
                  <a:pt x="301837" y="1006475"/>
                  <a:pt x="443125" y="790575"/>
                </a:cubicBezTo>
                <a:cubicBezTo>
                  <a:pt x="584413" y="574675"/>
                  <a:pt x="743163" y="419100"/>
                  <a:pt x="900325" y="304800"/>
                </a:cubicBezTo>
                <a:cubicBezTo>
                  <a:pt x="1057488" y="190500"/>
                  <a:pt x="1190838" y="155575"/>
                  <a:pt x="1386100" y="104775"/>
                </a:cubicBezTo>
                <a:cubicBezTo>
                  <a:pt x="1581362" y="53975"/>
                  <a:pt x="1826631" y="26987"/>
                  <a:pt x="2071900" y="0"/>
                </a:cubicBezTo>
              </a:path>
            </a:pathLst>
          </a:cu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cxnSp macro="">
        <xdr:nvCxnSpPr>
          <xdr:cNvPr id="52" name="Straight Connector 51"/>
          <xdr:cNvCxnSpPr>
            <a:endCxn id="45" idx="2"/>
          </xdr:cNvCxnSpPr>
        </xdr:nvCxnSpPr>
        <xdr:spPr>
          <a:xfrm>
            <a:off x="8591550" y="1571625"/>
            <a:ext cx="485775" cy="9525"/>
          </a:xfrm>
          <a:prstGeom prst="line">
            <a:avLst/>
          </a:prstGeom>
          <a:ln>
            <a:solidFill>
              <a:schemeClr val="tx1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Straight Connector 53"/>
          <xdr:cNvCxnSpPr>
            <a:stCxn id="45" idx="2"/>
          </xdr:cNvCxnSpPr>
        </xdr:nvCxnSpPr>
        <xdr:spPr>
          <a:xfrm>
            <a:off x="9077325" y="1581150"/>
            <a:ext cx="9525" cy="923925"/>
          </a:xfrm>
          <a:prstGeom prst="line">
            <a:avLst/>
          </a:prstGeom>
          <a:ln>
            <a:solidFill>
              <a:schemeClr val="tx1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175921</xdr:rowOff>
    </xdr:from>
    <xdr:to>
      <xdr:col>18</xdr:col>
      <xdr:colOff>17318</xdr:colOff>
      <xdr:row>48</xdr:row>
      <xdr:rowOff>173302</xdr:rowOff>
    </xdr:to>
    <xdr:grpSp>
      <xdr:nvGrpSpPr>
        <xdr:cNvPr id="11" name="10 Grupo"/>
        <xdr:cNvGrpSpPr/>
      </xdr:nvGrpSpPr>
      <xdr:grpSpPr>
        <a:xfrm>
          <a:off x="0" y="556921"/>
          <a:ext cx="14517730" cy="8760381"/>
          <a:chOff x="0" y="1727243"/>
          <a:chExt cx="13691534" cy="6931705"/>
        </a:xfrm>
      </xdr:grpSpPr>
      <xdr:graphicFrame macro="">
        <xdr:nvGraphicFramePr>
          <xdr:cNvPr id="3" name="2 Gráfico"/>
          <xdr:cNvGraphicFramePr>
            <a:graphicFrameLocks/>
          </xdr:cNvGraphicFramePr>
        </xdr:nvGraphicFramePr>
        <xdr:xfrm>
          <a:off x="0" y="1741715"/>
          <a:ext cx="6838950" cy="3467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3 Gráfico"/>
          <xdr:cNvGraphicFramePr>
            <a:graphicFrameLocks/>
          </xdr:cNvGraphicFramePr>
        </xdr:nvGraphicFramePr>
        <xdr:xfrm>
          <a:off x="0" y="5191752"/>
          <a:ext cx="6838950" cy="34671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" name="6 Gráfico"/>
          <xdr:cNvGraphicFramePr>
            <a:graphicFrameLocks/>
          </xdr:cNvGraphicFramePr>
        </xdr:nvGraphicFramePr>
        <xdr:xfrm>
          <a:off x="6862109" y="1727243"/>
          <a:ext cx="6829425" cy="3467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0" name="9 Gráfico"/>
          <xdr:cNvGraphicFramePr>
            <a:graphicFrameLocks/>
          </xdr:cNvGraphicFramePr>
        </xdr:nvGraphicFramePr>
        <xdr:xfrm>
          <a:off x="6856524" y="5191848"/>
          <a:ext cx="6829425" cy="3467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>
    <xdr:from>
      <xdr:col>1</xdr:col>
      <xdr:colOff>759528</xdr:colOff>
      <xdr:row>64</xdr:row>
      <xdr:rowOff>23396</xdr:rowOff>
    </xdr:from>
    <xdr:to>
      <xdr:col>6</xdr:col>
      <xdr:colOff>684512</xdr:colOff>
      <xdr:row>74</xdr:row>
      <xdr:rowOff>109429</xdr:rowOff>
    </xdr:to>
    <xdr:pic>
      <xdr:nvPicPr>
        <xdr:cNvPr id="13" name="image4.png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1521528" y="12215396"/>
          <a:ext cx="3734984" cy="199103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24</xdr:col>
      <xdr:colOff>432954</xdr:colOff>
      <xdr:row>72</xdr:row>
      <xdr:rowOff>167866</xdr:rowOff>
    </xdr:from>
    <xdr:to>
      <xdr:col>34</xdr:col>
      <xdr:colOff>67816</xdr:colOff>
      <xdr:row>108</xdr:row>
      <xdr:rowOff>57790</xdr:rowOff>
    </xdr:to>
    <xdr:grpSp>
      <xdr:nvGrpSpPr>
        <xdr:cNvPr id="56" name="Grupo 55"/>
        <xdr:cNvGrpSpPr/>
      </xdr:nvGrpSpPr>
      <xdr:grpSpPr>
        <a:xfrm>
          <a:off x="18945072" y="13883866"/>
          <a:ext cx="7254862" cy="6747924"/>
          <a:chOff x="18166772" y="13883866"/>
          <a:chExt cx="7254862" cy="6747924"/>
        </a:xfrm>
      </xdr:grpSpPr>
      <xdr:grpSp>
        <xdr:nvGrpSpPr>
          <xdr:cNvPr id="49" name="Grupo 48"/>
          <xdr:cNvGrpSpPr/>
        </xdr:nvGrpSpPr>
        <xdr:grpSpPr>
          <a:xfrm>
            <a:off x="18166772" y="13883866"/>
            <a:ext cx="5905911" cy="4980020"/>
            <a:chOff x="18166772" y="13883866"/>
            <a:chExt cx="5905911" cy="4980020"/>
          </a:xfrm>
        </xdr:grpSpPr>
        <xdr:grpSp>
          <xdr:nvGrpSpPr>
            <xdr:cNvPr id="41" name="Grupo 40"/>
            <xdr:cNvGrpSpPr/>
          </xdr:nvGrpSpPr>
          <xdr:grpSpPr>
            <a:xfrm>
              <a:off x="18166772" y="13883866"/>
              <a:ext cx="5728253" cy="3711769"/>
              <a:chOff x="20781818" y="13502866"/>
              <a:chExt cx="5728253" cy="3711769"/>
            </a:xfrm>
          </xdr:grpSpPr>
          <xdr:grpSp>
            <xdr:nvGrpSpPr>
              <xdr:cNvPr id="15" name="Grupo 14"/>
              <xdr:cNvGrpSpPr/>
            </xdr:nvGrpSpPr>
            <xdr:grpSpPr>
              <a:xfrm>
                <a:off x="23847137" y="14772416"/>
                <a:ext cx="2662934" cy="959766"/>
                <a:chOff x="395536" y="3633507"/>
                <a:chExt cx="2070712" cy="959766"/>
              </a:xfrm>
              <a:solidFill>
                <a:schemeClr val="accent1"/>
              </a:solidFill>
            </xdr:grpSpPr>
            <xdr:grpSp>
              <xdr:nvGrpSpPr>
                <xdr:cNvPr id="16" name="Group 33"/>
                <xdr:cNvGrpSpPr>
                  <a:grpSpLocks/>
                </xdr:cNvGrpSpPr>
              </xdr:nvGrpSpPr>
              <xdr:grpSpPr bwMode="auto">
                <a:xfrm>
                  <a:off x="395536" y="3633507"/>
                  <a:ext cx="2045594" cy="959766"/>
                  <a:chOff x="3276" y="3600"/>
                  <a:chExt cx="917" cy="665"/>
                </a:xfrm>
                <a:grpFill/>
              </xdr:grpSpPr>
              <xdr:sp macro="" textlink="">
                <xdr:nvSpPr>
                  <xdr:cNvPr id="18" name="Text Box 34"/>
                  <xdr:cNvSpPr txBox="1">
                    <a:spLocks noChangeArrowheads="1"/>
                  </xdr:cNvSpPr>
                </xdr:nvSpPr>
                <xdr:spPr bwMode="auto">
                  <a:xfrm>
                    <a:off x="3276" y="3775"/>
                    <a:ext cx="736" cy="320"/>
                  </a:xfrm>
                  <a:prstGeom prst="rect">
                    <a:avLst/>
                  </a:prstGeom>
                  <a:noFill/>
                  <a:ln w="9525">
                    <a:noFill/>
                    <a:miter lim="800000"/>
                    <a:headEnd/>
                    <a:tailEnd/>
                  </a:ln>
                </xdr:spPr>
                <xdr:txBody>
                  <a:bodyPr wrap="square">
                    <a:spAutoFit/>
                  </a:bodyPr>
                  <a:lstStyle>
                    <a:defPPr>
                      <a:defRPr lang="es-ES"/>
                    </a:defPPr>
                    <a:lvl1pPr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1pPr>
                    <a:lvl2pPr marL="4572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2pPr>
                    <a:lvl3pPr marL="9144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3pPr>
                    <a:lvl4pPr marL="13716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4pPr>
                    <a:lvl5pPr marL="18288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9pPr>
                  </a:lstStyle>
                  <a:p>
                    <a:r>
                      <a:rPr lang="es-ES">
                        <a:solidFill>
                          <a:sysClr val="windowText" lastClr="000000"/>
                        </a:solidFill>
                      </a:rPr>
                      <a:t>K</a:t>
                    </a:r>
                    <a:r>
                      <a:rPr lang="es-ES" baseline="-25000">
                        <a:solidFill>
                          <a:sysClr val="windowText" lastClr="000000"/>
                        </a:solidFill>
                      </a:rPr>
                      <a:t>mi</a:t>
                    </a:r>
                    <a:r>
                      <a:rPr lang="es-ES" b="1">
                        <a:solidFill>
                          <a:sysClr val="windowText" lastClr="000000"/>
                        </a:solidFill>
                      </a:rPr>
                      <a:t> = </a:t>
                    </a:r>
                    <a:r>
                      <a:rPr lang="es-ES">
                        <a:solidFill>
                          <a:sysClr val="windowText" lastClr="000000"/>
                        </a:solidFill>
                      </a:rPr>
                      <a:t>K</a:t>
                    </a:r>
                    <a:r>
                      <a:rPr lang="es-ES" baseline="-25000">
                        <a:solidFill>
                          <a:sysClr val="windowText" lastClr="000000"/>
                        </a:solidFill>
                      </a:rPr>
                      <a:t>m</a:t>
                    </a:r>
                    <a:r>
                      <a:rPr lang="es-ES">
                        <a:solidFill>
                          <a:sysClr val="windowText" lastClr="000000"/>
                        </a:solidFill>
                      </a:rPr>
                      <a:t> (1 + </a:t>
                    </a:r>
                    <a:endParaRPr lang="es-ES" b="1">
                      <a:solidFill>
                        <a:sysClr val="windowText" lastClr="000000"/>
                      </a:solidFill>
                    </a:endParaRPr>
                  </a:p>
                </xdr:txBody>
              </xdr:sp>
              <xdr:sp macro="" textlink="">
                <xdr:nvSpPr>
                  <xdr:cNvPr id="19" name="Line 35"/>
                  <xdr:cNvSpPr>
                    <a:spLocks noChangeShapeType="1"/>
                  </xdr:cNvSpPr>
                </xdr:nvSpPr>
                <xdr:spPr bwMode="auto">
                  <a:xfrm flipV="1">
                    <a:off x="3970" y="3937"/>
                    <a:ext cx="153" cy="0"/>
                  </a:xfrm>
                  <a:prstGeom prst="line">
                    <a:avLst/>
                  </a:prstGeom>
                  <a:grpFill/>
                  <a:ln w="28575">
                    <a:solidFill>
                      <a:schemeClr val="tx1"/>
                    </a:solidFill>
                    <a:round/>
                    <a:headEnd/>
                    <a:tailEnd/>
                  </a:ln>
                </xdr:spPr>
                <xdr:txBody>
                  <a:bodyPr wrap="square"/>
                  <a:lstStyle>
                    <a:defPPr>
                      <a:defRPr lang="es-ES"/>
                    </a:defPPr>
                    <a:lvl1pPr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1pPr>
                    <a:lvl2pPr marL="4572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2pPr>
                    <a:lvl3pPr marL="9144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3pPr>
                    <a:lvl4pPr marL="13716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4pPr>
                    <a:lvl5pPr marL="18288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9pPr>
                  </a:lstStyle>
                  <a:p>
                    <a:endParaRPr lang="es-ES"/>
                  </a:p>
                </xdr:txBody>
              </xdr:sp>
              <xdr:sp macro="" textlink="">
                <xdr:nvSpPr>
                  <xdr:cNvPr id="20" name="Text Box 36"/>
                  <xdr:cNvSpPr txBox="1">
                    <a:spLocks noChangeArrowheads="1"/>
                  </xdr:cNvSpPr>
                </xdr:nvSpPr>
                <xdr:spPr bwMode="auto">
                  <a:xfrm>
                    <a:off x="3970" y="3600"/>
                    <a:ext cx="153" cy="320"/>
                  </a:xfrm>
                  <a:prstGeom prst="rect">
                    <a:avLst/>
                  </a:prstGeom>
                  <a:noFill/>
                  <a:ln w="9525">
                    <a:noFill/>
                    <a:miter lim="800000"/>
                    <a:headEnd/>
                    <a:tailEnd/>
                  </a:ln>
                </xdr:spPr>
                <xdr:txBody>
                  <a:bodyPr wrap="square">
                    <a:spAutoFit/>
                  </a:bodyPr>
                  <a:lstStyle>
                    <a:defPPr>
                      <a:defRPr lang="es-ES"/>
                    </a:defPPr>
                    <a:lvl1pPr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1pPr>
                    <a:lvl2pPr marL="4572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2pPr>
                    <a:lvl3pPr marL="9144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3pPr>
                    <a:lvl4pPr marL="13716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4pPr>
                    <a:lvl5pPr marL="18288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9pPr>
                  </a:lstStyle>
                  <a:p>
                    <a:r>
                      <a:rPr lang="es-ES" b="1">
                        <a:solidFill>
                          <a:sysClr val="windowText" lastClr="000000"/>
                        </a:solidFill>
                      </a:rPr>
                      <a:t>I</a:t>
                    </a:r>
                  </a:p>
                </xdr:txBody>
              </xdr:sp>
              <xdr:sp macro="" textlink="">
                <xdr:nvSpPr>
                  <xdr:cNvPr id="21" name="Text Box 37"/>
                  <xdr:cNvSpPr txBox="1">
                    <a:spLocks noChangeArrowheads="1"/>
                  </xdr:cNvSpPr>
                </xdr:nvSpPr>
                <xdr:spPr bwMode="auto">
                  <a:xfrm>
                    <a:off x="3955" y="3945"/>
                    <a:ext cx="238" cy="320"/>
                  </a:xfrm>
                  <a:prstGeom prst="rect">
                    <a:avLst/>
                  </a:prstGeom>
                  <a:noFill/>
                  <a:ln w="9525">
                    <a:noFill/>
                    <a:miter lim="800000"/>
                    <a:headEnd/>
                    <a:tailEnd/>
                  </a:ln>
                </xdr:spPr>
                <xdr:txBody>
                  <a:bodyPr wrap="square">
                    <a:spAutoFit/>
                  </a:bodyPr>
                  <a:lstStyle>
                    <a:defPPr>
                      <a:defRPr lang="es-ES"/>
                    </a:defPPr>
                    <a:lvl1pPr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1pPr>
                    <a:lvl2pPr marL="4572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2pPr>
                    <a:lvl3pPr marL="9144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3pPr>
                    <a:lvl4pPr marL="13716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4pPr>
                    <a:lvl5pPr marL="18288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9pPr>
                  </a:lstStyle>
                  <a:p>
                    <a:r>
                      <a:rPr lang="es-ES">
                        <a:solidFill>
                          <a:sysClr val="windowText" lastClr="000000"/>
                        </a:solidFill>
                      </a:rPr>
                      <a:t>K</a:t>
                    </a:r>
                    <a:r>
                      <a:rPr lang="es-ES" baseline="-25000">
                        <a:solidFill>
                          <a:sysClr val="windowText" lastClr="000000"/>
                        </a:solidFill>
                      </a:rPr>
                      <a:t>i </a:t>
                    </a:r>
                    <a:endParaRPr lang="es-ES" b="1">
                      <a:solidFill>
                        <a:sysClr val="windowText" lastClr="000000"/>
                      </a:solidFill>
                    </a:endParaRPr>
                  </a:p>
                </xdr:txBody>
              </xdr:sp>
            </xdr:grpSp>
            <xdr:sp macro="" textlink="">
              <xdr:nvSpPr>
                <xdr:cNvPr id="17" name="CuadroTexto 28"/>
                <xdr:cNvSpPr txBox="1"/>
              </xdr:nvSpPr>
              <xdr:spPr>
                <a:xfrm>
                  <a:off x="2284975" y="3886247"/>
                  <a:ext cx="181273" cy="461665"/>
                </a:xfrm>
                <a:prstGeom prst="rect">
                  <a:avLst/>
                </a:prstGeom>
                <a:noFill/>
              </xdr:spPr>
              <xdr:txBody>
                <a:bodyPr wrap="square" rtlCol="0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>
                      <a:solidFill>
                        <a:sysClr val="windowText" lastClr="000000"/>
                      </a:solidFill>
                    </a:rPr>
                    <a:t>)</a:t>
                  </a:r>
                </a:p>
              </xdr:txBody>
            </xdr:sp>
          </xdr:grpSp>
          <xdr:pic>
            <xdr:nvPicPr>
              <xdr:cNvPr id="26" name="image4.png"/>
              <xdr:cNvPicPr>
                <a:picLocks noChangeAspect="1"/>
              </xdr:cNvPicPr>
            </xdr:nvPicPr>
            <xdr:blipFill>
              <a:blip xmlns:r="http://schemas.openxmlformats.org/officeDocument/2006/relationships" r:embed="rId5">
                <a:extLst/>
              </a:blip>
              <a:stretch>
                <a:fillRect/>
              </a:stretch>
            </xdr:blipFill>
            <xdr:spPr>
              <a:xfrm>
                <a:off x="23829818" y="13502866"/>
                <a:ext cx="2193778" cy="1169452"/>
              </a:xfrm>
              <a:prstGeom prst="rect">
                <a:avLst/>
              </a:prstGeom>
              <a:ln w="12700" cap="flat">
                <a:noFill/>
                <a:miter lim="400000"/>
              </a:ln>
              <a:effectLst/>
            </xdr:spPr>
          </xdr:pic>
          <xdr:sp macro="" textlink="">
            <xdr:nvSpPr>
              <xdr:cNvPr id="5" name="CuadroTexto 4"/>
              <xdr:cNvSpPr txBox="1"/>
            </xdr:nvSpPr>
            <xdr:spPr>
              <a:xfrm>
                <a:off x="20781818" y="15032182"/>
                <a:ext cx="2840182" cy="675409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lang="es-ES" sz="2800" b="1">
                    <a:solidFill>
                      <a:srgbClr val="FF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COMPETITIVE</a:t>
                </a:r>
              </a:p>
            </xdr:txBody>
          </xdr:sp>
          <xdr:grpSp>
            <xdr:nvGrpSpPr>
              <xdr:cNvPr id="29" name="Group 33"/>
              <xdr:cNvGrpSpPr>
                <a:grpSpLocks/>
              </xdr:cNvGrpSpPr>
            </xdr:nvGrpSpPr>
            <xdr:grpSpPr bwMode="auto">
              <a:xfrm>
                <a:off x="23937127" y="16163944"/>
                <a:ext cx="2379313" cy="1050691"/>
                <a:chOff x="3016" y="3545"/>
                <a:chExt cx="1430" cy="728"/>
              </a:xfrm>
            </xdr:grpSpPr>
            <xdr:sp macro="" textlink="">
              <xdr:nvSpPr>
                <xdr:cNvPr id="36" name="Text Box 34"/>
                <xdr:cNvSpPr txBox="1">
                  <a:spLocks noChangeArrowheads="1"/>
                </xdr:cNvSpPr>
              </xdr:nvSpPr>
              <xdr:spPr bwMode="auto">
                <a:xfrm>
                  <a:off x="3016" y="3767"/>
                  <a:ext cx="726" cy="320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</xdr:spPr>
              <xdr:txBody>
                <a:bodyPr wrap="square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 b="1">
                      <a:solidFill>
                        <a:sysClr val="windowText" lastClr="000000"/>
                      </a:solidFill>
                    </a:rPr>
                    <a:t>V</a:t>
                  </a:r>
                  <a:r>
                    <a:rPr lang="es-ES" baseline="-25000">
                      <a:solidFill>
                        <a:sysClr val="windowText" lastClr="000000"/>
                      </a:solidFill>
                    </a:rPr>
                    <a:t>maxi</a:t>
                  </a:r>
                  <a:r>
                    <a:rPr lang="es-ES" b="1">
                      <a:solidFill>
                        <a:sysClr val="windowText" lastClr="000000"/>
                      </a:solidFill>
                    </a:rPr>
                    <a:t> = </a:t>
                  </a:r>
                </a:p>
              </xdr:txBody>
            </xdr:sp>
            <xdr:sp macro="" textlink="">
              <xdr:nvSpPr>
                <xdr:cNvPr id="37" name="Line 35"/>
                <xdr:cNvSpPr>
                  <a:spLocks noChangeShapeType="1"/>
                </xdr:cNvSpPr>
              </xdr:nvSpPr>
              <xdr:spPr bwMode="auto">
                <a:xfrm flipV="1">
                  <a:off x="3686" y="3925"/>
                  <a:ext cx="499" cy="6"/>
                </a:xfrm>
                <a:prstGeom prst="line">
                  <a:avLst/>
                </a:prstGeom>
                <a:noFill/>
                <a:ln w="28575">
                  <a:solidFill>
                    <a:schemeClr val="tx1"/>
                  </a:solidFill>
                  <a:round/>
                  <a:headEnd/>
                  <a:tailEnd/>
                </a:ln>
              </xdr:spPr>
              <xdr:txBody>
                <a:bodyPr wrap="square"/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endParaRPr lang="es-ES"/>
                </a:p>
              </xdr:txBody>
            </xdr:sp>
            <xdr:sp macro="" textlink="">
              <xdr:nvSpPr>
                <xdr:cNvPr id="38" name="Text Box 36"/>
                <xdr:cNvSpPr txBox="1">
                  <a:spLocks noChangeArrowheads="1"/>
                </xdr:cNvSpPr>
              </xdr:nvSpPr>
              <xdr:spPr bwMode="auto">
                <a:xfrm>
                  <a:off x="3681" y="3545"/>
                  <a:ext cx="670" cy="320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</xdr:spPr>
              <xdr:txBody>
                <a:bodyPr wrap="square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 b="1">
                      <a:solidFill>
                        <a:sysClr val="windowText" lastClr="000000"/>
                      </a:solidFill>
                    </a:rPr>
                    <a:t>V</a:t>
                  </a:r>
                  <a:r>
                    <a:rPr lang="es-ES" b="1" baseline="-25000">
                      <a:solidFill>
                        <a:sysClr val="windowText" lastClr="000000"/>
                      </a:solidFill>
                    </a:rPr>
                    <a:t>max</a:t>
                  </a:r>
                  <a:endParaRPr lang="es-ES" b="1">
                    <a:solidFill>
                      <a:sysClr val="windowText" lastClr="000000"/>
                    </a:solidFill>
                  </a:endParaRPr>
                </a:p>
              </xdr:txBody>
            </xdr:sp>
            <xdr:sp macro="" textlink="">
              <xdr:nvSpPr>
                <xdr:cNvPr id="39" name="Text Box 37"/>
                <xdr:cNvSpPr txBox="1">
                  <a:spLocks noChangeArrowheads="1"/>
                </xdr:cNvSpPr>
              </xdr:nvSpPr>
              <xdr:spPr bwMode="auto">
                <a:xfrm>
                  <a:off x="3628" y="3953"/>
                  <a:ext cx="818" cy="320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</xdr:spPr>
              <xdr:txBody>
                <a:bodyPr wrap="square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>
                      <a:solidFill>
                        <a:sysClr val="windowText" lastClr="000000"/>
                      </a:solidFill>
                    </a:rPr>
                    <a:t>1 </a:t>
                  </a:r>
                  <a:r>
                    <a:rPr lang="es-ES" b="1">
                      <a:solidFill>
                        <a:sysClr val="windowText" lastClr="000000"/>
                      </a:solidFill>
                    </a:rPr>
                    <a:t>+ (I/K</a:t>
                  </a:r>
                  <a:r>
                    <a:rPr lang="es-ES" b="1" baseline="-25000">
                      <a:solidFill>
                        <a:sysClr val="windowText" lastClr="000000"/>
                      </a:solidFill>
                    </a:rPr>
                    <a:t>i</a:t>
                  </a:r>
                  <a:r>
                    <a:rPr lang="es-ES" b="1">
                      <a:solidFill>
                        <a:sysClr val="windowText" lastClr="000000"/>
                      </a:solidFill>
                    </a:rPr>
                    <a:t>)</a:t>
                  </a:r>
                  <a:endParaRPr lang="es-ES" b="1" baseline="-25000">
                    <a:solidFill>
                      <a:sysClr val="windowText" lastClr="000000"/>
                    </a:solidFill>
                  </a:endParaRPr>
                </a:p>
              </xdr:txBody>
            </xdr:sp>
          </xdr:grpSp>
          <xdr:sp macro="" textlink="">
            <xdr:nvSpPr>
              <xdr:cNvPr id="40" name="CuadroTexto 39"/>
              <xdr:cNvSpPr txBox="1"/>
            </xdr:nvSpPr>
            <xdr:spPr>
              <a:xfrm>
                <a:off x="20799135" y="16434954"/>
                <a:ext cx="3048001" cy="675409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lang="es-ES" sz="2800" b="1">
                    <a:solidFill>
                      <a:srgbClr val="FF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INCOMPETITIVE</a:t>
                </a:r>
              </a:p>
            </xdr:txBody>
          </xdr:sp>
        </xdr:grpSp>
        <xdr:grpSp>
          <xdr:nvGrpSpPr>
            <xdr:cNvPr id="42" name="Grupo 41"/>
            <xdr:cNvGrpSpPr/>
          </xdr:nvGrpSpPr>
          <xdr:grpSpPr>
            <a:xfrm>
              <a:off x="21473907" y="17872369"/>
              <a:ext cx="2598776" cy="991517"/>
              <a:chOff x="475839" y="3636391"/>
              <a:chExt cx="2020823" cy="991517"/>
            </a:xfrm>
          </xdr:grpSpPr>
          <xdr:grpSp>
            <xdr:nvGrpSpPr>
              <xdr:cNvPr id="43" name="Group 33"/>
              <xdr:cNvGrpSpPr>
                <a:grpSpLocks/>
              </xdr:cNvGrpSpPr>
            </xdr:nvGrpSpPr>
            <xdr:grpSpPr bwMode="auto">
              <a:xfrm>
                <a:off x="475839" y="3636391"/>
                <a:ext cx="1864902" cy="991517"/>
                <a:chOff x="3312" y="3602"/>
                <a:chExt cx="836" cy="687"/>
              </a:xfrm>
            </xdr:grpSpPr>
            <xdr:sp macro="" textlink="">
              <xdr:nvSpPr>
                <xdr:cNvPr id="45" name="Text Box 34"/>
                <xdr:cNvSpPr txBox="1">
                  <a:spLocks noChangeArrowheads="1"/>
                </xdr:cNvSpPr>
              </xdr:nvSpPr>
              <xdr:spPr bwMode="auto">
                <a:xfrm>
                  <a:off x="3312" y="3775"/>
                  <a:ext cx="383" cy="320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</xdr:spPr>
              <xdr:txBody>
                <a:bodyPr wrap="square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>
                      <a:solidFill>
                        <a:sysClr val="windowText" lastClr="000000"/>
                      </a:solidFill>
                    </a:rPr>
                    <a:t>K</a:t>
                  </a:r>
                  <a:r>
                    <a:rPr lang="es-ES" baseline="-25000">
                      <a:solidFill>
                        <a:sysClr val="windowText" lastClr="000000"/>
                      </a:solidFill>
                    </a:rPr>
                    <a:t>mi</a:t>
                  </a:r>
                  <a:r>
                    <a:rPr lang="es-ES" b="1">
                      <a:solidFill>
                        <a:sysClr val="windowText" lastClr="000000"/>
                      </a:solidFill>
                    </a:rPr>
                    <a:t> = </a:t>
                  </a:r>
                  <a:r>
                    <a:rPr lang="es-ES">
                      <a:solidFill>
                        <a:sysClr val="windowText" lastClr="000000"/>
                      </a:solidFill>
                    </a:rPr>
                    <a:t>(</a:t>
                  </a:r>
                  <a:endParaRPr lang="es-ES" b="1">
                    <a:solidFill>
                      <a:sysClr val="windowText" lastClr="000000"/>
                    </a:solidFill>
                  </a:endParaRPr>
                </a:p>
              </xdr:txBody>
            </xdr:sp>
            <xdr:sp macro="" textlink="">
              <xdr:nvSpPr>
                <xdr:cNvPr id="46" name="Line 35"/>
                <xdr:cNvSpPr>
                  <a:spLocks noChangeShapeType="1"/>
                </xdr:cNvSpPr>
              </xdr:nvSpPr>
              <xdr:spPr bwMode="auto">
                <a:xfrm flipV="1">
                  <a:off x="3659" y="3922"/>
                  <a:ext cx="464" cy="13"/>
                </a:xfrm>
                <a:prstGeom prst="line">
                  <a:avLst/>
                </a:prstGeom>
                <a:noFill/>
                <a:ln w="28575">
                  <a:solidFill>
                    <a:schemeClr val="tx1"/>
                  </a:solidFill>
                  <a:round/>
                  <a:headEnd/>
                  <a:tailEnd/>
                </a:ln>
              </xdr:spPr>
              <xdr:txBody>
                <a:bodyPr wrap="square"/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endParaRPr lang="es-ES"/>
                </a:p>
              </xdr:txBody>
            </xdr:sp>
            <xdr:sp macro="" textlink="">
              <xdr:nvSpPr>
                <xdr:cNvPr id="47" name="Text Box 36"/>
                <xdr:cNvSpPr txBox="1">
                  <a:spLocks noChangeArrowheads="1"/>
                </xdr:cNvSpPr>
              </xdr:nvSpPr>
              <xdr:spPr bwMode="auto">
                <a:xfrm>
                  <a:off x="3769" y="3602"/>
                  <a:ext cx="244" cy="320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</xdr:spPr>
              <xdr:txBody>
                <a:bodyPr wrap="square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>
                      <a:solidFill>
                        <a:sysClr val="windowText" lastClr="000000"/>
                      </a:solidFill>
                    </a:rPr>
                    <a:t>K</a:t>
                  </a:r>
                  <a:r>
                    <a:rPr lang="es-ES" baseline="-25000">
                      <a:solidFill>
                        <a:sysClr val="windowText" lastClr="000000"/>
                      </a:solidFill>
                    </a:rPr>
                    <a:t>m</a:t>
                  </a:r>
                  <a:endParaRPr lang="es-ES" b="1">
                    <a:solidFill>
                      <a:sysClr val="windowText" lastClr="000000"/>
                    </a:solidFill>
                  </a:endParaRPr>
                </a:p>
              </xdr:txBody>
            </xdr:sp>
            <xdr:sp macro="" textlink="">
              <xdr:nvSpPr>
                <xdr:cNvPr id="48" name="Text Box 37"/>
                <xdr:cNvSpPr txBox="1">
                  <a:spLocks noChangeArrowheads="1"/>
                </xdr:cNvSpPr>
              </xdr:nvSpPr>
              <xdr:spPr bwMode="auto">
                <a:xfrm>
                  <a:off x="3673" y="3969"/>
                  <a:ext cx="475" cy="320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</xdr:spPr>
              <xdr:txBody>
                <a:bodyPr wrap="square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>
                      <a:solidFill>
                        <a:sysClr val="windowText" lastClr="000000"/>
                      </a:solidFill>
                    </a:rPr>
                    <a:t>1 + (I/K</a:t>
                  </a:r>
                  <a:r>
                    <a:rPr lang="es-ES" baseline="-25000">
                      <a:solidFill>
                        <a:sysClr val="windowText" lastClr="000000"/>
                      </a:solidFill>
                    </a:rPr>
                    <a:t>i</a:t>
                  </a:r>
                  <a:r>
                    <a:rPr lang="es-ES">
                      <a:solidFill>
                        <a:sysClr val="windowText" lastClr="000000"/>
                      </a:solidFill>
                    </a:rPr>
                    <a:t>)</a:t>
                  </a:r>
                  <a:endParaRPr lang="es-ES" b="1">
                    <a:solidFill>
                      <a:sysClr val="windowText" lastClr="000000"/>
                    </a:solidFill>
                  </a:endParaRPr>
                </a:p>
              </xdr:txBody>
            </xdr:sp>
          </xdr:grpSp>
          <xdr:sp macro="" textlink="">
            <xdr:nvSpPr>
              <xdr:cNvPr id="44" name="CuadroTexto 61"/>
              <xdr:cNvSpPr txBox="1"/>
            </xdr:nvSpPr>
            <xdr:spPr>
              <a:xfrm>
                <a:off x="2284976" y="3886247"/>
                <a:ext cx="211686" cy="461665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es-ES"/>
                </a:defPPr>
                <a:lvl1pPr algn="l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1pPr>
                <a:lvl2pPr marL="457200" algn="l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2pPr>
                <a:lvl3pPr marL="914400" algn="l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3pPr>
                <a:lvl4pPr marL="1371600" algn="l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4pPr>
                <a:lvl5pPr marL="1828800" algn="l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9pPr>
              </a:lstStyle>
              <a:p>
                <a:r>
                  <a:rPr lang="es-ES"/>
                  <a:t>) </a:t>
                </a:r>
                <a:endParaRPr lang="es-ES">
                  <a:solidFill>
                    <a:srgbClr val="FFFF00"/>
                  </a:solidFill>
                </a:endParaRPr>
              </a:p>
            </xdr:txBody>
          </xdr:sp>
        </xdr:grpSp>
      </xdr:grpSp>
      <xdr:grpSp>
        <xdr:nvGrpSpPr>
          <xdr:cNvPr id="55" name="Grupo 54"/>
          <xdr:cNvGrpSpPr/>
        </xdr:nvGrpSpPr>
        <xdr:grpSpPr>
          <a:xfrm>
            <a:off x="21994091" y="19396363"/>
            <a:ext cx="3427543" cy="1235427"/>
            <a:chOff x="21457227" y="20019818"/>
            <a:chExt cx="3427543" cy="1235427"/>
          </a:xfrm>
        </xdr:grpSpPr>
        <xdr:sp macro="" textlink="">
          <xdr:nvSpPr>
            <xdr:cNvPr id="50" name="Text Box 34"/>
            <xdr:cNvSpPr txBox="1">
              <a:spLocks noChangeArrowheads="1"/>
            </xdr:cNvSpPr>
          </xdr:nvSpPr>
          <xdr:spPr bwMode="auto">
            <a:xfrm>
              <a:off x="21457227" y="20410940"/>
              <a:ext cx="1550714" cy="5845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square">
              <a:spAutoFit/>
            </a:bodyPr>
            <a:lstStyle>
              <a:defPPr>
                <a:defRPr lang="es-ES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9pPr>
            </a:lstStyle>
            <a:p>
              <a:r>
                <a:rPr lang="es-ES" sz="3200" b="1">
                  <a:solidFill>
                    <a:sysClr val="windowText" lastClr="000000"/>
                  </a:solidFill>
                </a:rPr>
                <a:t>V</a:t>
              </a:r>
              <a:r>
                <a:rPr lang="es-ES" sz="3200" baseline="-25000">
                  <a:solidFill>
                    <a:sysClr val="windowText" lastClr="000000"/>
                  </a:solidFill>
                </a:rPr>
                <a:t>maxi</a:t>
              </a:r>
              <a:r>
                <a:rPr lang="es-ES" sz="3200" b="1">
                  <a:solidFill>
                    <a:sysClr val="windowText" lastClr="000000"/>
                  </a:solidFill>
                </a:rPr>
                <a:t> = </a:t>
              </a:r>
            </a:p>
          </xdr:txBody>
        </xdr:sp>
        <xdr:sp macro="" textlink="">
          <xdr:nvSpPr>
            <xdr:cNvPr id="51" name="Line 35"/>
            <xdr:cNvSpPr>
              <a:spLocks noChangeShapeType="1"/>
            </xdr:cNvSpPr>
          </xdr:nvSpPr>
          <xdr:spPr bwMode="auto">
            <a:xfrm>
              <a:off x="23007941" y="20650521"/>
              <a:ext cx="1876829" cy="10103"/>
            </a:xfrm>
            <a:prstGeom prst="line">
              <a:avLst/>
            </a:prstGeom>
            <a:noFill/>
            <a:ln w="28575">
              <a:solidFill>
                <a:schemeClr val="tx1"/>
              </a:solidFill>
              <a:round/>
              <a:headEnd/>
              <a:tailEnd/>
            </a:ln>
          </xdr:spPr>
          <xdr:txBody>
            <a:bodyPr wrap="square"/>
            <a:lstStyle>
              <a:defPPr>
                <a:defRPr lang="es-ES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9pPr>
            </a:lstStyle>
            <a:p>
              <a:endParaRPr lang="es-ES"/>
            </a:p>
          </xdr:txBody>
        </xdr:sp>
        <xdr:sp macro="" textlink="">
          <xdr:nvSpPr>
            <xdr:cNvPr id="52" name="Text Box 36"/>
            <xdr:cNvSpPr txBox="1">
              <a:spLocks noChangeArrowheads="1"/>
            </xdr:cNvSpPr>
          </xdr:nvSpPr>
          <xdr:spPr bwMode="auto">
            <a:xfrm>
              <a:off x="23340712" y="20019818"/>
              <a:ext cx="1114783" cy="5845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square">
              <a:spAutoFit/>
            </a:bodyPr>
            <a:lstStyle>
              <a:defPPr>
                <a:defRPr lang="es-ES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9pPr>
            </a:lstStyle>
            <a:p>
              <a:r>
                <a:rPr lang="es-ES" sz="3200" b="1">
                  <a:solidFill>
                    <a:sysClr val="windowText" lastClr="000000"/>
                  </a:solidFill>
                </a:rPr>
                <a:t>V</a:t>
              </a:r>
              <a:r>
                <a:rPr lang="es-ES" sz="3200" b="1" baseline="-25000">
                  <a:solidFill>
                    <a:sysClr val="windowText" lastClr="000000"/>
                  </a:solidFill>
                </a:rPr>
                <a:t>max</a:t>
              </a:r>
              <a:endParaRPr lang="es-ES" sz="3200" b="1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3" name="Text Box 37"/>
            <xdr:cNvSpPr txBox="1">
              <a:spLocks noChangeArrowheads="1"/>
            </xdr:cNvSpPr>
          </xdr:nvSpPr>
          <xdr:spPr bwMode="auto">
            <a:xfrm>
              <a:off x="23069503" y="20670726"/>
              <a:ext cx="1519100" cy="5845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square">
              <a:spAutoFit/>
            </a:bodyPr>
            <a:lstStyle>
              <a:defPPr>
                <a:defRPr lang="es-ES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9pPr>
            </a:lstStyle>
            <a:p>
              <a:r>
                <a:rPr lang="es-ES" sz="3200">
                  <a:solidFill>
                    <a:sysClr val="windowText" lastClr="000000"/>
                  </a:solidFill>
                </a:rPr>
                <a:t>1 </a:t>
              </a:r>
              <a:r>
                <a:rPr lang="es-ES" sz="3200" b="1">
                  <a:solidFill>
                    <a:sysClr val="windowText" lastClr="000000"/>
                  </a:solidFill>
                </a:rPr>
                <a:t>+ I/K</a:t>
              </a:r>
              <a:r>
                <a:rPr lang="es-ES" sz="3200" b="1" baseline="-25000">
                  <a:solidFill>
                    <a:sysClr val="windowText" lastClr="000000"/>
                  </a:solidFill>
                </a:rPr>
                <a:t>i</a:t>
              </a:r>
            </a:p>
          </xdr:txBody>
        </xdr:sp>
      </xdr:grpSp>
      <xdr:sp macro="" textlink="">
        <xdr:nvSpPr>
          <xdr:cNvPr id="54" name="CuadroTexto 53"/>
          <xdr:cNvSpPr txBox="1"/>
        </xdr:nvSpPr>
        <xdr:spPr>
          <a:xfrm>
            <a:off x="18184091" y="19656136"/>
            <a:ext cx="3394364" cy="675409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" sz="2800" b="1">
                <a:solidFill>
                  <a:srgbClr val="FF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 COMPETITIVE</a:t>
            </a:r>
          </a:p>
        </xdr:txBody>
      </xdr:sp>
    </xdr:grpSp>
    <xdr:clientData/>
  </xdr:twoCellAnchor>
  <xdr:twoCellAnchor>
    <xdr:from>
      <xdr:col>0</xdr:col>
      <xdr:colOff>489857</xdr:colOff>
      <xdr:row>75</xdr:row>
      <xdr:rowOff>108856</xdr:rowOff>
    </xdr:from>
    <xdr:to>
      <xdr:col>8</xdr:col>
      <xdr:colOff>557893</xdr:colOff>
      <xdr:row>101</xdr:row>
      <xdr:rowOff>190499</xdr:rowOff>
    </xdr:to>
    <xdr:grpSp>
      <xdr:nvGrpSpPr>
        <xdr:cNvPr id="57" name="Group 56"/>
        <xdr:cNvGrpSpPr/>
      </xdr:nvGrpSpPr>
      <xdr:grpSpPr>
        <a:xfrm>
          <a:off x="489857" y="14396356"/>
          <a:ext cx="6511418" cy="5034643"/>
          <a:chOff x="7810500" y="190500"/>
          <a:chExt cx="3600450" cy="3028950"/>
        </a:xfrm>
      </xdr:grpSpPr>
      <xdr:grpSp>
        <xdr:nvGrpSpPr>
          <xdr:cNvPr id="58" name="Group 57"/>
          <xdr:cNvGrpSpPr/>
        </xdr:nvGrpSpPr>
        <xdr:grpSpPr>
          <a:xfrm>
            <a:off x="7810500" y="190500"/>
            <a:ext cx="3600450" cy="3028950"/>
            <a:chOff x="7591425" y="200025"/>
            <a:chExt cx="3600450" cy="3028950"/>
          </a:xfrm>
        </xdr:grpSpPr>
        <xdr:sp macro="" textlink="">
          <xdr:nvSpPr>
            <xdr:cNvPr id="62" name="Rectangle 61"/>
            <xdr:cNvSpPr/>
          </xdr:nvSpPr>
          <xdr:spPr>
            <a:xfrm>
              <a:off x="7591425" y="200025"/>
              <a:ext cx="3600450" cy="302895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de-DE" sz="1100"/>
            </a:p>
          </xdr:txBody>
        </xdr:sp>
        <xdr:grpSp>
          <xdr:nvGrpSpPr>
            <xdr:cNvPr id="63" name="Group 62"/>
            <xdr:cNvGrpSpPr/>
          </xdr:nvGrpSpPr>
          <xdr:grpSpPr>
            <a:xfrm>
              <a:off x="7691963" y="457200"/>
              <a:ext cx="3061762" cy="2292016"/>
              <a:chOff x="7691963" y="457200"/>
              <a:chExt cx="3061762" cy="2292016"/>
            </a:xfrm>
          </xdr:grpSpPr>
          <xdr:cxnSp macro="">
            <xdr:nvCxnSpPr>
              <xdr:cNvPr id="64" name="Straight Connector 63"/>
              <xdr:cNvCxnSpPr/>
            </xdr:nvCxnSpPr>
            <xdr:spPr>
              <a:xfrm>
                <a:off x="8372475" y="590550"/>
                <a:ext cx="19050" cy="2019300"/>
              </a:xfrm>
              <a:prstGeom prst="line">
                <a:avLst/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5" name="Straight Connector 64"/>
              <xdr:cNvCxnSpPr/>
            </xdr:nvCxnSpPr>
            <xdr:spPr>
              <a:xfrm>
                <a:off x="8020050" y="2505075"/>
                <a:ext cx="2733675" cy="0"/>
              </a:xfrm>
              <a:prstGeom prst="line">
                <a:avLst/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6" name="Straight Arrow Connector 65"/>
              <xdr:cNvCxnSpPr/>
            </xdr:nvCxnSpPr>
            <xdr:spPr>
              <a:xfrm flipH="1">
                <a:off x="8877300" y="2181225"/>
                <a:ext cx="495300" cy="314326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68" name="TextBox 67"/>
              <xdr:cNvSpPr txBox="1"/>
            </xdr:nvSpPr>
            <xdr:spPr>
              <a:xfrm>
                <a:off x="8801100" y="2524125"/>
                <a:ext cx="1432238" cy="22509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800"/>
                  <a:t>Substrate concentration</a:t>
                </a:r>
              </a:p>
            </xdr:txBody>
          </xdr:sp>
          <xdr:sp macro="" textlink="">
            <xdr:nvSpPr>
              <xdr:cNvPr id="69" name="TextBox 68"/>
              <xdr:cNvSpPr txBox="1"/>
            </xdr:nvSpPr>
            <xdr:spPr>
              <a:xfrm rot="16200000">
                <a:off x="7264427" y="1394610"/>
                <a:ext cx="1073610" cy="218538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800"/>
                  <a:t>Reaction velocity</a:t>
                </a:r>
              </a:p>
            </xdr:txBody>
          </xdr:sp>
          <xdr:sp macro="" textlink="">
            <xdr:nvSpPr>
              <xdr:cNvPr id="70" name="TextBox 69"/>
              <xdr:cNvSpPr txBox="1"/>
            </xdr:nvSpPr>
            <xdr:spPr>
              <a:xfrm>
                <a:off x="8848725" y="457200"/>
                <a:ext cx="415053" cy="22509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800"/>
                  <a:t>Vmax</a:t>
                </a:r>
                <a:endParaRPr lang="de-DE" sz="1100"/>
              </a:p>
            </xdr:txBody>
          </xdr:sp>
          <xdr:sp macro="" textlink="">
            <xdr:nvSpPr>
              <xdr:cNvPr id="71" name="TextBox 70"/>
              <xdr:cNvSpPr txBox="1"/>
            </xdr:nvSpPr>
            <xdr:spPr>
              <a:xfrm>
                <a:off x="9296400" y="1962150"/>
                <a:ext cx="285616" cy="22509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800"/>
                  <a:t>Km</a:t>
                </a:r>
                <a:endParaRPr lang="de-DE" sz="1100"/>
              </a:p>
            </xdr:txBody>
          </xdr:sp>
          <xdr:sp macro="" textlink="">
            <xdr:nvSpPr>
              <xdr:cNvPr id="72" name="TextBox 71"/>
              <xdr:cNvSpPr txBox="1"/>
            </xdr:nvSpPr>
            <xdr:spPr>
              <a:xfrm rot="16200000">
                <a:off x="7907907" y="1470811"/>
                <a:ext cx="551522" cy="218538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800"/>
                  <a:t>Vmax/2</a:t>
                </a:r>
                <a:endParaRPr lang="de-DE" sz="1100"/>
              </a:p>
            </xdr:txBody>
          </xdr:sp>
        </xdr:grpSp>
      </xdr:grpSp>
      <xdr:sp macro="" textlink="">
        <xdr:nvSpPr>
          <xdr:cNvPr id="59" name="Freeform 58"/>
          <xdr:cNvSpPr/>
        </xdr:nvSpPr>
        <xdr:spPr>
          <a:xfrm>
            <a:off x="8634200" y="790575"/>
            <a:ext cx="2071900" cy="1712522"/>
          </a:xfrm>
          <a:custGeom>
            <a:avLst/>
            <a:gdLst>
              <a:gd name="connsiteX0" fmla="*/ 14500 w 2071900"/>
              <a:gd name="connsiteY0" fmla="*/ 1685925 h 1712522"/>
              <a:gd name="connsiteX1" fmla="*/ 52600 w 2071900"/>
              <a:gd name="connsiteY1" fmla="*/ 1600200 h 1712522"/>
              <a:gd name="connsiteX2" fmla="*/ 443125 w 2071900"/>
              <a:gd name="connsiteY2" fmla="*/ 790575 h 1712522"/>
              <a:gd name="connsiteX3" fmla="*/ 900325 w 2071900"/>
              <a:gd name="connsiteY3" fmla="*/ 304800 h 1712522"/>
              <a:gd name="connsiteX4" fmla="*/ 1386100 w 2071900"/>
              <a:gd name="connsiteY4" fmla="*/ 104775 h 1712522"/>
              <a:gd name="connsiteX5" fmla="*/ 2071900 w 2071900"/>
              <a:gd name="connsiteY5" fmla="*/ 0 h 171252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2071900" h="1712522">
                <a:moveTo>
                  <a:pt x="14500" y="1685925"/>
                </a:moveTo>
                <a:cubicBezTo>
                  <a:pt x="-2169" y="1717675"/>
                  <a:pt x="-18838" y="1749425"/>
                  <a:pt x="52600" y="1600200"/>
                </a:cubicBezTo>
                <a:cubicBezTo>
                  <a:pt x="124038" y="1450975"/>
                  <a:pt x="301837" y="1006475"/>
                  <a:pt x="443125" y="790575"/>
                </a:cubicBezTo>
                <a:cubicBezTo>
                  <a:pt x="584413" y="574675"/>
                  <a:pt x="743163" y="419100"/>
                  <a:pt x="900325" y="304800"/>
                </a:cubicBezTo>
                <a:cubicBezTo>
                  <a:pt x="1057488" y="190500"/>
                  <a:pt x="1190838" y="155575"/>
                  <a:pt x="1386100" y="104775"/>
                </a:cubicBezTo>
                <a:cubicBezTo>
                  <a:pt x="1581362" y="53975"/>
                  <a:pt x="1826631" y="26987"/>
                  <a:pt x="2071900" y="0"/>
                </a:cubicBezTo>
              </a:path>
            </a:pathLst>
          </a:cu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cxnSp macro="">
        <xdr:nvCxnSpPr>
          <xdr:cNvPr id="60" name="Straight Connector 59"/>
          <xdr:cNvCxnSpPr>
            <a:endCxn id="59" idx="2"/>
          </xdr:cNvCxnSpPr>
        </xdr:nvCxnSpPr>
        <xdr:spPr>
          <a:xfrm>
            <a:off x="8591550" y="1571625"/>
            <a:ext cx="485775" cy="9525"/>
          </a:xfrm>
          <a:prstGeom prst="line">
            <a:avLst/>
          </a:prstGeom>
          <a:ln>
            <a:solidFill>
              <a:schemeClr val="tx1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Straight Connector 60"/>
          <xdr:cNvCxnSpPr>
            <a:stCxn id="59" idx="2"/>
          </xdr:cNvCxnSpPr>
        </xdr:nvCxnSpPr>
        <xdr:spPr>
          <a:xfrm>
            <a:off x="9077325" y="1581150"/>
            <a:ext cx="9525" cy="923925"/>
          </a:xfrm>
          <a:prstGeom prst="line">
            <a:avLst/>
          </a:prstGeom>
          <a:ln>
            <a:solidFill>
              <a:schemeClr val="tx1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421821</xdr:colOff>
      <xdr:row>68</xdr:row>
      <xdr:rowOff>13607</xdr:rowOff>
    </xdr:from>
    <xdr:to>
      <xdr:col>24</xdr:col>
      <xdr:colOff>136072</xdr:colOff>
      <xdr:row>111</xdr:row>
      <xdr:rowOff>55571</xdr:rowOff>
    </xdr:to>
    <xdr:grpSp>
      <xdr:nvGrpSpPr>
        <xdr:cNvPr id="25" name="Group 24"/>
        <xdr:cNvGrpSpPr/>
      </xdr:nvGrpSpPr>
      <xdr:grpSpPr>
        <a:xfrm>
          <a:off x="7627203" y="12967607"/>
          <a:ext cx="11020987" cy="8233464"/>
          <a:chOff x="7279821" y="12967607"/>
          <a:chExt cx="10586358" cy="8233464"/>
        </a:xfrm>
      </xdr:grpSpPr>
      <xdr:pic>
        <xdr:nvPicPr>
          <xdr:cNvPr id="22" name="Picture 21"/>
          <xdr:cNvPicPr>
            <a:picLocks noChangeAspect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279821" y="13008427"/>
            <a:ext cx="6697010" cy="8192644"/>
          </a:xfrm>
          <a:prstGeom prst="rect">
            <a:avLst/>
          </a:prstGeom>
        </xdr:spPr>
      </xdr:pic>
      <xdr:grpSp>
        <xdr:nvGrpSpPr>
          <xdr:cNvPr id="24" name="Group 23"/>
          <xdr:cNvGrpSpPr/>
        </xdr:nvGrpSpPr>
        <xdr:grpSpPr>
          <a:xfrm>
            <a:off x="13824856" y="12967607"/>
            <a:ext cx="4041323" cy="8205108"/>
            <a:chOff x="14695714" y="16097249"/>
            <a:chExt cx="3578678" cy="7619048"/>
          </a:xfrm>
        </xdr:grpSpPr>
        <xdr:pic>
          <xdr:nvPicPr>
            <xdr:cNvPr id="14" name="Picture 13"/>
            <xdr:cNvPicPr>
              <a:picLocks noChangeAspect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4695714" y="16097249"/>
              <a:ext cx="3263492" cy="7619048"/>
            </a:xfrm>
            <a:prstGeom prst="rect">
              <a:avLst/>
            </a:prstGeom>
          </xdr:spPr>
        </xdr:pic>
        <xdr:sp macro="" textlink="">
          <xdr:nvSpPr>
            <xdr:cNvPr id="23" name="TextBox 22"/>
            <xdr:cNvSpPr txBox="1"/>
          </xdr:nvSpPr>
          <xdr:spPr>
            <a:xfrm>
              <a:off x="15933964" y="17770929"/>
              <a:ext cx="1442357" cy="3810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/>
                <a:t>Competitive</a:t>
              </a:r>
              <a:endParaRPr lang="de-DE" sz="1100"/>
            </a:p>
          </xdr:txBody>
        </xdr:sp>
        <xdr:sp macro="" textlink="">
          <xdr:nvSpPr>
            <xdr:cNvPr id="73" name="TextBox 72"/>
            <xdr:cNvSpPr txBox="1"/>
          </xdr:nvSpPr>
          <xdr:spPr>
            <a:xfrm>
              <a:off x="16029215" y="20247428"/>
              <a:ext cx="1442357" cy="3810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/>
                <a:t>Mixed</a:t>
              </a:r>
              <a:endParaRPr lang="de-DE" sz="1100"/>
            </a:p>
          </xdr:txBody>
        </xdr:sp>
        <xdr:sp macro="" textlink="">
          <xdr:nvSpPr>
            <xdr:cNvPr id="74" name="TextBox 73"/>
            <xdr:cNvSpPr txBox="1"/>
          </xdr:nvSpPr>
          <xdr:spPr>
            <a:xfrm>
              <a:off x="16042821" y="22751142"/>
              <a:ext cx="2231571" cy="3810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/>
                <a:t>Non-competitive</a:t>
              </a:r>
              <a:endParaRPr lang="de-DE" sz="11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workbookViewId="0">
      <selection activeCell="B23" sqref="B23:E24"/>
    </sheetView>
  </sheetViews>
  <sheetFormatPr defaultColWidth="11.42578125" defaultRowHeight="15" x14ac:dyDescent="0.25"/>
  <cols>
    <col min="1" max="1" width="20.85546875" customWidth="1"/>
    <col min="2" max="2" width="22.140625" customWidth="1"/>
    <col min="3" max="3" width="20.42578125" customWidth="1"/>
    <col min="4" max="4" width="28.140625" customWidth="1"/>
    <col min="5" max="5" width="24.5703125" customWidth="1"/>
  </cols>
  <sheetData>
    <row r="1" spans="1:17" ht="30" customHeight="1" x14ac:dyDescent="0.25">
      <c r="A1" s="35" t="s">
        <v>44</v>
      </c>
      <c r="B1" s="35"/>
      <c r="C1" s="35"/>
      <c r="D1" s="35"/>
      <c r="E1" s="35"/>
      <c r="G1" s="35" t="s">
        <v>47</v>
      </c>
      <c r="H1" s="35"/>
      <c r="I1" s="35"/>
      <c r="J1" s="35"/>
      <c r="K1" s="35"/>
      <c r="L1" s="35"/>
      <c r="M1" s="35"/>
      <c r="N1" s="35"/>
      <c r="O1" s="35"/>
    </row>
    <row r="2" spans="1:17" ht="15" customHeight="1" x14ac:dyDescent="0.25">
      <c r="A2" s="36" t="s">
        <v>39</v>
      </c>
      <c r="B2" s="37"/>
      <c r="C2" s="35" t="s">
        <v>46</v>
      </c>
      <c r="D2" s="35"/>
      <c r="E2" s="35"/>
      <c r="G2" s="40"/>
      <c r="H2" s="1"/>
      <c r="I2" s="3" t="s">
        <v>14</v>
      </c>
      <c r="J2" s="3" t="s">
        <v>23</v>
      </c>
      <c r="K2" s="3" t="s">
        <v>0</v>
      </c>
      <c r="L2" s="3" t="s">
        <v>9</v>
      </c>
      <c r="M2" s="3" t="s">
        <v>10</v>
      </c>
      <c r="N2" s="11" t="s">
        <v>11</v>
      </c>
      <c r="O2" s="3" t="s">
        <v>24</v>
      </c>
      <c r="P2" s="14"/>
      <c r="Q2" s="14"/>
    </row>
    <row r="3" spans="1:17" x14ac:dyDescent="0.25">
      <c r="A3" s="38"/>
      <c r="B3" s="39"/>
      <c r="C3" s="35"/>
      <c r="D3" s="35"/>
      <c r="E3" s="35"/>
      <c r="G3" s="41"/>
      <c r="H3" s="2" t="s">
        <v>29</v>
      </c>
      <c r="I3" s="6">
        <v>10</v>
      </c>
      <c r="J3" s="7">
        <v>10</v>
      </c>
      <c r="K3" s="7">
        <v>0.5</v>
      </c>
      <c r="L3" s="7">
        <v>0</v>
      </c>
      <c r="M3" s="7">
        <v>0</v>
      </c>
      <c r="N3" s="12">
        <v>0</v>
      </c>
      <c r="O3" s="7">
        <v>1</v>
      </c>
      <c r="P3" s="15"/>
      <c r="Q3" s="15"/>
    </row>
    <row r="4" spans="1:17" x14ac:dyDescent="0.25">
      <c r="A4" s="3" t="s">
        <v>40</v>
      </c>
      <c r="B4" s="3" t="s">
        <v>41</v>
      </c>
      <c r="C4" s="3" t="s">
        <v>31</v>
      </c>
      <c r="D4" s="3" t="s">
        <v>32</v>
      </c>
      <c r="E4" s="3" t="s">
        <v>33</v>
      </c>
      <c r="G4" s="42"/>
      <c r="H4" s="2" t="s">
        <v>30</v>
      </c>
      <c r="I4" s="4">
        <v>10</v>
      </c>
      <c r="J4" s="5">
        <v>5</v>
      </c>
      <c r="K4" s="5">
        <v>0.5</v>
      </c>
      <c r="L4" s="5">
        <v>0</v>
      </c>
      <c r="M4" s="5">
        <v>0</v>
      </c>
      <c r="N4" s="13">
        <v>0</v>
      </c>
      <c r="O4" s="5">
        <v>1</v>
      </c>
      <c r="P4" s="15"/>
      <c r="Q4" s="15"/>
    </row>
    <row r="5" spans="1:17" x14ac:dyDescent="0.25">
      <c r="A5" s="18">
        <v>1</v>
      </c>
      <c r="B5" s="5">
        <v>2</v>
      </c>
      <c r="C5" s="17">
        <v>1.22</v>
      </c>
      <c r="D5" s="17">
        <v>1.27</v>
      </c>
      <c r="E5" s="17">
        <v>-1.04</v>
      </c>
      <c r="G5" s="32" t="s">
        <v>21</v>
      </c>
      <c r="H5" s="29" t="s">
        <v>34</v>
      </c>
      <c r="I5" s="30"/>
      <c r="J5" s="30"/>
      <c r="K5" s="31"/>
    </row>
    <row r="6" spans="1:17" x14ac:dyDescent="0.25">
      <c r="A6" s="18">
        <v>3</v>
      </c>
      <c r="B6" s="5">
        <v>5.2</v>
      </c>
      <c r="C6" s="16"/>
      <c r="D6" s="16"/>
      <c r="E6" s="16"/>
      <c r="G6" s="33"/>
      <c r="H6" s="29" t="s">
        <v>35</v>
      </c>
      <c r="I6" s="30"/>
      <c r="J6" s="30"/>
      <c r="K6" s="31"/>
    </row>
    <row r="7" spans="1:17" x14ac:dyDescent="0.25">
      <c r="A7" s="18">
        <v>4</v>
      </c>
      <c r="B7" s="5">
        <v>7</v>
      </c>
      <c r="C7" s="16"/>
      <c r="D7" s="16"/>
      <c r="E7" s="16"/>
      <c r="G7" s="33"/>
      <c r="H7" s="29" t="s">
        <v>28</v>
      </c>
      <c r="I7" s="30"/>
      <c r="J7" s="30"/>
      <c r="K7" s="31"/>
    </row>
    <row r="8" spans="1:17" x14ac:dyDescent="0.25">
      <c r="A8" s="18">
        <v>6</v>
      </c>
      <c r="B8" s="5">
        <v>8</v>
      </c>
      <c r="C8" s="16"/>
      <c r="D8" s="16"/>
      <c r="E8" s="16"/>
      <c r="G8" s="33"/>
      <c r="H8" s="29" t="s">
        <v>36</v>
      </c>
      <c r="I8" s="30"/>
      <c r="J8" s="30"/>
      <c r="K8" s="31"/>
    </row>
    <row r="9" spans="1:17" x14ac:dyDescent="0.25">
      <c r="A9" s="18"/>
      <c r="B9" s="5"/>
      <c r="C9" s="16"/>
      <c r="D9" s="16"/>
      <c r="E9" s="16"/>
      <c r="G9" s="33"/>
      <c r="H9" s="29" t="s">
        <v>37</v>
      </c>
      <c r="I9" s="30"/>
      <c r="J9" s="30"/>
      <c r="K9" s="31"/>
    </row>
    <row r="10" spans="1:17" x14ac:dyDescent="0.25">
      <c r="A10" s="18"/>
      <c r="B10" s="5"/>
      <c r="C10" s="16"/>
      <c r="D10" s="16"/>
      <c r="E10" s="16"/>
      <c r="G10" s="33"/>
      <c r="H10" s="29" t="s">
        <v>38</v>
      </c>
      <c r="I10" s="30"/>
      <c r="J10" s="30"/>
      <c r="K10" s="31"/>
    </row>
    <row r="11" spans="1:17" x14ac:dyDescent="0.25">
      <c r="A11" s="18"/>
      <c r="B11" s="5"/>
      <c r="C11" s="16"/>
      <c r="D11" s="16"/>
      <c r="E11" s="16"/>
      <c r="G11" s="34"/>
      <c r="H11" s="29" t="s">
        <v>25</v>
      </c>
      <c r="I11" s="30"/>
      <c r="J11" s="30"/>
      <c r="K11" s="31"/>
    </row>
    <row r="12" spans="1:17" ht="15" customHeight="1" x14ac:dyDescent="0.25">
      <c r="A12" s="18"/>
      <c r="B12" s="5"/>
      <c r="C12" s="16"/>
      <c r="D12" s="16"/>
      <c r="E12" s="16"/>
      <c r="G12" s="23" t="s">
        <v>49</v>
      </c>
      <c r="H12" s="24"/>
      <c r="I12" s="24"/>
      <c r="J12" s="24"/>
      <c r="K12" s="24"/>
      <c r="L12" s="24"/>
      <c r="M12" s="25"/>
    </row>
    <row r="13" spans="1:17" ht="15" customHeight="1" x14ac:dyDescent="0.25">
      <c r="A13" s="18"/>
      <c r="B13" s="5"/>
      <c r="C13" s="16"/>
      <c r="D13" s="16"/>
      <c r="E13" s="16"/>
      <c r="G13" s="26"/>
      <c r="H13" s="27"/>
      <c r="I13" s="27"/>
      <c r="J13" s="27"/>
      <c r="K13" s="27"/>
      <c r="L13" s="27"/>
      <c r="M13" s="28"/>
    </row>
    <row r="14" spans="1:17" x14ac:dyDescent="0.25">
      <c r="A14" s="18"/>
      <c r="B14" s="5"/>
      <c r="C14" s="16"/>
      <c r="D14" s="16"/>
      <c r="E14" s="16"/>
    </row>
    <row r="15" spans="1:17" x14ac:dyDescent="0.25">
      <c r="A15" s="18"/>
      <c r="B15" s="5"/>
      <c r="C15" s="16"/>
      <c r="D15" s="16"/>
      <c r="E15" s="16"/>
    </row>
    <row r="16" spans="1:17" x14ac:dyDescent="0.25">
      <c r="A16" s="18"/>
      <c r="B16" s="5"/>
      <c r="C16" s="16"/>
      <c r="D16" s="16"/>
      <c r="E16" s="16"/>
    </row>
    <row r="17" spans="1:22" x14ac:dyDescent="0.25">
      <c r="A17" s="18"/>
      <c r="B17" s="5"/>
      <c r="C17" s="16"/>
      <c r="D17" s="16"/>
      <c r="E17" s="16"/>
    </row>
    <row r="18" spans="1:22" x14ac:dyDescent="0.25">
      <c r="A18" s="18"/>
      <c r="B18" s="5"/>
      <c r="C18" s="16"/>
      <c r="D18" s="16"/>
      <c r="E18" s="16"/>
    </row>
    <row r="19" spans="1:22" x14ac:dyDescent="0.25">
      <c r="A19" s="18"/>
      <c r="B19" s="5"/>
      <c r="C19" s="16"/>
      <c r="D19" s="16"/>
      <c r="E19" s="16"/>
    </row>
    <row r="20" spans="1:22" x14ac:dyDescent="0.25">
      <c r="A20" s="18"/>
      <c r="B20" s="5"/>
      <c r="C20" s="16"/>
      <c r="D20" s="16"/>
      <c r="E20" s="16"/>
    </row>
    <row r="21" spans="1:22" x14ac:dyDescent="0.25">
      <c r="A21" s="18"/>
      <c r="B21" s="5"/>
      <c r="C21" s="16"/>
      <c r="D21" s="16"/>
      <c r="E21" s="16"/>
    </row>
    <row r="22" spans="1:22" x14ac:dyDescent="0.25">
      <c r="A22" s="18"/>
      <c r="B22" s="5"/>
      <c r="C22" s="16"/>
      <c r="D22" s="16"/>
      <c r="E22" s="16"/>
    </row>
    <row r="23" spans="1:22" ht="15" customHeight="1" x14ac:dyDescent="0.25">
      <c r="A23" s="35" t="s">
        <v>42</v>
      </c>
      <c r="B23" s="52" t="s">
        <v>45</v>
      </c>
      <c r="C23" s="53"/>
      <c r="D23" s="53"/>
      <c r="E23" s="54"/>
    </row>
    <row r="24" spans="1:22" x14ac:dyDescent="0.25">
      <c r="A24" s="35"/>
      <c r="B24" s="55"/>
      <c r="C24" s="56"/>
      <c r="D24" s="56"/>
      <c r="E24" s="57"/>
    </row>
    <row r="25" spans="1:22" x14ac:dyDescent="0.25">
      <c r="A25" s="35"/>
      <c r="B25" s="64" t="s">
        <v>43</v>
      </c>
      <c r="C25" s="64"/>
      <c r="D25" s="64"/>
      <c r="E25" s="64"/>
    </row>
    <row r="26" spans="1:22" x14ac:dyDescent="0.25">
      <c r="A26" s="35"/>
      <c r="B26" s="64"/>
      <c r="C26" s="64"/>
      <c r="D26" s="64"/>
      <c r="E26" s="64"/>
    </row>
    <row r="27" spans="1:22" x14ac:dyDescent="0.25">
      <c r="A27" s="35"/>
      <c r="B27" s="65"/>
      <c r="C27" s="65"/>
      <c r="D27" s="65"/>
      <c r="E27" s="65"/>
    </row>
    <row r="28" spans="1:22" ht="15" customHeight="1" x14ac:dyDescent="0.25">
      <c r="A28" s="35"/>
      <c r="B28" s="65"/>
      <c r="C28" s="65"/>
      <c r="D28" s="65"/>
      <c r="E28" s="65"/>
      <c r="G28" s="40" t="s">
        <v>22</v>
      </c>
      <c r="H28" s="58" t="s">
        <v>50</v>
      </c>
      <c r="I28" s="59"/>
      <c r="J28" s="59"/>
      <c r="K28" s="59"/>
      <c r="L28" s="59"/>
      <c r="M28" s="59"/>
      <c r="N28" s="59"/>
      <c r="O28" s="60"/>
      <c r="P28" s="20"/>
      <c r="Q28" s="20"/>
      <c r="R28" s="20"/>
      <c r="S28" s="20"/>
      <c r="T28" s="20"/>
      <c r="U28" s="20"/>
      <c r="V28" s="20"/>
    </row>
    <row r="29" spans="1:22" x14ac:dyDescent="0.25">
      <c r="G29" s="41"/>
      <c r="H29" s="61"/>
      <c r="I29" s="62"/>
      <c r="J29" s="62"/>
      <c r="K29" s="62"/>
      <c r="L29" s="62"/>
      <c r="M29" s="62"/>
      <c r="N29" s="62"/>
      <c r="O29" s="63"/>
      <c r="P29" s="20"/>
      <c r="Q29" s="20"/>
      <c r="R29" s="20"/>
      <c r="S29" s="20"/>
      <c r="T29" s="20"/>
      <c r="U29" s="20"/>
      <c r="V29" s="20"/>
    </row>
    <row r="30" spans="1:22" ht="15" customHeight="1" x14ac:dyDescent="0.25">
      <c r="G30" s="41"/>
      <c r="H30" s="43" t="s">
        <v>51</v>
      </c>
      <c r="I30" s="44"/>
      <c r="J30" s="44"/>
      <c r="K30" s="44"/>
      <c r="L30" s="44"/>
      <c r="M30" s="44"/>
      <c r="N30" s="44"/>
      <c r="O30" s="45"/>
      <c r="P30" s="20"/>
      <c r="Q30" s="20"/>
      <c r="R30" s="20"/>
      <c r="S30" s="20"/>
      <c r="T30" s="20"/>
      <c r="U30" s="20"/>
      <c r="V30" s="20"/>
    </row>
    <row r="31" spans="1:22" x14ac:dyDescent="0.25">
      <c r="G31" s="41"/>
      <c r="H31" s="46"/>
      <c r="I31" s="47"/>
      <c r="J31" s="47"/>
      <c r="K31" s="47"/>
      <c r="L31" s="47"/>
      <c r="M31" s="47"/>
      <c r="N31" s="47"/>
      <c r="O31" s="48"/>
      <c r="P31" s="20"/>
      <c r="Q31" s="20"/>
      <c r="R31" s="20"/>
      <c r="S31" s="20"/>
      <c r="T31" s="20"/>
      <c r="U31" s="20"/>
      <c r="V31" s="20"/>
    </row>
    <row r="32" spans="1:22" x14ac:dyDescent="0.25">
      <c r="G32" s="41"/>
      <c r="H32" s="46"/>
      <c r="I32" s="47"/>
      <c r="J32" s="47"/>
      <c r="K32" s="47"/>
      <c r="L32" s="47"/>
      <c r="M32" s="47"/>
      <c r="N32" s="47"/>
      <c r="O32" s="48"/>
      <c r="P32" s="20"/>
      <c r="Q32" s="20"/>
      <c r="R32" s="20"/>
      <c r="S32" s="20"/>
      <c r="T32" s="20"/>
      <c r="U32" s="20"/>
      <c r="V32" s="20"/>
    </row>
    <row r="33" spans="7:22" x14ac:dyDescent="0.25">
      <c r="G33" s="41"/>
      <c r="H33" s="46"/>
      <c r="I33" s="47"/>
      <c r="J33" s="47"/>
      <c r="K33" s="47"/>
      <c r="L33" s="47"/>
      <c r="M33" s="47"/>
      <c r="N33" s="47"/>
      <c r="O33" s="48"/>
      <c r="P33" s="20"/>
      <c r="Q33" s="20"/>
      <c r="R33" s="20"/>
      <c r="S33" s="20"/>
      <c r="T33" s="20"/>
      <c r="U33" s="20"/>
      <c r="V33" s="20"/>
    </row>
    <row r="34" spans="7:22" ht="15" customHeight="1" x14ac:dyDescent="0.25">
      <c r="G34" s="41"/>
      <c r="H34" s="49"/>
      <c r="I34" s="50"/>
      <c r="J34" s="50"/>
      <c r="K34" s="50"/>
      <c r="L34" s="50"/>
      <c r="M34" s="50"/>
      <c r="N34" s="50"/>
      <c r="O34" s="51"/>
      <c r="P34" s="21"/>
      <c r="Q34" s="21"/>
      <c r="R34" s="21"/>
      <c r="S34" s="21"/>
      <c r="T34" s="21"/>
      <c r="U34" s="21"/>
      <c r="V34" s="21"/>
    </row>
    <row r="35" spans="7:22" ht="15" customHeight="1" x14ac:dyDescent="0.25">
      <c r="G35" s="41"/>
      <c r="H35" s="52" t="s">
        <v>52</v>
      </c>
      <c r="I35" s="53"/>
      <c r="J35" s="53"/>
      <c r="K35" s="53"/>
      <c r="L35" s="53"/>
      <c r="M35" s="53"/>
      <c r="N35" s="53"/>
      <c r="O35" s="54"/>
      <c r="P35" s="21"/>
      <c r="Q35" s="21"/>
      <c r="R35" s="21"/>
      <c r="S35" s="21"/>
      <c r="T35" s="21"/>
      <c r="U35" s="21"/>
      <c r="V35" s="21"/>
    </row>
    <row r="36" spans="7:22" x14ac:dyDescent="0.25">
      <c r="G36" s="42"/>
      <c r="H36" s="55"/>
      <c r="I36" s="56"/>
      <c r="J36" s="56"/>
      <c r="K36" s="56"/>
      <c r="L36" s="56"/>
      <c r="M36" s="56"/>
      <c r="N36" s="56"/>
      <c r="O36" s="57"/>
      <c r="P36" s="21"/>
      <c r="Q36" s="21"/>
      <c r="R36" s="21"/>
      <c r="S36" s="21"/>
      <c r="T36" s="21"/>
      <c r="U36" s="21"/>
      <c r="V36" s="21"/>
    </row>
    <row r="37" spans="7:22" x14ac:dyDescent="0.25">
      <c r="G37" s="22"/>
      <c r="P37" s="21"/>
      <c r="Q37" s="21"/>
      <c r="R37" s="21"/>
      <c r="S37" s="21"/>
      <c r="T37" s="21"/>
      <c r="U37" s="21"/>
      <c r="V37" s="21"/>
    </row>
    <row r="38" spans="7:22" x14ac:dyDescent="0.25">
      <c r="G38" s="22"/>
      <c r="P38" s="21"/>
      <c r="Q38" s="21"/>
      <c r="R38" s="21"/>
      <c r="S38" s="21"/>
      <c r="T38" s="21"/>
      <c r="U38" s="21"/>
      <c r="V38" s="21"/>
    </row>
    <row r="39" spans="7:22" x14ac:dyDescent="0.25"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</row>
  </sheetData>
  <mergeCells count="22">
    <mergeCell ref="A23:A28"/>
    <mergeCell ref="G28:G36"/>
    <mergeCell ref="H30:O34"/>
    <mergeCell ref="H35:O36"/>
    <mergeCell ref="H28:O29"/>
    <mergeCell ref="B23:E24"/>
    <mergeCell ref="B25:E26"/>
    <mergeCell ref="B27:E28"/>
    <mergeCell ref="A1:E1"/>
    <mergeCell ref="G1:O1"/>
    <mergeCell ref="A2:B3"/>
    <mergeCell ref="C2:E3"/>
    <mergeCell ref="G2:G4"/>
    <mergeCell ref="G12:M13"/>
    <mergeCell ref="H5:K5"/>
    <mergeCell ref="H6:K6"/>
    <mergeCell ref="H7:K7"/>
    <mergeCell ref="H8:K8"/>
    <mergeCell ref="H9:K9"/>
    <mergeCell ref="H10:K10"/>
    <mergeCell ref="H11:K11"/>
    <mergeCell ref="G5:G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zoomScaleNormal="100" workbookViewId="0">
      <selection activeCell="D25" sqref="D25"/>
    </sheetView>
  </sheetViews>
  <sheetFormatPr defaultColWidth="11.42578125" defaultRowHeight="15" x14ac:dyDescent="0.25"/>
  <cols>
    <col min="1" max="1" width="18.5703125" customWidth="1"/>
    <col min="2" max="2" width="21.85546875" customWidth="1"/>
    <col min="3" max="3" width="21.28515625" customWidth="1"/>
    <col min="4" max="4" width="26.28515625" customWidth="1"/>
    <col min="5" max="5" width="23.5703125" customWidth="1"/>
  </cols>
  <sheetData>
    <row r="1" spans="1:7" x14ac:dyDescent="0.25">
      <c r="A1" s="3" t="s">
        <v>26</v>
      </c>
      <c r="B1" s="3" t="s">
        <v>27</v>
      </c>
      <c r="C1" s="3" t="s">
        <v>31</v>
      </c>
      <c r="D1" s="3" t="s">
        <v>32</v>
      </c>
      <c r="E1" s="3" t="s">
        <v>33</v>
      </c>
      <c r="F1" s="19"/>
      <c r="G1" s="19"/>
    </row>
    <row r="2" spans="1:7" x14ac:dyDescent="0.25">
      <c r="A2" s="18">
        <v>1</v>
      </c>
      <c r="B2" s="5">
        <v>1.2</v>
      </c>
      <c r="C2" s="17">
        <f>SLOPE(B:B,A:A)</f>
        <v>0.69486863321635206</v>
      </c>
      <c r="D2" s="17">
        <f>INTERCEPT(B:B,A:A)</f>
        <v>0.50513990325334346</v>
      </c>
      <c r="E2" s="17">
        <f>-D2/C2</f>
        <v>-0.72695741195741204</v>
      </c>
      <c r="F2" s="19"/>
      <c r="G2" s="19"/>
    </row>
    <row r="3" spans="1:7" x14ac:dyDescent="0.25">
      <c r="A3" s="18">
        <v>0.5</v>
      </c>
      <c r="B3" s="5">
        <v>0.85</v>
      </c>
      <c r="C3" s="16"/>
      <c r="D3" s="16"/>
      <c r="E3" s="16"/>
      <c r="F3" s="19"/>
      <c r="G3" s="19"/>
    </row>
    <row r="4" spans="1:7" x14ac:dyDescent="0.25">
      <c r="A4" s="18">
        <v>0.33</v>
      </c>
      <c r="B4" s="5">
        <v>0.74</v>
      </c>
      <c r="C4" s="16"/>
      <c r="D4" s="16"/>
      <c r="E4" s="16"/>
      <c r="F4" s="19"/>
      <c r="G4" s="19"/>
    </row>
    <row r="5" spans="1:7" x14ac:dyDescent="0.25">
      <c r="A5" s="18">
        <v>0.25</v>
      </c>
      <c r="B5" s="5">
        <v>0.68</v>
      </c>
      <c r="C5" s="16"/>
      <c r="D5" s="16"/>
      <c r="E5" s="16"/>
      <c r="F5" s="19"/>
      <c r="G5" s="19"/>
    </row>
    <row r="6" spans="1:7" x14ac:dyDescent="0.25">
      <c r="A6" s="18">
        <v>0.2</v>
      </c>
      <c r="B6" s="5">
        <v>0.64</v>
      </c>
      <c r="C6" s="16"/>
      <c r="D6" s="16"/>
      <c r="E6" s="16"/>
      <c r="F6" s="19"/>
      <c r="G6" s="19"/>
    </row>
    <row r="7" spans="1:7" x14ac:dyDescent="0.25">
      <c r="A7" s="18"/>
      <c r="B7" s="5"/>
      <c r="C7" s="16"/>
      <c r="D7" s="16"/>
      <c r="E7" s="16"/>
      <c r="F7" s="19"/>
      <c r="G7" s="19"/>
    </row>
    <row r="8" spans="1:7" x14ac:dyDescent="0.25">
      <c r="A8" s="18"/>
      <c r="B8" s="5"/>
      <c r="C8" s="16"/>
      <c r="D8" s="16"/>
      <c r="E8" s="16"/>
      <c r="F8" s="19"/>
      <c r="G8" s="19"/>
    </row>
    <row r="9" spans="1:7" x14ac:dyDescent="0.25">
      <c r="A9" s="18"/>
      <c r="B9" s="5"/>
      <c r="C9" s="16"/>
      <c r="D9" s="16"/>
      <c r="E9" s="16"/>
      <c r="F9" s="19"/>
      <c r="G9" s="19"/>
    </row>
    <row r="10" spans="1:7" x14ac:dyDescent="0.25">
      <c r="A10" s="18"/>
      <c r="B10" s="5"/>
      <c r="C10" s="16"/>
      <c r="D10" s="16"/>
      <c r="E10" s="16"/>
      <c r="F10" s="19"/>
      <c r="G10" s="19"/>
    </row>
    <row r="11" spans="1:7" x14ac:dyDescent="0.25">
      <c r="A11" s="18"/>
      <c r="B11" s="5"/>
      <c r="C11" s="16"/>
      <c r="D11" s="16"/>
      <c r="E11" s="16"/>
      <c r="F11" s="19"/>
      <c r="G11" s="19"/>
    </row>
    <row r="12" spans="1:7" x14ac:dyDescent="0.25">
      <c r="A12" s="18"/>
      <c r="B12" s="5"/>
      <c r="C12" s="16"/>
      <c r="D12" s="16"/>
      <c r="E12" s="16"/>
      <c r="F12" s="19"/>
      <c r="G12" s="19"/>
    </row>
    <row r="13" spans="1:7" x14ac:dyDescent="0.25">
      <c r="A13" s="18"/>
      <c r="B13" s="5"/>
      <c r="C13" s="16"/>
      <c r="D13" s="16"/>
      <c r="E13" s="16"/>
      <c r="F13" s="19"/>
      <c r="G13" s="19"/>
    </row>
    <row r="14" spans="1:7" x14ac:dyDescent="0.25">
      <c r="A14" s="18"/>
      <c r="B14" s="5"/>
      <c r="C14" s="16"/>
      <c r="D14" s="16"/>
      <c r="E14" s="16"/>
      <c r="F14" s="19"/>
      <c r="G14" s="19"/>
    </row>
    <row r="15" spans="1:7" x14ac:dyDescent="0.25">
      <c r="A15" s="18"/>
      <c r="B15" s="5"/>
      <c r="C15" s="16"/>
      <c r="D15" s="16"/>
      <c r="E15" s="16"/>
      <c r="F15" s="19"/>
      <c r="G15" s="19"/>
    </row>
    <row r="16" spans="1:7" x14ac:dyDescent="0.25">
      <c r="A16" s="18"/>
      <c r="B16" s="5"/>
      <c r="C16" s="16"/>
      <c r="D16" s="16"/>
      <c r="E16" s="16"/>
      <c r="F16" s="19"/>
      <c r="G16" s="19"/>
    </row>
    <row r="17" spans="1:7" x14ac:dyDescent="0.25">
      <c r="A17" s="18"/>
      <c r="B17" s="5"/>
      <c r="C17" s="16"/>
      <c r="D17" s="16"/>
      <c r="E17" s="16"/>
      <c r="F17" s="19"/>
      <c r="G17" s="19"/>
    </row>
    <row r="18" spans="1:7" x14ac:dyDescent="0.25">
      <c r="A18" s="18"/>
      <c r="B18" s="5"/>
      <c r="C18" s="16"/>
      <c r="D18" s="16"/>
      <c r="E18" s="16"/>
      <c r="F18" s="19"/>
      <c r="G18" s="19"/>
    </row>
    <row r="19" spans="1:7" x14ac:dyDescent="0.25">
      <c r="A19" s="18"/>
      <c r="B19" s="5"/>
      <c r="C19" s="16"/>
      <c r="D19" s="16"/>
      <c r="E19" s="16"/>
      <c r="F19" s="19"/>
      <c r="G19" s="19"/>
    </row>
    <row r="20" spans="1:7" x14ac:dyDescent="0.25">
      <c r="A20" s="18"/>
      <c r="B20" s="5"/>
      <c r="C20" s="19"/>
      <c r="D20" s="19"/>
      <c r="E20" s="19"/>
      <c r="F20" s="19"/>
      <c r="G20" s="19"/>
    </row>
    <row r="21" spans="1:7" x14ac:dyDescent="0.25">
      <c r="A21" s="18"/>
      <c r="B21" s="5"/>
      <c r="C21" s="19"/>
      <c r="D21" s="19"/>
      <c r="E21" s="19"/>
      <c r="F21" s="19"/>
      <c r="G21" s="19"/>
    </row>
    <row r="22" spans="1:7" x14ac:dyDescent="0.25">
      <c r="A22" s="18"/>
      <c r="B22" s="5"/>
      <c r="C22" s="19"/>
      <c r="D22" s="19"/>
      <c r="E22" s="19"/>
      <c r="F22" s="19"/>
      <c r="G22" s="19"/>
    </row>
    <row r="23" spans="1:7" x14ac:dyDescent="0.25">
      <c r="A23" s="18"/>
      <c r="B23" s="5"/>
      <c r="C23" s="19"/>
      <c r="D23" s="19"/>
      <c r="E23" s="19"/>
      <c r="F23" s="19"/>
      <c r="G23" s="19"/>
    </row>
    <row r="24" spans="1:7" x14ac:dyDescent="0.25">
      <c r="A24" s="18"/>
      <c r="B24" s="5"/>
      <c r="C24" s="19"/>
      <c r="D24" s="19"/>
      <c r="E24" s="19"/>
      <c r="F24" s="19"/>
      <c r="G24" s="19"/>
    </row>
    <row r="25" spans="1:7" x14ac:dyDescent="0.25">
      <c r="A25" s="18"/>
      <c r="B25" s="5"/>
      <c r="C25" s="19"/>
      <c r="D25" s="19"/>
      <c r="E25" s="19"/>
      <c r="F25" s="19"/>
      <c r="G25" s="19"/>
    </row>
    <row r="26" spans="1:7" x14ac:dyDescent="0.25">
      <c r="A26" s="18"/>
      <c r="B26" s="5"/>
      <c r="C26" s="19"/>
      <c r="D26" s="19"/>
      <c r="E26" s="19"/>
      <c r="F26" s="19"/>
      <c r="G26" s="19"/>
    </row>
    <row r="27" spans="1:7" x14ac:dyDescent="0.25">
      <c r="A27" s="18"/>
      <c r="B27" s="5"/>
      <c r="C27" s="19"/>
      <c r="D27" s="19"/>
      <c r="E27" s="19"/>
      <c r="F27" s="19"/>
      <c r="G27" s="19"/>
    </row>
    <row r="28" spans="1:7" x14ac:dyDescent="0.25">
      <c r="A28" s="18"/>
      <c r="B28" s="5"/>
      <c r="C28" s="19"/>
      <c r="D28" s="19"/>
      <c r="E28" s="19"/>
      <c r="F28" s="19"/>
      <c r="G28" s="19"/>
    </row>
    <row r="29" spans="1:7" x14ac:dyDescent="0.25">
      <c r="A29" s="18"/>
      <c r="B29" s="5"/>
      <c r="C29" s="19"/>
      <c r="D29" s="19"/>
      <c r="E29" s="19"/>
      <c r="F29" s="19"/>
      <c r="G29" s="19"/>
    </row>
    <row r="30" spans="1:7" x14ac:dyDescent="0.25">
      <c r="A30" s="18"/>
      <c r="B30" s="5"/>
      <c r="C30" s="19"/>
      <c r="D30" s="19"/>
      <c r="E30" s="19"/>
      <c r="F30" s="19"/>
      <c r="G30" s="19"/>
    </row>
    <row r="31" spans="1:7" x14ac:dyDescent="0.25">
      <c r="A31" s="18"/>
      <c r="B31" s="5"/>
      <c r="C31" s="19"/>
      <c r="D31" s="19"/>
      <c r="E31" s="19"/>
      <c r="F31" s="19"/>
      <c r="G31" s="19"/>
    </row>
    <row r="32" spans="1:7" x14ac:dyDescent="0.25">
      <c r="A32" s="18"/>
      <c r="B32" s="5"/>
      <c r="C32" s="19"/>
      <c r="D32" s="19"/>
      <c r="E32" s="19"/>
      <c r="F32" s="19"/>
      <c r="G32" s="19"/>
    </row>
    <row r="33" spans="1:7" x14ac:dyDescent="0.25">
      <c r="A33" s="18"/>
      <c r="B33" s="5"/>
      <c r="C33" s="19"/>
      <c r="D33" s="19"/>
      <c r="E33" s="19"/>
      <c r="F33" s="19"/>
      <c r="G33" s="19"/>
    </row>
    <row r="34" spans="1:7" x14ac:dyDescent="0.25">
      <c r="A34" s="18"/>
      <c r="B34" s="5"/>
      <c r="C34" s="19"/>
      <c r="D34" s="19"/>
      <c r="E34" s="19"/>
      <c r="F34" s="19"/>
      <c r="G34" s="19"/>
    </row>
    <row r="35" spans="1:7" x14ac:dyDescent="0.25">
      <c r="A35" s="18"/>
      <c r="B35" s="5"/>
      <c r="C35" s="19"/>
      <c r="D35" s="19"/>
      <c r="E35" s="19"/>
      <c r="F35" s="19"/>
      <c r="G35" s="19"/>
    </row>
    <row r="36" spans="1:7" x14ac:dyDescent="0.25">
      <c r="A36" s="18"/>
      <c r="B36" s="5"/>
      <c r="C36" s="19"/>
      <c r="D36" s="19"/>
      <c r="E36" s="19"/>
      <c r="F36" s="19"/>
      <c r="G36" s="19"/>
    </row>
    <row r="37" spans="1:7" x14ac:dyDescent="0.25">
      <c r="A37" s="18"/>
      <c r="B37" s="5"/>
      <c r="C37" s="19"/>
      <c r="D37" s="19"/>
      <c r="E37" s="19"/>
      <c r="F37" s="19"/>
      <c r="G37" s="19"/>
    </row>
    <row r="38" spans="1:7" x14ac:dyDescent="0.25">
      <c r="A38" s="19"/>
      <c r="B38" s="19"/>
      <c r="C38" s="19"/>
      <c r="D38" s="19"/>
      <c r="E38" s="19"/>
      <c r="F38" s="19"/>
      <c r="G38" s="19"/>
    </row>
    <row r="39" spans="1:7" x14ac:dyDescent="0.25">
      <c r="A39" s="19"/>
      <c r="B39" s="19"/>
      <c r="C39" s="19"/>
      <c r="D39" s="19"/>
      <c r="E39" s="19"/>
      <c r="F39" s="19"/>
      <c r="G39" s="19"/>
    </row>
    <row r="40" spans="1:7" x14ac:dyDescent="0.25">
      <c r="A40" s="19"/>
      <c r="B40" s="19"/>
      <c r="C40" s="19"/>
      <c r="D40" s="19"/>
      <c r="E40" s="19"/>
      <c r="F40" s="19"/>
      <c r="G40" s="19"/>
    </row>
    <row r="41" spans="1:7" x14ac:dyDescent="0.25">
      <c r="A41" s="19"/>
      <c r="B41" s="19"/>
      <c r="C41" s="19"/>
      <c r="D41" s="19"/>
      <c r="E41" s="19"/>
      <c r="F41" s="19"/>
      <c r="G41" s="19"/>
    </row>
    <row r="42" spans="1:7" x14ac:dyDescent="0.25">
      <c r="A42" s="19"/>
      <c r="B42" s="19"/>
      <c r="C42" s="19"/>
      <c r="D42" s="19"/>
      <c r="E42" s="19"/>
      <c r="F42" s="19"/>
      <c r="G42" s="19"/>
    </row>
    <row r="43" spans="1:7" x14ac:dyDescent="0.25">
      <c r="A43" s="19"/>
      <c r="B43" s="19"/>
      <c r="C43" s="19"/>
      <c r="D43" s="19"/>
      <c r="E43" s="19"/>
      <c r="F43" s="19"/>
      <c r="G43" s="19"/>
    </row>
    <row r="44" spans="1:7" x14ac:dyDescent="0.25">
      <c r="A44" s="19"/>
      <c r="B44" s="19"/>
      <c r="C44" s="19"/>
      <c r="D44" s="19"/>
      <c r="E44" s="19"/>
      <c r="F44" s="19"/>
      <c r="G44" s="19"/>
    </row>
    <row r="45" spans="1:7" x14ac:dyDescent="0.25">
      <c r="A45" s="19"/>
      <c r="B45" s="19"/>
      <c r="C45" s="19"/>
      <c r="D45" s="19"/>
      <c r="E45" s="19"/>
      <c r="F45" s="19"/>
      <c r="G45" s="19"/>
    </row>
    <row r="46" spans="1:7" x14ac:dyDescent="0.25">
      <c r="A46" s="19"/>
      <c r="B46" s="19"/>
      <c r="C46" s="19"/>
      <c r="D46" s="19"/>
      <c r="E46" s="19"/>
      <c r="F46" s="19"/>
      <c r="G46" s="19"/>
    </row>
    <row r="47" spans="1:7" x14ac:dyDescent="0.25">
      <c r="A47" s="19"/>
      <c r="B47" s="19"/>
      <c r="C47" s="19"/>
      <c r="D47" s="19"/>
      <c r="E47" s="19"/>
      <c r="F47" s="19"/>
      <c r="G47" s="19"/>
    </row>
    <row r="48" spans="1:7" x14ac:dyDescent="0.25">
      <c r="A48" s="19"/>
      <c r="B48" s="19"/>
      <c r="C48" s="19"/>
      <c r="D48" s="19"/>
      <c r="E48" s="19"/>
      <c r="F48" s="19"/>
      <c r="G48" s="19"/>
    </row>
    <row r="49" spans="1:7" x14ac:dyDescent="0.25">
      <c r="A49" s="19"/>
      <c r="B49" s="19"/>
      <c r="C49" s="19"/>
      <c r="D49" s="19"/>
      <c r="E49" s="19"/>
      <c r="F49" s="19"/>
      <c r="G49" s="19"/>
    </row>
    <row r="50" spans="1:7" x14ac:dyDescent="0.25">
      <c r="A50" s="19"/>
      <c r="B50" s="19"/>
      <c r="C50" s="19"/>
      <c r="D50" s="19"/>
      <c r="E50" s="19"/>
      <c r="F50" s="19"/>
      <c r="G50" s="19"/>
    </row>
    <row r="51" spans="1:7" x14ac:dyDescent="0.25">
      <c r="A51" s="19"/>
      <c r="B51" s="19"/>
      <c r="C51" s="19"/>
      <c r="D51" s="19"/>
      <c r="E51" s="19"/>
      <c r="F51" s="19"/>
      <c r="G51" s="19"/>
    </row>
    <row r="52" spans="1:7" x14ac:dyDescent="0.25">
      <c r="A52" s="19"/>
      <c r="B52" s="19"/>
      <c r="C52" s="19"/>
      <c r="D52" s="19"/>
      <c r="E52" s="19"/>
      <c r="F52" s="19"/>
      <c r="G52" s="19"/>
    </row>
    <row r="53" spans="1:7" x14ac:dyDescent="0.25">
      <c r="A53" s="19"/>
      <c r="B53" s="19"/>
      <c r="C53" s="19"/>
      <c r="D53" s="19"/>
      <c r="E53" s="19"/>
      <c r="F53" s="19"/>
      <c r="G53" s="19"/>
    </row>
    <row r="54" spans="1:7" x14ac:dyDescent="0.25">
      <c r="A54" s="19"/>
      <c r="B54" s="19"/>
      <c r="C54" s="19"/>
      <c r="D54" s="19"/>
      <c r="E54" s="19"/>
      <c r="F54" s="19"/>
      <c r="G54" s="19"/>
    </row>
    <row r="55" spans="1:7" x14ac:dyDescent="0.25">
      <c r="A55" s="19"/>
      <c r="B55" s="19"/>
      <c r="C55" s="19"/>
      <c r="D55" s="19"/>
      <c r="E55" s="19"/>
      <c r="F55" s="19"/>
      <c r="G55" s="19"/>
    </row>
    <row r="56" spans="1:7" x14ac:dyDescent="0.25">
      <c r="A56" s="19"/>
      <c r="B56" s="19"/>
      <c r="C56" s="19"/>
      <c r="D56" s="19"/>
      <c r="E56" s="19"/>
      <c r="F56" s="19"/>
      <c r="G56" s="19"/>
    </row>
    <row r="57" spans="1:7" x14ac:dyDescent="0.25">
      <c r="A57" s="19"/>
      <c r="B57" s="19"/>
      <c r="C57" s="19"/>
      <c r="D57" s="19"/>
      <c r="E57" s="19"/>
      <c r="F57" s="19"/>
      <c r="G57" s="19"/>
    </row>
    <row r="58" spans="1:7" x14ac:dyDescent="0.25">
      <c r="A58" s="19"/>
      <c r="B58" s="19"/>
      <c r="C58" s="19"/>
      <c r="D58" s="19"/>
      <c r="E58" s="19"/>
      <c r="F58" s="19"/>
      <c r="G58" s="19"/>
    </row>
    <row r="59" spans="1:7" x14ac:dyDescent="0.25">
      <c r="A59" s="19"/>
      <c r="B59" s="19"/>
      <c r="C59" s="19"/>
      <c r="D59" s="19"/>
      <c r="E59" s="19"/>
      <c r="F59" s="19"/>
      <c r="G59" s="19"/>
    </row>
    <row r="60" spans="1:7" x14ac:dyDescent="0.25">
      <c r="A60" s="19"/>
      <c r="B60" s="19"/>
      <c r="C60" s="19"/>
      <c r="D60" s="19"/>
      <c r="E60" s="19"/>
      <c r="F60" s="19"/>
      <c r="G60" s="19"/>
    </row>
    <row r="61" spans="1:7" x14ac:dyDescent="0.25">
      <c r="A61" s="19"/>
      <c r="B61" s="19"/>
      <c r="C61" s="19"/>
      <c r="D61" s="19"/>
      <c r="E61" s="19"/>
      <c r="F61" s="19"/>
      <c r="G61" s="19"/>
    </row>
    <row r="62" spans="1:7" x14ac:dyDescent="0.25">
      <c r="A62" s="19"/>
      <c r="B62" s="19"/>
      <c r="C62" s="19"/>
      <c r="D62" s="19"/>
      <c r="E62" s="19"/>
      <c r="F62" s="19"/>
      <c r="G62" s="19"/>
    </row>
    <row r="63" spans="1:7" x14ac:dyDescent="0.25">
      <c r="F63" s="19"/>
      <c r="G63" s="19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zoomScale="85" zoomScaleNormal="85" workbookViewId="0">
      <selection activeCell="L4" sqref="L4"/>
    </sheetView>
  </sheetViews>
  <sheetFormatPr defaultColWidth="11.42578125" defaultRowHeight="15" x14ac:dyDescent="0.25"/>
  <cols>
    <col min="3" max="3" width="16.7109375" customWidth="1"/>
    <col min="11" max="11" width="18" customWidth="1"/>
    <col min="13" max="13" width="11.42578125" customWidth="1"/>
    <col min="19" max="19" width="6.5703125" customWidth="1"/>
    <col min="20" max="20" width="10" customWidth="1"/>
    <col min="23" max="23" width="9.28515625" customWidth="1"/>
  </cols>
  <sheetData>
    <row r="1" spans="1:23" x14ac:dyDescent="0.25">
      <c r="A1" s="1"/>
      <c r="B1" s="3" t="s">
        <v>14</v>
      </c>
      <c r="C1" s="3" t="s">
        <v>53</v>
      </c>
      <c r="D1" s="3" t="s">
        <v>54</v>
      </c>
      <c r="E1" s="3" t="s">
        <v>55</v>
      </c>
      <c r="F1" s="3" t="s">
        <v>60</v>
      </c>
      <c r="G1" s="3" t="s">
        <v>61</v>
      </c>
      <c r="H1" s="11" t="s">
        <v>24</v>
      </c>
      <c r="I1" s="29" t="s">
        <v>56</v>
      </c>
      <c r="J1" s="30"/>
      <c r="K1" s="31"/>
      <c r="L1" s="66" t="s">
        <v>59</v>
      </c>
      <c r="M1" s="67"/>
      <c r="N1" s="67"/>
      <c r="O1" s="67"/>
      <c r="P1" s="66" t="s">
        <v>48</v>
      </c>
      <c r="Q1" s="67"/>
      <c r="R1" s="67"/>
      <c r="S1" s="67"/>
      <c r="T1" s="69"/>
      <c r="U1" s="69"/>
      <c r="V1" s="69"/>
      <c r="W1" s="69"/>
    </row>
    <row r="2" spans="1:23" x14ac:dyDescent="0.25">
      <c r="A2" s="2" t="s">
        <v>29</v>
      </c>
      <c r="B2" s="6">
        <v>10</v>
      </c>
      <c r="C2" s="7">
        <v>10</v>
      </c>
      <c r="D2" s="7">
        <v>0.5</v>
      </c>
      <c r="E2" s="7">
        <v>1</v>
      </c>
      <c r="F2" s="7">
        <v>0.5</v>
      </c>
      <c r="G2" s="7">
        <v>0</v>
      </c>
      <c r="H2" s="12">
        <v>1</v>
      </c>
      <c r="I2" s="66" t="s">
        <v>57</v>
      </c>
      <c r="J2" s="67"/>
      <c r="K2" s="68"/>
      <c r="L2" s="66" t="s">
        <v>62</v>
      </c>
      <c r="M2" s="67"/>
      <c r="N2" s="67"/>
      <c r="O2" s="67"/>
      <c r="P2" s="70"/>
      <c r="Q2" s="69"/>
      <c r="R2" s="69"/>
      <c r="S2" s="69"/>
      <c r="T2" s="69"/>
      <c r="U2" s="69"/>
      <c r="V2" s="69"/>
      <c r="W2" s="69"/>
    </row>
    <row r="3" spans="1:23" x14ac:dyDescent="0.25">
      <c r="A3" s="2" t="s">
        <v>30</v>
      </c>
      <c r="B3" s="4">
        <v>5</v>
      </c>
      <c r="C3" s="5">
        <v>2</v>
      </c>
      <c r="D3" s="5">
        <v>1</v>
      </c>
      <c r="E3" s="5">
        <v>0</v>
      </c>
      <c r="F3" s="5">
        <v>0</v>
      </c>
      <c r="G3" s="5">
        <v>0</v>
      </c>
      <c r="H3" s="13">
        <v>1</v>
      </c>
      <c r="I3" s="66" t="s">
        <v>58</v>
      </c>
      <c r="J3" s="67"/>
      <c r="K3" s="68"/>
      <c r="L3" s="66" t="s">
        <v>63</v>
      </c>
      <c r="M3" s="67"/>
      <c r="N3" s="67"/>
      <c r="O3" s="67"/>
      <c r="P3" s="70"/>
      <c r="Q3" s="69"/>
      <c r="R3" s="69"/>
      <c r="S3" s="69"/>
      <c r="T3" s="69"/>
      <c r="U3" s="69"/>
      <c r="V3" s="69"/>
      <c r="W3" s="69"/>
    </row>
    <row r="4" spans="1:23" x14ac:dyDescent="0.25">
      <c r="D4">
        <v>0.6</v>
      </c>
    </row>
  </sheetData>
  <mergeCells count="12">
    <mergeCell ref="I2:K2"/>
    <mergeCell ref="I1:K1"/>
    <mergeCell ref="I3:K3"/>
    <mergeCell ref="T1:W1"/>
    <mergeCell ref="T2:W2"/>
    <mergeCell ref="T3:W3"/>
    <mergeCell ref="P1:S1"/>
    <mergeCell ref="P2:S2"/>
    <mergeCell ref="P3:S3"/>
    <mergeCell ref="L1:O1"/>
    <mergeCell ref="L2:O2"/>
    <mergeCell ref="L3:O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2"/>
  <sheetViews>
    <sheetView workbookViewId="0">
      <pane xSplit="1" ySplit="1" topLeftCell="M2" activePane="bottomRight" state="frozen"/>
      <selection pane="topRight" activeCell="B1" sqref="B1"/>
      <selection pane="bottomLeft" activeCell="A2" sqref="A2"/>
      <selection pane="bottomRight" activeCell="L2" sqref="L2:O502"/>
    </sheetView>
  </sheetViews>
  <sheetFormatPr defaultColWidth="11.42578125" defaultRowHeight="15" x14ac:dyDescent="0.25"/>
  <sheetData>
    <row r="1" spans="1:25" ht="17.25" x14ac:dyDescent="0.25">
      <c r="A1" t="s">
        <v>20</v>
      </c>
      <c r="B1" t="s">
        <v>12</v>
      </c>
      <c r="C1" t="s">
        <v>13</v>
      </c>
      <c r="D1" t="s">
        <v>5</v>
      </c>
      <c r="E1" t="s">
        <v>6</v>
      </c>
      <c r="F1" t="s">
        <v>7</v>
      </c>
      <c r="G1" t="s">
        <v>8</v>
      </c>
      <c r="H1" t="s">
        <v>1</v>
      </c>
      <c r="I1" t="s">
        <v>2</v>
      </c>
      <c r="J1" t="s">
        <v>3</v>
      </c>
      <c r="K1" t="s">
        <v>4</v>
      </c>
      <c r="L1" t="s">
        <v>1</v>
      </c>
      <c r="M1" t="s">
        <v>2</v>
      </c>
      <c r="N1" t="s">
        <v>3</v>
      </c>
      <c r="O1" t="s">
        <v>4</v>
      </c>
      <c r="P1" t="s">
        <v>14</v>
      </c>
      <c r="Q1" t="s">
        <v>15</v>
      </c>
      <c r="R1" t="s">
        <v>16</v>
      </c>
      <c r="S1" t="s">
        <v>19</v>
      </c>
      <c r="T1" t="s">
        <v>17</v>
      </c>
      <c r="U1" t="s">
        <v>18</v>
      </c>
      <c r="V1" t="s">
        <v>9</v>
      </c>
      <c r="W1" t="s">
        <v>10</v>
      </c>
      <c r="X1" t="s">
        <v>11</v>
      </c>
      <c r="Y1" s="8" t="s">
        <v>0</v>
      </c>
    </row>
    <row r="2" spans="1:25" x14ac:dyDescent="0.25">
      <c r="A2">
        <v>0</v>
      </c>
      <c r="B2">
        <f>((D2^Experiments!$H$2)*Experiments!$C$2)/((Code!$Y$2^Experiments!$H$2)*(1+$V$2/$W$2)+(Code!D2^Experiments!$H$2)*(1+$V$2/$X$2))</f>
        <v>8.6956446124829458</v>
      </c>
      <c r="C2">
        <f>((F2^Experiments!$H$3)*Experiments!$C$3)/((1+$V$3/$X$3)*(F2^Experiments!$H$3)+(Code!$Y$3^Experiments!$H$3)*(1+$V$3/$W$3))</f>
        <v>1.6666666666666667</v>
      </c>
      <c r="D2">
        <f>Experiments!B2</f>
        <v>10</v>
      </c>
      <c r="E2">
        <v>0</v>
      </c>
      <c r="F2">
        <f>Experiments!B3</f>
        <v>5</v>
      </c>
      <c r="G2">
        <v>0</v>
      </c>
      <c r="H2">
        <f>0.02*((Experiments!$C$2*(D2^Experiments!$H$2))/((Code!$Y$2^Experiments!$H$2)*(1+$V$2/$W$2)+(D2^Experiments!$H$2)*(1+$V$2/$X$2)))</f>
        <v>0.17391289224965892</v>
      </c>
      <c r="I2">
        <f>0.02*((Experiments!$C$2*($D2+0.5*H2)^Experiments!$H$2)/((Code!$Y$2^Experiments!$H$2)*(1+$V$2/$W$2)+($D2+0.5*H2)^Experiments!$H$2*(1+$V$2/$X$2)))</f>
        <v>0.17410866627302576</v>
      </c>
      <c r="J2">
        <f>0.02*((Experiments!$C$2*($D2+0.5*I2)^Experiments!$H$2)/((Code!$Y$2^Experiments!$H$2)*(1+$V$2/$W$2)+($D2+0.5*I2)^Experiments!$H$2*(1+$V$2/$X$2)))</f>
        <v>0.17410888500040589</v>
      </c>
      <c r="K2">
        <f>0.02*((Experiments!$C$2*($D2+J2)^Experiments!$H$2)/((Code!$Y$2^Experiments!$H$2)*(1+$V$2/$W$2)+($D2+J2)^Experiments!$H$2*(1+$V$2/$X$2)))</f>
        <v>0.1743019551794201</v>
      </c>
      <c r="L2">
        <f>0.02*((Experiments!$C$3*F2^Experiments!$H$3)/(Code!$Y$3^Experiments!$H$3*(1+$V$3/$W$3)+F2^Experiments!$H$3*(1+$V$3/$X$3)))</f>
        <v>3.3333333333333333E-2</v>
      </c>
      <c r="M2">
        <f>0.02*((Experiments!$C$3*($F2+0.5*L2)^Experiments!$H$3)/(Code!$Y$3^Experiments!$H$3*(1+$V$3/$W$3)+($F2+0.5*L2)^Experiments!$H$3*(1+$V$3/$X$3)))</f>
        <v>3.3351800554016625E-2</v>
      </c>
      <c r="N2">
        <f>0.02*((Experiments!$C$3*($F2+0.5*M2)^Experiments!$H$3)/(Code!$Y$3^Experiments!$H$3*(1+$V$3/$W$3)+($F2+0.5*M2)^Experiments!$H$3*(1+$V$3/$X$3)))</f>
        <v>3.3351810756807029E-2</v>
      </c>
      <c r="O2">
        <f>0.02*((Experiments!$C$3*($F2+N2)^Experiments!$H$3)/(Code!$Y$3^Experiments!$H$3*(1+$V$3/$W$3)+($F2+N2)^Experiments!$H$3*(1+$V$3/$X$3)))</f>
        <v>3.3370186050035347E-2</v>
      </c>
      <c r="P2">
        <v>0</v>
      </c>
      <c r="Q2">
        <f>((P2^Experiments!$H$2)*Experiments!$C$2)/((P2^Experiments!$H$2)*(1+$V$2/$X$2)+(Code!$Y$2^Experiments!$H$2)*(1+$V$2/$W$2))</f>
        <v>0</v>
      </c>
      <c r="R2">
        <f>((P2^Experiments!$H$3)*Experiments!$C$3)/((P2^Experiments!$H$3)*(1+$V$3/$X$3)+(Code!$Y$3^Experiments!$H$3)*(1+$V$3/$W$3))</f>
        <v>0</v>
      </c>
      <c r="V2">
        <f>Experiments!E2</f>
        <v>1</v>
      </c>
      <c r="W2">
        <f>IF(Experiments!F2=0,1000000,Experiments!F2)</f>
        <v>0.5</v>
      </c>
      <c r="X2">
        <f>IF(Experiments!G2=0,1000000,Experiments!G2)</f>
        <v>1000000</v>
      </c>
      <c r="Y2" s="9">
        <f>Experiments!D2</f>
        <v>0.5</v>
      </c>
    </row>
    <row r="3" spans="1:25" x14ac:dyDescent="0.25">
      <c r="A3">
        <v>0.02</v>
      </c>
      <c r="B3">
        <f>((D3^Experiments!$H$2)*Experiments!$C$2)/((Code!$Y$2^Experiments!$H$2)*(1+$V$2/$W$2)+(Code!D3^Experiments!$H$2)*(1+$V$2/$X$2))</f>
        <v>8.6755934388330598</v>
      </c>
      <c r="C3">
        <f>((F3^Experiments!$H$3)*Experiments!$C$3)/((1+$V$3/$X$3)*(F3^Experiments!$H$3)+(Code!$Y$3^Experiments!$H$3)*(1+$V$3/$W$3))</f>
        <v>1.6648034323927383</v>
      </c>
      <c r="D3">
        <f t="shared" ref="D3:D66" si="0">D2-(1/6)*(H2+2*I2+2*J2+K2)</f>
        <v>9.8258916750040104</v>
      </c>
      <c r="E3">
        <f t="shared" ref="E3:E66" si="1">E2+(1/6)*(H2+2*I2+2*J2+K2)</f>
        <v>0.17410832499599038</v>
      </c>
      <c r="F3">
        <f t="shared" ref="F3:F66" si="2">F2-(1/6)*(L2+2*M2+2*N2+O2)</f>
        <v>4.9666482096658306</v>
      </c>
      <c r="G3">
        <f t="shared" ref="G3:G66" si="3">G2+(1/6)*(L2+2*M2+2*N2+O2)</f>
        <v>3.335179033416933E-2</v>
      </c>
      <c r="H3">
        <f>0.02*((Experiments!$C$2*(D3^Experiments!$H$2))/((Code!$Y$2^Experiments!$H$2)*(1+$V$2/$W$2)+(D3^Experiments!$H$2)*(1+$V$2/$X$2)))</f>
        <v>0.17351186877666119</v>
      </c>
      <c r="I3">
        <f>0.02*((Experiments!$C$2*($D3+0.5*H3)^Experiments!$H$2)/((Code!$Y$2^Experiments!$H$2)*(1+$V$2/$W$2)+($D3+0.5*H3)^Experiments!$H$2*(1+$V$2/$X$2)))</f>
        <v>0.17371322306393908</v>
      </c>
      <c r="J3">
        <f>0.02*((Experiments!$C$2*($D3+0.5*I3)^Experiments!$H$2)/((Code!$Y$2^Experiments!$H$2)*(1+$V$2/$W$2)+($D3+0.5*I3)^Experiments!$H$2*(1+$V$2/$X$2)))</f>
        <v>0.1737134549500513</v>
      </c>
      <c r="K3">
        <f>0.02*((Experiments!$C$2*($D3+J3)^Experiments!$H$2)/((Code!$Y$2^Experiments!$H$2)*(1+$V$2/$W$2)+($D3+J3)^Experiments!$H$2*(1+$V$2/$X$2)))</f>
        <v>0.17391199648500535</v>
      </c>
      <c r="L3">
        <f>0.02*((Experiments!$C$3*F3^Experiments!$H$3)/(Code!$Y$3^Experiments!$H$3*(1+$V$3/$W$3)+F3^Experiments!$H$3*(1+$V$3/$X$3)))</f>
        <v>3.3296068647854768E-2</v>
      </c>
      <c r="M3">
        <f>0.02*((Experiments!$C$3*($F3+0.5*L3)^Experiments!$H$3)/(Code!$Y$3^Experiments!$H$3*(1+$V$3/$W$3)+($F3+0.5*L3)^Experiments!$H$3*(1+$V$3/$X$3)))</f>
        <v>3.3314721790655082E-2</v>
      </c>
      <c r="N3">
        <f>0.02*((Experiments!$C$3*($F3+0.5*M3)^Experiments!$H$3)/(Code!$Y$3^Experiments!$H$3*(1+$V$3/$W$3)+($F3+0.5*M3)^Experiments!$H$3*(1+$V$3/$X$3)))</f>
        <v>3.3314732211437346E-2</v>
      </c>
      <c r="O3">
        <f>0.02*((Experiments!$C$3*($F3+N3)^Experiments!$H$3)/(Code!$Y$3^Experiments!$H$3*(1+$V$3/$W$3)+($F3+N3)^Experiments!$H$3*(1+$V$3/$X$3)))</f>
        <v>3.333329215738709E-2</v>
      </c>
      <c r="P3">
        <v>0.1</v>
      </c>
      <c r="Q3">
        <f>((P3^Experiments!$H$2)*Experiments!$C$2)/((P3^Experiments!$H$2)*(1+$V$2/$X$2)+(Code!$Y$2^Experiments!$H$2)*(1+$V$2/$W$2))</f>
        <v>0.62499996093750243</v>
      </c>
      <c r="R3">
        <f>((P3^Experiments!$H$3)*Experiments!$C$3)/((P3^Experiments!$H$3)*(1+$V$3/$X$3)+(Code!$Y$3^Experiments!$H$3)*(1+$V$3/$W$3))</f>
        <v>0.18181818181818182</v>
      </c>
      <c r="S3">
        <f>1/P3</f>
        <v>10</v>
      </c>
      <c r="T3">
        <f>1/Q3</f>
        <v>1.6000000999999999</v>
      </c>
      <c r="U3">
        <f>1/R3</f>
        <v>5.5</v>
      </c>
      <c r="V3">
        <f>Experiments!E3</f>
        <v>0</v>
      </c>
      <c r="W3">
        <f>IF(Experiments!F3=0,1000000,Experiments!F3)</f>
        <v>1000000</v>
      </c>
      <c r="X3">
        <f>IF(Experiments!G3=0,1000000,Experiments!G3)</f>
        <v>1000000</v>
      </c>
      <c r="Y3" s="9">
        <f>Experiments!D3</f>
        <v>1</v>
      </c>
    </row>
    <row r="4" spans="1:25" x14ac:dyDescent="0.25">
      <c r="A4">
        <v>0.04</v>
      </c>
      <c r="B4">
        <f>((D4^Experiments!$H$2)*Experiments!$C$2)/((Code!$Y$2^Experiments!$H$2)*(1+$V$2/$W$2)+(Code!D4^Experiments!$H$2)*(1+$V$2/$X$2))</f>
        <v>8.6549638593655587</v>
      </c>
      <c r="C4">
        <f>((F4^Experiments!$H$3)*Experiments!$C$3)/((1+$V$3/$X$3)*(F4^Experiments!$H$3)+(Code!$Y$3^Experiments!$H$3)*(1+$V$3/$W$3))</f>
        <v>1.6629213576807114</v>
      </c>
      <c r="D4">
        <f t="shared" si="0"/>
        <v>9.6521788047890684</v>
      </c>
      <c r="E4">
        <f t="shared" si="1"/>
        <v>0.34782119521093158</v>
      </c>
      <c r="F4">
        <f t="shared" si="2"/>
        <v>4.9333334981975927</v>
      </c>
      <c r="G4">
        <f t="shared" si="3"/>
        <v>6.6666501802407102E-2</v>
      </c>
      <c r="H4">
        <f>0.02*((Experiments!$C$2*(D4^Experiments!$H$2))/((Code!$Y$2^Experiments!$H$2)*(1+$V$2/$W$2)+(D4^Experiments!$H$2)*(1+$V$2/$X$2)))</f>
        <v>0.17309927718731119</v>
      </c>
      <c r="I4">
        <f>0.02*((Experiments!$C$2*($D4+0.5*H4)^Experiments!$H$2)/((Code!$Y$2^Experiments!$H$2)*(1+$V$2/$W$2)+($D4+0.5*H4)^Experiments!$H$2*(1+$V$2/$X$2)))</f>
        <v>0.17330643859795533</v>
      </c>
      <c r="J4">
        <f>0.02*((Experiments!$C$2*($D4+0.5*I4)^Experiments!$H$2)/((Code!$Y$2^Experiments!$H$2)*(1+$V$2/$W$2)+($D4+0.5*I4)^Experiments!$H$2*(1+$V$2/$X$2)))</f>
        <v>0.17330668461262699</v>
      </c>
      <c r="K4">
        <f>0.02*((Experiments!$C$2*($D4+J4)^Experiments!$H$2)/((Code!$Y$2^Experiments!$H$2)*(1+$V$2/$W$2)+($D4+J4)^Experiments!$H$2*(1+$V$2/$X$2)))</f>
        <v>0.17351091879374583</v>
      </c>
      <c r="L4">
        <f>0.02*((Experiments!$C$3*F4^Experiments!$H$3)/(Code!$Y$3^Experiments!$H$3*(1+$V$3/$W$3)+F4^Experiments!$H$3*(1+$V$3/$X$3)))</f>
        <v>3.3258427153614226E-2</v>
      </c>
      <c r="M4">
        <f>0.02*((Experiments!$C$3*($F4+0.5*L4)^Experiments!$H$3)/(Code!$Y$3^Experiments!$H$3*(1+$V$3/$W$3)+($F4+0.5*L4)^Experiments!$H$3*(1+$V$3/$X$3)))</f>
        <v>3.3277268793492791E-2</v>
      </c>
      <c r="N4">
        <f>0.02*((Experiments!$C$3*($F4+0.5*M4)^Experiments!$H$3)/(Code!$Y$3^Experiments!$H$3*(1+$V$3/$W$3)+($F4+0.5*M4)^Experiments!$H$3*(1+$V$3/$X$3)))</f>
        <v>3.3277279437851928E-2</v>
      </c>
      <c r="O4">
        <f>0.02*((Experiments!$C$3*($F4+N4)^Experiments!$H$3)/(Code!$Y$3^Experiments!$H$3*(1+$V$3/$W$3)+($F4+N4)^Experiments!$H$3*(1+$V$3/$X$3)))</f>
        <v>3.3296026590182257E-2</v>
      </c>
      <c r="P4">
        <v>0.2</v>
      </c>
      <c r="Q4">
        <f>((P4^Experiments!$H$2)*Experiments!$C$2)/((P4^Experiments!$H$2)*(1+$V$2/$X$2)+(Code!$Y$2^Experiments!$H$2)*(1+$V$2/$W$2))</f>
        <v>1.1764704498270058</v>
      </c>
      <c r="R4">
        <f>((P4^Experiments!$H$3)*Experiments!$C$3)/((P4^Experiments!$H$3)*(1+$V$3/$X$3)+(Code!$Y$3^Experiments!$H$3)*(1+$V$3/$W$3))</f>
        <v>0.33333333333333337</v>
      </c>
      <c r="S4">
        <f t="shared" ref="S4:S67" si="4">1/P4</f>
        <v>5</v>
      </c>
      <c r="T4">
        <f t="shared" ref="T4:T67" si="5">1/Q4</f>
        <v>0.85000010000000015</v>
      </c>
      <c r="U4">
        <f t="shared" ref="U4:U67" si="6">1/R4</f>
        <v>2.9999999999999996</v>
      </c>
    </row>
    <row r="5" spans="1:25" x14ac:dyDescent="0.25">
      <c r="A5">
        <v>0.06</v>
      </c>
      <c r="B5">
        <f>((D5^Experiments!$H$2)*Experiments!$C$2)/((Code!$Y$2^Experiments!$H$2)*(1+$V$2/$W$2)+(Code!D5^Experiments!$H$2)*(1+$V$2/$X$2))</f>
        <v>8.6337320592470821</v>
      </c>
      <c r="C5">
        <f>((F5^Experiments!$H$3)*Experiments!$C$3)/((1+$V$3/$X$3)*(F5^Experiments!$H$3)+(Code!$Y$3^Experiments!$H$3)*(1+$V$3/$W$3))</f>
        <v>1.6610201803673521</v>
      </c>
      <c r="D5">
        <f t="shared" si="0"/>
        <v>9.4788727310553647</v>
      </c>
      <c r="E5">
        <f t="shared" si="1"/>
        <v>0.52112726894463512</v>
      </c>
      <c r="F5">
        <f t="shared" si="2"/>
        <v>4.9000562398298451</v>
      </c>
      <c r="G5">
        <f t="shared" si="3"/>
        <v>9.9943760170154744E-2</v>
      </c>
      <c r="H5">
        <f>0.02*((Experiments!$C$2*(D5^Experiments!$H$2))/((Code!$Y$2^Experiments!$H$2)*(1+$V$2/$W$2)+(D5^Experiments!$H$2)*(1+$V$2/$X$2)))</f>
        <v>0.17267464118494164</v>
      </c>
      <c r="I5">
        <f>0.02*((Experiments!$C$2*($D5+0.5*H5)^Experiments!$H$2)/((Code!$Y$2^Experiments!$H$2)*(1+$V$2/$W$2)+($D5+0.5*H5)^Experiments!$H$2*(1+$V$2/$X$2)))</f>
        <v>0.17288784828229198</v>
      </c>
      <c r="J5">
        <f>0.02*((Experiments!$C$2*($D5+0.5*I5)^Experiments!$H$2)/((Code!$Y$2^Experiments!$H$2)*(1+$V$2/$W$2)+($D5+0.5*I5)^Experiments!$H$2*(1+$V$2/$X$2)))</f>
        <v>0.17288810947957595</v>
      </c>
      <c r="K5">
        <f>0.02*((Experiments!$C$2*($D5+J5)^Experiments!$H$2)/((Code!$Y$2^Experiments!$H$2)*(1+$V$2/$W$2)+($D5+J5)^Experiments!$H$2*(1+$V$2/$X$2)))</f>
        <v>0.17309826896460748</v>
      </c>
      <c r="L5">
        <f>0.02*((Experiments!$C$3*F5^Experiments!$H$3)/(Code!$Y$3^Experiments!$H$3*(1+$V$3/$W$3)+F5^Experiments!$H$3*(1+$V$3/$X$3)))</f>
        <v>3.3220403607347043E-2</v>
      </c>
      <c r="M5">
        <f>0.02*((Experiments!$C$3*($F5+0.5*L5)^Experiments!$H$3)/(Code!$Y$3^Experiments!$H$3*(1+$V$3/$W$3)+($F5+0.5*L5)^Experiments!$H$3*(1+$V$3/$X$3)))</f>
        <v>3.3239436362588581E-2</v>
      </c>
      <c r="N5">
        <f>0.02*((Experiments!$C$3*($F5+0.5*M5)^Experiments!$H$3)/(Code!$Y$3^Experiments!$H$3*(1+$V$3/$W$3)+($F5+0.5*M5)^Experiments!$H$3*(1+$V$3/$X$3)))</f>
        <v>3.3239447236274575E-2</v>
      </c>
      <c r="O5">
        <f>0.02*((Experiments!$C$3*($F5+N5)^Experiments!$H$3)/(Code!$Y$3^Experiments!$H$3*(1+$V$3/$W$3)+($F5+N5)^Experiments!$H$3*(1+$V$3/$X$3)))</f>
        <v>3.325838419157244E-2</v>
      </c>
      <c r="P5">
        <v>0.3</v>
      </c>
      <c r="Q5">
        <f>((P5^Experiments!$H$2)*Experiments!$C$2)/((P5^Experiments!$H$2)*(1+$V$2/$X$2)+(Code!$Y$2^Experiments!$H$2)*(1+$V$2/$W$2))</f>
        <v>1.6666663888889353</v>
      </c>
      <c r="R5">
        <f>((P5^Experiments!$H$3)*Experiments!$C$3)/((P5^Experiments!$H$3)*(1+$V$3/$X$3)+(Code!$Y$3^Experiments!$H$3)*(1+$V$3/$W$3))</f>
        <v>0.46153846153846151</v>
      </c>
      <c r="S5">
        <f t="shared" si="4"/>
        <v>3.3333333333333335</v>
      </c>
      <c r="T5">
        <f t="shared" si="5"/>
        <v>0.60000009999999993</v>
      </c>
      <c r="U5">
        <f t="shared" si="6"/>
        <v>2.166666666666667</v>
      </c>
    </row>
    <row r="6" spans="1:25" x14ac:dyDescent="0.25">
      <c r="A6">
        <v>0.08</v>
      </c>
      <c r="B6">
        <f>((D6^Experiments!$H$2)*Experiments!$C$2)/((Code!$Y$2^Experiments!$H$2)*(1+$V$2/$W$2)+(Code!D6^Experiments!$H$2)*(1+$V$2/$X$2))</f>
        <v>8.6118729777158212</v>
      </c>
      <c r="C6">
        <f>((F6^Experiments!$H$3)*Experiments!$C$3)/((1+$V$3/$X$3)*(F6^Experiments!$H$3)+(Code!$Y$3^Experiments!$H$3)*(1+$V$3/$W$3))</f>
        <v>1.6590996338545303</v>
      </c>
      <c r="D6">
        <f t="shared" si="0"/>
        <v>9.3059852601098179</v>
      </c>
      <c r="E6">
        <f t="shared" si="1"/>
        <v>0.69401473989018259</v>
      </c>
      <c r="F6">
        <f t="shared" si="2"/>
        <v>4.8668168139970707</v>
      </c>
      <c r="G6">
        <f t="shared" si="3"/>
        <v>0.13318318600292905</v>
      </c>
      <c r="H6">
        <f>0.02*((Experiments!$C$2*(D6^Experiments!$H$2))/((Code!$Y$2^Experiments!$H$2)*(1+$V$2/$W$2)+(D6^Experiments!$H$2)*(1+$V$2/$X$2)))</f>
        <v>0.17223745955431644</v>
      </c>
      <c r="I6">
        <f>0.02*((Experiments!$C$2*($D6+0.5*H6)^Experiments!$H$2)/((Code!$Y$2^Experiments!$H$2)*(1+$V$2/$W$2)+($D6+0.5*H6)^Experiments!$H$2*(1+$V$2/$X$2)))</f>
        <v>0.17245696331835647</v>
      </c>
      <c r="J6">
        <f>0.02*((Experiments!$C$2*($D6+0.5*I6)^Experiments!$H$2)/((Code!$Y$2^Experiments!$H$2)*(1+$V$2/$W$2)+($D6+0.5*I6)^Experiments!$H$2*(1+$V$2/$X$2)))</f>
        <v>0.17245724084491351</v>
      </c>
      <c r="K6">
        <f>0.02*((Experiments!$C$2*($D6+J6)^Experiments!$H$2)/((Code!$Y$2^Experiments!$H$2)*(1+$V$2/$W$2)+($D6+J6)^Experiments!$H$2*(1+$V$2/$X$2)))</f>
        <v>0.17267357034930786</v>
      </c>
      <c r="L6">
        <f>0.02*((Experiments!$C$3*F6^Experiments!$H$3)/(Code!$Y$3^Experiments!$H$3*(1+$V$3/$W$3)+F6^Experiments!$H$3*(1+$V$3/$X$3)))</f>
        <v>3.3181992677090606E-2</v>
      </c>
      <c r="M6">
        <f>0.02*((Experiments!$C$3*($F6+0.5*L6)^Experiments!$H$3)/(Code!$Y$3^Experiments!$H$3*(1+$V$3/$W$3)+($F6+0.5*L6)^Experiments!$H$3*(1+$V$3/$X$3)))</f>
        <v>3.320121921010976E-2</v>
      </c>
      <c r="N6">
        <f>0.02*((Experiments!$C$3*($F6+0.5*M6)^Experiments!$H$3)/(Code!$Y$3^Experiments!$H$3*(1+$V$3/$W$3)+($F6+0.5*M6)^Experiments!$H$3*(1+$V$3/$X$3)))</f>
        <v>3.3201230319043047E-2</v>
      </c>
      <c r="O6">
        <f>0.02*((Experiments!$C$3*($F6+N6)^Experiments!$H$3)/(Code!$Y$3^Experiments!$H$3*(1+$V$3/$W$3)+($F6+N6)^Experiments!$H$3*(1+$V$3/$X$3)))</f>
        <v>3.3220359717622439E-2</v>
      </c>
      <c r="P6">
        <v>0.4</v>
      </c>
      <c r="Q6">
        <f>((P6^Experiments!$H$2)*Experiments!$C$2)/((P6^Experiments!$H$2)*(1+$V$2/$X$2)+(Code!$Y$2^Experiments!$H$2)*(1+$V$2/$W$2))</f>
        <v>2.1052627146815337</v>
      </c>
      <c r="R6">
        <f>((P6^Experiments!$H$3)*Experiments!$C$3)/((P6^Experiments!$H$3)*(1+$V$3/$X$3)+(Code!$Y$3^Experiments!$H$3)*(1+$V$3/$W$3))</f>
        <v>0.57142857142857151</v>
      </c>
      <c r="S6">
        <f t="shared" si="4"/>
        <v>2.5</v>
      </c>
      <c r="T6">
        <f t="shared" si="5"/>
        <v>0.47500010000000004</v>
      </c>
      <c r="U6">
        <f t="shared" si="6"/>
        <v>1.7499999999999998</v>
      </c>
    </row>
    <row r="7" spans="1:25" x14ac:dyDescent="0.25">
      <c r="A7">
        <v>0.1</v>
      </c>
      <c r="B7">
        <f>((D7^Experiments!$H$2)*Experiments!$C$2)/((Code!$Y$2^Experiments!$H$2)*(1+$V$2/$W$2)+(Code!D7^Experiments!$H$2)*(1+$V$2/$X$2))</f>
        <v>8.589360230964008</v>
      </c>
      <c r="C7">
        <f>((F7^Experiments!$H$3)*Experiments!$C$3)/((1+$V$3/$X$3)*(F7^Experiments!$H$3)+(Code!$Y$3^Experiments!$H$3)*(1+$V$3/$W$3))</f>
        <v>1.6571594470260833</v>
      </c>
      <c r="D7">
        <f t="shared" si="0"/>
        <v>9.1335286870714576</v>
      </c>
      <c r="E7">
        <f t="shared" si="1"/>
        <v>0.86647131292854329</v>
      </c>
      <c r="F7">
        <f t="shared" si="2"/>
        <v>4.833615605421568</v>
      </c>
      <c r="G7">
        <f t="shared" si="3"/>
        <v>0.16638439457843215</v>
      </c>
      <c r="H7">
        <f>0.02*((Experiments!$C$2*(D7^Experiments!$H$2))/((Code!$Y$2^Experiments!$H$2)*(1+$V$2/$W$2)+(D7^Experiments!$H$2)*(1+$V$2/$X$2)))</f>
        <v>0.17178720461928015</v>
      </c>
      <c r="I7">
        <f>0.02*((Experiments!$C$2*($D7+0.5*H7)^Experiments!$H$2)/((Code!$Y$2^Experiments!$H$2)*(1+$V$2/$W$2)+($D7+0.5*H7)^Experiments!$H$2*(1+$V$2/$X$2)))</f>
        <v>0.17201326920759932</v>
      </c>
      <c r="J7">
        <f>0.02*((Experiments!$C$2*($D7+0.5*I7)^Experiments!$H$2)/((Code!$Y$2^Experiments!$H$2)*(1+$V$2/$W$2)+($D7+0.5*I7)^Experiments!$H$2*(1+$V$2/$X$2)))</f>
        <v>0.17201356431201656</v>
      </c>
      <c r="K7">
        <f>0.02*((Experiments!$C$2*($D7+J7)^Experiments!$H$2)/((Code!$Y$2^Experiments!$H$2)*(1+$V$2/$W$2)+($D7+J7)^Experiments!$H$2*(1+$V$2/$X$2)))</f>
        <v>0.17223632134574687</v>
      </c>
      <c r="L7">
        <f>0.02*((Experiments!$C$3*F7^Experiments!$H$3)/(Code!$Y$3^Experiments!$H$3*(1+$V$3/$W$3)+F7^Experiments!$H$3*(1+$V$3/$X$3)))</f>
        <v>3.3143188940521665E-2</v>
      </c>
      <c r="M7">
        <f>0.02*((Experiments!$C$3*($F7+0.5*L7)^Experiments!$H$3)/(Code!$Y$3^Experiments!$H$3*(1+$V$3/$W$3)+($F7+0.5*L7)^Experiments!$H$3*(1+$V$3/$X$3)))</f>
        <v>3.3162611958684057E-2</v>
      </c>
      <c r="N7">
        <f>0.02*((Experiments!$C$3*($F7+0.5*M7)^Experiments!$H$3)/(Code!$Y$3^Experiments!$H$3*(1+$V$3/$W$3)+($F7+0.5*M7)^Experiments!$H$3*(1+$V$3/$X$3)))</f>
        <v>3.3162623308961157E-2</v>
      </c>
      <c r="O7">
        <f>0.02*((Experiments!$C$3*($F7+N7)^Experiments!$H$3)/(Code!$Y$3^Experiments!$H$3*(1+$V$3/$W$3)+($F7+N7)^Experiments!$H$3*(1+$V$3/$X$3)))</f>
        <v>3.3181947835676871E-2</v>
      </c>
      <c r="P7">
        <v>0.5</v>
      </c>
      <c r="Q7">
        <f>((P7^Experiments!$H$2)*Experiments!$C$2)/((P7^Experiments!$H$2)*(1+$V$2/$X$2)+(Code!$Y$2^Experiments!$H$2)*(1+$V$2/$W$2))</f>
        <v>2.4999993750001561</v>
      </c>
      <c r="R7">
        <f>((P7^Experiments!$H$3)*Experiments!$C$3)/((P7^Experiments!$H$3)*(1+$V$3/$X$3)+(Code!$Y$3^Experiments!$H$3)*(1+$V$3/$W$3))</f>
        <v>0.66666666666666663</v>
      </c>
      <c r="S7">
        <f t="shared" si="4"/>
        <v>2</v>
      </c>
      <c r="T7">
        <f t="shared" si="5"/>
        <v>0.40000010000000003</v>
      </c>
      <c r="U7">
        <f t="shared" si="6"/>
        <v>1.5</v>
      </c>
    </row>
    <row r="8" spans="1:25" x14ac:dyDescent="0.25">
      <c r="A8">
        <v>0.12</v>
      </c>
      <c r="B8">
        <f>((D8^Experiments!$H$2)*Experiments!$C$2)/((Code!$Y$2^Experiments!$H$2)*(1+$V$2/$W$2)+(Code!D8^Experiments!$H$2)*(1+$V$2/$X$2))</f>
        <v>8.566166029696813</v>
      </c>
      <c r="C8">
        <f>((F8^Experiments!$H$3)*Experiments!$C$3)/((1+$V$3/$X$3)*(F8^Experiments!$H$3)+(Code!$Y$3^Experiments!$H$3)*(1+$V$3/$W$3))</f>
        <v>1.655199344163153</v>
      </c>
      <c r="D8">
        <f t="shared" si="0"/>
        <v>8.9615158215707478</v>
      </c>
      <c r="E8">
        <f t="shared" si="1"/>
        <v>1.0384841784292531</v>
      </c>
      <c r="F8">
        <f t="shared" si="2"/>
        <v>4.8004530042029865</v>
      </c>
      <c r="G8">
        <f t="shared" si="3"/>
        <v>0.19954699579701365</v>
      </c>
      <c r="H8">
        <f>0.02*((Experiments!$C$2*(D8^Experiments!$H$2))/((Code!$Y$2^Experiments!$H$2)*(1+$V$2/$W$2)+(D8^Experiments!$H$2)*(1+$V$2/$X$2)))</f>
        <v>0.17132332059393626</v>
      </c>
      <c r="I8">
        <f>0.02*((Experiments!$C$2*($D8+0.5*H8)^Experiments!$H$2)/((Code!$Y$2^Experiments!$H$2)*(1+$V$2/$W$2)+($D8+0.5*H8)^Experiments!$H$2*(1+$V$2/$X$2)))</f>
        <v>0.17155622415424801</v>
      </c>
      <c r="J8">
        <f>0.02*((Experiments!$C$2*($D8+0.5*I8)^Experiments!$H$2)/((Code!$Y$2^Experiments!$H$2)*(1+$V$2/$W$2)+($D8+0.5*I8)^Experiments!$H$2*(1+$V$2/$X$2)))</f>
        <v>0.17155653819740768</v>
      </c>
      <c r="K8">
        <f>0.02*((Experiments!$C$2*($D8+J8)^Experiments!$H$2)/((Code!$Y$2^Experiments!$H$2)*(1+$V$2/$W$2)+($D8+J8)^Experiments!$H$2*(1+$V$2/$X$2)))</f>
        <v>0.1717859938516911</v>
      </c>
      <c r="L8">
        <f>0.02*((Experiments!$C$3*F8^Experiments!$H$3)/(Code!$Y$3^Experiments!$H$3*(1+$V$3/$W$3)+F8^Experiments!$H$3*(1+$V$3/$X$3)))</f>
        <v>3.3103986883263062E-2</v>
      </c>
      <c r="M8">
        <f>0.02*((Experiments!$C$3*($F8+0.5*L8)^Experiments!$H$3)/(Code!$Y$3^Experiments!$H$3*(1+$V$3/$W$3)+($F8+0.5*L8)^Experiments!$H$3*(1+$V$3/$X$3)))</f>
        <v>3.3123609139721122E-2</v>
      </c>
      <c r="N8">
        <f>0.02*((Experiments!$C$3*($F8+0.5*M8)^Experiments!$H$3)/(Code!$Y$3^Experiments!$H$3*(1+$V$3/$W$3)+($F8+0.5*M8)^Experiments!$H$3*(1+$V$3/$X$3)))</f>
        <v>3.3123620737620513E-2</v>
      </c>
      <c r="O8">
        <f>0.02*((Experiments!$C$3*($F8+N8)^Experiments!$H$3)/(Code!$Y$3^Experiments!$H$3*(1+$V$3/$W$3)+($F8+N8)^Experiments!$H$3*(1+$V$3/$X$3)))</f>
        <v>3.3143143122696658E-2</v>
      </c>
      <c r="P8">
        <v>0.6</v>
      </c>
      <c r="Q8">
        <f>((P8^Experiments!$H$2)*Experiments!$C$2)/((P8^Experiments!$H$2)*(1+$V$2/$X$2)+(Code!$Y$2^Experiments!$H$2)*(1+$V$2/$W$2))</f>
        <v>2.85714204081656</v>
      </c>
      <c r="R8">
        <f>((P8^Experiments!$H$3)*Experiments!$C$3)/((P8^Experiments!$H$3)*(1+$V$3/$X$3)+(Code!$Y$3^Experiments!$H$3)*(1+$V$3/$W$3))</f>
        <v>0.74999999999999989</v>
      </c>
      <c r="S8">
        <f t="shared" si="4"/>
        <v>1.6666666666666667</v>
      </c>
      <c r="T8">
        <f t="shared" si="5"/>
        <v>0.35000009999999998</v>
      </c>
      <c r="U8">
        <f t="shared" si="6"/>
        <v>1.3333333333333335</v>
      </c>
    </row>
    <row r="9" spans="1:25" x14ac:dyDescent="0.25">
      <c r="A9">
        <v>0.14000000000000001</v>
      </c>
      <c r="B9">
        <f>((D9^Experiments!$H$2)*Experiments!$C$2)/((Code!$Y$2^Experiments!$H$2)*(1+$V$2/$W$2)+(Code!D9^Experiments!$H$2)*(1+$V$2/$X$2))</f>
        <v>8.5422610909857379</v>
      </c>
      <c r="C9">
        <f>((F9^Experiments!$H$3)*Experiments!$C$3)/((1+$V$3/$X$3)*(F9^Experiments!$H$3)+(Code!$Y$3^Experiments!$H$3)*(1+$V$3/$W$3))</f>
        <v>1.6532190448579751</v>
      </c>
      <c r="D9">
        <f t="shared" si="0"/>
        <v>8.7899600150459243</v>
      </c>
      <c r="E9">
        <f t="shared" si="1"/>
        <v>1.2100399849540762</v>
      </c>
      <c r="F9">
        <f t="shared" si="2"/>
        <v>4.7673294059095461</v>
      </c>
      <c r="G9">
        <f t="shared" si="3"/>
        <v>0.23267059409045415</v>
      </c>
      <c r="H9">
        <f>0.02*((Experiments!$C$2*(D9^Experiments!$H$2))/((Code!$Y$2^Experiments!$H$2)*(1+$V$2/$W$2)+(D9^Experiments!$H$2)*(1+$V$2/$X$2)))</f>
        <v>0.17084522181971476</v>
      </c>
      <c r="I9">
        <f>0.02*((Experiments!$C$2*($D9+0.5*H9)^Experiments!$H$2)/((Code!$Y$2^Experiments!$H$2)*(1+$V$2/$W$2)+($D9+0.5*H9)^Experiments!$H$2*(1+$V$2/$X$2)))</f>
        <v>0.17108525735748617</v>
      </c>
      <c r="J9">
        <f>0.02*((Experiments!$C$2*($D9+0.5*I9)^Experiments!$H$2)/((Code!$Y$2^Experiments!$H$2)*(1+$V$2/$W$2)+($D9+0.5*I9)^Experiments!$H$2*(1+$V$2/$X$2)))</f>
        <v>0.17108559182411565</v>
      </c>
      <c r="K9">
        <f>0.02*((Experiments!$C$2*($D9+J9)^Experiments!$H$2)/((Code!$Y$2^Experiments!$H$2)*(1+$V$2/$W$2)+($D9+J9)^Experiments!$H$2*(1+$V$2/$X$2)))</f>
        <v>0.17132203161149398</v>
      </c>
      <c r="L9">
        <f>0.02*((Experiments!$C$3*F9^Experiments!$H$3)/(Code!$Y$3^Experiments!$H$3*(1+$V$3/$W$3)+F9^Experiments!$H$3*(1+$V$3/$X$3)))</f>
        <v>3.3064380897159504E-2</v>
      </c>
      <c r="M9">
        <f>0.02*((Experiments!$C$3*($F9+0.5*L9)^Experiments!$H$3)/(Code!$Y$3^Experiments!$H$3*(1+$V$3/$W$3)+($F9+0.5*L9)^Experiments!$H$3*(1+$V$3/$X$3)))</f>
        <v>3.3084205191703332E-2</v>
      </c>
      <c r="N9">
        <f>0.02*((Experiments!$C$3*($F9+0.5*M9)^Experiments!$H$3)/(Code!$Y$3^Experiments!$H$3*(1+$V$3/$W$3)+($F9+0.5*M9)^Experiments!$H$3*(1+$V$3/$X$3)))</f>
        <v>3.3084217043691494E-2</v>
      </c>
      <c r="O9">
        <f>0.02*((Experiments!$C$3*($F9+N9)^Experiments!$H$3)/(Code!$Y$3^Experiments!$H$3*(1+$V$3/$W$3)+($F9+N9)^Experiments!$H$3*(1+$V$3/$X$3)))</f>
        <v>3.3103940063564929E-2</v>
      </c>
      <c r="P9">
        <v>0.7</v>
      </c>
      <c r="Q9">
        <f>((P9^Experiments!$H$2)*Experiments!$C$2)/((P9^Experiments!$H$2)*(1+$V$2/$X$2)+(Code!$Y$2^Experiments!$H$2)*(1+$V$2/$W$2))</f>
        <v>3.18181716942181</v>
      </c>
      <c r="R9">
        <f>((P9^Experiments!$H$3)*Experiments!$C$3)/((P9^Experiments!$H$3)*(1+$V$3/$X$3)+(Code!$Y$3^Experiments!$H$3)*(1+$V$3/$W$3))</f>
        <v>0.82352941176470584</v>
      </c>
      <c r="S9">
        <f t="shared" si="4"/>
        <v>1.4285714285714286</v>
      </c>
      <c r="T9">
        <f t="shared" si="5"/>
        <v>0.31428581428571428</v>
      </c>
      <c r="U9">
        <f t="shared" si="6"/>
        <v>1.2142857142857144</v>
      </c>
    </row>
    <row r="10" spans="1:25" x14ac:dyDescent="0.25">
      <c r="A10">
        <v>0.16</v>
      </c>
      <c r="B10">
        <f>((D10^Experiments!$H$2)*Experiments!$C$2)/((Code!$Y$2^Experiments!$H$2)*(1+$V$2/$W$2)+(Code!D10^Experiments!$H$2)*(1+$V$2/$X$2))</f>
        <v>8.5176145440102111</v>
      </c>
      <c r="C10">
        <f>((F10^Experiments!$H$3)*Experiments!$C$3)/((1+$V$3/$X$3)*(F10^Experiments!$H$3)+(Code!$Y$3^Experiments!$H$3)*(1+$V$3/$W$3))</f>
        <v>1.6512182639261079</v>
      </c>
      <c r="D10">
        <f t="shared" si="0"/>
        <v>8.6188751897468556</v>
      </c>
      <c r="E10">
        <f t="shared" si="1"/>
        <v>1.3811248102531448</v>
      </c>
      <c r="F10">
        <f t="shared" si="2"/>
        <v>4.7342452116709604</v>
      </c>
      <c r="G10">
        <f t="shared" si="3"/>
        <v>0.26575478832903981</v>
      </c>
      <c r="H10">
        <f>0.02*((Experiments!$C$2*(D10^Experiments!$H$2))/((Code!$Y$2^Experiments!$H$2)*(1+$V$2/$W$2)+(D10^Experiments!$H$2)*(1+$V$2/$X$2)))</f>
        <v>0.17035229088020423</v>
      </c>
      <c r="I10">
        <f>0.02*((Experiments!$C$2*($D10+0.5*H10)^Experiments!$H$2)/((Code!$Y$2^Experiments!$H$2)*(1+$V$2/$W$2)+($D10+0.5*H10)^Experiments!$H$2*(1+$V$2/$X$2)))</f>
        <v>0.17059976718515457</v>
      </c>
      <c r="J10">
        <f>0.02*((Experiments!$C$2*($D10+0.5*I10)^Experiments!$H$2)/((Code!$Y$2^Experiments!$H$2)*(1+$V$2/$W$2)+($D10+0.5*I10)^Experiments!$H$2*(1+$V$2/$X$2)))</f>
        <v>0.17060012369670513</v>
      </c>
      <c r="K10">
        <f>0.02*((Experiments!$C$2*($D10+J10)^Experiments!$H$2)/((Code!$Y$2^Experiments!$H$2)*(1+$V$2/$W$2)+($D10+J10)^Experiments!$H$2*(1+$V$2/$X$2)))</f>
        <v>0.17084384844814918</v>
      </c>
      <c r="L10">
        <f>0.02*((Experiments!$C$3*F10^Experiments!$H$3)/(Code!$Y$3^Experiments!$H$3*(1+$V$3/$W$3)+F10^Experiments!$H$3*(1+$V$3/$X$3)))</f>
        <v>3.3024365278522157E-2</v>
      </c>
      <c r="M10">
        <f>0.02*((Experiments!$C$3*($F10+0.5*L10)^Experiments!$H$3)/(Code!$Y$3^Experiments!$H$3*(1+$V$3/$W$3)+($F10+0.5*L10)^Experiments!$H$3*(1+$V$3/$X$3)))</f>
        <v>3.3044394458445446E-2</v>
      </c>
      <c r="N10">
        <f>0.02*((Experiments!$C$3*($F10+0.5*M10)^Experiments!$H$3)/(Code!$Y$3^Experiments!$H$3*(1+$V$3/$W$3)+($F10+0.5*M10)^Experiments!$H$3*(1+$V$3/$X$3)))</f>
        <v>3.3044406571183189E-2</v>
      </c>
      <c r="O10">
        <f>0.02*((Experiments!$C$3*($F10+N10)^Experiments!$H$3)/(Code!$Y$3^Experiments!$H$3*(1+$V$3/$W$3)+($F10+N10)^Experiments!$H$3*(1+$V$3/$X$3)))</f>
        <v>3.3064333049361946E-2</v>
      </c>
      <c r="P10">
        <v>0.8</v>
      </c>
      <c r="Q10">
        <f>((P10^Experiments!$H$2)*Experiments!$C$2)/((P10^Experiments!$H$2)*(1+$V$2/$X$2)+(Code!$Y$2^Experiments!$H$2)*(1+$V$2/$W$2))</f>
        <v>3.4782596597357709</v>
      </c>
      <c r="R10">
        <f>((P10^Experiments!$H$3)*Experiments!$C$3)/((P10^Experiments!$H$3)*(1+$V$3/$X$3)+(Code!$Y$3^Experiments!$H$3)*(1+$V$3/$W$3))</f>
        <v>0.88888888888888895</v>
      </c>
      <c r="S10">
        <f t="shared" si="4"/>
        <v>1.25</v>
      </c>
      <c r="T10">
        <f t="shared" si="5"/>
        <v>0.28750009999999998</v>
      </c>
      <c r="U10">
        <f t="shared" si="6"/>
        <v>1.125</v>
      </c>
    </row>
    <row r="11" spans="1:25" x14ac:dyDescent="0.25">
      <c r="A11">
        <v>0.18</v>
      </c>
      <c r="B11">
        <f>((D11^Experiments!$H$2)*Experiments!$C$2)/((Code!$Y$2^Experiments!$H$2)*(1+$V$2/$W$2)+(Code!D11^Experiments!$H$2)*(1+$V$2/$X$2))</f>
        <v>8.4921938292557293</v>
      </c>
      <c r="C11">
        <f>((F11^Experiments!$H$3)*Experiments!$C$3)/((1+$V$3/$X$3)*(F11^Experiments!$H$3)+(Code!$Y$3^Experiments!$H$3)*(1+$V$3/$W$3))</f>
        <v>1.6491967113170787</v>
      </c>
      <c r="D11">
        <f t="shared" si="0"/>
        <v>8.4482758695648439</v>
      </c>
      <c r="E11">
        <f t="shared" si="1"/>
        <v>1.551724130435157</v>
      </c>
      <c r="F11">
        <f t="shared" si="2"/>
        <v>4.7012008282731035</v>
      </c>
      <c r="G11">
        <f t="shared" si="3"/>
        <v>0.29879917172689674</v>
      </c>
      <c r="H11">
        <f>0.02*((Experiments!$C$2*(D11^Experiments!$H$2))/((Code!$Y$2^Experiments!$H$2)*(1+$V$2/$W$2)+(D11^Experiments!$H$2)*(1+$V$2/$X$2)))</f>
        <v>0.1698438765851146</v>
      </c>
      <c r="I11">
        <f>0.02*((Experiments!$C$2*($D11+0.5*H11)^Experiments!$H$2)/((Code!$Y$2^Experiments!$H$2)*(1+$V$2/$W$2)+($D11+0.5*H11)^Experiments!$H$2*(1+$V$2/$X$2)))</f>
        <v>0.17009911922054524</v>
      </c>
      <c r="J11">
        <f>0.02*((Experiments!$C$2*($D11+0.5*I11)^Experiments!$H$2)/((Code!$Y$2^Experiments!$H$2)*(1+$V$2/$W$2)+($D11+0.5*I11)^Experiments!$H$2*(1+$V$2/$X$2)))</f>
        <v>0.17009949954956768</v>
      </c>
      <c r="K11">
        <f>0.02*((Experiments!$C$2*($D11+J11)^Experiments!$H$2)/((Code!$Y$2^Experiments!$H$2)*(1+$V$2/$W$2)+($D11+J11)^Experiments!$H$2*(1+$V$2/$X$2)))</f>
        <v>0.17035082637247301</v>
      </c>
      <c r="L11">
        <f>0.02*((Experiments!$C$3*F11^Experiments!$H$3)/(Code!$Y$3^Experiments!$H$3*(1+$V$3/$W$3)+F11^Experiments!$H$3*(1+$V$3/$X$3)))</f>
        <v>3.2983934226341577E-2</v>
      </c>
      <c r="M11">
        <f>0.02*((Experiments!$C$3*($F11+0.5*L11)^Experiments!$H$3)/(Code!$Y$3^Experiments!$H$3*(1+$V$3/$W$3)+($F11+0.5*L11)^Experiments!$H$3*(1+$V$3/$X$3)))</f>
        <v>3.300417118732283E-2</v>
      </c>
      <c r="N11">
        <f>0.02*((Experiments!$C$3*($F11+0.5*M11)^Experiments!$H$3)/(Code!$Y$3^Experiments!$H$3*(1+$V$3/$W$3)+($F11+0.5*M11)^Experiments!$H$3*(1+$V$3/$X$3)))</f>
        <v>3.3004183567671791E-2</v>
      </c>
      <c r="O11">
        <f>0.02*((Experiments!$C$3*($F11+N11)^Experiments!$H$3)/(Code!$Y$3^Experiments!$H$3*(1+$V$3/$W$3)+($F11+N11)^Experiments!$H$3*(1+$V$3/$X$3)))</f>
        <v>3.3024316375608737E-2</v>
      </c>
      <c r="P11">
        <v>0.9</v>
      </c>
      <c r="Q11">
        <f>((P11^Experiments!$H$2)*Experiments!$C$2)/((P11^Experiments!$H$2)*(1+$V$2/$X$2)+(Code!$Y$2^Experiments!$H$2)*(1+$V$2/$W$2))</f>
        <v>3.7499985937505271</v>
      </c>
      <c r="R11">
        <f>((P11^Experiments!$H$3)*Experiments!$C$3)/((P11^Experiments!$H$3)*(1+$V$3/$X$3)+(Code!$Y$3^Experiments!$H$3)*(1+$V$3/$W$3))</f>
        <v>0.94736842105263164</v>
      </c>
      <c r="S11">
        <f t="shared" si="4"/>
        <v>1.1111111111111112</v>
      </c>
      <c r="T11">
        <f t="shared" si="5"/>
        <v>0.26666676666666667</v>
      </c>
      <c r="U11">
        <f t="shared" si="6"/>
        <v>1.0555555555555556</v>
      </c>
    </row>
    <row r="12" spans="1:25" x14ac:dyDescent="0.25">
      <c r="A12">
        <v>0.2</v>
      </c>
      <c r="B12">
        <f>((D12^Experiments!$H$2)*Experiments!$C$2)/((Code!$Y$2^Experiments!$H$2)*(1+$V$2/$W$2)+(Code!D12^Experiments!$H$2)*(1+$V$2/$X$2))</f>
        <v>8.4659645907116339</v>
      </c>
      <c r="C12">
        <f>((F12^Experiments!$H$3)*Experiments!$C$3)/((1+$V$3/$X$3)*(F12^Experiments!$H$3)+(Code!$Y$3^Experiments!$H$3)*(1+$V$3/$W$3))</f>
        <v>1.6471540920234315</v>
      </c>
      <c r="D12">
        <f t="shared" si="0"/>
        <v>8.2781772128152085</v>
      </c>
      <c r="E12">
        <f t="shared" si="1"/>
        <v>1.7218227871847926</v>
      </c>
      <c r="F12">
        <f t="shared" si="2"/>
        <v>4.6681966682544465</v>
      </c>
      <c r="G12">
        <f t="shared" si="3"/>
        <v>0.33180333174555332</v>
      </c>
      <c r="H12">
        <f>0.02*((Experiments!$C$2*(D12^Experiments!$H$2))/((Code!$Y$2^Experiments!$H$2)*(1+$V$2/$W$2)+(D12^Experiments!$H$2)*(1+$V$2/$X$2)))</f>
        <v>0.16931929181423269</v>
      </c>
      <c r="I12">
        <f>0.02*((Experiments!$C$2*($D12+0.5*H12)^Experiments!$H$2)/((Code!$Y$2^Experiments!$H$2)*(1+$V$2/$W$2)+($D12+0.5*H12)^Experiments!$H$2*(1+$V$2/$X$2)))</f>
        <v>0.16958264417334681</v>
      </c>
      <c r="J12">
        <f>0.02*((Experiments!$C$2*($D12+0.5*I12)^Experiments!$H$2)/((Code!$Y$2^Experiments!$H$2)*(1+$V$2/$W$2)+($D12+0.5*I12)^Experiments!$H$2*(1+$V$2/$X$2)))</f>
        <v>0.16958305025955375</v>
      </c>
      <c r="K12">
        <f>0.02*((Experiments!$C$2*($D12+J12)^Experiments!$H$2)/((Code!$Y$2^Experiments!$H$2)*(1+$V$2/$W$2)+($D12+J12)^Experiments!$H$2*(1+$V$2/$X$2)))</f>
        <v>0.16984231356069898</v>
      </c>
      <c r="L12">
        <f>0.02*((Experiments!$C$3*F12^Experiments!$H$3)/(Code!$Y$3^Experiments!$H$3*(1+$V$3/$W$3)+F12^Experiments!$H$3*(1+$V$3/$X$3)))</f>
        <v>3.2943081840468631E-2</v>
      </c>
      <c r="M12">
        <f>0.02*((Experiments!$C$3*($F12+0.5*L12)^Experiments!$H$3)/(Code!$Y$3^Experiments!$H$3*(1+$V$3/$W$3)+($F12+0.5*L12)^Experiments!$H$3*(1+$V$3/$X$3)))</f>
        <v>3.2963529527467825E-2</v>
      </c>
      <c r="N12">
        <f>0.02*((Experiments!$C$3*($F12+0.5*M12)^Experiments!$H$3)/(Code!$Y$3^Experiments!$H$3*(1+$V$3/$W$3)+($F12+0.5*M12)^Experiments!$H$3*(1+$V$3/$X$3)))</f>
        <v>3.2963542182497259E-2</v>
      </c>
      <c r="O12">
        <f>0.02*((Experiments!$C$3*($F12+N12)^Experiments!$H$3)/(Code!$Y$3^Experiments!$H$3*(1+$V$3/$W$3)+($F12+N12)^Experiments!$H$3*(1+$V$3/$X$3)))</f>
        <v>3.2983884240479128E-2</v>
      </c>
      <c r="P12">
        <v>1</v>
      </c>
      <c r="Q12">
        <f>((P12^Experiments!$H$2)*Experiments!$C$2)/((P12^Experiments!$H$2)*(1+$V$2/$X$2)+(Code!$Y$2^Experiments!$H$2)*(1+$V$2/$W$2))</f>
        <v>3.9999984000006399</v>
      </c>
      <c r="R12">
        <f>((P12^Experiments!$H$3)*Experiments!$C$3)/((P12^Experiments!$H$3)*(1+$V$3/$X$3)+(Code!$Y$3^Experiments!$H$3)*(1+$V$3/$W$3))</f>
        <v>1</v>
      </c>
      <c r="S12">
        <f t="shared" si="4"/>
        <v>1</v>
      </c>
      <c r="T12">
        <f t="shared" si="5"/>
        <v>0.2500001</v>
      </c>
      <c r="U12">
        <f t="shared" si="6"/>
        <v>1</v>
      </c>
    </row>
    <row r="13" spans="1:25" x14ac:dyDescent="0.25">
      <c r="A13">
        <v>0.22</v>
      </c>
      <c r="B13">
        <f>((D13^Experiments!$H$2)*Experiments!$C$2)/((Code!$Y$2^Experiments!$H$2)*(1+$V$2/$W$2)+(Code!D13^Experiments!$H$2)*(1+$V$2/$X$2))</f>
        <v>8.4388905605861417</v>
      </c>
      <c r="C13">
        <f>((F13^Experiments!$H$3)*Experiments!$C$3)/((1+$V$3/$X$3)*(F13^Experiments!$H$3)+(Code!$Y$3^Experiments!$H$3)*(1+$V$3/$W$3))</f>
        <v>1.645090105988166</v>
      </c>
      <c r="D13">
        <f t="shared" si="0"/>
        <v>8.1085950471084196</v>
      </c>
      <c r="E13">
        <f t="shared" si="1"/>
        <v>1.8914049528915815</v>
      </c>
      <c r="F13">
        <f t="shared" si="2"/>
        <v>4.6352331500043</v>
      </c>
      <c r="G13">
        <f t="shared" si="3"/>
        <v>0.36476684999569964</v>
      </c>
      <c r="H13">
        <f>0.02*((Experiments!$C$2*(D13^Experiments!$H$2))/((Code!$Y$2^Experiments!$H$2)*(1+$V$2/$W$2)+(D13^Experiments!$H$2)*(1+$V$2/$X$2)))</f>
        <v>0.16877781121172283</v>
      </c>
      <c r="I13">
        <f>0.02*((Experiments!$C$2*($D13+0.5*H13)^Experiments!$H$2)/((Code!$Y$2^Experiments!$H$2)*(1+$V$2/$W$2)+($D13+0.5*H13)^Experiments!$H$2*(1+$V$2/$X$2)))</f>
        <v>0.16904963564528092</v>
      </c>
      <c r="J13">
        <f>0.02*((Experiments!$C$2*($D13+0.5*I13)^Experiments!$H$2)/((Code!$Y$2^Experiments!$H$2)*(1+$V$2/$W$2)+($D13+0.5*I13)^Experiments!$H$2*(1+$V$2/$X$2)))</f>
        <v>0.16905006961351376</v>
      </c>
      <c r="K13">
        <f>0.02*((Experiments!$C$2*($D13+J13)^Experiments!$H$2)/((Code!$Y$2^Experiments!$H$2)*(1+$V$2/$W$2)+($D13+J13)^Experiments!$H$2*(1+$V$2/$X$2)))</f>
        <v>0.16931762219124522</v>
      </c>
      <c r="L13">
        <f>0.02*((Experiments!$C$3*F13^Experiments!$H$3)/(Code!$Y$3^Experiments!$H$3*(1+$V$3/$W$3)+F13^Experiments!$H$3*(1+$V$3/$X$3)))</f>
        <v>3.2901802119763318E-2</v>
      </c>
      <c r="M13">
        <f>0.02*((Experiments!$C$3*($F13+0.5*L13)^Experiments!$H$3)/(Code!$Y$3^Experiments!$H$3*(1+$V$3/$W$3)+($F13+0.5*L13)^Experiments!$H$3*(1+$V$3/$X$3)))</f>
        <v>3.2922463527934084E-2</v>
      </c>
      <c r="N13">
        <f>0.02*((Experiments!$C$3*($F13+0.5*M13)^Experiments!$H$3)/(Code!$Y$3^Experiments!$H$3*(1+$V$3/$W$3)+($F13+0.5*M13)^Experiments!$H$3*(1+$V$3/$X$3)))</f>
        <v>3.2922476464927845E-2</v>
      </c>
      <c r="O13">
        <f>0.02*((Experiments!$C$3*($F13+N13)^Experiments!$H$3)/(Code!$Y$3^Experiments!$H$3*(1+$V$3/$W$3)+($F13+N13)^Experiments!$H$3*(1+$V$3/$X$3)))</f>
        <v>3.2943030742979697E-2</v>
      </c>
      <c r="P13">
        <v>1.1000000000000001</v>
      </c>
      <c r="Q13">
        <f>((P13^Experiments!$H$2)*Experiments!$C$2)/((P13^Experiments!$H$2)*(1+$V$2/$X$2)+(Code!$Y$2^Experiments!$H$2)*(1+$V$2/$W$2))</f>
        <v>4.2307674408291591</v>
      </c>
      <c r="R13">
        <f>((P13^Experiments!$H$3)*Experiments!$C$3)/((P13^Experiments!$H$3)*(1+$V$3/$X$3)+(Code!$Y$3^Experiments!$H$3)*(1+$V$3/$W$3))</f>
        <v>1.0476190476190477</v>
      </c>
      <c r="S13">
        <f t="shared" si="4"/>
        <v>0.90909090909090906</v>
      </c>
      <c r="T13">
        <f t="shared" si="5"/>
        <v>0.23636373636363639</v>
      </c>
      <c r="U13">
        <f t="shared" si="6"/>
        <v>0.95454545454545447</v>
      </c>
    </row>
    <row r="14" spans="1:25" x14ac:dyDescent="0.25">
      <c r="A14">
        <v>0.24</v>
      </c>
      <c r="B14">
        <f>((D14^Experiments!$H$2)*Experiments!$C$2)/((Code!$Y$2^Experiments!$H$2)*(1+$V$2/$W$2)+(Code!D14^Experiments!$H$2)*(1+$V$2/$X$2))</f>
        <v>8.4109334360316304</v>
      </c>
      <c r="C14">
        <f>((F14^Experiments!$H$3)*Experiments!$C$3)/((1+$V$3/$X$3)*(F14^Experiments!$H$3)+(Code!$Y$3^Experiments!$H$3)*(1+$V$3/$W$3))</f>
        <v>1.6430044480105432</v>
      </c>
      <c r="D14">
        <f t="shared" si="0"/>
        <v>7.9395459064549936</v>
      </c>
      <c r="E14">
        <f t="shared" si="1"/>
        <v>2.0604540935450077</v>
      </c>
      <c r="F14">
        <f t="shared" si="2"/>
        <v>4.6023106978628885</v>
      </c>
      <c r="G14">
        <f t="shared" si="3"/>
        <v>0.39768930213711079</v>
      </c>
      <c r="H14">
        <f>0.02*((Experiments!$C$2*(D14^Experiments!$H$2))/((Code!$Y$2^Experiments!$H$2)*(1+$V$2/$W$2)+(D14^Experiments!$H$2)*(1+$V$2/$X$2)))</f>
        <v>0.1682186687206326</v>
      </c>
      <c r="I14">
        <f>0.02*((Experiments!$C$2*($D14+0.5*H14)^Experiments!$H$2)/((Code!$Y$2^Experiments!$H$2)*(1+$V$2/$W$2)+($D14+0.5*H14)^Experiments!$H$2*(1+$V$2/$X$2)))</f>
        <v>0.16849934774045938</v>
      </c>
      <c r="J14">
        <f>0.02*((Experiments!$C$2*($D14+0.5*I14)^Experiments!$H$2)/((Code!$Y$2^Experiments!$H$2)*(1+$V$2/$W$2)+($D14+0.5*I14)^Experiments!$H$2*(1+$V$2/$X$2)))</f>
        <v>0.16849981192080549</v>
      </c>
      <c r="K14">
        <f>0.02*((Experiments!$C$2*($D14+J14)^Experiments!$H$2)/((Code!$Y$2^Experiments!$H$2)*(1+$V$2/$W$2)+($D14+J14)^Experiments!$H$2*(1+$V$2/$X$2)))</f>
        <v>0.16877602613089462</v>
      </c>
      <c r="L14">
        <f>0.02*((Experiments!$C$3*F14^Experiments!$H$3)/(Code!$Y$3^Experiments!$H$3*(1+$V$3/$W$3)+F14^Experiments!$H$3*(1+$V$3/$X$3)))</f>
        <v>3.2860088960210865E-2</v>
      </c>
      <c r="M14">
        <f>0.02*((Experiments!$C$3*($F14+0.5*L14)^Experiments!$H$3)/(Code!$Y$3^Experiments!$H$3*(1+$V$3/$W$3)+($F14+0.5*L14)^Experiments!$H$3*(1+$V$3/$X$3)))</f>
        <v>3.2880967135828353E-2</v>
      </c>
      <c r="N14">
        <f>0.02*((Experiments!$C$3*($F14+0.5*M14)^Experiments!$H$3)/(Code!$Y$3^Experiments!$H$3*(1+$V$3/$W$3)+($F14+0.5*M14)^Experiments!$H$3*(1+$V$3/$X$3)))</f>
        <v>3.2880980362292166E-2</v>
      </c>
      <c r="O14">
        <f>0.02*((Experiments!$C$3*($F14+N14)^Experiments!$H$3)/(Code!$Y$3^Experiments!$H$3*(1+$V$3/$W$3)+($F14+N14)^Experiments!$H$3*(1+$V$3/$X$3)))</f>
        <v>3.290174988109755E-2</v>
      </c>
      <c r="P14">
        <v>1.2</v>
      </c>
      <c r="Q14">
        <f>((P14^Experiments!$H$2)*Experiments!$C$2)/((P14^Experiments!$H$2)*(1+$V$2/$X$2)+(Code!$Y$2^Experiments!$H$2)*(1+$V$2/$W$2))</f>
        <v>4.4444424691366802</v>
      </c>
      <c r="R14">
        <f>((P14^Experiments!$H$3)*Experiments!$C$3)/((P14^Experiments!$H$3)*(1+$V$3/$X$3)+(Code!$Y$3^Experiments!$H$3)*(1+$V$3/$W$3))</f>
        <v>1.0909090909090908</v>
      </c>
      <c r="S14">
        <f t="shared" si="4"/>
        <v>0.83333333333333337</v>
      </c>
      <c r="T14">
        <f t="shared" si="5"/>
        <v>0.22500010000000001</v>
      </c>
      <c r="U14">
        <f t="shared" si="6"/>
        <v>0.91666666666666674</v>
      </c>
    </row>
    <row r="15" spans="1:25" x14ac:dyDescent="0.25">
      <c r="A15">
        <v>0.26</v>
      </c>
      <c r="B15">
        <f>((D15^Experiments!$H$2)*Experiments!$C$2)/((Code!$Y$2^Experiments!$H$2)*(1+$V$2/$W$2)+(Code!D15^Experiments!$H$2)*(1+$V$2/$X$2))</f>
        <v>8.3820527473497215</v>
      </c>
      <c r="C15">
        <f>((F15^Experiments!$H$3)*Experiments!$C$3)/((1+$V$3/$X$3)*(F15^Experiments!$H$3)+(Code!$Y$3^Experiments!$H$3)*(1+$V$3/$W$3))</f>
        <v>1.6408968076502555</v>
      </c>
      <c r="D15">
        <f t="shared" si="0"/>
        <v>7.7710470707593178</v>
      </c>
      <c r="E15">
        <f t="shared" si="1"/>
        <v>2.228952929240684</v>
      </c>
      <c r="F15">
        <f t="shared" si="2"/>
        <v>4.5694297422232966</v>
      </c>
      <c r="G15">
        <f t="shared" si="3"/>
        <v>0.43057025777670238</v>
      </c>
      <c r="H15">
        <f>0.02*((Experiments!$C$2*(D15^Experiments!$H$2))/((Code!$Y$2^Experiments!$H$2)*(1+$V$2/$W$2)+(D15^Experiments!$H$2)*(1+$V$2/$X$2)))</f>
        <v>0.16764105494699444</v>
      </c>
      <c r="I15">
        <f>0.02*((Experiments!$C$2*($D15+0.5*H15)^Experiments!$H$2)/((Code!$Y$2^Experiments!$H$2)*(1+$V$2/$W$2)+($D15+0.5*H15)^Experiments!$H$2*(1+$V$2/$X$2)))</f>
        <v>0.16793099250999732</v>
      </c>
      <c r="J15">
        <f>0.02*((Experiments!$C$2*($D15+0.5*I15)^Experiments!$H$2)/((Code!$Y$2^Experiments!$H$2)*(1+$V$2/$W$2)+($D15+0.5*I15)^Experiments!$H$2*(1+$V$2/$X$2)))</f>
        <v>0.16793148946033895</v>
      </c>
      <c r="K15">
        <f>0.02*((Experiments!$C$2*($D15+J15)^Experiments!$H$2)/((Code!$Y$2^Experiments!$H$2)*(1+$V$2/$W$2)+($D15+J15)^Experiments!$H$2*(1+$V$2/$X$2)))</f>
        <v>0.16821675846011697</v>
      </c>
      <c r="L15">
        <f>0.02*((Experiments!$C$3*F15^Experiments!$H$3)/(Code!$Y$3^Experiments!$H$3*(1+$V$3/$W$3)+F15^Experiments!$H$3*(1+$V$3/$X$3)))</f>
        <v>3.2817936153005108E-2</v>
      </c>
      <c r="M15">
        <f>0.02*((Experiments!$C$3*($F15+0.5*L15)^Experiments!$H$3)/(Code!$Y$3^Experiments!$H$3*(1+$V$3/$W$3)+($F15+0.5*L15)^Experiments!$H$3*(1+$V$3/$X$3)))</f>
        <v>3.283903419440961E-2</v>
      </c>
      <c r="N15">
        <f>0.02*((Experiments!$C$3*($F15+0.5*M15)^Experiments!$H$3)/(Code!$Y$3^Experiments!$H$3*(1+$V$3/$W$3)+($F15+0.5*M15)^Experiments!$H$3*(1+$V$3/$X$3)))</f>
        <v>3.2839047718078621E-2</v>
      </c>
      <c r="O15">
        <f>0.02*((Experiments!$C$3*($F15+N15)^Experiments!$H$3)/(Code!$Y$3^Experiments!$H$3*(1+$V$3/$W$3)+($F15+N15)^Experiments!$H$3*(1+$V$3/$X$3)))</f>
        <v>3.286003554991538E-2</v>
      </c>
      <c r="P15">
        <v>1.3</v>
      </c>
      <c r="Q15">
        <f>((P15^Experiments!$H$2)*Experiments!$C$2)/((P15^Experiments!$H$2)*(1+$V$2/$X$2)+(Code!$Y$2^Experiments!$H$2)*(1+$V$2/$W$2))</f>
        <v>4.6428549872458991</v>
      </c>
      <c r="R15">
        <f>((P15^Experiments!$H$3)*Experiments!$C$3)/((P15^Experiments!$H$3)*(1+$V$3/$X$3)+(Code!$Y$3^Experiments!$H$3)*(1+$V$3/$W$3))</f>
        <v>1.1304347826086958</v>
      </c>
      <c r="S15">
        <f t="shared" si="4"/>
        <v>0.76923076923076916</v>
      </c>
      <c r="T15">
        <f t="shared" si="5"/>
        <v>0.21538471538461537</v>
      </c>
      <c r="U15">
        <f t="shared" si="6"/>
        <v>0.88461538461538447</v>
      </c>
    </row>
    <row r="16" spans="1:25" x14ac:dyDescent="0.25">
      <c r="A16">
        <v>0.28000000000000003</v>
      </c>
      <c r="B16">
        <f>((D16^Experiments!$H$2)*Experiments!$C$2)/((Code!$Y$2^Experiments!$H$2)*(1+$V$2/$W$2)+(Code!D16^Experiments!$H$2)*(1+$V$2/$X$2))</f>
        <v>8.3522057171244928</v>
      </c>
      <c r="C16">
        <f>((F16^Experiments!$H$3)*Experiments!$C$3)/((1+$V$3/$X$3)*(F16^Experiments!$H$3)+(Code!$Y$3^Experiments!$H$3)*(1+$V$3/$W$3))</f>
        <v>1.6387668691299369</v>
      </c>
      <c r="D16">
        <f t="shared" si="0"/>
        <v>7.6031166078680208</v>
      </c>
      <c r="E16">
        <f t="shared" si="1"/>
        <v>2.3968833921319814</v>
      </c>
      <c r="F16">
        <f t="shared" si="2"/>
        <v>4.5365907196353135</v>
      </c>
      <c r="G16">
        <f t="shared" si="3"/>
        <v>0.46340928036468521</v>
      </c>
      <c r="H16">
        <f>0.02*((Experiments!$C$2*(D16^Experiments!$H$2))/((Code!$Y$2^Experiments!$H$2)*(1+$V$2/$W$2)+(D16^Experiments!$H$2)*(1+$V$2/$X$2)))</f>
        <v>0.16704411434248986</v>
      </c>
      <c r="I16">
        <f>0.02*((Experiments!$C$2*($D16+0.5*H16)^Experiments!$H$2)/((Code!$Y$2^Experiments!$H$2)*(1+$V$2/$W$2)+($D16+0.5*H16)^Experiments!$H$2*(1+$V$2/$X$2)))</f>
        <v>0.16734373721995538</v>
      </c>
      <c r="J16">
        <f>0.02*((Experiments!$C$2*($D16+0.5*I16)^Experiments!$H$2)/((Code!$Y$2^Experiments!$H$2)*(1+$V$2/$W$2)+($D16+0.5*I16)^Experiments!$H$2*(1+$V$2/$X$2)))</f>
        <v>0.16734426975127026</v>
      </c>
      <c r="K16">
        <f>0.02*((Experiments!$C$2*($D16+J16)^Experiments!$H$2)/((Code!$Y$2^Experiments!$H$2)*(1+$V$2/$W$2)+($D16+J16)^Experiments!$H$2*(1+$V$2/$X$2)))</f>
        <v>0.16763900882677565</v>
      </c>
      <c r="L16">
        <f>0.02*((Experiments!$C$3*F16^Experiments!$H$3)/(Code!$Y$3^Experiments!$H$3*(1+$V$3/$W$3)+F16^Experiments!$H$3*(1+$V$3/$X$3)))</f>
        <v>3.2775337382598739E-2</v>
      </c>
      <c r="M16">
        <f>0.02*((Experiments!$C$3*($F16+0.5*L16)^Experiments!$H$3)/(Code!$Y$3^Experiments!$H$3*(1+$V$3/$W$3)+($F16+0.5*L16)^Experiments!$H$3*(1+$V$3/$X$3)))</f>
        <v>3.2796658441155223E-2</v>
      </c>
      <c r="N16">
        <f>0.02*((Experiments!$C$3*($F16+0.5*M16)^Experiments!$H$3)/(Code!$Y$3^Experiments!$H$3*(1+$V$3/$W$3)+($F16+0.5*M16)^Experiments!$H$3*(1+$V$3/$X$3)))</f>
        <v>3.2796672270001798E-2</v>
      </c>
      <c r="O16">
        <f>0.02*((Experiments!$C$3*($F16+N16)^Experiments!$H$3)/(Code!$Y$3^Experiments!$H$3*(1+$V$3/$W$3)+($F16+N16)^Experiments!$H$3*(1+$V$3/$X$3)))</f>
        <v>3.2817881539693755E-2</v>
      </c>
      <c r="P16">
        <v>1.4</v>
      </c>
      <c r="Q16">
        <f>((P16^Experiments!$H$2)*Experiments!$C$2)/((P16^Experiments!$H$2)*(1+$V$2/$X$2)+(Code!$Y$2^Experiments!$H$2)*(1+$V$2/$W$2))</f>
        <v>4.827583876338819</v>
      </c>
      <c r="R16">
        <f>((P16^Experiments!$H$3)*Experiments!$C$3)/((P16^Experiments!$H$3)*(1+$V$3/$X$3)+(Code!$Y$3^Experiments!$H$3)*(1+$V$3/$W$3))</f>
        <v>1.1666666666666667</v>
      </c>
      <c r="S16">
        <f t="shared" si="4"/>
        <v>0.7142857142857143</v>
      </c>
      <c r="T16">
        <f t="shared" si="5"/>
        <v>0.2071429571428571</v>
      </c>
      <c r="U16">
        <f t="shared" si="6"/>
        <v>0.8571428571428571</v>
      </c>
    </row>
    <row r="17" spans="1:21" x14ac:dyDescent="0.25">
      <c r="A17">
        <v>0.3</v>
      </c>
      <c r="B17">
        <f>((D17^Experiments!$H$2)*Experiments!$C$2)/((Code!$Y$2^Experiments!$H$2)*(1+$V$2/$W$2)+(Code!D17^Experiments!$H$2)*(1+$V$2/$X$2))</f>
        <v>8.3213471097141571</v>
      </c>
      <c r="C17">
        <f>((F17^Experiments!$H$3)*Experiments!$C$3)/((1+$V$3/$X$3)*(F17^Experiments!$H$3)+(Code!$Y$3^Experiments!$H$3)*(1+$V$3/$W$3))</f>
        <v>1.6366143112360112</v>
      </c>
      <c r="D17">
        <f t="shared" si="0"/>
        <v>7.4357734183494015</v>
      </c>
      <c r="E17">
        <f t="shared" si="1"/>
        <v>2.5642265816506011</v>
      </c>
      <c r="F17">
        <f t="shared" si="2"/>
        <v>4.5037940729112123</v>
      </c>
      <c r="G17">
        <f t="shared" si="3"/>
        <v>0.4962059270887863</v>
      </c>
      <c r="H17">
        <f>0.02*((Experiments!$C$2*(D17^Experiments!$H$2))/((Code!$Y$2^Experiments!$H$2)*(1+$V$2/$W$2)+(D17^Experiments!$H$2)*(1+$V$2/$X$2)))</f>
        <v>0.16642694219428314</v>
      </c>
      <c r="I17">
        <f>0.02*((Experiments!$C$2*($D17+0.5*H17)^Experiments!$H$2)/((Code!$Y$2^Experiments!$H$2)*(1+$V$2/$W$2)+($D17+0.5*H17)^Experiments!$H$2*(1+$V$2/$X$2)))</f>
        <v>0.16673670143127553</v>
      </c>
      <c r="J17">
        <f>0.02*((Experiments!$C$2*($D17+0.5*I17)^Experiments!$H$2)/((Code!$Y$2^Experiments!$H$2)*(1+$V$2/$W$2)+($D17+0.5*I17)^Experiments!$H$2*(1+$V$2/$X$2)))</f>
        <v>0.16673727263605367</v>
      </c>
      <c r="K17">
        <f>0.02*((Experiments!$C$2*($D17+J17)^Experiments!$H$2)/((Code!$Y$2^Experiments!$H$2)*(1+$V$2/$W$2)+($D17+J17)^Experiments!$H$2*(1+$V$2/$X$2)))</f>
        <v>0.16704192061701292</v>
      </c>
      <c r="L17">
        <f>0.02*((Experiments!$C$3*F17^Experiments!$H$3)/(Code!$Y$3^Experiments!$H$3*(1+$V$3/$W$3)+F17^Experiments!$H$3*(1+$V$3/$X$3)))</f>
        <v>3.2732286224720228E-2</v>
      </c>
      <c r="M17">
        <f>0.02*((Experiments!$C$3*($F17+0.5*L17)^Experiments!$H$3)/(Code!$Y$3^Experiments!$H$3*(1+$V$3/$W$3)+($F17+0.5*L17)^Experiments!$H$3*(1+$V$3/$X$3)))</f>
        <v>3.2753833505793813E-2</v>
      </c>
      <c r="N17">
        <f>0.02*((Experiments!$C$3*($F17+0.5*M17)^Experiments!$H$3)/(Code!$Y$3^Experiments!$H$3*(1+$V$3/$W$3)+($F17+0.5*M17)^Experiments!$H$3*(1+$V$3/$X$3)))</f>
        <v>3.2753847648035642E-2</v>
      </c>
      <c r="O17">
        <f>0.02*((Experiments!$C$3*($F17+N17)^Experiments!$H$3)/(Code!$Y$3^Experiments!$H$3*(1+$V$3/$W$3)+($F17+N17)^Experiments!$H$3*(1+$V$3/$X$3)))</f>
        <v>3.2775281533920217E-2</v>
      </c>
      <c r="P17">
        <v>1.5</v>
      </c>
      <c r="Q17">
        <f>((P17^Experiments!$H$2)*Experiments!$C$2)/((P17^Experiments!$H$2)*(1+$V$2/$X$2)+(Code!$Y$2^Experiments!$H$2)*(1+$V$2/$W$2))</f>
        <v>4.9999975000012506</v>
      </c>
      <c r="R17">
        <f>((P17^Experiments!$H$3)*Experiments!$C$3)/((P17^Experiments!$H$3)*(1+$V$3/$X$3)+(Code!$Y$3^Experiments!$H$3)*(1+$V$3/$W$3))</f>
        <v>1.2</v>
      </c>
      <c r="S17">
        <f t="shared" si="4"/>
        <v>0.66666666666666663</v>
      </c>
      <c r="T17">
        <f t="shared" si="5"/>
        <v>0.20000009999999999</v>
      </c>
      <c r="U17">
        <f t="shared" si="6"/>
        <v>0.83333333333333337</v>
      </c>
    </row>
    <row r="18" spans="1:21" x14ac:dyDescent="0.25">
      <c r="A18">
        <v>0.32</v>
      </c>
      <c r="B18">
        <f>((D18^Experiments!$H$2)*Experiments!$C$2)/((Code!$Y$2^Experiments!$H$2)*(1+$V$2/$W$2)+(Code!D18^Experiments!$H$2)*(1+$V$2/$X$2))</f>
        <v>8.2894290705183007</v>
      </c>
      <c r="C18">
        <f>((F18^Experiments!$H$3)*Experiments!$C$3)/((1+$V$3/$X$3)*(F18^Experiments!$H$3)+(Code!$Y$3^Experiments!$H$3)*(1+$V$3/$W$3))</f>
        <v>1.6344388072178628</v>
      </c>
      <c r="D18">
        <f t="shared" si="0"/>
        <v>7.2690372831917429</v>
      </c>
      <c r="E18">
        <f t="shared" si="1"/>
        <v>2.7309627168082602</v>
      </c>
      <c r="F18">
        <f t="shared" si="2"/>
        <v>4.4710402512334957</v>
      </c>
      <c r="G18">
        <f t="shared" si="3"/>
        <v>0.52895974876650287</v>
      </c>
      <c r="H18">
        <f>0.02*((Experiments!$C$2*(D18^Experiments!$H$2))/((Code!$Y$2^Experiments!$H$2)*(1+$V$2/$W$2)+(D18^Experiments!$H$2)*(1+$V$2/$X$2)))</f>
        <v>0.16578858141036601</v>
      </c>
      <c r="I18">
        <f>0.02*((Experiments!$C$2*($D18+0.5*H18)^Experiments!$H$2)/((Code!$Y$2^Experiments!$H$2)*(1+$V$2/$W$2)+($D18+0.5*H18)^Experiments!$H$2*(1+$V$2/$X$2)))</f>
        <v>0.16610895388004093</v>
      </c>
      <c r="J18">
        <f>0.02*((Experiments!$C$2*($D18+0.5*I18)^Experiments!$H$2)/((Code!$Y$2^Experiments!$H$2)*(1+$V$2/$W$2)+($D18+0.5*I18)^Experiments!$H$2*(1+$V$2/$X$2)))</f>
        <v>0.16610956716423433</v>
      </c>
      <c r="K18">
        <f>0.02*((Experiments!$C$2*($D18+J18)^Experiments!$H$2)/((Code!$Y$2^Experiments!$H$2)*(1+$V$2/$W$2)+($D18+J18)^Experiments!$H$2*(1+$V$2/$X$2)))</f>
        <v>0.16642458793172513</v>
      </c>
      <c r="L18">
        <f>0.02*((Experiments!$C$3*F18^Experiments!$H$3)/(Code!$Y$3^Experiments!$H$3*(1+$V$3/$W$3)+F18^Experiments!$H$3*(1+$V$3/$X$3)))</f>
        <v>3.2688776144357258E-2</v>
      </c>
      <c r="M18">
        <f>0.02*((Experiments!$C$3*($F18+0.5*L18)^Experiments!$H$3)/(Code!$Y$3^Experiments!$H$3*(1+$V$3/$W$3)+($F18+0.5*L18)^Experiments!$H$3*(1+$V$3/$X$3)))</f>
        <v>3.2710552908304741E-2</v>
      </c>
      <c r="N18">
        <f>0.02*((Experiments!$C$3*($F18+0.5*M18)^Experiments!$H$3)/(Code!$Y$3^Experiments!$H$3*(1+$V$3/$W$3)+($F18+0.5*M18)^Experiments!$H$3*(1+$V$3/$X$3)))</f>
        <v>3.2710567372413242E-2</v>
      </c>
      <c r="O18">
        <f>0.02*((Experiments!$C$3*($F18+N18)^Experiments!$H$3)/(Code!$Y$3^Experiments!$H$3*(1+$V$3/$W$3)+($F18+N18)^Experiments!$H$3*(1+$V$3/$X$3)))</f>
        <v>3.2732229107325039E-2</v>
      </c>
      <c r="P18">
        <v>1.6</v>
      </c>
      <c r="Q18">
        <f>((P18^Experiments!$H$2)*Experiments!$C$2)/((P18^Experiments!$H$2)*(1+$V$2/$X$2)+(Code!$Y$2^Experiments!$H$2)*(1+$V$2/$W$2))</f>
        <v>5.1612876586902408</v>
      </c>
      <c r="R18">
        <f>((P18^Experiments!$H$3)*Experiments!$C$3)/((P18^Experiments!$H$3)*(1+$V$3/$X$3)+(Code!$Y$3^Experiments!$H$3)*(1+$V$3/$W$3))</f>
        <v>1.2307692307692308</v>
      </c>
      <c r="S18">
        <f t="shared" si="4"/>
        <v>0.625</v>
      </c>
      <c r="T18">
        <f t="shared" si="5"/>
        <v>0.19375010000000001</v>
      </c>
      <c r="U18">
        <f t="shared" si="6"/>
        <v>0.8125</v>
      </c>
    </row>
    <row r="19" spans="1:21" x14ac:dyDescent="0.25">
      <c r="A19">
        <v>0.34</v>
      </c>
      <c r="B19">
        <f>((D19^Experiments!$H$2)*Experiments!$C$2)/((Code!$Y$2^Experiments!$H$2)*(1+$V$2/$W$2)+(Code!D19^Experiments!$H$2)*(1+$V$2/$X$2))</f>
        <v>8.2564009544310295</v>
      </c>
      <c r="C19">
        <f>((F19^Experiments!$H$3)*Experiments!$C$3)/((1+$V$3/$X$3)*(F19^Experiments!$H$3)+(Code!$Y$3^Experiments!$H$3)*(1+$V$3/$W$3))</f>
        <v>1.632240024685323</v>
      </c>
      <c r="D19">
        <f t="shared" si="0"/>
        <v>7.1029289146199694</v>
      </c>
      <c r="E19">
        <f t="shared" si="1"/>
        <v>2.8970710853800337</v>
      </c>
      <c r="F19">
        <f t="shared" si="2"/>
        <v>4.4383297102646431</v>
      </c>
      <c r="G19">
        <f t="shared" si="3"/>
        <v>0.56167028973535593</v>
      </c>
      <c r="H19">
        <f>0.02*((Experiments!$C$2*(D19^Experiments!$H$2))/((Code!$Y$2^Experiments!$H$2)*(1+$V$2/$W$2)+(D19^Experiments!$H$2)*(1+$V$2/$X$2)))</f>
        <v>0.1651280190886206</v>
      </c>
      <c r="I19">
        <f>0.02*((Experiments!$C$2*($D19+0.5*H19)^Experiments!$H$2)/((Code!$Y$2^Experiments!$H$2)*(1+$V$2/$W$2)+($D19+0.5*H19)^Experiments!$H$2*(1+$V$2/$X$2)))</f>
        <v>0.1654595091461665</v>
      </c>
      <c r="J19">
        <f>0.02*((Experiments!$C$2*($D19+0.5*I19)^Experiments!$H$2)/((Code!$Y$2^Experiments!$H$2)*(1+$V$2/$W$2)+($D19+0.5*I19)^Experiments!$H$2*(1+$V$2/$X$2)))</f>
        <v>0.16546016826514734</v>
      </c>
      <c r="K19">
        <f>0.02*((Experiments!$C$2*($D19+J19)^Experiments!$H$2)/((Code!$Y$2^Experiments!$H$2)*(1+$V$2/$W$2)+($D19+J19)^Experiments!$H$2*(1+$V$2/$X$2)))</f>
        <v>0.16578605235674354</v>
      </c>
      <c r="L19">
        <f>0.02*((Experiments!$C$3*F19^Experiments!$H$3)/(Code!$Y$3^Experiments!$H$3*(1+$V$3/$W$3)+F19^Experiments!$H$3*(1+$V$3/$X$3)))</f>
        <v>3.2644800493706459E-2</v>
      </c>
      <c r="M19">
        <f>0.02*((Experiments!$C$3*($F19+0.5*L19)^Experiments!$H$3)/(Code!$Y$3^Experiments!$H$3*(1+$V$3/$W$3)+($F19+0.5*L19)^Experiments!$H$3*(1+$V$3/$X$3)))</f>
        <v>3.2666810056883884E-2</v>
      </c>
      <c r="N19">
        <f>0.02*((Experiments!$C$3*($F19+0.5*M19)^Experiments!$H$3)/(Code!$Y$3^Experiments!$H$3*(1+$V$3/$W$3)+($F19+0.5*M19)^Experiments!$H$3*(1+$V$3/$X$3)))</f>
        <v>3.2666824851592918E-2</v>
      </c>
      <c r="O19">
        <f>0.02*((Experiments!$C$3*($F19+N19)^Experiments!$H$3)/(Code!$Y$3^Experiments!$H$3*(1+$V$3/$W$3)+($F19+N19)^Experiments!$H$3*(1+$V$3/$X$3)))</f>
        <v>3.2688717723863413E-2</v>
      </c>
      <c r="P19">
        <v>1.7</v>
      </c>
      <c r="Q19">
        <f>((P19^Experiments!$H$2)*Experiments!$C$2)/((P19^Experiments!$H$2)*(1+$V$2/$X$2)+(Code!$Y$2^Experiments!$H$2)*(1+$V$2/$W$2))</f>
        <v>5.3124971777358754</v>
      </c>
      <c r="R19">
        <f>((P19^Experiments!$H$3)*Experiments!$C$3)/((P19^Experiments!$H$3)*(1+$V$3/$X$3)+(Code!$Y$3^Experiments!$H$3)*(1+$V$3/$W$3))</f>
        <v>1.2592592592592591</v>
      </c>
      <c r="S19">
        <f t="shared" si="4"/>
        <v>0.58823529411764708</v>
      </c>
      <c r="T19">
        <f t="shared" si="5"/>
        <v>0.18823539411764703</v>
      </c>
      <c r="U19">
        <f t="shared" si="6"/>
        <v>0.79411764705882359</v>
      </c>
    </row>
    <row r="20" spans="1:21" x14ac:dyDescent="0.25">
      <c r="A20">
        <v>0.36</v>
      </c>
      <c r="B20">
        <f>((D20^Experiments!$H$2)*Experiments!$C$2)/((Code!$Y$2^Experiments!$H$2)*(1+$V$2/$W$2)+(Code!D20^Experiments!$H$2)*(1+$V$2/$X$2))</f>
        <v>8.2222091428922095</v>
      </c>
      <c r="C20">
        <f>((F20^Experiments!$H$3)*Experiments!$C$3)/((1+$V$3/$X$3)*(F20^Experiments!$H$3)+(Code!$Y$3^Experiments!$H$3)*(1+$V$3/$W$3))</f>
        <v>1.6300176255044636</v>
      </c>
      <c r="D20">
        <f t="shared" si="0"/>
        <v>6.9374700102419711</v>
      </c>
      <c r="E20">
        <f t="shared" si="1"/>
        <v>3.0625299897580325</v>
      </c>
      <c r="F20">
        <f t="shared" si="2"/>
        <v>4.4056629122588893</v>
      </c>
      <c r="G20">
        <f t="shared" si="3"/>
        <v>0.59433708774110983</v>
      </c>
      <c r="H20">
        <f>0.02*((Experiments!$C$2*(D20^Experiments!$H$2))/((Code!$Y$2^Experiments!$H$2)*(1+$V$2/$W$2)+(D20^Experiments!$H$2)*(1+$V$2/$X$2)))</f>
        <v>0.16444418285784421</v>
      </c>
      <c r="I20">
        <f>0.02*((Experiments!$C$2*($D20+0.5*H20)^Experiments!$H$2)/((Code!$Y$2^Experiments!$H$2)*(1+$V$2/$W$2)+($D20+0.5*H20)^Experiments!$H$2*(1+$V$2/$X$2)))</f>
        <v>0.16478732409855038</v>
      </c>
      <c r="J20">
        <f>0.02*((Experiments!$C$2*($D20+0.5*I20)^Experiments!$H$2)/((Code!$Y$2^Experiments!$H$2)*(1+$V$2/$W$2)+($D20+0.5*I20)^Experiments!$H$2*(1+$V$2/$X$2)))</f>
        <v>0.16478803319761945</v>
      </c>
      <c r="K20">
        <f>0.02*((Experiments!$C$2*($D20+J20)^Experiments!$H$2)/((Code!$Y$2^Experiments!$H$2)*(1+$V$2/$W$2)+($D20+J20)^Experiments!$H$2*(1+$V$2/$X$2)))</f>
        <v>0.16512529951466884</v>
      </c>
      <c r="L20">
        <f>0.02*((Experiments!$C$3*F20^Experiments!$H$3)/(Code!$Y$3^Experiments!$H$3*(1+$V$3/$W$3)+F20^Experiments!$H$3*(1+$V$3/$X$3)))</f>
        <v>3.2600352510089275E-2</v>
      </c>
      <c r="M20">
        <f>0.02*((Experiments!$C$3*($F20+0.5*L20)^Experiments!$H$3)/(Code!$Y$3^Experiments!$H$3*(1+$V$3/$W$3)+($F20+0.5*L20)^Experiments!$H$3*(1+$V$3/$X$3)))</f>
        <v>3.2622598245875684E-2</v>
      </c>
      <c r="N20">
        <f>0.02*((Experiments!$C$3*($F20+0.5*M20)^Experiments!$H$3)/(Code!$Y$3^Experiments!$H$3*(1+$V$3/$W$3)+($F20+0.5*M20)^Experiments!$H$3*(1+$V$3/$X$3)))</f>
        <v>3.2622613380190589E-2</v>
      </c>
      <c r="O20">
        <f>0.02*((Experiments!$C$3*($F20+N20)^Experiments!$H$3)/(Code!$Y$3^Experiments!$H$3*(1+$V$3/$W$3)+($F20+N20)^Experiments!$H$3*(1+$V$3/$X$3)))</f>
        <v>3.2644740734663912E-2</v>
      </c>
      <c r="P20">
        <v>1.8</v>
      </c>
      <c r="Q20">
        <f>((P20^Experiments!$H$2)*Experiments!$C$2)/((P20^Experiments!$H$2)*(1+$V$2/$X$2)+(Code!$Y$2^Experiments!$H$2)*(1+$V$2/$W$2))</f>
        <v>5.454542479340466</v>
      </c>
      <c r="R20">
        <f>((P20^Experiments!$H$3)*Experiments!$C$3)/((P20^Experiments!$H$3)*(1+$V$3/$X$3)+(Code!$Y$3^Experiments!$H$3)*(1+$V$3/$W$3))</f>
        <v>1.2857142857142858</v>
      </c>
      <c r="S20">
        <f t="shared" si="4"/>
        <v>0.55555555555555558</v>
      </c>
      <c r="T20">
        <f t="shared" si="5"/>
        <v>0.18333343333333332</v>
      </c>
      <c r="U20">
        <f t="shared" si="6"/>
        <v>0.77777777777777768</v>
      </c>
    </row>
    <row r="21" spans="1:21" x14ac:dyDescent="0.25">
      <c r="A21">
        <v>0.38</v>
      </c>
      <c r="B21">
        <f>((D21^Experiments!$H$2)*Experiments!$C$2)/((Code!$Y$2^Experiments!$H$2)*(1+$V$2/$W$2)+(Code!D21^Experiments!$H$2)*(1+$V$2/$X$2))</f>
        <v>8.1867968489626097</v>
      </c>
      <c r="C21">
        <f>((F21^Experiments!$H$3)*Experiments!$C$3)/((1+$V$3/$X$3)*(F21^Experiments!$H$3)+(Code!$Y$3^Experiments!$H$3)*(1+$V$3/$W$3))</f>
        <v>1.6277712656916954</v>
      </c>
      <c r="D21">
        <f t="shared" si="0"/>
        <v>6.772683310747829</v>
      </c>
      <c r="E21">
        <f t="shared" si="1"/>
        <v>3.2273166892521745</v>
      </c>
      <c r="F21">
        <f t="shared" si="2"/>
        <v>4.3730403261760751</v>
      </c>
      <c r="G21">
        <f t="shared" si="3"/>
        <v>0.62695967382392415</v>
      </c>
      <c r="H21">
        <f>0.02*((Experiments!$C$2*(D21^Experiments!$H$2))/((Code!$Y$2^Experiments!$H$2)*(1+$V$2/$W$2)+(D21^Experiments!$H$2)*(1+$V$2/$X$2)))</f>
        <v>0.16373593697925221</v>
      </c>
      <c r="I21">
        <f>0.02*((Experiments!$C$2*($D21+0.5*H21)^Experiments!$H$2)/((Code!$Y$2^Experiments!$H$2)*(1+$V$2/$W$2)+($D21+0.5*H21)^Experiments!$H$2*(1+$V$2/$X$2)))</f>
        <v>0.16409129410483769</v>
      </c>
      <c r="J21">
        <f>0.02*((Experiments!$C$2*($D21+0.5*I21)^Experiments!$H$2)/((Code!$Y$2^Experiments!$H$2)*(1+$V$2/$W$2)+($D21+0.5*I21)^Experiments!$H$2*(1+$V$2/$X$2)))</f>
        <v>0.16409205776490343</v>
      </c>
      <c r="K21">
        <f>0.02*((Experiments!$C$2*($D21+J21)^Experiments!$H$2)/((Code!$Y$2^Experiments!$H$2)*(1+$V$2/$W$2)+($D21+J21)^Experiments!$H$2*(1+$V$2/$X$2)))</f>
        <v>0.1644412553863058</v>
      </c>
      <c r="L21">
        <f>0.02*((Experiments!$C$3*F21^Experiments!$H$3)/(Code!$Y$3^Experiments!$H$3*(1+$V$3/$W$3)+F21^Experiments!$H$3*(1+$V$3/$X$3)))</f>
        <v>3.2555425313833909E-2</v>
      </c>
      <c r="M21">
        <f>0.02*((Experiments!$C$3*($F21+0.5*L21)^Experiments!$H$3)/(Code!$Y$3^Experiments!$H$3*(1+$V$3/$W$3)+($F21+0.5*L21)^Experiments!$H$3*(1+$V$3/$X$3)))</f>
        <v>3.2577910653671195E-2</v>
      </c>
      <c r="N21">
        <f>0.02*((Experiments!$C$3*($F21+0.5*M21)^Experiments!$H$3)/(Code!$Y$3^Experiments!$H$3*(1+$V$3/$W$3)+($F21+0.5*M21)^Experiments!$H$3*(1+$V$3/$X$3)))</f>
        <v>3.2577926136878148E-2</v>
      </c>
      <c r="O21">
        <f>0.02*((Experiments!$C$3*($F21+N21)^Experiments!$H$3)/(Code!$Y$3^Experiments!$H$3*(1+$V$3/$W$3)+($F21+N21)^Experiments!$H$3*(1+$V$3/$X$3)))</f>
        <v>3.2600291375943016E-2</v>
      </c>
      <c r="P21">
        <v>1.9</v>
      </c>
      <c r="Q21">
        <f>((P21^Experiments!$H$2)*Experiments!$C$2)/((P21^Experiments!$H$2)*(1+$V$2/$X$2)+(Code!$Y$2^Experiments!$H$2)*(1+$V$2/$W$2))</f>
        <v>5.5882321712820229</v>
      </c>
      <c r="R21">
        <f>((P21^Experiments!$H$3)*Experiments!$C$3)/((P21^Experiments!$H$3)*(1+$V$3/$X$3)+(Code!$Y$3^Experiments!$H$3)*(1+$V$3/$W$3))</f>
        <v>1.3103448275862069</v>
      </c>
      <c r="S21">
        <f t="shared" si="4"/>
        <v>0.52631578947368418</v>
      </c>
      <c r="T21">
        <f t="shared" si="5"/>
        <v>0.17894746842105261</v>
      </c>
      <c r="U21">
        <f t="shared" si="6"/>
        <v>0.76315789473684215</v>
      </c>
    </row>
    <row r="22" spans="1:21" x14ac:dyDescent="0.25">
      <c r="A22">
        <v>0.4</v>
      </c>
      <c r="B22">
        <f>((D22^Experiments!$H$2)*Experiments!$C$2)/((Code!$Y$2^Experiments!$H$2)*(1+$V$2/$W$2)+(Code!D22^Experiments!$H$2)*(1+$V$2/$X$2))</f>
        <v>8.1501039098771795</v>
      </c>
      <c r="C22">
        <f>((F22^Experiments!$H$3)*Experiments!$C$3)/((1+$V$3/$X$3)*(F22^Experiments!$H$3)+(Code!$Y$3^Experiments!$H$3)*(1+$V$3/$W$3))</f>
        <v>1.6255005953061636</v>
      </c>
      <c r="D22">
        <f t="shared" si="0"/>
        <v>6.6085926613969894</v>
      </c>
      <c r="E22">
        <f t="shared" si="1"/>
        <v>3.3914073386030146</v>
      </c>
      <c r="F22">
        <f t="shared" si="2"/>
        <v>4.3404624277975961</v>
      </c>
      <c r="G22">
        <f t="shared" si="3"/>
        <v>0.65953757220240339</v>
      </c>
      <c r="H22">
        <f>0.02*((Experiments!$C$2*(D22^Experiments!$H$2))/((Code!$Y$2^Experiments!$H$2)*(1+$V$2/$W$2)+(D22^Experiments!$H$2)*(1+$V$2/$X$2)))</f>
        <v>0.16300207819754359</v>
      </c>
      <c r="I22">
        <f>0.02*((Experiments!$C$2*($D22+0.5*H22)^Experiments!$H$2)/((Code!$Y$2^Experiments!$H$2)*(1+$V$2/$W$2)+($D22+0.5*H22)^Experiments!$H$2*(1+$V$2/$X$2)))</f>
        <v>0.16337024899432911</v>
      </c>
      <c r="J22">
        <f>0.02*((Experiments!$C$2*($D22+0.5*I22)^Experiments!$H$2)/((Code!$Y$2^Experiments!$H$2)*(1+$V$2/$W$2)+($D22+0.5*I22)^Experiments!$H$2*(1+$V$2/$X$2)))</f>
        <v>0.16337107228346548</v>
      </c>
      <c r="K22">
        <f>0.02*((Experiments!$C$2*($D22+J22)^Experiments!$H$2)/((Code!$Y$2^Experiments!$H$2)*(1+$V$2/$W$2)+($D22+J22)^Experiments!$H$2*(1+$V$2/$X$2)))</f>
        <v>0.1637327823898734</v>
      </c>
      <c r="L22">
        <f>0.02*((Experiments!$C$3*F22^Experiments!$H$3)/(Code!$Y$3^Experiments!$H$3*(1+$V$3/$W$3)+F22^Experiments!$H$3*(1+$V$3/$X$3)))</f>
        <v>3.2510011906123272E-2</v>
      </c>
      <c r="M22">
        <f>0.02*((Experiments!$C$3*($F22+0.5*L22)^Experiments!$H$3)/(Code!$Y$3^Experiments!$H$3*(1+$V$3/$W$3)+($F22+0.5*L22)^Experiments!$H$3*(1+$V$3/$X$3)))</f>
        <v>3.2532740340572179E-2</v>
      </c>
      <c r="N22">
        <f>0.02*((Experiments!$C$3*($F22+0.5*M22)^Experiments!$H$3)/(Code!$Y$3^Experiments!$H$3*(1+$V$3/$W$3)+($F22+0.5*M22)^Experiments!$H$3*(1+$V$3/$X$3)))</f>
        <v>3.2532756182247956E-2</v>
      </c>
      <c r="O22">
        <f>0.02*((Experiments!$C$3*($F22+N22)^Experiments!$H$3)/(Code!$Y$3^Experiments!$H$3*(1+$V$3/$W$3)+($F22+N22)^Experiments!$H$3*(1+$V$3/$X$3)))</f>
        <v>3.2555362766885733E-2</v>
      </c>
      <c r="P22">
        <v>2</v>
      </c>
      <c r="Q22">
        <f>((P22^Experiments!$H$2)*Experiments!$C$2)/((P22^Experiments!$H$2)*(1+$V$2/$X$2)+(Code!$Y$2^Experiments!$H$2)*(1+$V$2/$W$2))</f>
        <v>5.7142824489814581</v>
      </c>
      <c r="R22">
        <f>((P22^Experiments!$H$3)*Experiments!$C$3)/((P22^Experiments!$H$3)*(1+$V$3/$X$3)+(Code!$Y$3^Experiments!$H$3)*(1+$V$3/$W$3))</f>
        <v>1.3333333333333333</v>
      </c>
      <c r="S22">
        <f t="shared" si="4"/>
        <v>0.5</v>
      </c>
      <c r="T22">
        <f t="shared" si="5"/>
        <v>0.17500009999999999</v>
      </c>
      <c r="U22">
        <f t="shared" si="6"/>
        <v>0.75</v>
      </c>
    </row>
    <row r="23" spans="1:21" x14ac:dyDescent="0.25">
      <c r="A23">
        <v>0.42</v>
      </c>
      <c r="B23">
        <f>((D23^Experiments!$H$2)*Experiments!$C$2)/((Code!$Y$2^Experiments!$H$2)*(1+$V$2/$W$2)+(Code!D23^Experiments!$H$2)*(1+$V$2/$X$2))</f>
        <v>8.1120665665786085</v>
      </c>
      <c r="C23">
        <f>((F23^Experiments!$H$3)*Experiments!$C$3)/((1+$V$3/$X$3)*(F23^Experiments!$H$3)+(Code!$Y$3^Experiments!$H$3)*(1+$V$3/$W$3))</f>
        <v>1.6232052583404417</v>
      </c>
      <c r="D23">
        <f t="shared" si="0"/>
        <v>6.445223077539822</v>
      </c>
      <c r="E23">
        <f t="shared" si="1"/>
        <v>3.5547769224601824</v>
      </c>
      <c r="F23">
        <f t="shared" si="2"/>
        <v>4.3079296998444878</v>
      </c>
      <c r="G23">
        <f t="shared" si="3"/>
        <v>0.69207030015551163</v>
      </c>
      <c r="H23">
        <f>0.02*((Experiments!$C$2*(D23^Experiments!$H$2))/((Code!$Y$2^Experiments!$H$2)*(1+$V$2/$W$2)+(D23^Experiments!$H$2)*(1+$V$2/$X$2)))</f>
        <v>0.16224133133157218</v>
      </c>
      <c r="I23">
        <f>0.02*((Experiments!$C$2*($D23+0.5*H23)^Experiments!$H$2)/((Code!$Y$2^Experiments!$H$2)*(1+$V$2/$W$2)+($D23+0.5*H23)^Experiments!$H$2*(1+$V$2/$X$2)))</f>
        <v>0.16262294876328734</v>
      </c>
      <c r="J23">
        <f>0.02*((Experiments!$C$2*($D23+0.5*I23)^Experiments!$H$2)/((Code!$Y$2^Experiments!$H$2)*(1+$V$2/$W$2)+($D23+0.5*I23)^Experiments!$H$2*(1+$V$2/$X$2)))</f>
        <v>0.16262383729497859</v>
      </c>
      <c r="K23">
        <f>0.02*((Experiments!$C$2*($D23+J23)^Experiments!$H$2)/((Code!$Y$2^Experiments!$H$2)*(1+$V$2/$W$2)+($D23+J23)^Experiments!$H$2*(1+$V$2/$X$2)))</f>
        <v>0.16299867520668332</v>
      </c>
      <c r="L23">
        <f>0.02*((Experiments!$C$3*F23^Experiments!$H$3)/(Code!$Y$3^Experiments!$H$3*(1+$V$3/$W$3)+F23^Experiments!$H$3*(1+$V$3/$X$3)))</f>
        <v>3.2464105166808838E-2</v>
      </c>
      <c r="M23">
        <f>0.02*((Experiments!$C$3*($F23+0.5*L23)^Experiments!$H$3)/(Code!$Y$3^Experiments!$H$3*(1+$V$3/$W$3)+($F23+0.5*L23)^Experiments!$H$3*(1+$V$3/$X$3)))</f>
        <v>3.2487080246621093E-2</v>
      </c>
      <c r="N23">
        <f>0.02*((Experiments!$C$3*($F23+0.5*M23)^Experiments!$H$3)/(Code!$Y$3^Experiments!$H$3*(1+$V$3/$W$3)+($F23+0.5*M23)^Experiments!$H$3*(1+$V$3/$X$3)))</f>
        <v>3.2487096456643112E-2</v>
      </c>
      <c r="O23">
        <f>0.02*((Experiments!$C$3*($F23+N23)^Experiments!$H$3)/(Code!$Y$3^Experiments!$H$3*(1+$V$3/$W$3)+($F23+N23)^Experiments!$H$3*(1+$V$3/$X$3)))</f>
        <v>3.250994790749203E-2</v>
      </c>
      <c r="P23">
        <v>2.1</v>
      </c>
      <c r="Q23">
        <f>((P23^Experiments!$H$2)*Experiments!$C$2)/((P23^Experiments!$H$2)*(1+$V$2/$X$2)+(Code!$Y$2^Experiments!$H$2)*(1+$V$2/$W$2))</f>
        <v>5.8333299305575412</v>
      </c>
      <c r="R23">
        <f>((P23^Experiments!$H$3)*Experiments!$C$3)/((P23^Experiments!$H$3)*(1+$V$3/$X$3)+(Code!$Y$3^Experiments!$H$3)*(1+$V$3/$W$3))</f>
        <v>1.3548387096774195</v>
      </c>
      <c r="S23">
        <f t="shared" si="4"/>
        <v>0.47619047619047616</v>
      </c>
      <c r="T23">
        <f t="shared" si="5"/>
        <v>0.17142867142857141</v>
      </c>
      <c r="U23">
        <f t="shared" si="6"/>
        <v>0.73809523809523803</v>
      </c>
    </row>
    <row r="24" spans="1:21" x14ac:dyDescent="0.25">
      <c r="A24">
        <v>0.44</v>
      </c>
      <c r="B24">
        <f>((D24^Experiments!$H$2)*Experiments!$C$2)/((Code!$Y$2^Experiments!$H$2)*(1+$V$2/$W$2)+(Code!D24^Experiments!$H$2)*(1+$V$2/$X$2))</f>
        <v>8.0726172298059904</v>
      </c>
      <c r="C24">
        <f>((F24^Experiments!$H$3)*Experiments!$C$3)/((1+$V$3/$X$3)*(F24^Experiments!$H$3)+(Code!$Y$3^Experiments!$H$3)*(1+$V$3/$W$3))</f>
        <v>1.6208848926095256</v>
      </c>
      <c r="D24">
        <f t="shared" si="0"/>
        <v>6.2826008144306904</v>
      </c>
      <c r="E24">
        <f t="shared" si="1"/>
        <v>3.7173991855693136</v>
      </c>
      <c r="F24">
        <f t="shared" si="2"/>
        <v>4.2754426320976826</v>
      </c>
      <c r="G24">
        <f t="shared" si="3"/>
        <v>0.72455736790231651</v>
      </c>
      <c r="H24">
        <f>0.02*((Experiments!$C$2*(D24^Experiments!$H$2))/((Code!$Y$2^Experiments!$H$2)*(1+$V$2/$W$2)+(D24^Experiments!$H$2)*(1+$V$2/$X$2)))</f>
        <v>0.16145234459611982</v>
      </c>
      <c r="I24">
        <f>0.02*((Experiments!$C$2*($D24+0.5*H24)^Experiments!$H$2)/((Code!$Y$2^Experiments!$H$2)*(1+$V$2/$W$2)+($D24+0.5*H24)^Experiments!$H$2*(1+$V$2/$X$2)))</f>
        <v>0.16184807901304724</v>
      </c>
      <c r="J24">
        <f>0.02*((Experiments!$C$2*($D24+0.5*I24)^Experiments!$H$2)/((Code!$Y$2^Experiments!$H$2)*(1+$V$2/$W$2)+($D24+0.5*I24)^Experiments!$H$2*(1+$V$2/$X$2)))</f>
        <v>0.16184903901204384</v>
      </c>
      <c r="K24">
        <f>0.02*((Experiments!$C$2*($D24+J24)^Experiments!$H$2)/((Code!$Y$2^Experiments!$H$2)*(1+$V$2/$W$2)+($D24+J24)^Experiments!$H$2*(1+$V$2/$X$2)))</f>
        <v>0.16223765634288259</v>
      </c>
      <c r="L24">
        <f>0.02*((Experiments!$C$3*F24^Experiments!$H$3)/(Code!$Y$3^Experiments!$H$3*(1+$V$3/$W$3)+F24^Experiments!$H$3*(1+$V$3/$X$3)))</f>
        <v>3.2417697852190515E-2</v>
      </c>
      <c r="M24">
        <f>0.02*((Experiments!$C$3*($F24+0.5*L24)^Experiments!$H$3)/(Code!$Y$3^Experiments!$H$3*(1+$V$3/$W$3)+($F24+0.5*L24)^Experiments!$H$3*(1+$V$3/$X$3)))</f>
        <v>3.2440923189396974E-2</v>
      </c>
      <c r="N24">
        <f>0.02*((Experiments!$C$3*($F24+0.5*M24)^Experiments!$H$3)/(Code!$Y$3^Experiments!$H$3*(1+$V$3/$W$3)+($F24+0.5*M24)^Experiments!$H$3*(1+$V$3/$X$3)))</f>
        <v>3.2440939777953801E-2</v>
      </c>
      <c r="O24">
        <f>0.02*((Experiments!$C$3*($F24+N24)^Experiments!$H$3)/(Code!$Y$3^Experiments!$H$3*(1+$V$3/$W$3)+($F24+N24)^Experiments!$H$3*(1+$V$3/$X$3)))</f>
        <v>3.2464039676389271E-2</v>
      </c>
      <c r="P24">
        <v>2.2000000000000002</v>
      </c>
      <c r="Q24">
        <f>((P24^Experiments!$H$2)*Experiments!$C$2)/((P24^Experiments!$H$2)*(1+$V$2/$X$2)+(Code!$Y$2^Experiments!$H$2)*(1+$V$2/$W$2))</f>
        <v>5.945942410520729</v>
      </c>
      <c r="R24">
        <f>((P24^Experiments!$H$3)*Experiments!$C$3)/((P24^Experiments!$H$3)*(1+$V$3/$X$3)+(Code!$Y$3^Experiments!$H$3)*(1+$V$3/$W$3))</f>
        <v>1.375</v>
      </c>
      <c r="S24">
        <f t="shared" si="4"/>
        <v>0.45454545454545453</v>
      </c>
      <c r="T24">
        <f t="shared" si="5"/>
        <v>0.16818191818181819</v>
      </c>
      <c r="U24">
        <f t="shared" si="6"/>
        <v>0.72727272727272729</v>
      </c>
    </row>
    <row r="25" spans="1:21" x14ac:dyDescent="0.25">
      <c r="A25">
        <v>0.46</v>
      </c>
      <c r="B25">
        <f>((D25^Experiments!$H$2)*Experiments!$C$2)/((Code!$Y$2^Experiments!$H$2)*(1+$V$2/$W$2)+(Code!D25^Experiments!$H$2)*(1+$V$2/$X$2))</f>
        <v>8.0316842324174118</v>
      </c>
      <c r="C25">
        <f>((F25^Experiments!$H$3)*Experiments!$C$3)/((1+$V$3/$X$3)*(F25^Experiments!$H$3)+(Code!$Y$3^Experiments!$H$3)*(1+$V$3/$W$3))</f>
        <v>1.6185391296381264</v>
      </c>
      <c r="D25">
        <f t="shared" si="0"/>
        <v>6.1207534415991596</v>
      </c>
      <c r="E25">
        <f t="shared" si="1"/>
        <v>3.8792465584008444</v>
      </c>
      <c r="F25">
        <f t="shared" si="2"/>
        <v>4.2430017215204687</v>
      </c>
      <c r="G25">
        <f t="shared" si="3"/>
        <v>0.75699827847953005</v>
      </c>
      <c r="H25">
        <f>0.02*((Experiments!$C$2*(D25^Experiments!$H$2))/((Code!$Y$2^Experiments!$H$2)*(1+$V$2/$W$2)+(D25^Experiments!$H$2)*(1+$V$2/$X$2)))</f>
        <v>0.16063368464834824</v>
      </c>
      <c r="I25">
        <f>0.02*((Experiments!$C$2*($D25+0.5*H25)^Experiments!$H$2)/((Code!$Y$2^Experiments!$H$2)*(1+$V$2/$W$2)+($D25+0.5*H25)^Experiments!$H$2*(1+$V$2/$X$2)))</f>
        <v>0.16104424611304125</v>
      </c>
      <c r="J25">
        <f>0.02*((Experiments!$C$2*($D25+0.5*I25)^Experiments!$H$2)/((Code!$Y$2^Experiments!$H$2)*(1+$V$2/$W$2)+($D25+0.5*I25)^Experiments!$H$2*(1+$V$2/$X$2)))</f>
        <v>0.16104528448988173</v>
      </c>
      <c r="K25">
        <f>0.02*((Experiments!$C$2*($D25+J25)^Experiments!$H$2)/((Code!$Y$2^Experiments!$H$2)*(1+$V$2/$W$2)+($D25+J25)^Experiments!$H$2*(1+$V$2/$X$2)))</f>
        <v>0.16144837141824311</v>
      </c>
      <c r="L25">
        <f>0.02*((Experiments!$C$3*F25^Experiments!$H$3)/(Code!$Y$3^Experiments!$H$3*(1+$V$3/$W$3)+F25^Experiments!$H$3*(1+$V$3/$X$3)))</f>
        <v>3.2370782592762527E-2</v>
      </c>
      <c r="M25">
        <f>0.02*((Experiments!$C$3*($F25+0.5*L25)^Experiments!$H$3)/(Code!$Y$3^Experiments!$H$3*(1+$V$3/$W$3)+($F25+0.5*L25)^Experiments!$H$3*(1+$V$3/$X$3)))</f>
        <v>3.2394261861777386E-2</v>
      </c>
      <c r="N25">
        <f>0.02*((Experiments!$C$3*($F25+0.5*M25)^Experiments!$H$3)/(Code!$Y$3^Experiments!$H$3*(1+$V$3/$W$3)+($F25+0.5*M25)^Experiments!$H$3*(1+$V$3/$X$3)))</f>
        <v>3.2394278839379564E-2</v>
      </c>
      <c r="O25">
        <f>0.02*((Experiments!$C$3*($F25+N25)^Experiments!$H$3)/(Code!$Y$3^Experiments!$H$3*(1+$V$3/$W$3)+($F25+N25)^Experiments!$H$3*(1+$V$3/$X$3)))</f>
        <v>3.2417630828610496E-2</v>
      </c>
      <c r="P25">
        <v>2.2999999999999998</v>
      </c>
      <c r="Q25">
        <f>((P25^Experiments!$H$2)*Experiments!$C$2)/((P25^Experiments!$H$2)*(1+$V$2/$X$2)+(Code!$Y$2^Experiments!$H$2)*(1+$V$2/$W$2))</f>
        <v>6.0526279155146829</v>
      </c>
      <c r="R25">
        <f>((P25^Experiments!$H$3)*Experiments!$C$3)/((P25^Experiments!$H$3)*(1+$V$3/$X$3)+(Code!$Y$3^Experiments!$H$3)*(1+$V$3/$W$3))</f>
        <v>1.3939393939393938</v>
      </c>
      <c r="S25">
        <f t="shared" si="4"/>
        <v>0.43478260869565222</v>
      </c>
      <c r="T25">
        <f t="shared" si="5"/>
        <v>0.16521749130434782</v>
      </c>
      <c r="U25">
        <f t="shared" si="6"/>
        <v>0.71739130434782616</v>
      </c>
    </row>
    <row r="26" spans="1:21" x14ac:dyDescent="0.25">
      <c r="A26">
        <v>0.48</v>
      </c>
      <c r="B26">
        <f>((D26^Experiments!$H$2)*Experiments!$C$2)/((Code!$Y$2^Experiments!$H$2)*(1+$V$2/$W$2)+(Code!D26^Experiments!$H$2)*(1+$V$2/$X$2))</f>
        <v>7.9891915677688257</v>
      </c>
      <c r="C26">
        <f>((F26^Experiments!$H$3)*Experiments!$C$3)/((1+$V$3/$X$3)*(F26^Experiments!$H$3)+(Code!$Y$3^Experiments!$H$3)*(1+$V$3/$W$3))</f>
        <v>1.6161675945462737</v>
      </c>
      <c r="D26">
        <f t="shared" si="0"/>
        <v>5.9597099220537535</v>
      </c>
      <c r="E26">
        <f t="shared" si="1"/>
        <v>4.0402900779462509</v>
      </c>
      <c r="F26">
        <f t="shared" si="2"/>
        <v>4.2106074723831872</v>
      </c>
      <c r="G26">
        <f t="shared" si="3"/>
        <v>0.78939252761681122</v>
      </c>
      <c r="H26">
        <f>0.02*((Experiments!$C$2*(D26^Experiments!$H$2))/((Code!$Y$2^Experiments!$H$2)*(1+$V$2/$W$2)+(D26^Experiments!$H$2)*(1+$V$2/$X$2)))</f>
        <v>0.15978383135537652</v>
      </c>
      <c r="I26">
        <f>0.02*((Experiments!$C$2*($D26+0.5*H26)^Experiments!$H$2)/((Code!$Y$2^Experiments!$H$2)*(1+$V$2/$W$2)+($D26+0.5*H26)^Experiments!$H$2*(1+$V$2/$X$2)))</f>
        <v>0.16020997208325954</v>
      </c>
      <c r="J26">
        <f>0.02*((Experiments!$C$2*($D26+0.5*I26)^Experiments!$H$2)/((Code!$Y$2^Experiments!$H$2)*(1+$V$2/$W$2)+($D26+0.5*I26)^Experiments!$H$2*(1+$V$2/$X$2)))</f>
        <v>0.16021109651866089</v>
      </c>
      <c r="K26">
        <f>0.02*((Experiments!$C$2*($D26+J26)^Experiments!$H$2)/((Code!$Y$2^Experiments!$H$2)*(1+$V$2/$W$2)+($D26+J26)^Experiments!$H$2*(1+$V$2/$X$2)))</f>
        <v>0.16062938417498857</v>
      </c>
      <c r="L26">
        <f>0.02*((Experiments!$C$3*F26^Experiments!$H$3)/(Code!$Y$3^Experiments!$H$3*(1+$V$3/$W$3)+F26^Experiments!$H$3*(1+$V$3/$X$3)))</f>
        <v>3.2323351890925472E-2</v>
      </c>
      <c r="M26">
        <f>0.02*((Experiments!$C$3*($F26+0.5*L26)^Experiments!$H$3)/(Code!$Y$3^Experiments!$H$3*(1+$V$3/$W$3)+($F26+0.5*L26)^Experiments!$H$3*(1+$V$3/$X$3)))</f>
        <v>3.2347088829666276E-2</v>
      </c>
      <c r="N26">
        <f>0.02*((Experiments!$C$3*($F26+0.5*M26)^Experiments!$H$3)/(Code!$Y$3^Experiments!$H$3*(1+$V$3/$W$3)+($F26+0.5*M26)^Experiments!$H$3*(1+$V$3/$X$3)))</f>
        <v>3.2347106207157611E-2</v>
      </c>
      <c r="O26">
        <f>0.02*((Experiments!$C$3*($F26+N26)^Experiments!$H$3)/(Code!$Y$3^Experiments!$H$3*(1+$V$3/$W$3)+($F26+N26)^Experiments!$H$3*(1+$V$3/$X$3)))</f>
        <v>3.2370713993338719E-2</v>
      </c>
      <c r="P26">
        <v>2.4</v>
      </c>
      <c r="Q26">
        <f>((P26^Experiments!$H$2)*Experiments!$C$2)/((P26^Experiments!$H$2)*(1+$V$2/$X$2)+(Code!$Y$2^Experiments!$H$2)*(1+$V$2/$W$2))</f>
        <v>6.1538423668662361</v>
      </c>
      <c r="R26">
        <f>((P26^Experiments!$H$3)*Experiments!$C$3)/((P26^Experiments!$H$3)*(1+$V$3/$X$3)+(Code!$Y$3^Experiments!$H$3)*(1+$V$3/$W$3))</f>
        <v>1.411764705882353</v>
      </c>
      <c r="S26">
        <f t="shared" si="4"/>
        <v>0.41666666666666669</v>
      </c>
      <c r="T26">
        <f t="shared" si="5"/>
        <v>0.16250009999999998</v>
      </c>
      <c r="U26">
        <f t="shared" si="6"/>
        <v>0.70833333333333326</v>
      </c>
    </row>
    <row r="27" spans="1:21" x14ac:dyDescent="0.25">
      <c r="A27">
        <v>0.5</v>
      </c>
      <c r="B27">
        <f>((D27^Experiments!$H$2)*Experiments!$C$2)/((Code!$Y$2^Experiments!$H$2)*(1+$V$2/$W$2)+(Code!D27^Experiments!$H$2)*(1+$V$2/$X$2))</f>
        <v>7.9450586141646973</v>
      </c>
      <c r="C27">
        <f>((F27^Experiments!$H$3)*Experiments!$C$3)/((1+$V$3/$X$3)*(F27^Experiments!$H$3)+(Code!$Y$3^Experiments!$H$3)*(1+$V$3/$W$3))</f>
        <v>1.6137699059332333</v>
      </c>
      <c r="D27">
        <f t="shared" si="0"/>
        <v>5.7995006965980522</v>
      </c>
      <c r="E27">
        <f t="shared" si="1"/>
        <v>4.2004993034019522</v>
      </c>
      <c r="F27">
        <f t="shared" si="2"/>
        <v>4.1782603963902023</v>
      </c>
      <c r="G27">
        <f t="shared" si="3"/>
        <v>0.82173960360979659</v>
      </c>
      <c r="H27">
        <f>0.02*((Experiments!$C$2*(D27^Experiments!$H$2))/((Code!$Y$2^Experiments!$H$2)*(1+$V$2/$W$2)+(D27^Experiments!$H$2)*(1+$V$2/$X$2)))</f>
        <v>0.15890117228329395</v>
      </c>
      <c r="I27">
        <f>0.02*((Experiments!$C$2*($D27+0.5*H27)^Experiments!$H$2)/((Code!$Y$2^Experiments!$H$2)*(1+$V$2/$W$2)+($D27+0.5*H27)^Experiments!$H$2*(1+$V$2/$X$2)))</f>
        <v>0.15934368919394737</v>
      </c>
      <c r="J27">
        <f>0.02*((Experiments!$C$2*($D27+0.5*I27)^Experiments!$H$2)/((Code!$Y$2^Experiments!$H$2)*(1+$V$2/$W$2)+($D27+0.5*I27)^Experiments!$H$2*(1+$V$2/$X$2)))</f>
        <v>0.15934490823443667</v>
      </c>
      <c r="K27">
        <f>0.02*((Experiments!$C$2*($D27+J27)^Experiments!$H$2)/((Code!$Y$2^Experiments!$H$2)*(1+$V$2/$W$2)+($D27+J27)^Experiments!$H$2*(1+$V$2/$X$2)))</f>
        <v>0.15977917120243845</v>
      </c>
      <c r="L27">
        <f>0.02*((Experiments!$C$3*F27^Experiments!$H$3)/(Code!$Y$3^Experiments!$H$3*(1+$V$3/$W$3)+F27^Experiments!$H$3*(1+$V$3/$X$3)))</f>
        <v>3.2275398118664665E-2</v>
      </c>
      <c r="M27">
        <f>0.02*((Experiments!$C$3*($F27+0.5*L27)^Experiments!$H$3)/(Code!$Y$3^Experiments!$H$3*(1+$V$3/$W$3)+($F27+0.5*L27)^Experiments!$H$3*(1+$V$3/$X$3)))</f>
        <v>3.2299396529688142E-2</v>
      </c>
      <c r="N27">
        <f>0.02*((Experiments!$C$3*($F27+0.5*M27)^Experiments!$H$3)/(Code!$Y$3^Experiments!$H$3*(1+$V$3/$W$3)+($F27+0.5*M27)^Experiments!$H$3*(1+$V$3/$X$3)))</f>
        <v>3.2299414318257377E-2</v>
      </c>
      <c r="O27">
        <f>0.02*((Experiments!$C$3*($F27+N27)^Experiments!$H$3)/(Code!$Y$3^Experiments!$H$3*(1+$V$3/$W$3)+($F27+N27)^Experiments!$H$3*(1+$V$3/$X$3)))</f>
        <v>3.2323281671617285E-2</v>
      </c>
      <c r="P27">
        <v>2.5</v>
      </c>
      <c r="Q27">
        <f>((P27^Experiments!$H$2)*Experiments!$C$2)/((P27^Experiments!$H$2)*(1+$V$2/$X$2)+(Code!$Y$2^Experiments!$H$2)*(1+$V$2/$W$2))</f>
        <v>6.2499960937524417</v>
      </c>
      <c r="R27">
        <f>((P27^Experiments!$H$3)*Experiments!$C$3)/((P27^Experiments!$H$3)*(1+$V$3/$X$3)+(Code!$Y$3^Experiments!$H$3)*(1+$V$3/$W$3))</f>
        <v>1.4285714285714286</v>
      </c>
      <c r="S27">
        <f t="shared" si="4"/>
        <v>0.4</v>
      </c>
      <c r="T27">
        <f t="shared" si="5"/>
        <v>0.16000010000000001</v>
      </c>
      <c r="U27">
        <f t="shared" si="6"/>
        <v>0.7</v>
      </c>
    </row>
    <row r="28" spans="1:21" x14ac:dyDescent="0.25">
      <c r="A28">
        <v>0.52</v>
      </c>
      <c r="B28">
        <f>((D28^Experiments!$H$2)*Experiments!$C$2)/((Code!$Y$2^Experiments!$H$2)*(1+$V$2/$W$2)+(Code!D28^Experiments!$H$2)*(1+$V$2/$X$2))</f>
        <v>7.8991998456506742</v>
      </c>
      <c r="C28">
        <f>((F28^Experiments!$H$3)*Experiments!$C$3)/((1+$V$3/$X$3)*(F28^Experiments!$H$3)+(Code!$Y$3^Experiments!$H$3)*(1+$V$3/$W$3))</f>
        <v>1.6113456757597542</v>
      </c>
      <c r="D28">
        <f t="shared" si="0"/>
        <v>5.6401577735409685</v>
      </c>
      <c r="E28">
        <f t="shared" si="1"/>
        <v>4.359842226459036</v>
      </c>
      <c r="F28">
        <f t="shared" si="2"/>
        <v>4.1459610128091731</v>
      </c>
      <c r="G28">
        <f t="shared" si="3"/>
        <v>0.85403898719082538</v>
      </c>
      <c r="H28">
        <f>0.02*((Experiments!$C$2*(D28^Experiments!$H$2))/((Code!$Y$2^Experiments!$H$2)*(1+$V$2/$W$2)+(D28^Experiments!$H$2)*(1+$V$2/$X$2)))</f>
        <v>0.15798399691301349</v>
      </c>
      <c r="I28">
        <f>0.02*((Experiments!$C$2*($D28+0.5*H28)^Experiments!$H$2)/((Code!$Y$2^Experiments!$H$2)*(1+$V$2/$W$2)+($D28+0.5*H28)^Experiments!$H$2*(1+$V$2/$X$2)))</f>
        <v>0.15844373428473155</v>
      </c>
      <c r="J28">
        <f>0.02*((Experiments!$C$2*($D28+0.5*I28)^Experiments!$H$2)/((Code!$Y$2^Experiments!$H$2)*(1+$V$2/$W$2)+($D28+0.5*I28)^Experiments!$H$2*(1+$V$2/$X$2)))</f>
        <v>0.15844505745108042</v>
      </c>
      <c r="K28">
        <f>0.02*((Experiments!$C$2*($D28+J28)^Experiments!$H$2)/((Code!$Y$2^Experiments!$H$2)*(1+$V$2/$W$2)+($D28+J28)^Experiments!$H$2*(1+$V$2/$X$2)))</f>
        <v>0.15889611637701717</v>
      </c>
      <c r="L28">
        <f>0.02*((Experiments!$C$3*F28^Experiments!$H$3)/(Code!$Y$3^Experiments!$H$3*(1+$V$3/$W$3)+F28^Experiments!$H$3*(1+$V$3/$X$3)))</f>
        <v>3.2226913515195084E-2</v>
      </c>
      <c r="M28">
        <f>0.02*((Experiments!$C$3*($F28+0.5*L28)^Experiments!$H$3)/(Code!$Y$3^Experiments!$H$3*(1+$V$3/$W$3)+($F28+0.5*L28)^Experiments!$H$3*(1+$V$3/$X$3)))</f>
        <v>3.2251177266848494E-2</v>
      </c>
      <c r="N28">
        <f>0.02*((Experiments!$C$3*($F28+0.5*M28)^Experiments!$H$3)/(Code!$Y$3^Experiments!$H$3*(1+$V$3/$W$3)+($F28+0.5*M28)^Experiments!$H$3*(1+$V$3/$X$3)))</f>
        <v>3.2251195478041457E-2</v>
      </c>
      <c r="O28">
        <f>0.02*((Experiments!$C$3*($F28+N28)^Experiments!$H$3)/(Code!$Y$3^Experiments!$H$3*(1+$V$3/$W$3)+($F28+N28)^Experiments!$H$3*(1+$V$3/$X$3)))</f>
        <v>3.2275326234026493E-2</v>
      </c>
      <c r="P28">
        <v>2.6</v>
      </c>
      <c r="Q28">
        <f>((P28^Experiments!$H$2)*Experiments!$C$2)/((P28^Experiments!$H$2)*(1+$V$2/$X$2)+(Code!$Y$2^Experiments!$H$2)*(1+$V$2/$W$2))</f>
        <v>6.3414593932208732</v>
      </c>
      <c r="R28">
        <f>((P28^Experiments!$H$3)*Experiments!$C$3)/((P28^Experiments!$H$3)*(1+$V$3/$X$3)+(Code!$Y$3^Experiments!$H$3)*(1+$V$3/$W$3))</f>
        <v>1.4444444444444444</v>
      </c>
      <c r="S28">
        <f t="shared" si="4"/>
        <v>0.38461538461538458</v>
      </c>
      <c r="T28">
        <f t="shared" si="5"/>
        <v>0.15769240769230769</v>
      </c>
      <c r="U28">
        <f t="shared" si="6"/>
        <v>0.69230769230769229</v>
      </c>
    </row>
    <row r="29" spans="1:21" x14ac:dyDescent="0.25">
      <c r="A29">
        <v>0.54</v>
      </c>
      <c r="B29">
        <f>((D29^Experiments!$H$2)*Experiments!$C$2)/((Code!$Y$2^Experiments!$H$2)*(1+$V$2/$W$2)+(Code!D29^Experiments!$H$2)*(1+$V$2/$X$2))</f>
        <v>7.8515245297499661</v>
      </c>
      <c r="C29">
        <f>((F29^Experiments!$H$3)*Experiments!$C$3)/((1+$V$3/$X$3)*(F29^Experiments!$H$3)+(Code!$Y$3^Experiments!$H$3)*(1+$V$3/$W$3))</f>
        <v>1.6088945092286566</v>
      </c>
      <c r="D29">
        <f t="shared" si="0"/>
        <v>5.4817148240806928</v>
      </c>
      <c r="E29">
        <f t="shared" si="1"/>
        <v>4.5182851759193117</v>
      </c>
      <c r="F29">
        <f t="shared" si="2"/>
        <v>4.1137098486026726</v>
      </c>
      <c r="G29">
        <f t="shared" si="3"/>
        <v>0.88629015139732559</v>
      </c>
      <c r="H29">
        <f>0.02*((Experiments!$C$2*(D29^Experiments!$H$2))/((Code!$Y$2^Experiments!$H$2)*(1+$V$2/$W$2)+(D29^Experiments!$H$2)*(1+$V$2/$X$2)))</f>
        <v>0.15703049059499932</v>
      </c>
      <c r="I29">
        <f>0.02*((Experiments!$C$2*($D29+0.5*H29)^Experiments!$H$2)/((Code!$Y$2^Experiments!$H$2)*(1+$V$2/$W$2)+($D29+0.5*H29)^Experiments!$H$2*(1+$V$2/$X$2)))</f>
        <v>0.15750834281112236</v>
      </c>
      <c r="J29">
        <f>0.02*((Experiments!$C$2*($D29+0.5*I29)^Experiments!$H$2)/((Code!$Y$2^Experiments!$H$2)*(1+$V$2/$W$2)+($D29+0.5*I29)^Experiments!$H$2*(1+$V$2/$X$2)))</f>
        <v>0.15750978072135971</v>
      </c>
      <c r="K29">
        <f>0.02*((Experiments!$C$2*($D29+J29)^Experiments!$H$2)/((Code!$Y$2^Experiments!$H$2)*(1+$V$2/$W$2)+($D29+J29)^Experiments!$H$2*(1+$V$2/$X$2)))</f>
        <v>0.15797850502217242</v>
      </c>
      <c r="L29">
        <f>0.02*((Experiments!$C$3*F29^Experiments!$H$3)/(Code!$Y$3^Experiments!$H$3*(1+$V$3/$W$3)+F29^Experiments!$H$3*(1+$V$3/$X$3)))</f>
        <v>3.2177890184573135E-2</v>
      </c>
      <c r="M29">
        <f>0.02*((Experiments!$C$3*($F29+0.5*L29)^Experiments!$H$3)/(Code!$Y$3^Experiments!$H$3*(1+$V$3/$W$3)+($F29+0.5*L29)^Experiments!$H$3*(1+$V$3/$X$3)))</f>
        <v>3.2202423212161067E-2</v>
      </c>
      <c r="N29">
        <f>0.02*((Experiments!$C$3*($F29+0.5*M29)^Experiments!$H$3)/(Code!$Y$3^Experiments!$H$3*(1+$V$3/$W$3)+($F29+0.5*M29)^Experiments!$H$3*(1+$V$3/$X$3)))</f>
        <v>3.2202441857893255E-2</v>
      </c>
      <c r="O29">
        <f>0.02*((Experiments!$C$3*($F29+N29)^Experiments!$H$3)/(Code!$Y$3^Experiments!$H$3*(1+$V$3/$W$3)+($F29+N29)^Experiments!$H$3*(1+$V$3/$X$3)))</f>
        <v>3.222683991832672E-2</v>
      </c>
      <c r="P29">
        <v>2.7</v>
      </c>
      <c r="Q29">
        <f>((P29^Experiments!$H$2)*Experiments!$C$2)/((P29^Experiments!$H$2)*(1+$V$2/$X$2)+(Code!$Y$2^Experiments!$H$2)*(1+$V$2/$W$2))</f>
        <v>6.4285672959210247</v>
      </c>
      <c r="R29">
        <f>((P29^Experiments!$H$3)*Experiments!$C$3)/((P29^Experiments!$H$3)*(1+$V$3/$X$3)+(Code!$Y$3^Experiments!$H$3)*(1+$V$3/$W$3))</f>
        <v>1.4594594594594594</v>
      </c>
      <c r="S29">
        <f t="shared" si="4"/>
        <v>0.37037037037037035</v>
      </c>
      <c r="T29">
        <f t="shared" si="5"/>
        <v>0.15555565555555553</v>
      </c>
      <c r="U29">
        <f t="shared" si="6"/>
        <v>0.68518518518518523</v>
      </c>
    </row>
    <row r="30" spans="1:21" x14ac:dyDescent="0.25">
      <c r="A30">
        <v>0.56000000000000005</v>
      </c>
      <c r="B30">
        <f>((D30^Experiments!$H$2)*Experiments!$C$2)/((Code!$Y$2^Experiments!$H$2)*(1+$V$2/$W$2)+(Code!D30^Experiments!$H$2)*(1+$V$2/$X$2))</f>
        <v>7.8019364131712541</v>
      </c>
      <c r="C30">
        <f>((F30^Experiments!$H$3)*Experiments!$C$3)/((1+$V$3/$X$3)*(F30^Experiments!$H$3)+(Code!$Y$3^Experiments!$H$3)*(1+$V$3/$W$3))</f>
        <v>1.6064160046637841</v>
      </c>
      <c r="D30">
        <f t="shared" si="0"/>
        <v>5.3242072836336698</v>
      </c>
      <c r="E30">
        <f t="shared" si="1"/>
        <v>4.6757927163663346</v>
      </c>
      <c r="F30">
        <f t="shared" si="2"/>
        <v>4.0815074385621708</v>
      </c>
      <c r="G30">
        <f t="shared" si="3"/>
        <v>0.91849256143782698</v>
      </c>
      <c r="H30">
        <f>0.02*((Experiments!$C$2*(D30^Experiments!$H$2))/((Code!$Y$2^Experiments!$H$2)*(1+$V$2/$W$2)+(D30^Experiments!$H$2)*(1+$V$2/$X$2)))</f>
        <v>0.15603872826342507</v>
      </c>
      <c r="I30">
        <f>0.02*((Experiments!$C$2*($D30+0.5*H30)^Experiments!$H$2)/((Code!$Y$2^Experiments!$H$2)*(1+$V$2/$W$2)+($D30+0.5*H30)^Experiments!$H$2*(1+$V$2/$X$2)))</f>
        <v>0.15653564263379469</v>
      </c>
      <c r="J30">
        <f>0.02*((Experiments!$C$2*($D30+0.5*I30)^Experiments!$H$2)/((Code!$Y$2^Experiments!$H$2)*(1+$V$2/$W$2)+($D30+0.5*I30)^Experiments!$H$2*(1+$V$2/$X$2)))</f>
        <v>0.15653720714281186</v>
      </c>
      <c r="K30">
        <f>0.02*((Experiments!$C$2*($D30+J30)^Experiments!$H$2)/((Code!$Y$2^Experiments!$H$2)*(1+$V$2/$W$2)+($D30+J30)^Experiments!$H$2*(1+$V$2/$X$2)))</f>
        <v>0.15702451779926255</v>
      </c>
      <c r="L30">
        <f>0.02*((Experiments!$C$3*F30^Experiments!$H$3)/(Code!$Y$3^Experiments!$H$3*(1+$V$3/$W$3)+F30^Experiments!$H$3*(1+$V$3/$X$3)))</f>
        <v>3.2128320093275681E-2</v>
      </c>
      <c r="M30">
        <f>0.02*((Experiments!$C$3*($F30+0.5*L30)^Experiments!$H$3)/(Code!$Y$3^Experiments!$H$3*(1+$V$3/$W$3)+($F30+0.5*L30)^Experiments!$H$3*(1+$V$3/$X$3)))</f>
        <v>3.2153126400241934E-2</v>
      </c>
      <c r="N30">
        <f>0.02*((Experiments!$C$3*($F30+0.5*M30)^Experiments!$H$3)/(Code!$Y$3^Experiments!$H$3*(1+$V$3/$W$3)+($F30+0.5*M30)^Experiments!$H$3*(1+$V$3/$X$3)))</f>
        <v>3.2153145492811584E-2</v>
      </c>
      <c r="O30">
        <f>0.02*((Experiments!$C$3*($F30+N30)^Experiments!$H$3)/(Code!$Y$3^Experiments!$H$3*(1+$V$3/$W$3)+($F30+N30)^Experiments!$H$3*(1+$V$3/$X$3)))</f>
        <v>3.217781482706833E-2</v>
      </c>
      <c r="P30">
        <v>2.8</v>
      </c>
      <c r="Q30">
        <f>((P30^Experiments!$H$2)*Experiments!$C$2)/((P30^Experiments!$H$2)*(1+$V$2/$X$2)+(Code!$Y$2^Experiments!$H$2)*(1+$V$2/$W$2))</f>
        <v>6.5116236668497054</v>
      </c>
      <c r="R30">
        <f>((P30^Experiments!$H$3)*Experiments!$C$3)/((P30^Experiments!$H$3)*(1+$V$3/$X$3)+(Code!$Y$3^Experiments!$H$3)*(1+$V$3/$W$3))</f>
        <v>1.4736842105263157</v>
      </c>
      <c r="S30">
        <f t="shared" si="4"/>
        <v>0.35714285714285715</v>
      </c>
      <c r="T30">
        <f t="shared" si="5"/>
        <v>0.15357152857142856</v>
      </c>
      <c r="U30">
        <f t="shared" si="6"/>
        <v>0.6785714285714286</v>
      </c>
    </row>
    <row r="31" spans="1:21" x14ac:dyDescent="0.25">
      <c r="A31">
        <v>0.57999999999999996</v>
      </c>
      <c r="B31">
        <f>((D31^Experiments!$H$2)*Experiments!$C$2)/((Code!$Y$2^Experiments!$H$2)*(1+$V$2/$W$2)+(Code!D31^Experiments!$H$2)*(1+$V$2/$X$2))</f>
        <v>7.7503333970585544</v>
      </c>
      <c r="C31">
        <f>((F31^Experiments!$H$3)*Experiments!$C$3)/((1+$V$3/$X$3)*(F31^Experiments!$H$3)+(Code!$Y$3^Experiments!$H$3)*(1+$V$3/$W$3))</f>
        <v>1.603909753387337</v>
      </c>
      <c r="D31">
        <f t="shared" si="0"/>
        <v>5.1676724593643533</v>
      </c>
      <c r="E31">
        <f t="shared" si="1"/>
        <v>4.8323275406356512</v>
      </c>
      <c r="F31">
        <f t="shared" si="2"/>
        <v>4.0493543254444289</v>
      </c>
      <c r="G31">
        <f t="shared" si="3"/>
        <v>0.95064567455556881</v>
      </c>
      <c r="H31">
        <f>0.02*((Experiments!$C$2*(D31^Experiments!$H$2))/((Code!$Y$2^Experiments!$H$2)*(1+$V$2/$W$2)+(D31^Experiments!$H$2)*(1+$V$2/$X$2)))</f>
        <v>0.1550066679411711</v>
      </c>
      <c r="I31">
        <f>0.02*((Experiments!$C$2*($D31+0.5*H31)^Experiments!$H$2)/((Code!$Y$2^Experiments!$H$2)*(1+$V$2/$W$2)+($D31+0.5*H31)^Experiments!$H$2*(1+$V$2/$X$2)))</f>
        <v>0.15552364757560372</v>
      </c>
      <c r="J31">
        <f>0.02*((Experiments!$C$2*($D31+0.5*I31)^Experiments!$H$2)/((Code!$Y$2^Experiments!$H$2)*(1+$V$2/$W$2)+($D31+0.5*I31)^Experiments!$H$2*(1+$V$2/$X$2)))</f>
        <v>0.15552535193363093</v>
      </c>
      <c r="K31">
        <f>0.02*((Experiments!$C$2*($D31+J31)^Experiments!$H$2)/((Code!$Y$2^Experiments!$H$2)*(1+$V$2/$W$2)+($D31+J31)^Experiments!$H$2*(1+$V$2/$X$2)))</f>
        <v>0.15603222434887529</v>
      </c>
      <c r="L31">
        <f>0.02*((Experiments!$C$3*F31^Experiments!$H$3)/(Code!$Y$3^Experiments!$H$3*(1+$V$3/$W$3)+F31^Experiments!$H$3*(1+$V$3/$X$3)))</f>
        <v>3.2078195067746743E-2</v>
      </c>
      <c r="M31">
        <f>0.02*((Experiments!$C$3*($F31+0.5*L31)^Experiments!$H$3)/(Code!$Y$3^Experiments!$H$3*(1+$V$3/$W$3)+($F31+0.5*L31)^Experiments!$H$3*(1+$V$3/$X$3)))</f>
        <v>3.2103278726871097E-2</v>
      </c>
      <c r="N31">
        <f>0.02*((Experiments!$C$3*($F31+0.5*M31)^Experiments!$H$3)/(Code!$Y$3^Experiments!$H$3*(1+$V$3/$W$3)+($F31+0.5*M31)^Experiments!$H$3*(1+$V$3/$X$3)))</f>
        <v>3.2103298278972743E-2</v>
      </c>
      <c r="O31">
        <f>0.02*((Experiments!$C$3*($F31+N31)^Experiments!$H$3)/(Code!$Y$3^Experiments!$H$3*(1+$V$3/$W$3)+($F31+N31)^Experiments!$H$3*(1+$V$3/$X$3)))</f>
        <v>3.2128242925168728E-2</v>
      </c>
      <c r="P31">
        <v>2.9</v>
      </c>
      <c r="Q31">
        <f>((P31^Experiments!$H$2)*Experiments!$C$2)/((P31^Experiments!$H$2)*(1+$V$2/$X$2)+(Code!$Y$2^Experiments!$H$2)*(1+$V$2/$W$2))</f>
        <v>6.5909047469036901</v>
      </c>
      <c r="R31">
        <f>((P31^Experiments!$H$3)*Experiments!$C$3)/((P31^Experiments!$H$3)*(1+$V$3/$X$3)+(Code!$Y$3^Experiments!$H$3)*(1+$V$3/$W$3))</f>
        <v>1.4871794871794872</v>
      </c>
      <c r="S31">
        <f t="shared" si="4"/>
        <v>0.34482758620689657</v>
      </c>
      <c r="T31">
        <f t="shared" si="5"/>
        <v>0.15172423793103448</v>
      </c>
      <c r="U31">
        <f t="shared" si="6"/>
        <v>0.67241379310344829</v>
      </c>
    </row>
    <row r="32" spans="1:21" x14ac:dyDescent="0.25">
      <c r="A32">
        <v>0.6</v>
      </c>
      <c r="B32">
        <f>((D32^Experiments!$H$2)*Experiments!$C$2)/((Code!$Y$2^Experiments!$H$2)*(1+$V$2/$W$2)+(Code!D32^Experiments!$H$2)*(1+$V$2/$X$2))</f>
        <v>7.6966072040389149</v>
      </c>
      <c r="C32">
        <f>((F32^Experiments!$H$3)*Experiments!$C$3)/((1+$V$3/$X$3)*(F32^Experiments!$H$3)+(Code!$Y$3^Experiments!$H$3)*(1+$V$3/$W$3))</f>
        <v>1.601375339595619</v>
      </c>
      <c r="D32">
        <f t="shared" si="0"/>
        <v>5.012149644146267</v>
      </c>
      <c r="E32">
        <f t="shared" si="1"/>
        <v>4.9878503558537375</v>
      </c>
      <c r="F32">
        <f t="shared" si="2"/>
        <v>4.0172510601103282</v>
      </c>
      <c r="G32">
        <f t="shared" si="3"/>
        <v>0.98274893988966938</v>
      </c>
      <c r="H32">
        <f>0.02*((Experiments!$C$2*(D32^Experiments!$H$2))/((Code!$Y$2^Experiments!$H$2)*(1+$V$2/$W$2)+(D32^Experiments!$H$2)*(1+$V$2/$X$2)))</f>
        <v>0.15393214408077829</v>
      </c>
      <c r="I32">
        <f>0.02*((Experiments!$C$2*($D32+0.5*H32)^Experiments!$H$2)/((Code!$Y$2^Experiments!$H$2)*(1+$V$2/$W$2)+($D32+0.5*H32)^Experiments!$H$2*(1+$V$2/$X$2)))</f>
        <v>0.15447025078342358</v>
      </c>
      <c r="J32">
        <f>0.02*((Experiments!$C$2*($D32+0.5*I32)^Experiments!$H$2)/((Code!$Y$2^Experiments!$H$2)*(1+$V$2/$W$2)+($D32+0.5*I32)^Experiments!$H$2*(1+$V$2/$X$2)))</f>
        <v>0.15447210981594603</v>
      </c>
      <c r="K32">
        <f>0.02*((Experiments!$C$2*($D32+J32)^Experiments!$H$2)/((Code!$Y$2^Experiments!$H$2)*(1+$V$2/$W$2)+($D32+J32)^Experiments!$H$2*(1+$V$2/$X$2)))</f>
        <v>0.15499957671276557</v>
      </c>
      <c r="L32">
        <f>0.02*((Experiments!$C$3*F32^Experiments!$H$3)/(Code!$Y$3^Experiments!$H$3*(1+$V$3/$W$3)+F32^Experiments!$H$3*(1+$V$3/$X$3)))</f>
        <v>3.202750679191238E-2</v>
      </c>
      <c r="M32">
        <f>0.02*((Experiments!$C$3*($F32+0.5*L32)^Experiments!$H$3)/(Code!$Y$3^Experiments!$H$3*(1+$V$3/$W$3)+($F32+0.5*L32)^Experiments!$H$3*(1+$V$3/$X$3)))</f>
        <v>3.2052871946521899E-2</v>
      </c>
      <c r="N32">
        <f>0.02*((Experiments!$C$3*($F32+0.5*M32)^Experiments!$H$3)/(Code!$Y$3^Experiments!$H$3*(1+$V$3/$W$3)+($F32+0.5*M32)^Experiments!$H$3*(1+$V$3/$X$3)))</f>
        <v>3.2052891971260447E-2</v>
      </c>
      <c r="O32">
        <f>0.02*((Experiments!$C$3*($F32+N32)^Experiments!$H$3)/(Code!$Y$3^Experiments!$H$3*(1+$V$3/$W$3)+($F32+N32)^Experiments!$H$3*(1+$V$3/$X$3)))</f>
        <v>3.207811603745702E-2</v>
      </c>
      <c r="P32">
        <v>3</v>
      </c>
      <c r="Q32">
        <f>((P32^Experiments!$H$2)*Experiments!$C$2)/((P32^Experiments!$H$2)*(1+$V$2/$X$2)+(Code!$Y$2^Experiments!$H$2)*(1+$V$2/$W$2))</f>
        <v>6.6666622222251855</v>
      </c>
      <c r="R32">
        <f>((P32^Experiments!$H$3)*Experiments!$C$3)/((P32^Experiments!$H$3)*(1+$V$3/$X$3)+(Code!$Y$3^Experiments!$H$3)*(1+$V$3/$W$3))</f>
        <v>1.5</v>
      </c>
      <c r="S32">
        <f t="shared" si="4"/>
        <v>0.33333333333333331</v>
      </c>
      <c r="T32">
        <f t="shared" si="5"/>
        <v>0.1500001</v>
      </c>
      <c r="U32">
        <f t="shared" si="6"/>
        <v>0.66666666666666663</v>
      </c>
    </row>
    <row r="33" spans="1:21" x14ac:dyDescent="0.25">
      <c r="A33">
        <v>0.62</v>
      </c>
      <c r="B33">
        <f>((D33^Experiments!$H$2)*Experiments!$C$2)/((Code!$Y$2^Experiments!$H$2)*(1+$V$2/$W$2)+(Code!D33^Experiments!$H$2)*(1+$V$2/$X$2))</f>
        <v>7.64064304018369</v>
      </c>
      <c r="C33">
        <f>((F33^Experiments!$H$3)*Experiments!$C$3)/((1+$V$3/$X$3)*(F33^Experiments!$H$3)+(Code!$Y$3^Experiments!$H$3)*(1+$V$3/$W$3))</f>
        <v>1.5988123402332226</v>
      </c>
      <c r="D33">
        <f t="shared" si="0"/>
        <v>4.8576802371475534</v>
      </c>
      <c r="E33">
        <f t="shared" si="1"/>
        <v>5.1423197628524511</v>
      </c>
      <c r="F33">
        <f t="shared" si="2"/>
        <v>3.9851982016661727</v>
      </c>
      <c r="G33">
        <f t="shared" si="3"/>
        <v>1.0148017983338251</v>
      </c>
      <c r="H33">
        <f>0.02*((Experiments!$C$2*(D33^Experiments!$H$2))/((Code!$Y$2^Experiments!$H$2)*(1+$V$2/$W$2)+(D33^Experiments!$H$2)*(1+$V$2/$X$2)))</f>
        <v>0.15281286080367382</v>
      </c>
      <c r="I33">
        <f>0.02*((Experiments!$C$2*($D33+0.5*H33)^Experiments!$H$2)/((Code!$Y$2^Experiments!$H$2)*(1+$V$2/$W$2)+($D33+0.5*H33)^Experiments!$H$2*(1+$V$2/$X$2)))</f>
        <v>0.15337321794718475</v>
      </c>
      <c r="J33">
        <f>0.02*((Experiments!$C$2*($D33+0.5*I33)^Experiments!$H$2)/((Code!$Y$2^Experiments!$H$2)*(1+$V$2/$W$2)+($D33+0.5*I33)^Experiments!$H$2*(1+$V$2/$X$2)))</f>
        <v>0.15337524825918331</v>
      </c>
      <c r="K33">
        <f>0.02*((Experiments!$C$2*($D33+J33)^Experiments!$H$2)/((Code!$Y$2^Experiments!$H$2)*(1+$V$2/$W$2)+($D33+J33)^Experiments!$H$2*(1+$V$2/$X$2)))</f>
        <v>0.15392440258017842</v>
      </c>
      <c r="L33">
        <f>0.02*((Experiments!$C$3*F33^Experiments!$H$3)/(Code!$Y$3^Experiments!$H$3*(1+$V$3/$W$3)+F33^Experiments!$H$3*(1+$V$3/$X$3)))</f>
        <v>3.1976246804664453E-2</v>
      </c>
      <c r="M33">
        <f>0.02*((Experiments!$C$3*($F33+0.5*L33)^Experiments!$H$3)/(Code!$Y$3^Experiments!$H$3*(1+$V$3/$W$3)+($F33+0.5*L33)^Experiments!$H$3*(1+$V$3/$X$3)))</f>
        <v>3.2001897669858941E-2</v>
      </c>
      <c r="N33">
        <f>0.02*((Experiments!$C$3*($F33+0.5*M33)^Experiments!$H$3)/(Code!$Y$3^Experiments!$H$3*(1+$V$3/$W$3)+($F33+0.5*M33)^Experiments!$H$3*(1+$V$3/$X$3)))</f>
        <v>3.2001918180764276E-2</v>
      </c>
      <c r="O33">
        <f>0.02*((Experiments!$C$3*($F33+N33)^Experiments!$H$3)/(Code!$Y$3^Experiments!$H$3*(1+$V$3/$W$3)+($F33+N33)^Experiments!$H$3*(1+$V$3/$X$3)))</f>
        <v>3.2027425846186834E-2</v>
      </c>
      <c r="P33">
        <v>3.1</v>
      </c>
      <c r="Q33">
        <f>((P33^Experiments!$H$2)*Experiments!$C$2)/((P33^Experiments!$H$2)*(1+$V$2/$X$2)+(Code!$Y$2^Experiments!$H$2)*(1+$V$2/$W$2))</f>
        <v>6.7391258931977669</v>
      </c>
      <c r="R33">
        <f>((P33^Experiments!$H$3)*Experiments!$C$3)/((P33^Experiments!$H$3)*(1+$V$3/$X$3)+(Code!$Y$3^Experiments!$H$3)*(1+$V$3/$W$3))</f>
        <v>1.5121951219512197</v>
      </c>
      <c r="S33">
        <f t="shared" si="4"/>
        <v>0.32258064516129031</v>
      </c>
      <c r="T33">
        <f t="shared" si="5"/>
        <v>0.14838719677419357</v>
      </c>
      <c r="U33">
        <f t="shared" si="6"/>
        <v>0.66129032258064502</v>
      </c>
    </row>
    <row r="34" spans="1:21" x14ac:dyDescent="0.25">
      <c r="A34">
        <v>0.64</v>
      </c>
      <c r="B34">
        <f>((D34^Experiments!$H$2)*Experiments!$C$2)/((Code!$Y$2^Experiments!$H$2)*(1+$V$2/$W$2)+(Code!D34^Experiments!$H$2)*(1+$V$2/$X$2))</f>
        <v>7.5823192560707389</v>
      </c>
      <c r="C34">
        <f>((F34^Experiments!$H$3)*Experiments!$C$3)/((1+$V$3/$X$3)*(F34^Experiments!$H$3)+(Code!$Y$3^Experiments!$H$3)*(1+$V$3/$W$3))</f>
        <v>1.5962203248656925</v>
      </c>
      <c r="D34">
        <f t="shared" si="0"/>
        <v>4.704307871181455</v>
      </c>
      <c r="E34">
        <f t="shared" si="1"/>
        <v>5.2956921288185494</v>
      </c>
      <c r="F34">
        <f t="shared" si="2"/>
        <v>3.9531963176074898</v>
      </c>
      <c r="G34">
        <f t="shared" si="3"/>
        <v>1.046803682392508</v>
      </c>
      <c r="H34">
        <f>0.02*((Experiments!$C$2*(D34^Experiments!$H$2))/((Code!$Y$2^Experiments!$H$2)*(1+$V$2/$W$2)+(D34^Experiments!$H$2)*(1+$V$2/$X$2)))</f>
        <v>0.15164638512141479</v>
      </c>
      <c r="I34">
        <f>0.02*((Experiments!$C$2*($D34+0.5*H34)^Experiments!$H$2)/((Code!$Y$2^Experiments!$H$2)*(1+$V$2/$W$2)+($D34+0.5*H34)^Experiments!$H$2*(1+$V$2/$X$2)))</f>
        <v>0.15223018044762715</v>
      </c>
      <c r="J34">
        <f>0.02*((Experiments!$C$2*($D34+0.5*I34)^Experiments!$H$2)/((Code!$Y$2^Experiments!$H$2)*(1+$V$2/$W$2)+($D34+0.5*I34)^Experiments!$H$2*(1+$V$2/$X$2)))</f>
        <v>0.15223240065536334</v>
      </c>
      <c r="K34">
        <f>0.02*((Experiments!$C$2*($D34+J34)^Experiments!$H$2)/((Code!$Y$2^Experiments!$H$2)*(1+$V$2/$W$2)+($D34+J34)^Experiments!$H$2*(1+$V$2/$X$2)))</f>
        <v>0.15280439841938975</v>
      </c>
      <c r="L34">
        <f>0.02*((Experiments!$C$3*F34^Experiments!$H$3)/(Code!$Y$3^Experiments!$H$3*(1+$V$3/$W$3)+F34^Experiments!$H$3*(1+$V$3/$X$3)))</f>
        <v>3.1924406497313852E-2</v>
      </c>
      <c r="M34">
        <f>0.02*((Experiments!$C$3*($F34+0.5*L34)^Experiments!$H$3)/(Code!$Y$3^Experiments!$H$3*(1+$V$3/$W$3)+($F34+0.5*L34)^Experiments!$H$3*(1+$V$3/$X$3)))</f>
        <v>3.195034736120507E-2</v>
      </c>
      <c r="N34">
        <f>0.02*((Experiments!$C$3*($F34+0.5*M34)^Experiments!$H$3)/(Code!$Y$3^Experiments!$H$3*(1+$V$3/$W$3)+($F34+0.5*M34)^Experiments!$H$3*(1+$V$3/$X$3)))</f>
        <v>3.1950368372247233E-2</v>
      </c>
      <c r="O34">
        <f>0.02*((Experiments!$C$3*($F34+N34)^Experiments!$H$3)/(Code!$Y$3^Experiments!$H$3*(1+$V$3/$W$3)+($F34+N34)^Experiments!$H$3*(1+$V$3/$X$3)))</f>
        <v>3.1976163888517803E-2</v>
      </c>
      <c r="P34">
        <v>3.2</v>
      </c>
      <c r="Q34">
        <f>((P34^Experiments!$H$2)*Experiments!$C$2)/((P34^Experiments!$H$2)*(1+$V$2/$X$2)+(Code!$Y$2^Experiments!$H$2)*(1+$V$2/$W$2))</f>
        <v>6.8085060027193185</v>
      </c>
      <c r="R34">
        <f>((P34^Experiments!$H$3)*Experiments!$C$3)/((P34^Experiments!$H$3)*(1+$V$3/$X$3)+(Code!$Y$3^Experiments!$H$3)*(1+$V$3/$W$3))</f>
        <v>1.5238095238095237</v>
      </c>
      <c r="S34">
        <f t="shared" si="4"/>
        <v>0.3125</v>
      </c>
      <c r="T34">
        <f t="shared" si="5"/>
        <v>0.14687509999999998</v>
      </c>
      <c r="U34">
        <f t="shared" si="6"/>
        <v>0.65625</v>
      </c>
    </row>
    <row r="35" spans="1:21" x14ac:dyDescent="0.25">
      <c r="A35">
        <v>0.66</v>
      </c>
      <c r="B35">
        <f>((D35^Experiments!$H$2)*Experiments!$C$2)/((Code!$Y$2^Experiments!$H$2)*(1+$V$2/$W$2)+(Code!D35^Experiments!$H$2)*(1+$V$2/$X$2))</f>
        <v>7.5215070124630135</v>
      </c>
      <c r="C35">
        <f>((F35^Experiments!$H$3)*Experiments!$C$3)/((1+$V$3/$X$3)*(F35^Experiments!$H$3)+(Code!$Y$3^Experiments!$H$3)*(1+$V$3/$W$3))</f>
        <v>1.5935988555507097</v>
      </c>
      <c r="D35">
        <f t="shared" si="0"/>
        <v>4.552078546890324</v>
      </c>
      <c r="E35">
        <f t="shared" si="1"/>
        <v>5.4479214531096805</v>
      </c>
      <c r="F35">
        <f t="shared" si="2"/>
        <v>3.9212459839653673</v>
      </c>
      <c r="G35">
        <f t="shared" si="3"/>
        <v>1.0787540160346307</v>
      </c>
      <c r="H35">
        <f>0.02*((Experiments!$C$2*(D35^Experiments!$H$2))/((Code!$Y$2^Experiments!$H$2)*(1+$V$2/$W$2)+(D35^Experiments!$H$2)*(1+$V$2/$X$2)))</f>
        <v>0.15043014024926027</v>
      </c>
      <c r="I35">
        <f>0.02*((Experiments!$C$2*($D35+0.5*H35)^Experiments!$H$2)/((Code!$Y$2^Experiments!$H$2)*(1+$V$2/$W$2)+($D35+0.5*H35)^Experiments!$H$2*(1+$V$2/$X$2)))</f>
        <v>0.15103862852809827</v>
      </c>
      <c r="J35">
        <f>0.02*((Experiments!$C$2*($D35+0.5*I35)^Experiments!$H$2)/((Code!$Y$2^Experiments!$H$2)*(1+$V$2/$W$2)+($D35+0.5*I35)^Experiments!$H$2*(1+$V$2/$X$2)))</f>
        <v>0.15104105952201521</v>
      </c>
      <c r="K35">
        <f>0.02*((Experiments!$C$2*($D35+J35)^Experiments!$H$2)/((Code!$Y$2^Experiments!$H$2)*(1+$V$2/$W$2)+($D35+J35)^Experiments!$H$2*(1+$V$2/$X$2)))</f>
        <v>0.15163712257661371</v>
      </c>
      <c r="L35">
        <f>0.02*((Experiments!$C$3*F35^Experiments!$H$3)/(Code!$Y$3^Experiments!$H$3*(1+$V$3/$W$3)+F35^Experiments!$H$3*(1+$V$3/$X$3)))</f>
        <v>3.1871977111014194E-2</v>
      </c>
      <c r="M35">
        <f>0.02*((Experiments!$C$3*($F35+0.5*L35)^Experiments!$H$3)/(Code!$Y$3^Experiments!$H$3*(1+$V$3/$W$3)+($F35+0.5*L35)^Experiments!$H$3*(1+$V$3/$X$3)))</f>
        <v>3.1898212335978289E-2</v>
      </c>
      <c r="N35">
        <f>0.02*((Experiments!$C$3*($F35+0.5*M35)^Experiments!$H$3)/(Code!$Y$3^Experiments!$H$3*(1+$V$3/$W$3)+($F35+0.5*M35)^Experiments!$H$3*(1+$V$3/$X$3)))</f>
        <v>3.1898233861583226E-2</v>
      </c>
      <c r="O35">
        <f>0.02*((Experiments!$C$3*($F35+N35)^Experiments!$H$3)/(Code!$Y$3^Experiments!$H$3*(1+$V$3/$W$3)+($F35+N35)^Experiments!$H$3*(1+$V$3/$X$3)))</f>
        <v>3.1924321553966614E-2</v>
      </c>
      <c r="P35">
        <v>3.3</v>
      </c>
      <c r="Q35">
        <f>((P35^Experiments!$H$2)*Experiments!$C$2)/((P35^Experiments!$H$2)*(1+$V$2/$X$2)+(Code!$Y$2^Experiments!$H$2)*(1+$V$2/$W$2))</f>
        <v>6.8749952734407493</v>
      </c>
      <c r="R35">
        <f>((P35^Experiments!$H$3)*Experiments!$C$3)/((P35^Experiments!$H$3)*(1+$V$3/$X$3)+(Code!$Y$3^Experiments!$H$3)*(1+$V$3/$W$3))</f>
        <v>1.5348837209302326</v>
      </c>
      <c r="S35">
        <f t="shared" si="4"/>
        <v>0.30303030303030304</v>
      </c>
      <c r="T35">
        <f t="shared" si="5"/>
        <v>0.14545464545454545</v>
      </c>
      <c r="U35">
        <f t="shared" si="6"/>
        <v>0.65151515151515149</v>
      </c>
    </row>
    <row r="36" spans="1:21" x14ac:dyDescent="0.25">
      <c r="A36">
        <v>0.68</v>
      </c>
      <c r="B36">
        <f>((D36^Experiments!$H$2)*Experiments!$C$2)/((Code!$Y$2^Experiments!$H$2)*(1+$V$2/$W$2)+(Code!D36^Experiments!$H$2)*(1+$V$2/$X$2))</f>
        <v>7.4580699577553693</v>
      </c>
      <c r="C36">
        <f>((F36^Experiments!$H$3)*Experiments!$C$3)/((1+$V$3/$X$3)*(F36^Experiments!$H$3)+(Code!$Y$3^Experiments!$H$3)*(1+$V$3/$W$3))</f>
        <v>1.5909474867078335</v>
      </c>
      <c r="D36">
        <f t="shared" si="0"/>
        <v>4.401040773735974</v>
      </c>
      <c r="E36">
        <f t="shared" si="1"/>
        <v>5.5989592262640304</v>
      </c>
      <c r="F36">
        <f t="shared" si="2"/>
        <v>3.88934778545535</v>
      </c>
      <c r="G36">
        <f t="shared" si="3"/>
        <v>1.110652214544648</v>
      </c>
      <c r="H36">
        <f>0.02*((Experiments!$C$2*(D36^Experiments!$H$2))/((Code!$Y$2^Experiments!$H$2)*(1+$V$2/$W$2)+(D36^Experiments!$H$2)*(1+$V$2/$X$2)))</f>
        <v>0.1491613991551074</v>
      </c>
      <c r="I36">
        <f>0.02*((Experiments!$C$2*($D36+0.5*H36)^Experiments!$H$2)/((Code!$Y$2^Experiments!$H$2)*(1+$V$2/$W$2)+($D36+0.5*H36)^Experiments!$H$2*(1+$V$2/$X$2)))</f>
        <v>0.14979590461518733</v>
      </c>
      <c r="J36">
        <f>0.02*((Experiments!$C$2*($D36+0.5*I36)^Experiments!$H$2)/((Code!$Y$2^Experiments!$H$2)*(1+$V$2/$W$2)+($D36+0.5*I36)^Experiments!$H$2*(1+$V$2/$X$2)))</f>
        <v>0.14979856985785422</v>
      </c>
      <c r="K36">
        <f>0.02*((Experiments!$C$2*($D36+J36)^Experiments!$H$2)/((Code!$Y$2^Experiments!$H$2)*(1+$V$2/$W$2)+($D36+J36)^Experiments!$H$2*(1+$V$2/$X$2)))</f>
        <v>0.1504199884508883</v>
      </c>
      <c r="L36">
        <f>0.02*((Experiments!$C$3*F36^Experiments!$H$3)/(Code!$Y$3^Experiments!$H$3*(1+$V$3/$W$3)+F36^Experiments!$H$3*(1+$V$3/$X$3)))</f>
        <v>3.1818949734156672E-2</v>
      </c>
      <c r="M36">
        <f>0.02*((Experiments!$C$3*($F36+0.5*L36)^Experiments!$H$3)/(Code!$Y$3^Experiments!$H$3*(1+$V$3/$W$3)+($F36+0.5*L36)^Experiments!$H$3*(1+$V$3/$X$3)))</f>
        <v>3.1845483758099417E-2</v>
      </c>
      <c r="N36">
        <f>0.02*((Experiments!$C$3*($F36+0.5*M36)^Experiments!$H$3)/(Code!$Y$3^Experiments!$H$3*(1+$V$3/$W$3)+($F36+0.5*M36)^Experiments!$H$3*(1+$V$3/$X$3)))</f>
        <v>3.1845505813165288E-2</v>
      </c>
      <c r="O36">
        <f>0.02*((Experiments!$C$3*($F36+N36)^Experiments!$H$3)/(Code!$Y$3^Experiments!$H$3*(1+$V$3/$W$3)+($F36+N36)^Experiments!$H$3*(1+$V$3/$X$3)))</f>
        <v>3.1871890081828225E-2</v>
      </c>
      <c r="P36">
        <v>3.4</v>
      </c>
      <c r="Q36">
        <f>((P36^Experiments!$H$2)*Experiments!$C$2)/((P36^Experiments!$H$2)*(1+$V$2/$X$2)+(Code!$Y$2^Experiments!$H$2)*(1+$V$2/$W$2))</f>
        <v>6.9387706955468653</v>
      </c>
      <c r="R36">
        <f>((P36^Experiments!$H$3)*Experiments!$C$3)/((P36^Experiments!$H$3)*(1+$V$3/$X$3)+(Code!$Y$3^Experiments!$H$3)*(1+$V$3/$W$3))</f>
        <v>1.5454545454545452</v>
      </c>
      <c r="S36">
        <f t="shared" si="4"/>
        <v>0.29411764705882354</v>
      </c>
      <c r="T36">
        <f t="shared" si="5"/>
        <v>0.14411774705882352</v>
      </c>
      <c r="U36">
        <f t="shared" si="6"/>
        <v>0.64705882352941191</v>
      </c>
    </row>
    <row r="37" spans="1:21" x14ac:dyDescent="0.25">
      <c r="A37">
        <v>0.7</v>
      </c>
      <c r="B37">
        <f>((D37^Experiments!$H$2)*Experiments!$C$2)/((Code!$Y$2^Experiments!$H$2)*(1+$V$2/$W$2)+(Code!D37^Experiments!$H$2)*(1+$V$2/$X$2))</f>
        <v>7.3918639263469466</v>
      </c>
      <c r="C37">
        <f>((F37^Experiments!$H$3)*Experiments!$C$3)/((1+$V$3/$X$3)*(F37^Experiments!$H$3)+(Code!$Y$3^Experiments!$H$3)*(1+$V$3/$W$3))</f>
        <v>1.5882657649868668</v>
      </c>
      <c r="D37">
        <f t="shared" si="0"/>
        <v>4.2512457176439611</v>
      </c>
      <c r="E37">
        <f t="shared" si="1"/>
        <v>5.7487542823560434</v>
      </c>
      <c r="F37">
        <f t="shared" si="2"/>
        <v>3.8575023156289308</v>
      </c>
      <c r="G37">
        <f t="shared" si="3"/>
        <v>1.142497684371067</v>
      </c>
      <c r="H37">
        <f>0.02*((Experiments!$C$2*(D37^Experiments!$H$2))/((Code!$Y$2^Experiments!$H$2)*(1+$V$2/$W$2)+(D37^Experiments!$H$2)*(1+$V$2/$X$2)))</f>
        <v>0.14783727852693893</v>
      </c>
      <c r="I37">
        <f>0.02*((Experiments!$C$2*($D37+0.5*H37)^Experiments!$H$2)/((Code!$Y$2^Experiments!$H$2)*(1+$V$2/$W$2)+($D37+0.5*H37)^Experiments!$H$2*(1+$V$2/$X$2)))</f>
        <v>0.14849919694923364</v>
      </c>
      <c r="J37">
        <f>0.02*((Experiments!$C$2*($D37+0.5*I37)^Experiments!$H$2)/((Code!$Y$2^Experiments!$H$2)*(1+$V$2/$W$2)+($D37+0.5*I37)^Experiments!$H$2*(1+$V$2/$X$2)))</f>
        <v>0.14850212281260203</v>
      </c>
      <c r="K37">
        <f>0.02*((Experiments!$C$2*($D37+J37)^Experiments!$H$2)/((Code!$Y$2^Experiments!$H$2)*(1+$V$2/$W$2)+($D37+J37)^Experiments!$H$2*(1+$V$2/$X$2)))</f>
        <v>0.14915025788622369</v>
      </c>
      <c r="L37">
        <f>0.02*((Experiments!$C$3*F37^Experiments!$H$3)/(Code!$Y$3^Experiments!$H$3*(1+$V$3/$W$3)+F37^Experiments!$H$3*(1+$V$3/$X$3)))</f>
        <v>3.1765315299737334E-2</v>
      </c>
      <c r="M37">
        <f>0.02*((Experiments!$C$3*($F37+0.5*L37)^Experiments!$H$3)/(Code!$Y$3^Experiments!$H$3*(1+$V$3/$W$3)+($F37+0.5*L37)^Experiments!$H$3*(1+$V$3/$X$3)))</f>
        <v>3.1792152637371451E-2</v>
      </c>
      <c r="N37">
        <f>0.02*((Experiments!$C$3*($F37+0.5*M37)^Experiments!$H$3)/(Code!$Y$3^Experiments!$H$3*(1+$V$3/$W$3)+($F37+0.5*M37)^Experiments!$H$3*(1+$V$3/$X$3)))</f>
        <v>3.1792175237285634E-2</v>
      </c>
      <c r="O37">
        <f>0.02*((Experiments!$C$3*($F37+N37)^Experiments!$H$3)/(Code!$Y$3^Experiments!$H$3*(1+$V$3/$W$3)+($F37+N37)^Experiments!$H$3*(1+$V$3/$X$3)))</f>
        <v>3.1818860558568363E-2</v>
      </c>
      <c r="P37">
        <v>3.5</v>
      </c>
      <c r="Q37">
        <f>((P37^Experiments!$H$2)*Experiments!$C$2)/((P37^Experiments!$H$2)*(1+$V$2/$X$2)+(Code!$Y$2^Experiments!$H$2)*(1+$V$2/$W$2))</f>
        <v>6.9999951000034297</v>
      </c>
      <c r="R37">
        <f>((P37^Experiments!$H$3)*Experiments!$C$3)/((P37^Experiments!$H$3)*(1+$V$3/$X$3)+(Code!$Y$3^Experiments!$H$3)*(1+$V$3/$W$3))</f>
        <v>1.5555555555555556</v>
      </c>
      <c r="S37">
        <f t="shared" si="4"/>
        <v>0.2857142857142857</v>
      </c>
      <c r="T37">
        <f t="shared" si="5"/>
        <v>0.14285724285714285</v>
      </c>
      <c r="U37">
        <f t="shared" si="6"/>
        <v>0.64285714285714279</v>
      </c>
    </row>
    <row r="38" spans="1:21" x14ac:dyDescent="0.25">
      <c r="A38">
        <v>0.72</v>
      </c>
      <c r="B38">
        <f>((D38^Experiments!$H$2)*Experiments!$C$2)/((Code!$Y$2^Experiments!$H$2)*(1+$V$2/$W$2)+(Code!D38^Experiments!$H$2)*(1+$V$2/$X$2))</f>
        <v>7.3227366695403848</v>
      </c>
      <c r="C38">
        <f>((F38^Experiments!$H$3)*Experiments!$C$3)/((1+$V$3/$X$3)*(F38^Experiments!$H$3)+(Code!$Y$3^Experiments!$H$3)*(1+$V$3/$W$3))</f>
        <v>1.5855532291348926</v>
      </c>
      <c r="D38">
        <f t="shared" si="0"/>
        <v>4.1027473549878222</v>
      </c>
      <c r="E38">
        <f t="shared" si="1"/>
        <v>5.8972526450121823</v>
      </c>
      <c r="F38">
        <f t="shared" si="2"/>
        <v>3.8257101770276609</v>
      </c>
      <c r="G38">
        <f t="shared" si="3"/>
        <v>1.1742898229723371</v>
      </c>
      <c r="H38">
        <f>0.02*((Experiments!$C$2*(D38^Experiments!$H$2))/((Code!$Y$2^Experiments!$H$2)*(1+$V$2/$W$2)+(D38^Experiments!$H$2)*(1+$V$2/$X$2)))</f>
        <v>0.1464547333908077</v>
      </c>
      <c r="I38">
        <f>0.02*((Experiments!$C$2*($D38+0.5*H38)^Experiments!$H$2)/((Code!$Y$2^Experiments!$H$2)*(1+$V$2/$W$2)+($D38+0.5*H38)^Experiments!$H$2*(1+$V$2/$X$2)))</f>
        <v>0.14714553373009681</v>
      </c>
      <c r="J38">
        <f>0.02*((Experiments!$C$2*($D38+0.5*I38)^Experiments!$H$2)/((Code!$Y$2^Experiments!$H$2)*(1+$V$2/$W$2)+($D38+0.5*I38)^Experiments!$H$2*(1+$V$2/$X$2)))</f>
        <v>0.14714874987664395</v>
      </c>
      <c r="K38">
        <f>0.02*((Experiments!$C$2*($D38+J38)^Experiments!$H$2)/((Code!$Y$2^Experiments!$H$2)*(1+$V$2/$W$2)+($D38+J38)^Experiments!$H$2*(1+$V$2/$X$2)))</f>
        <v>0.14782503496241664</v>
      </c>
      <c r="L38">
        <f>0.02*((Experiments!$C$3*F38^Experiments!$H$3)/(Code!$Y$3^Experiments!$H$3*(1+$V$3/$W$3)+F38^Experiments!$H$3*(1+$V$3/$X$3)))</f>
        <v>3.1711064582697852E-2</v>
      </c>
      <c r="M38">
        <f>0.02*((Experiments!$C$3*($F38+0.5*L38)^Experiments!$H$3)/(Code!$Y$3^Experiments!$H$3*(1+$V$3/$W$3)+($F38+0.5*L38)^Experiments!$H$3*(1+$V$3/$X$3)))</f>
        <v>3.1738209826831787E-2</v>
      </c>
      <c r="N38">
        <f>0.02*((Experiments!$C$3*($F38+0.5*M38)^Experiments!$H$3)/(Code!$Y$3^Experiments!$H$3*(1+$V$3/$W$3)+($F38+0.5*M38)^Experiments!$H$3*(1+$V$3/$X$3)))</f>
        <v>3.1738232987488478E-2</v>
      </c>
      <c r="O38">
        <f>0.02*((Experiments!$C$3*($F38+N38)^Experiments!$H$3)/(Code!$Y$3^Experiments!$H$3*(1+$V$3/$W$3)+($F38+N38)^Experiments!$H$3*(1+$V$3/$X$3)))</f>
        <v>3.176522391518817E-2</v>
      </c>
      <c r="P38">
        <v>3.6</v>
      </c>
      <c r="Q38">
        <f>((P38^Experiments!$H$2)*Experiments!$C$2)/((P38^Experiments!$H$2)*(1+$V$2/$X$2)+(Code!$Y$2^Experiments!$H$2)*(1+$V$2/$W$2))</f>
        <v>7.0588185467163198</v>
      </c>
      <c r="R38">
        <f>((P38^Experiments!$H$3)*Experiments!$C$3)/((P38^Experiments!$H$3)*(1+$V$3/$X$3)+(Code!$Y$3^Experiments!$H$3)*(1+$V$3/$W$3))</f>
        <v>1.5652173913043479</v>
      </c>
      <c r="S38">
        <f t="shared" si="4"/>
        <v>0.27777777777777779</v>
      </c>
      <c r="T38">
        <f t="shared" si="5"/>
        <v>0.14166676666666667</v>
      </c>
      <c r="U38">
        <f t="shared" si="6"/>
        <v>0.63888888888888884</v>
      </c>
    </row>
    <row r="39" spans="1:21" x14ac:dyDescent="0.25">
      <c r="A39">
        <v>0.74</v>
      </c>
      <c r="B39">
        <f>((D39^Experiments!$H$2)*Experiments!$C$2)/((Code!$Y$2^Experiments!$H$2)*(1+$V$2/$W$2)+(Code!D39^Experiments!$H$2)*(1+$V$2/$X$2))</f>
        <v>7.2505276335300683</v>
      </c>
      <c r="C39">
        <f>((F39^Experiments!$H$3)*Experiments!$C$3)/((1+$V$3/$X$3)*(F39^Experiments!$H$3)+(Code!$Y$3^Experiments!$H$3)*(1+$V$3/$W$3))</f>
        <v>1.5828094098620487</v>
      </c>
      <c r="D39">
        <f t="shared" si="0"/>
        <v>3.9556026323933713</v>
      </c>
      <c r="E39">
        <f t="shared" si="1"/>
        <v>6.0443973676066332</v>
      </c>
      <c r="F39">
        <f t="shared" si="2"/>
        <v>3.7939719813399067</v>
      </c>
      <c r="G39">
        <f t="shared" si="3"/>
        <v>1.2060280186600916</v>
      </c>
      <c r="H39">
        <f>0.02*((Experiments!$C$2*(D39^Experiments!$H$2))/((Code!$Y$2^Experiments!$H$2)*(1+$V$2/$W$2)+(D39^Experiments!$H$2)*(1+$V$2/$X$2)))</f>
        <v>0.14501055267060137</v>
      </c>
      <c r="I39">
        <f>0.02*((Experiments!$C$2*($D39+0.5*H39)^Experiments!$H$2)/((Code!$Y$2^Experiments!$H$2)*(1+$V$2/$W$2)+($D39+0.5*H39)^Experiments!$H$2*(1+$V$2/$X$2)))</f>
        <v>0.14573177803753828</v>
      </c>
      <c r="J39">
        <f>0.02*((Experiments!$C$2*($D39+0.5*I39)^Experiments!$H$2)/((Code!$Y$2^Experiments!$H$2)*(1+$V$2/$W$2)+($D39+0.5*I39)^Experiments!$H$2*(1+$V$2/$X$2)))</f>
        <v>0.14573531785010307</v>
      </c>
      <c r="K39">
        <f>0.02*((Experiments!$C$2*($D39+J39)^Experiments!$H$2)/((Code!$Y$2^Experiments!$H$2)*(1+$V$2/$W$2)+($D39+J39)^Experiments!$H$2*(1+$V$2/$X$2)))</f>
        <v>0.14644126041492309</v>
      </c>
      <c r="L39">
        <f>0.02*((Experiments!$C$3*F39^Experiments!$H$3)/(Code!$Y$3^Experiments!$H$3*(1+$V$3/$W$3)+F39^Experiments!$H$3*(1+$V$3/$X$3)))</f>
        <v>3.1656188197240975E-2</v>
      </c>
      <c r="M39">
        <f>0.02*((Experiments!$C$3*($F39+0.5*L39)^Experiments!$H$3)/(Code!$Y$3^Experiments!$H$3*(1+$V$3/$W$3)+($F39+0.5*L39)^Experiments!$H$3*(1+$V$3/$X$3)))</f>
        <v>3.1683646020078483E-2</v>
      </c>
      <c r="N39">
        <f>0.02*((Experiments!$C$3*($F39+0.5*M39)^Experiments!$H$3)/(Code!$Y$3^Experiments!$H$3*(1+$V$3/$W$3)+($F39+0.5*M39)^Experiments!$H$3*(1+$V$3/$X$3)))</f>
        <v>3.1683669757896986E-2</v>
      </c>
      <c r="O39">
        <f>0.02*((Experiments!$C$3*($F39+N39)^Experiments!$H$3)/(Code!$Y$3^Experiments!$H$3*(1+$V$3/$W$3)+($F39+N39)^Experiments!$H$3*(1+$V$3/$X$3)))</f>
        <v>3.1710970924562286E-2</v>
      </c>
      <c r="P39">
        <v>3.7</v>
      </c>
      <c r="Q39">
        <f>((P39^Experiments!$H$2)*Experiments!$C$2)/((P39^Experiments!$H$2)*(1+$V$2/$X$2)+(Code!$Y$2^Experiments!$H$2)*(1+$V$2/$W$2))</f>
        <v>7.1153795525183954</v>
      </c>
      <c r="R39">
        <f>((P39^Experiments!$H$3)*Experiments!$C$3)/((P39^Experiments!$H$3)*(1+$V$3/$X$3)+(Code!$Y$3^Experiments!$H$3)*(1+$V$3/$W$3))</f>
        <v>1.574468085106383</v>
      </c>
      <c r="S39">
        <f t="shared" si="4"/>
        <v>0.27027027027027023</v>
      </c>
      <c r="T39">
        <f t="shared" si="5"/>
        <v>0.14054064054054055</v>
      </c>
      <c r="U39">
        <f t="shared" si="6"/>
        <v>0.63513513513513509</v>
      </c>
    </row>
    <row r="40" spans="1:21" x14ac:dyDescent="0.25">
      <c r="A40">
        <v>0.76</v>
      </c>
      <c r="B40">
        <f>((D40^Experiments!$H$2)*Experiments!$C$2)/((Code!$Y$2^Experiments!$H$2)*(1+$V$2/$W$2)+(Code!D40^Experiments!$H$2)*(1+$V$2/$X$2))</f>
        <v>7.1750678026062307</v>
      </c>
      <c r="C40">
        <f>((F40^Experiments!$H$3)*Experiments!$C$3)/((1+$V$3/$X$3)*(F40^Experiments!$H$3)+(Code!$Y$3^Experiments!$H$3)*(1+$V$3/$W$3))</f>
        <v>1.5800338297061187</v>
      </c>
      <c r="D40">
        <f t="shared" si="0"/>
        <v>3.8098716315832366</v>
      </c>
      <c r="E40">
        <f t="shared" si="1"/>
        <v>6.1901283684167678</v>
      </c>
      <c r="F40">
        <f t="shared" si="2"/>
        <v>3.762288349560281</v>
      </c>
      <c r="G40">
        <f t="shared" si="3"/>
        <v>1.2377116504397172</v>
      </c>
      <c r="H40">
        <f>0.02*((Experiments!$C$2*(D40^Experiments!$H$2))/((Code!$Y$2^Experiments!$H$2)*(1+$V$2/$W$2)+(D40^Experiments!$H$2)*(1+$V$2/$X$2)))</f>
        <v>0.14350135605212461</v>
      </c>
      <c r="I40">
        <f>0.02*((Experiments!$C$2*($D40+0.5*H40)^Experiments!$H$2)/((Code!$Y$2^Experiments!$H$2)*(1+$V$2/$W$2)+($D40+0.5*H40)^Experiments!$H$2*(1+$V$2/$X$2)))</f>
        <v>0.1442546238508243</v>
      </c>
      <c r="J40">
        <f>0.02*((Experiments!$C$2*($D40+0.5*I40)^Experiments!$H$2)/((Code!$Y$2^Experiments!$H$2)*(1+$V$2/$W$2)+($D40+0.5*I40)^Experiments!$H$2*(1+$V$2/$X$2)))</f>
        <v>0.1442585249160484</v>
      </c>
      <c r="K40">
        <f>0.02*((Experiments!$C$2*($D40+J40)^Experiments!$H$2)/((Code!$Y$2^Experiments!$H$2)*(1+$V$2/$W$2)+($D40+J40)^Experiments!$H$2*(1+$V$2/$X$2)))</f>
        <v>0.14499570697365757</v>
      </c>
      <c r="L40">
        <f>0.02*((Experiments!$C$3*F40^Experiments!$H$3)/(Code!$Y$3^Experiments!$H$3*(1+$V$3/$W$3)+F40^Experiments!$H$3*(1+$V$3/$X$3)))</f>
        <v>3.1600676594122377E-2</v>
      </c>
      <c r="M40">
        <f>0.02*((Experiments!$C$3*($F40+0.5*L40)^Experiments!$H$3)/(Code!$Y$3^Experiments!$H$3*(1+$V$3/$W$3)+($F40+0.5*L40)^Experiments!$H$3*(1+$V$3/$X$3)))</f>
        <v>3.1628451748572005E-2</v>
      </c>
      <c r="N40">
        <f>0.02*((Experiments!$C$3*($F40+0.5*M40)^Experiments!$H$3)/(Code!$Y$3^Experiments!$H$3*(1+$V$3/$W$3)+($F40+0.5*M40)^Experiments!$H$3*(1+$V$3/$X$3)))</f>
        <v>3.1628476080515701E-2</v>
      </c>
      <c r="O40">
        <f>0.02*((Experiments!$C$3*($F40+N40)^Experiments!$H$3)/(Code!$Y$3^Experiments!$H$3*(1+$V$3/$W$3)+($F40+N40)^Experiments!$H$3*(1+$V$3/$X$3)))</f>
        <v>3.1656092198751644E-2</v>
      </c>
      <c r="P40">
        <v>3.8</v>
      </c>
      <c r="Q40">
        <f>((P40^Experiments!$H$2)*Experiments!$C$2)/((P40^Experiments!$H$2)*(1+$V$2/$X$2)+(Code!$Y$2^Experiments!$H$2)*(1+$V$2/$W$2))</f>
        <v>7.1698061801389663</v>
      </c>
      <c r="R40">
        <f>((P40^Experiments!$H$3)*Experiments!$C$3)/((P40^Experiments!$H$3)*(1+$V$3/$X$3)+(Code!$Y$3^Experiments!$H$3)*(1+$V$3/$W$3))</f>
        <v>1.5833333333333333</v>
      </c>
      <c r="S40">
        <f t="shared" si="4"/>
        <v>0.26315789473684209</v>
      </c>
      <c r="T40">
        <f t="shared" si="5"/>
        <v>0.13947378421052628</v>
      </c>
      <c r="U40">
        <f t="shared" si="6"/>
        <v>0.63157894736842113</v>
      </c>
    </row>
    <row r="41" spans="1:21" x14ac:dyDescent="0.25">
      <c r="A41">
        <v>0.78</v>
      </c>
      <c r="B41">
        <f>((D41^Experiments!$H$2)*Experiments!$C$2)/((Code!$Y$2^Experiments!$H$2)*(1+$V$2/$W$2)+(Code!D41^Experiments!$H$2)*(1+$V$2/$X$2))</f>
        <v>7.0961796299633502</v>
      </c>
      <c r="C41">
        <f>((F41^Experiments!$H$3)*Experiments!$C$3)/((1+$V$3/$X$3)*(F41^Experiments!$H$3)+(Code!$Y$3^Experiments!$H$3)*(1+$V$3/$W$3))</f>
        <v>1.5772260028960132</v>
      </c>
      <c r="D41">
        <f t="shared" si="0"/>
        <v>3.6656177381566488</v>
      </c>
      <c r="E41">
        <f t="shared" si="1"/>
        <v>6.3343822618433556</v>
      </c>
      <c r="F41">
        <f t="shared" si="2"/>
        <v>3.730659912151773</v>
      </c>
      <c r="G41">
        <f t="shared" si="3"/>
        <v>1.2693400878482255</v>
      </c>
      <c r="H41">
        <f>0.02*((Experiments!$C$2*(D41^Experiments!$H$2))/((Code!$Y$2^Experiments!$H$2)*(1+$V$2/$W$2)+(D41^Experiments!$H$2)*(1+$V$2/$X$2)))</f>
        <v>0.14192359259926701</v>
      </c>
      <c r="I41">
        <f>0.02*((Experiments!$C$2*($D41+0.5*H41)^Experiments!$H$2)/((Code!$Y$2^Experiments!$H$2)*(1+$V$2/$W$2)+($D41+0.5*H41)^Experiments!$H$2*(1+$V$2/$X$2)))</f>
        <v>0.14271059357057345</v>
      </c>
      <c r="J41">
        <f>0.02*((Experiments!$C$2*($D41+0.5*I41)^Experiments!$H$2)/((Code!$Y$2^Experiments!$H$2)*(1+$V$2/$W$2)+($D41+0.5*I41)^Experiments!$H$2*(1+$V$2/$X$2)))</f>
        <v>0.14271489822077107</v>
      </c>
      <c r="K41">
        <f>0.02*((Experiments!$C$2*($D41+J41)^Experiments!$H$2)/((Code!$Y$2^Experiments!$H$2)*(1+$V$2/$W$2)+($D41+J41)^Experiments!$H$2*(1+$V$2/$X$2)))</f>
        <v>0.14348497598235535</v>
      </c>
      <c r="L41">
        <f>0.02*((Experiments!$C$3*F41^Experiments!$H$3)/(Code!$Y$3^Experiments!$H$3*(1+$V$3/$W$3)+F41^Experiments!$H$3*(1+$V$3/$X$3)))</f>
        <v>3.1544520057920265E-2</v>
      </c>
      <c r="M41">
        <f>0.02*((Experiments!$C$3*($F41+0.5*L41)^Experiments!$H$3)/(Code!$Y$3^Experiments!$H$3*(1+$V$3/$W$3)+($F41+0.5*L41)^Experiments!$H$3*(1+$V$3/$X$3)))</f>
        <v>3.157261737891387E-2</v>
      </c>
      <c r="N41">
        <f>0.02*((Experiments!$C$3*($F41+0.5*M41)^Experiments!$H$3)/(Code!$Y$3^Experiments!$H$3*(1+$V$3/$W$3)+($F41+0.5*M41)^Experiments!$H$3*(1+$V$3/$X$3)))</f>
        <v>3.157264232250994E-2</v>
      </c>
      <c r="O41">
        <f>0.02*((Experiments!$C$3*($F41+N41)^Experiments!$H$3)/(Code!$Y$3^Experiments!$H$3*(1+$V$3/$W$3)+($F41+N41)^Experiments!$H$3*(1+$V$3/$X$3)))</f>
        <v>3.1600578186292354E-2</v>
      </c>
      <c r="P41">
        <v>3.9</v>
      </c>
      <c r="Q41">
        <f>((P41^Experiments!$H$2)*Experiments!$C$2)/((P41^Experiments!$H$2)*(1+$V$2/$X$2)+(Code!$Y$2^Experiments!$H$2)*(1+$V$2/$W$2))</f>
        <v>7.2222170061766073</v>
      </c>
      <c r="R41">
        <f>((P41^Experiments!$H$3)*Experiments!$C$3)/((P41^Experiments!$H$3)*(1+$V$3/$X$3)+(Code!$Y$3^Experiments!$H$3)*(1+$V$3/$W$3))</f>
        <v>1.5918367346938773</v>
      </c>
      <c r="S41">
        <f t="shared" si="4"/>
        <v>0.25641025641025644</v>
      </c>
      <c r="T41">
        <f t="shared" si="5"/>
        <v>0.13846163846153844</v>
      </c>
      <c r="U41">
        <f t="shared" si="6"/>
        <v>0.6282051282051283</v>
      </c>
    </row>
    <row r="42" spans="1:21" x14ac:dyDescent="0.25">
      <c r="A42">
        <v>0.8</v>
      </c>
      <c r="B42">
        <f>((D42^Experiments!$H$2)*Experiments!$C$2)/((Code!$Y$2^Experiments!$H$2)*(1+$V$2/$W$2)+(Code!D42^Experiments!$H$2)*(1+$V$2/$X$2))</f>
        <v>7.0136770835560593</v>
      </c>
      <c r="C42">
        <f>((F42^Experiments!$H$3)*Experiments!$C$3)/((1+$V$3/$X$3)*(F42^Experiments!$H$3)+(Code!$Y$3^Experiments!$H$3)*(1+$V$3/$W$3))</f>
        <v>1.5743854352142306</v>
      </c>
      <c r="D42">
        <f t="shared" si="0"/>
        <v>3.5229078127959301</v>
      </c>
      <c r="E42">
        <f t="shared" si="1"/>
        <v>6.4770921872040743</v>
      </c>
      <c r="F42">
        <f t="shared" si="2"/>
        <v>3.6990873092105963</v>
      </c>
      <c r="G42">
        <f t="shared" si="3"/>
        <v>1.3009126907894022</v>
      </c>
      <c r="H42">
        <f>0.02*((Experiments!$C$2*(D42^Experiments!$H$2))/((Code!$Y$2^Experiments!$H$2)*(1+$V$2/$W$2)+(D42^Experiments!$H$2)*(1+$V$2/$X$2)))</f>
        <v>0.14027354167112119</v>
      </c>
      <c r="I42">
        <f>0.02*((Experiments!$C$2*($D42+0.5*H42)^Experiments!$H$2)/((Code!$Y$2^Experiments!$H$2)*(1+$V$2/$W$2)+($D42+0.5*H42)^Experiments!$H$2*(1+$V$2/$X$2)))</f>
        <v>0.14109603753940744</v>
      </c>
      <c r="J42">
        <f>0.02*((Experiments!$C$2*($D42+0.5*I42)^Experiments!$H$2)/((Code!$Y$2^Experiments!$H$2)*(1+$V$2/$W$2)+($D42+0.5*I42)^Experiments!$H$2*(1+$V$2/$X$2)))</f>
        <v>0.14110079345730689</v>
      </c>
      <c r="K42">
        <f>0.02*((Experiments!$C$2*($D42+J42)^Experiments!$H$2)/((Code!$Y$2^Experiments!$H$2)*(1+$V$2/$W$2)+($D42+J42)^Experiments!$H$2*(1+$V$2/$X$2)))</f>
        <v>0.1419054957461382</v>
      </c>
      <c r="L42">
        <f>0.02*((Experiments!$C$3*F42^Experiments!$H$3)/(Code!$Y$3^Experiments!$H$3*(1+$V$3/$W$3)+F42^Experiments!$H$3*(1+$V$3/$X$3)))</f>
        <v>3.1487708704284613E-2</v>
      </c>
      <c r="M42">
        <f>0.02*((Experiments!$C$3*($F42+0.5*L42)^Experiments!$H$3)/(Code!$Y$3^Experiments!$H$3*(1+$V$3/$W$3)+($F42+0.5*L42)^Experiments!$H$3*(1+$V$3/$X$3)))</f>
        <v>3.1516133110103949E-2</v>
      </c>
      <c r="N42">
        <f>0.02*((Experiments!$C$3*($F42+0.5*M42)^Experiments!$H$3)/(Code!$Y$3^Experiments!$H$3*(1+$V$3/$W$3)+($F42+0.5*M42)^Experiments!$H$3*(1+$V$3/$X$3)))</f>
        <v>3.1516158683463857E-2</v>
      </c>
      <c r="O42">
        <f>0.02*((Experiments!$C$3*($F42+N42)^Experiments!$H$3)/(Code!$Y$3^Experiments!$H$3*(1+$V$3/$W$3)+($F42+N42)^Experiments!$H$3*(1+$V$3/$X$3)))</f>
        <v>3.1544419169462344E-2</v>
      </c>
      <c r="P42">
        <v>4</v>
      </c>
      <c r="Q42">
        <f>((P42^Experiments!$H$2)*Experiments!$C$2)/((P42^Experiments!$H$2)*(1+$V$2/$X$2)+(Code!$Y$2^Experiments!$H$2)*(1+$V$2/$W$2))</f>
        <v>7.2727219834749217</v>
      </c>
      <c r="R42">
        <f>((P42^Experiments!$H$3)*Experiments!$C$3)/((P42^Experiments!$H$3)*(1+$V$3/$X$3)+(Code!$Y$3^Experiments!$H$3)*(1+$V$3/$W$3))</f>
        <v>1.6</v>
      </c>
      <c r="S42">
        <f t="shared" si="4"/>
        <v>0.25</v>
      </c>
      <c r="T42">
        <f t="shared" si="5"/>
        <v>0.13750009999999999</v>
      </c>
      <c r="U42">
        <f t="shared" si="6"/>
        <v>0.625</v>
      </c>
    </row>
    <row r="43" spans="1:21" x14ac:dyDescent="0.25">
      <c r="A43">
        <v>0.82</v>
      </c>
      <c r="B43">
        <f>((D43^Experiments!$H$2)*Experiments!$C$2)/((Code!$Y$2^Experiments!$H$2)*(1+$V$2/$W$2)+(Code!D43^Experiments!$H$2)*(1+$V$2/$X$2))</f>
        <v>6.9273658403866278</v>
      </c>
      <c r="C43">
        <f>((F43^Experiments!$H$3)*Experiments!$C$3)/((1+$V$3/$X$3)*(F43^Experiments!$H$3)+(Code!$Y$3^Experiments!$H$3)*(1+$V$3/$W$3))</f>
        <v>1.5715116238583964</v>
      </c>
      <c r="D43">
        <f t="shared" si="0"/>
        <v>3.381812362894149</v>
      </c>
      <c r="E43">
        <f t="shared" si="1"/>
        <v>6.6181876371058559</v>
      </c>
      <c r="F43">
        <f t="shared" si="2"/>
        <v>3.6675711906337827</v>
      </c>
      <c r="G43">
        <f t="shared" si="3"/>
        <v>1.332428809366216</v>
      </c>
      <c r="H43">
        <f>0.02*((Experiments!$C$2*(D43^Experiments!$H$2))/((Code!$Y$2^Experiments!$H$2)*(1+$V$2/$W$2)+(D43^Experiments!$H$2)*(1+$V$2/$X$2)))</f>
        <v>0.13854731680773255</v>
      </c>
      <c r="I43">
        <f>0.02*((Experiments!$C$2*($D43+0.5*H43)^Experiments!$H$2)/((Code!$Y$2^Experiments!$H$2)*(1+$V$2/$W$2)+($D43+0.5*H43)^Experiments!$H$2*(1+$V$2/$X$2)))</f>
        <v>0.13940713616860806</v>
      </c>
      <c r="J43">
        <f>0.02*((Experiments!$C$2*($D43+0.5*I43)^Experiments!$H$2)/((Code!$Y$2^Experiments!$H$2)*(1+$V$2/$W$2)+($D43+0.5*I43)^Experiments!$H$2*(1+$V$2/$X$2)))</f>
        <v>0.13941239705860597</v>
      </c>
      <c r="K43">
        <f>0.02*((Experiments!$C$2*($D43+J43)^Experiments!$H$2)/((Code!$Y$2^Experiments!$H$2)*(1+$V$2/$W$2)+($D43+J43)^Experiments!$H$2*(1+$V$2/$X$2)))</f>
        <v>0.14025352215721218</v>
      </c>
      <c r="L43">
        <f>0.02*((Experiments!$C$3*F43^Experiments!$H$3)/(Code!$Y$3^Experiments!$H$3*(1+$V$3/$W$3)+F43^Experiments!$H$3*(1+$V$3/$X$3)))</f>
        <v>3.1430232477167926E-2</v>
      </c>
      <c r="M43">
        <f>0.02*((Experiments!$C$3*($F43+0.5*L43)^Experiments!$H$3)/(Code!$Y$3^Experiments!$H$3*(1+$V$3/$W$3)+($F43+0.5*L43)^Experiments!$H$3*(1+$V$3/$X$3)))</f>
        <v>3.1458988970778264E-2</v>
      </c>
      <c r="N43">
        <f>0.02*((Experiments!$C$3*($F43+0.5*M43)^Experiments!$H$3)/(Code!$Y$3^Experiments!$H$3*(1+$V$3/$W$3)+($F43+0.5*M43)^Experiments!$H$3*(1+$V$3/$X$3)))</f>
        <v>3.1459015192618976E-2</v>
      </c>
      <c r="O43">
        <f>0.02*((Experiments!$C$3*($F43+N43)^Experiments!$H$3)/(Code!$Y$3^Experiments!$H$3*(1+$V$3/$W$3)+($F43+N43)^Experiments!$H$3*(1+$V$3/$X$3)))</f>
        <v>3.1487605261527503E-2</v>
      </c>
      <c r="P43">
        <v>4.0999999999999996</v>
      </c>
      <c r="Q43">
        <f>((P43^Experiments!$H$2)*Experiments!$C$2)/((P43^Experiments!$H$2)*(1+$V$2/$X$2)+(Code!$Y$2^Experiments!$H$2)*(1+$V$2/$W$2))</f>
        <v>7.3214232111008641</v>
      </c>
      <c r="R43">
        <f>((P43^Experiments!$H$3)*Experiments!$C$3)/((P43^Experiments!$H$3)*(1+$V$3/$X$3)+(Code!$Y$3^Experiments!$H$3)*(1+$V$3/$W$3))</f>
        <v>1.607843137254902</v>
      </c>
      <c r="S43">
        <f t="shared" si="4"/>
        <v>0.24390243902439027</v>
      </c>
      <c r="T43">
        <f t="shared" si="5"/>
        <v>0.13658546585365852</v>
      </c>
      <c r="U43">
        <f t="shared" si="6"/>
        <v>0.62195121951219512</v>
      </c>
    </row>
    <row r="44" spans="1:21" x14ac:dyDescent="0.25">
      <c r="A44">
        <v>0.84</v>
      </c>
      <c r="B44">
        <f>((D44^Experiments!$H$2)*Experiments!$C$2)/((Code!$Y$2^Experiments!$H$2)*(1+$V$2/$W$2)+(Code!D44^Experiments!$H$2)*(1+$V$2/$X$2))</f>
        <v>6.8370436695150962</v>
      </c>
      <c r="C44">
        <f>((F44^Experiments!$H$3)*Experiments!$C$3)/((1+$V$3/$X$3)*(F44^Experiments!$H$3)+(Code!$Y$3^Experiments!$H$3)*(1+$V$3/$W$3))</f>
        <v>1.5686040573019866</v>
      </c>
      <c r="D44">
        <f t="shared" si="0"/>
        <v>3.2424057119909202</v>
      </c>
      <c r="E44">
        <f t="shared" si="1"/>
        <v>6.7575942880090842</v>
      </c>
      <c r="F44">
        <f t="shared" si="2"/>
        <v>3.6361122162895345</v>
      </c>
      <c r="G44">
        <f t="shared" si="3"/>
        <v>1.3638877837104644</v>
      </c>
      <c r="H44">
        <f>0.02*((Experiments!$C$2*(D44^Experiments!$H$2))/((Code!$Y$2^Experiments!$H$2)*(1+$V$2/$W$2)+(D44^Experiments!$H$2)*(1+$V$2/$X$2)))</f>
        <v>0.13674087339030191</v>
      </c>
      <c r="I44">
        <f>0.02*((Experiments!$C$2*($D44+0.5*H44)^Experiments!$H$2)/((Code!$Y$2^Experiments!$H$2)*(1+$V$2/$W$2)+($D44+0.5*H44)^Experiments!$H$2*(1+$V$2/$X$2)))</f>
        <v>0.13763990540760193</v>
      </c>
      <c r="J44">
        <f>0.02*((Experiments!$C$2*($D44+0.5*I44)^Experiments!$H$2)/((Code!$Y$2^Experiments!$H$2)*(1+$V$2/$W$2)+($D44+0.5*I44)^Experiments!$H$2*(1+$V$2/$X$2)))</f>
        <v>0.13764573173577904</v>
      </c>
      <c r="K44">
        <f>0.02*((Experiments!$C$2*($D44+J44)^Experiments!$H$2)/((Code!$Y$2^Experiments!$H$2)*(1+$V$2/$W$2)+($D44+J44)^Experiments!$H$2*(1+$V$2/$X$2)))</f>
        <v>0.13852514226919524</v>
      </c>
      <c r="L44">
        <f>0.02*((Experiments!$C$3*F44^Experiments!$H$3)/(Code!$Y$3^Experiments!$H$3*(1+$V$3/$W$3)+F44^Experiments!$H$3*(1+$V$3/$X$3)))</f>
        <v>3.1372081146039732E-2</v>
      </c>
      <c r="M44">
        <f>0.02*((Experiments!$C$3*($F44+0.5*L44)^Experiments!$H$3)/(Code!$Y$3^Experiments!$H$3*(1+$V$3/$W$3)+($F44+0.5*L44)^Experiments!$H$3*(1+$V$3/$X$3)))</f>
        <v>3.1401174816429303E-2</v>
      </c>
      <c r="N44">
        <f>0.02*((Experiments!$C$3*($F44+0.5*M44)^Experiments!$H$3)/(Code!$Y$3^Experiments!$H$3*(1+$V$3/$W$3)+($F44+0.5*M44)^Experiments!$H$3*(1+$V$3/$X$3)))</f>
        <v>3.1401201706095352E-2</v>
      </c>
      <c r="O44">
        <f>0.02*((Experiments!$C$3*($F44+N44)^Experiments!$H$3)/(Code!$Y$3^Experiments!$H$3*(1+$V$3/$W$3)+($F44+N44)^Experiments!$H$3*(1+$V$3/$X$3)))</f>
        <v>3.1430126403969243E-2</v>
      </c>
      <c r="P44">
        <v>4.2</v>
      </c>
      <c r="Q44">
        <f>((P44^Experiments!$H$2)*Experiments!$C$2)/((P44^Experiments!$H$2)*(1+$V$2/$X$2)+(Code!$Y$2^Experiments!$H$2)*(1+$V$2/$W$2))</f>
        <v>7.3684156232726989</v>
      </c>
      <c r="R44">
        <f>((P44^Experiments!$H$3)*Experiments!$C$3)/((P44^Experiments!$H$3)*(1+$V$3/$X$3)+(Code!$Y$3^Experiments!$H$3)*(1+$V$3/$W$3))</f>
        <v>1.6153846153846154</v>
      </c>
      <c r="S44">
        <f t="shared" si="4"/>
        <v>0.23809523809523808</v>
      </c>
      <c r="T44">
        <f t="shared" si="5"/>
        <v>0.13571438571428571</v>
      </c>
      <c r="U44">
        <f t="shared" si="6"/>
        <v>0.61904761904761907</v>
      </c>
    </row>
    <row r="45" spans="1:21" x14ac:dyDescent="0.25">
      <c r="A45">
        <v>0.86</v>
      </c>
      <c r="B45">
        <f>((D45^Experiments!$H$2)*Experiments!$C$2)/((Code!$Y$2^Experiments!$H$2)*(1+$V$2/$W$2)+(Code!D45^Experiments!$H$2)*(1+$V$2/$X$2))</f>
        <v>6.7425010520088255</v>
      </c>
      <c r="C45">
        <f>((F45^Experiments!$H$3)*Experiments!$C$3)/((1+$V$3/$X$3)*(F45^Experiments!$H$3)+(Code!$Y$3^Experiments!$H$3)*(1+$V$3/$W$3))</f>
        <v>1.5656622151543487</v>
      </c>
      <c r="D45">
        <f t="shared" si="0"/>
        <v>3.1047661636665436</v>
      </c>
      <c r="E45">
        <f t="shared" si="1"/>
        <v>6.8952338363334604</v>
      </c>
      <c r="F45">
        <f t="shared" si="2"/>
        <v>3.6047110561903581</v>
      </c>
      <c r="G45">
        <f t="shared" si="3"/>
        <v>1.3952889438096407</v>
      </c>
      <c r="H45">
        <f>0.02*((Experiments!$C$2*(D45^Experiments!$H$2))/((Code!$Y$2^Experiments!$H$2)*(1+$V$2/$W$2)+(D45^Experiments!$H$2)*(1+$V$2/$X$2)))</f>
        <v>0.13485002104017652</v>
      </c>
      <c r="I45">
        <f>0.02*((Experiments!$C$2*($D45+0.5*H45)^Experiments!$H$2)/((Code!$Y$2^Experiments!$H$2)*(1+$V$2/$W$2)+($D45+0.5*H45)^Experiments!$H$2*(1+$V$2/$X$2)))</f>
        <v>0.13579020644318551</v>
      </c>
      <c r="J45">
        <f>0.02*((Experiments!$C$2*($D45+0.5*I45)^Experiments!$H$2)/((Code!$Y$2^Experiments!$H$2)*(1+$V$2/$W$2)+($D45+0.5*I45)^Experiments!$H$2*(1+$V$2/$X$2)))</f>
        <v>0.13579666624612508</v>
      </c>
      <c r="K45">
        <f>0.02*((Experiments!$C$2*($D45+J45)^Experiments!$H$2)/((Code!$Y$2^Experiments!$H$2)*(1+$V$2/$W$2)+($D45+J45)^Experiments!$H$2*(1+$V$2/$X$2)))</f>
        <v>0.1367162816312199</v>
      </c>
      <c r="L45">
        <f>0.02*((Experiments!$C$3*F45^Experiments!$H$3)/(Code!$Y$3^Experiments!$H$3*(1+$V$3/$W$3)+F45^Experiments!$H$3*(1+$V$3/$X$3)))</f>
        <v>3.1313244303086976E-2</v>
      </c>
      <c r="M45">
        <f>0.02*((Experiments!$C$3*($F45+0.5*L45)^Experiments!$H$3)/(Code!$Y$3^Experiments!$H$3*(1+$V$3/$W$3)+($F45+0.5*L45)^Experiments!$H$3*(1+$V$3/$X$3)))</f>
        <v>3.1342680326611E-2</v>
      </c>
      <c r="N45">
        <f>0.02*((Experiments!$C$3*($F45+0.5*M45)^Experiments!$H$3)/(Code!$Y$3^Experiments!$H$3*(1+$V$3/$W$3)+($F45+0.5*M45)^Experiments!$H$3*(1+$V$3/$X$3)))</f>
        <v>3.1342707904097419E-2</v>
      </c>
      <c r="O45">
        <f>0.02*((Experiments!$C$3*($F45+N45)^Experiments!$H$3)/(Code!$Y$3^Experiments!$H$3*(1+$V$3/$W$3)+($F45+N45)^Experiments!$H$3*(1+$V$3/$X$3)))</f>
        <v>3.1371972363695599E-2</v>
      </c>
      <c r="P45">
        <v>4.3</v>
      </c>
      <c r="Q45">
        <f>((P45^Experiments!$H$2)*Experiments!$C$2)/((P45^Experiments!$H$2)*(1+$V$2/$X$2)+(Code!$Y$2^Experiments!$H$2)*(1+$V$2/$W$2))</f>
        <v>7.4137876070195334</v>
      </c>
      <c r="R45">
        <f>((P45^Experiments!$H$3)*Experiments!$C$3)/((P45^Experiments!$H$3)*(1+$V$3/$X$3)+(Code!$Y$3^Experiments!$H$3)*(1+$V$3/$W$3))</f>
        <v>1.6226415094339623</v>
      </c>
      <c r="S45">
        <f t="shared" si="4"/>
        <v>0.23255813953488372</v>
      </c>
      <c r="T45">
        <f t="shared" si="5"/>
        <v>0.13488382093023255</v>
      </c>
      <c r="U45">
        <f t="shared" si="6"/>
        <v>0.61627906976744184</v>
      </c>
    </row>
    <row r="46" spans="1:21" x14ac:dyDescent="0.25">
      <c r="A46">
        <v>0.88</v>
      </c>
      <c r="B46">
        <f>((D46^Experiments!$H$2)*Experiments!$C$2)/((Code!$Y$2^Experiments!$H$2)*(1+$V$2/$W$2)+(Code!D46^Experiments!$H$2)*(1+$V$2/$X$2))</f>
        <v>6.6435220949955083</v>
      </c>
      <c r="C46">
        <f>((F46^Experiments!$H$3)*Experiments!$C$3)/((1+$V$3/$X$3)*(F46^Experiments!$H$3)+(Code!$Y$3^Experiments!$H$3)*(1+$V$3/$W$3))</f>
        <v>1.5626855680201523</v>
      </c>
      <c r="D46">
        <f t="shared" si="0"/>
        <v>2.9689761556582073</v>
      </c>
      <c r="E46">
        <f t="shared" si="1"/>
        <v>7.0310238443417967</v>
      </c>
      <c r="F46">
        <f t="shared" si="2"/>
        <v>3.5733683906689917</v>
      </c>
      <c r="G46">
        <f t="shared" si="3"/>
        <v>1.4266316093310074</v>
      </c>
      <c r="H46">
        <f>0.02*((Experiments!$C$2*(D46^Experiments!$H$2))/((Code!$Y$2^Experiments!$H$2)*(1+$V$2/$W$2)+(D46^Experiments!$H$2)*(1+$V$2/$X$2)))</f>
        <v>0.13287044189991018</v>
      </c>
      <c r="I46">
        <f>0.02*((Experiments!$C$2*($D46+0.5*H46)^Experiments!$H$2)/((Code!$Y$2^Experiments!$H$2)*(1+$V$2/$W$2)+($D46+0.5*H46)^Experiments!$H$2*(1+$V$2/$X$2)))</f>
        <v>0.13385376068673505</v>
      </c>
      <c r="J46">
        <f>0.02*((Experiments!$C$2*($D46+0.5*I46)^Experiments!$H$2)/((Code!$Y$2^Experiments!$H$2)*(1+$V$2/$W$2)+($D46+0.5*I46)^Experiments!$H$2*(1+$V$2/$X$2)))</f>
        <v>0.13386093044589037</v>
      </c>
      <c r="K46">
        <f>0.02*((Experiments!$C$2*($D46+J46)^Experiments!$H$2)/((Code!$Y$2^Experiments!$H$2)*(1+$V$2/$W$2)+($D46+J46)^Experiments!$H$2*(1+$V$2/$X$2)))</f>
        <v>0.13482271635495824</v>
      </c>
      <c r="L46">
        <f>0.02*((Experiments!$C$3*F46^Experiments!$H$3)/(Code!$Y$3^Experiments!$H$3*(1+$V$3/$W$3)+F46^Experiments!$H$3*(1+$V$3/$X$3)))</f>
        <v>3.1253711360403044E-2</v>
      </c>
      <c r="M46">
        <f>0.02*((Experiments!$C$3*($F46+0.5*L46)^Experiments!$H$3)/(Code!$Y$3^Experiments!$H$3*(1+$V$3/$W$3)+($F46+0.5*L46)^Experiments!$H$3*(1+$V$3/$X$3)))</f>
        <v>3.1283495002130964E-2</v>
      </c>
      <c r="N46">
        <f>0.02*((Experiments!$C$3*($F46+0.5*M46)^Experiments!$H$3)/(Code!$Y$3^Experiments!$H$3*(1+$V$3/$W$3)+($F46+0.5*M46)^Experiments!$H$3*(1+$V$3/$X$3)))</f>
        <v>3.1283523288107046E-2</v>
      </c>
      <c r="O46">
        <f>0.02*((Experiments!$C$3*($F46+N46)^Experiments!$H$3)/(Code!$Y$3^Experiments!$H$3*(1+$V$3/$W$3)+($F46+N46)^Experiments!$H$3*(1+$V$3/$X$3)))</f>
        <v>3.131313273023819E-2</v>
      </c>
      <c r="P46">
        <v>4.4000000000000004</v>
      </c>
      <c r="Q46">
        <f>((P46^Experiments!$H$2)*Experiments!$C$2)/((P46^Experiments!$H$2)*(1+$V$2/$X$2)+(Code!$Y$2^Experiments!$H$2)*(1+$V$2/$W$2))</f>
        <v>7.4576215570279913</v>
      </c>
      <c r="R46">
        <f>((P46^Experiments!$H$3)*Experiments!$C$3)/((P46^Experiments!$H$3)*(1+$V$3/$X$3)+(Code!$Y$3^Experiments!$H$3)*(1+$V$3/$W$3))</f>
        <v>1.6296296296296298</v>
      </c>
      <c r="S46">
        <f t="shared" si="4"/>
        <v>0.22727272727272727</v>
      </c>
      <c r="T46">
        <f t="shared" si="5"/>
        <v>0.1340910090909091</v>
      </c>
      <c r="U46">
        <f t="shared" si="6"/>
        <v>0.61363636363636354</v>
      </c>
    </row>
    <row r="47" spans="1:21" x14ac:dyDescent="0.25">
      <c r="A47">
        <v>0.9</v>
      </c>
      <c r="B47">
        <f>((D47^Experiments!$H$2)*Experiments!$C$2)/((Code!$Y$2^Experiments!$H$2)*(1+$V$2/$W$2)+(Code!D47^Experiments!$H$2)*(1+$V$2/$X$2))</f>
        <v>6.5398858068768568</v>
      </c>
      <c r="C47">
        <f>((F47^Experiments!$H$3)*Experiments!$C$3)/((1+$V$3/$X$3)*(F47^Experiments!$H$3)+(Code!$Y$3^Experiments!$H$3)*(1+$V$3/$W$3))</f>
        <v>1.5596735773584036</v>
      </c>
      <c r="D47">
        <f t="shared" si="0"/>
        <v>2.8351223989048542</v>
      </c>
      <c r="E47">
        <f t="shared" si="1"/>
        <v>7.1648776010951503</v>
      </c>
      <c r="F47">
        <f t="shared" si="2"/>
        <v>3.542084910557139</v>
      </c>
      <c r="G47">
        <f t="shared" si="3"/>
        <v>1.4579150894428603</v>
      </c>
      <c r="H47">
        <f>0.02*((Experiments!$C$2*(D47^Experiments!$H$2))/((Code!$Y$2^Experiments!$H$2)*(1+$V$2/$W$2)+(D47^Experiments!$H$2)*(1+$V$2/$X$2)))</f>
        <v>0.13079771613753713</v>
      </c>
      <c r="I47">
        <f>0.02*((Experiments!$C$2*($D47+0.5*H47)^Experiments!$H$2)/((Code!$Y$2^Experiments!$H$2)*(1+$V$2/$W$2)+($D47+0.5*H47)^Experiments!$H$2*(1+$V$2/$X$2)))</f>
        <v>0.13182617129977645</v>
      </c>
      <c r="J47">
        <f>0.02*((Experiments!$C$2*($D47+0.5*I47)^Experiments!$H$2)/((Code!$Y$2^Experiments!$H$2)*(1+$V$2/$W$2)+($D47+0.5*I47)^Experiments!$H$2*(1+$V$2/$X$2)))</f>
        <v>0.13183413687339074</v>
      </c>
      <c r="K47">
        <f>0.02*((Experiments!$C$2*($D47+J47)^Experiments!$H$2)/((Code!$Y$2^Experiments!$H$2)*(1+$V$2/$W$2)+($D47+J47)^Experiments!$H$2*(1+$V$2/$X$2)))</f>
        <v>0.13284009107142353</v>
      </c>
      <c r="L47">
        <f>0.02*((Experiments!$C$3*F47^Experiments!$H$3)/(Code!$Y$3^Experiments!$H$3*(1+$V$3/$W$3)+F47^Experiments!$H$3*(1+$V$3/$X$3)))</f>
        <v>3.1193471547168072E-2</v>
      </c>
      <c r="M47">
        <f>0.02*((Experiments!$C$3*($F47+0.5*L47)^Experiments!$H$3)/(Code!$Y$3^Experiments!$H$3*(1+$V$3/$W$3)+($F47+0.5*L47)^Experiments!$H$3*(1+$V$3/$X$3)))</f>
        <v>3.1223608162232439E-2</v>
      </c>
      <c r="N47">
        <f>0.02*((Experiments!$C$3*($F47+0.5*M47)^Experiments!$H$3)/(Code!$Y$3^Experiments!$H$3*(1+$V$3/$W$3)+($F47+0.5*M47)^Experiments!$H$3*(1+$V$3/$X$3)))</f>
        <v>3.1223637178066421E-2</v>
      </c>
      <c r="O47">
        <f>0.02*((Experiments!$C$3*($F47+N47)^Experiments!$H$3)/(Code!$Y$3^Experiments!$H$3*(1+$V$3/$W$3)+($F47+N47)^Experiments!$H$3*(1+$V$3/$X$3)))</f>
        <v>3.1253596912937616E-2</v>
      </c>
      <c r="P47">
        <v>4.5</v>
      </c>
      <c r="Q47">
        <f>((P47^Experiments!$H$2)*Experiments!$C$2)/((P47^Experiments!$H$2)*(1+$V$2/$X$2)+(Code!$Y$2^Experiments!$H$2)*(1+$V$2/$W$2))</f>
        <v>7.4999943750042197</v>
      </c>
      <c r="R47">
        <f>((P47^Experiments!$H$3)*Experiments!$C$3)/((P47^Experiments!$H$3)*(1+$V$3/$X$3)+(Code!$Y$3^Experiments!$H$3)*(1+$V$3/$W$3))</f>
        <v>1.6363636363636365</v>
      </c>
      <c r="S47">
        <f t="shared" si="4"/>
        <v>0.22222222222222221</v>
      </c>
      <c r="T47">
        <f t="shared" si="5"/>
        <v>0.13333343333333331</v>
      </c>
      <c r="U47">
        <f t="shared" si="6"/>
        <v>0.61111111111111105</v>
      </c>
    </row>
    <row r="48" spans="1:21" x14ac:dyDescent="0.25">
      <c r="A48">
        <v>0.92</v>
      </c>
      <c r="B48">
        <f>((D48^Experiments!$H$2)*Experiments!$C$2)/((Code!$Y$2^Experiments!$H$2)*(1+$V$2/$W$2)+(Code!D48^Experiments!$H$2)*(1+$V$2/$X$2))</f>
        <v>6.4313678114010893</v>
      </c>
      <c r="C48">
        <f>((F48^Experiments!$H$3)*Experiments!$C$3)/((1+$V$3/$X$3)*(F48^Experiments!$H$3)+(Code!$Y$3^Experiments!$H$3)*(1+$V$3/$W$3))</f>
        <v>1.5566256953411739</v>
      </c>
      <c r="D48">
        <f t="shared" si="0"/>
        <v>2.7032959949789719</v>
      </c>
      <c r="E48">
        <f t="shared" si="1"/>
        <v>7.2967040050210326</v>
      </c>
      <c r="F48">
        <f t="shared" si="2"/>
        <v>3.5108613173670218</v>
      </c>
      <c r="G48">
        <f t="shared" si="3"/>
        <v>1.4891386826329776</v>
      </c>
      <c r="H48">
        <f>0.02*((Experiments!$C$2*(D48^Experiments!$H$2))/((Code!$Y$2^Experiments!$H$2)*(1+$V$2/$W$2)+(D48^Experiments!$H$2)*(1+$V$2/$X$2)))</f>
        <v>0.12862735622802179</v>
      </c>
      <c r="I48">
        <f>0.02*((Experiments!$C$2*($D48+0.5*H48)^Experiments!$H$2)/((Code!$Y$2^Experiments!$H$2)*(1+$V$2/$W$2)+($D48+0.5*H48)^Experiments!$H$2*(1+$V$2/$X$2)))</f>
        <v>0.12970295271879467</v>
      </c>
      <c r="J48">
        <f>0.02*((Experiments!$C$2*($D48+0.5*I48)^Experiments!$H$2)/((Code!$Y$2^Experiments!$H$2)*(1+$V$2/$W$2)+($D48+0.5*I48)^Experiments!$H$2*(1+$V$2/$X$2)))</f>
        <v>0.12971181031677237</v>
      </c>
      <c r="K48">
        <f>0.02*((Experiments!$C$2*($D48+J48)^Experiments!$H$2)/((Code!$Y$2^Experiments!$H$2)*(1+$V$2/$W$2)+($D48+J48)^Experiments!$H$2*(1+$V$2/$X$2)))</f>
        <v>0.13076394413861475</v>
      </c>
      <c r="L48">
        <f>0.02*((Experiments!$C$3*F48^Experiments!$H$3)/(Code!$Y$3^Experiments!$H$3*(1+$V$3/$W$3)+F48^Experiments!$H$3*(1+$V$3/$X$3)))</f>
        <v>3.1132513906823478E-2</v>
      </c>
      <c r="M48">
        <f>0.02*((Experiments!$C$3*($F48+0.5*L48)^Experiments!$H$3)/(Code!$Y$3^Experiments!$H$3*(1+$V$3/$W$3)+($F48+0.5*L48)^Experiments!$H$3*(1+$V$3/$X$3)))</f>
        <v>3.1163008941768981E-2</v>
      </c>
      <c r="N48">
        <f>0.02*((Experiments!$C$3*($F48+0.5*M48)^Experiments!$H$3)/(Code!$Y$3^Experiments!$H$3*(1+$V$3/$W$3)+($F48+0.5*M48)^Experiments!$H$3*(1+$V$3/$X$3)))</f>
        <v>3.1163038709553722E-2</v>
      </c>
      <c r="O48">
        <f>0.02*((Experiments!$C$3*($F48+N48)^Experiments!$H$3)/(Code!$Y$3^Experiments!$H$3*(1+$V$3/$W$3)+($F48+N48)^Experiments!$H$3*(1+$V$3/$X$3)))</f>
        <v>3.1193354138119984E-2</v>
      </c>
      <c r="P48">
        <v>4.5999999999999996</v>
      </c>
      <c r="Q48">
        <f>((P48^Experiments!$H$2)*Experiments!$C$2)/((P48^Experiments!$H$2)*(1+$V$2/$X$2)+(Code!$Y$2^Experiments!$H$2)*(1+$V$2/$W$2))</f>
        <v>7.5409779199182907</v>
      </c>
      <c r="R48">
        <f>((P48^Experiments!$H$3)*Experiments!$C$3)/((P48^Experiments!$H$3)*(1+$V$3/$X$3)+(Code!$Y$3^Experiments!$H$3)*(1+$V$3/$W$3))</f>
        <v>1.6428571428571428</v>
      </c>
      <c r="S48">
        <f t="shared" si="4"/>
        <v>0.21739130434782611</v>
      </c>
      <c r="T48">
        <f t="shared" si="5"/>
        <v>0.1326087956521739</v>
      </c>
      <c r="U48">
        <f t="shared" si="6"/>
        <v>0.60869565217391308</v>
      </c>
    </row>
    <row r="49" spans="1:21" x14ac:dyDescent="0.25">
      <c r="A49">
        <v>0.94</v>
      </c>
      <c r="B49">
        <f>((D49^Experiments!$H$2)*Experiments!$C$2)/((Code!$Y$2^Experiments!$H$2)*(1+$V$2/$W$2)+(Code!D49^Experiments!$H$2)*(1+$V$2/$X$2))</f>
        <v>6.3177425893073469</v>
      </c>
      <c r="C49">
        <f>((F49^Experiments!$H$3)*Experiments!$C$3)/((1+$V$3/$X$3)*(F49^Experiments!$H$3)+(Code!$Y$3^Experiments!$H$3)*(1+$V$3/$W$3))</f>
        <v>1.5535413647122069</v>
      </c>
      <c r="D49">
        <f t="shared" si="0"/>
        <v>2.5735925239060102</v>
      </c>
      <c r="E49">
        <f t="shared" si="1"/>
        <v>7.4264074760939947</v>
      </c>
      <c r="F49">
        <f t="shared" si="2"/>
        <v>3.4796983234757568</v>
      </c>
      <c r="G49">
        <f t="shared" si="3"/>
        <v>1.5203016765242423</v>
      </c>
      <c r="H49">
        <f>0.02*((Experiments!$C$2*(D49^Experiments!$H$2))/((Code!$Y$2^Experiments!$H$2)*(1+$V$2/$W$2)+(D49^Experiments!$H$2)*(1+$V$2/$X$2)))</f>
        <v>0.12635485178614694</v>
      </c>
      <c r="I49">
        <f>0.02*((Experiments!$C$2*($D49+0.5*H49)^Experiments!$H$2)/((Code!$Y$2^Experiments!$H$2)*(1+$V$2/$W$2)+($D49+0.5*H49)^Experiments!$H$2*(1+$V$2/$X$2)))</f>
        <v>0.12747956986371226</v>
      </c>
      <c r="J49">
        <f>0.02*((Experiments!$C$2*($D49+0.5*I49)^Experiments!$H$2)/((Code!$Y$2^Experiments!$H$2)*(1+$V$2/$W$2)+($D49+0.5*I49)^Experiments!$H$2*(1+$V$2/$X$2)))</f>
        <v>0.12748942704187766</v>
      </c>
      <c r="K49">
        <f>0.02*((Experiments!$C$2*($D49+J49)^Experiments!$H$2)/((Code!$Y$2^Experiments!$H$2)*(1+$V$2/$W$2)+($D49+J49)^Experiments!$H$2*(1+$V$2/$X$2)))</f>
        <v>0.12858974168220136</v>
      </c>
      <c r="L49">
        <f>0.02*((Experiments!$C$3*F49^Experiments!$H$3)/(Code!$Y$3^Experiments!$H$3*(1+$V$3/$W$3)+F49^Experiments!$H$3*(1+$V$3/$X$3)))</f>
        <v>3.1070827294244138E-2</v>
      </c>
      <c r="M49">
        <f>0.02*((Experiments!$C$3*($F49+0.5*L49)^Experiments!$H$3)/(Code!$Y$3^Experiments!$H$3*(1+$V$3/$W$3)+($F49+0.5*L49)^Experiments!$H$3*(1+$V$3/$X$3)))</f>
        <v>3.1101686288374956E-2</v>
      </c>
      <c r="N49">
        <f>0.02*((Experiments!$C$3*($F49+0.5*M49)^Experiments!$H$3)/(Code!$Y$3^Experiments!$H$3*(1+$V$3/$W$3)+($F49+0.5*M49)^Experiments!$H$3*(1+$V$3/$X$3)))</f>
        <v>3.1101716830954515E-2</v>
      </c>
      <c r="O49">
        <f>0.02*((Experiments!$C$3*($F49+N49)^Experiments!$H$3)/(Code!$Y$3^Experiments!$H$3*(1+$V$3/$W$3)+($F49+N49)^Experiments!$H$3*(1+$V$3/$X$3)))</f>
        <v>3.1132393446267639E-2</v>
      </c>
      <c r="P49">
        <v>4.7</v>
      </c>
      <c r="Q49">
        <f>((P49^Experiments!$H$2)*Experiments!$C$2)/((P49^Experiments!$H$2)*(1+$V$2/$X$2)+(Code!$Y$2^Experiments!$H$2)*(1+$V$2/$W$2))</f>
        <v>7.5806394146765728</v>
      </c>
      <c r="R49">
        <f>((P49^Experiments!$H$3)*Experiments!$C$3)/((P49^Experiments!$H$3)*(1+$V$3/$X$3)+(Code!$Y$3^Experiments!$H$3)*(1+$V$3/$W$3))</f>
        <v>1.6491228070175439</v>
      </c>
      <c r="S49">
        <f t="shared" si="4"/>
        <v>0.21276595744680851</v>
      </c>
      <c r="T49">
        <f t="shared" si="5"/>
        <v>0.13191499361702128</v>
      </c>
      <c r="U49">
        <f t="shared" si="6"/>
        <v>0.6063829787234043</v>
      </c>
    </row>
    <row r="50" spans="1:21" x14ac:dyDescent="0.25">
      <c r="A50">
        <v>0.96</v>
      </c>
      <c r="B50">
        <f>((D50^Experiments!$H$2)*Experiments!$C$2)/((Code!$Y$2^Experiments!$H$2)*(1+$V$2/$W$2)+(Code!D50^Experiments!$H$2)*(1+$V$2/$X$2))</f>
        <v>6.198786347021759</v>
      </c>
      <c r="C50">
        <f>((F50^Experiments!$H$3)*Experiments!$C$3)/((1+$V$3/$X$3)*(F50^Experiments!$H$3)+(Code!$Y$3^Experiments!$H$3)*(1+$V$3/$W$3))</f>
        <v>1.5504200186455837</v>
      </c>
      <c r="D50">
        <f t="shared" si="0"/>
        <v>2.4461120926927555</v>
      </c>
      <c r="E50">
        <f t="shared" si="1"/>
        <v>7.5538879073072493</v>
      </c>
      <c r="F50">
        <f t="shared" si="2"/>
        <v>3.4485966523125615</v>
      </c>
      <c r="G50">
        <f t="shared" si="3"/>
        <v>1.5514033476874374</v>
      </c>
      <c r="H50">
        <f>0.02*((Experiments!$C$2*(D50^Experiments!$H$2))/((Code!$Y$2^Experiments!$H$2)*(1+$V$2/$W$2)+(D50^Experiments!$H$2)*(1+$V$2/$X$2)))</f>
        <v>0.12397572694043518</v>
      </c>
      <c r="I50">
        <f>0.02*((Experiments!$C$2*($D50+0.5*H50)^Experiments!$H$2)/((Code!$Y$2^Experiments!$H$2)*(1+$V$2/$W$2)+($D50+0.5*H50)^Experiments!$H$2*(1+$V$2/$X$2)))</f>
        <v>0.12515148894149844</v>
      </c>
      <c r="J50">
        <f>0.02*((Experiments!$C$2*($D50+0.5*I50)^Experiments!$H$2)/((Code!$Y$2^Experiments!$H$2)*(1+$V$2/$W$2)+($D50+0.5*I50)^Experiments!$H$2*(1+$V$2/$X$2)))</f>
        <v>0.12516246557980146</v>
      </c>
      <c r="K50">
        <f>0.02*((Experiments!$C$2*($D50+J50)^Experiments!$H$2)/((Code!$Y$2^Experiments!$H$2)*(1+$V$2/$W$2)+($D50+J50)^Experiments!$H$2*(1+$V$2/$X$2)))</f>
        <v>0.12631292228237889</v>
      </c>
      <c r="L50">
        <f>0.02*((Experiments!$C$3*F50^Experiments!$H$3)/(Code!$Y$3^Experiments!$H$3*(1+$V$3/$W$3)+F50^Experiments!$H$3*(1+$V$3/$X$3)))</f>
        <v>3.1008400372911672E-2</v>
      </c>
      <c r="M50">
        <f>0.02*((Experiments!$C$3*($F50+0.5*L50)^Experiments!$H$3)/(Code!$Y$3^Experiments!$H$3*(1+$V$3/$W$3)+($F50+0.5*L50)^Experiments!$H$3*(1+$V$3/$X$3)))</f>
        <v>3.1039628959635204E-2</v>
      </c>
      <c r="N50">
        <f>0.02*((Experiments!$C$3*($F50+0.5*M50)^Experiments!$H$3)/(Code!$Y$3^Experiments!$H$3*(1+$V$3/$W$3)+($F50+0.5*M50)^Experiments!$H$3*(1+$V$3/$X$3)))</f>
        <v>3.1039660300632481E-2</v>
      </c>
      <c r="O50">
        <f>0.02*((Experiments!$C$3*($F50+N50)^Experiments!$H$3)/(Code!$Y$3^Experiments!$H$3*(1+$V$3/$W$3)+($F50+N50)^Experiments!$H$3*(1+$V$3/$X$3)))</f>
        <v>3.1070703689187212E-2</v>
      </c>
      <c r="P50">
        <v>4.8</v>
      </c>
      <c r="Q50">
        <f>((P50^Experiments!$H$2)*Experiments!$C$2)/((P50^Experiments!$H$2)*(1+$V$2/$X$2)+(Code!$Y$2^Experiments!$H$2)*(1+$V$2/$W$2))</f>
        <v>7.6190418140633813</v>
      </c>
      <c r="R50">
        <f>((P50^Experiments!$H$3)*Experiments!$C$3)/((P50^Experiments!$H$3)*(1+$V$3/$X$3)+(Code!$Y$3^Experiments!$H$3)*(1+$V$3/$W$3))</f>
        <v>1.6551724137931034</v>
      </c>
      <c r="S50">
        <f t="shared" si="4"/>
        <v>0.20833333333333334</v>
      </c>
      <c r="T50">
        <f t="shared" si="5"/>
        <v>0.13125009999999998</v>
      </c>
      <c r="U50">
        <f t="shared" si="6"/>
        <v>0.60416666666666663</v>
      </c>
    </row>
    <row r="51" spans="1:21" x14ac:dyDescent="0.25">
      <c r="A51">
        <v>0.98</v>
      </c>
      <c r="B51">
        <f>((D51^Experiments!$H$2)*Experiments!$C$2)/((Code!$Y$2^Experiments!$H$2)*(1+$V$2/$W$2)+(Code!D51^Experiments!$H$2)*(1+$V$2/$X$2))</f>
        <v>6.0742806214447782</v>
      </c>
      <c r="C51">
        <f>((F51^Experiments!$H$3)*Experiments!$C$3)/((1+$V$3/$X$3)*(F51^Experiments!$H$3)+(Code!$Y$3^Experiments!$H$3)*(1+$V$3/$W$3))</f>
        <v>1.5472610806046274</v>
      </c>
      <c r="D51">
        <f t="shared" si="0"/>
        <v>2.3209593329818534</v>
      </c>
      <c r="E51">
        <f t="shared" si="1"/>
        <v>7.6790406670181515</v>
      </c>
      <c r="F51">
        <f t="shared" si="2"/>
        <v>3.417557038548789</v>
      </c>
      <c r="G51">
        <f t="shared" si="3"/>
        <v>1.5824429614512097</v>
      </c>
      <c r="H51">
        <f>0.02*((Experiments!$C$2*(D51^Experiments!$H$2))/((Code!$Y$2^Experiments!$H$2)*(1+$V$2/$W$2)+(D51^Experiments!$H$2)*(1+$V$2/$X$2)))</f>
        <v>0.12148561242889556</v>
      </c>
      <c r="I51">
        <f>0.02*((Experiments!$C$2*($D51+0.5*H51)^Experiments!$H$2)/((Code!$Y$2^Experiments!$H$2)*(1+$V$2/$W$2)+($D51+0.5*H51)^Experiments!$H$2*(1+$V$2/$X$2)))</f>
        <v>0.12271424197146485</v>
      </c>
      <c r="J51">
        <f>0.02*((Experiments!$C$2*($D51+0.5*I51)^Experiments!$H$2)/((Code!$Y$2^Experiments!$H$2)*(1+$V$2/$W$2)+($D51+0.5*I51)^Experiments!$H$2*(1+$V$2/$X$2)))</f>
        <v>0.12272647118534033</v>
      </c>
      <c r="K51">
        <f>0.02*((Experiments!$C$2*($D51+J51)^Experiments!$H$2)/((Code!$Y$2^Experiments!$H$2)*(1+$V$2/$W$2)+($D51+J51)^Experiments!$H$2*(1+$V$2/$X$2)))</f>
        <v>0.12392895434863911</v>
      </c>
      <c r="L51">
        <f>0.02*((Experiments!$C$3*F51^Experiments!$H$3)/(Code!$Y$3^Experiments!$H$3*(1+$V$3/$W$3)+F51^Experiments!$H$3*(1+$V$3/$X$3)))</f>
        <v>3.0945221612092549E-2</v>
      </c>
      <c r="M51">
        <f>0.02*((Experiments!$C$3*($F51+0.5*L51)^Experiments!$H$3)/(Code!$Y$3^Experiments!$H$3*(1+$V$3/$W$3)+($F51+0.5*L51)^Experiments!$H$3*(1+$V$3/$X$3)))</f>
        <v>3.0976825520257587E-2</v>
      </c>
      <c r="N51">
        <f>0.02*((Experiments!$C$3*($F51+0.5*M51)^Experiments!$H$3)/(Code!$Y$3^Experiments!$H$3*(1+$V$3/$W$3)+($F51+0.5*M51)^Experiments!$H$3*(1+$V$3/$X$3)))</f>
        <v>3.0976857684103052E-2</v>
      </c>
      <c r="O51">
        <f>0.02*((Experiments!$C$3*($F51+N51)^Experiments!$H$3)/(Code!$Y$3^Experiments!$H$3*(1+$V$3/$W$3)+($F51+N51)^Experiments!$H$3*(1+$V$3/$X$3)))</f>
        <v>3.1008273527178744E-2</v>
      </c>
      <c r="P51">
        <v>4.9000000000000004</v>
      </c>
      <c r="Q51">
        <f>((P51^Experiments!$H$2)*Experiments!$C$2)/((P51^Experiments!$H$2)*(1+$V$2/$X$2)+(Code!$Y$2^Experiments!$H$2)*(1+$V$2/$W$2))</f>
        <v>7.6562441381880815</v>
      </c>
      <c r="R51">
        <f>((P51^Experiments!$H$3)*Experiments!$C$3)/((P51^Experiments!$H$3)*(1+$V$3/$X$3)+(Code!$Y$3^Experiments!$H$3)*(1+$V$3/$W$3))</f>
        <v>1.6610169491525424</v>
      </c>
      <c r="S51">
        <f t="shared" si="4"/>
        <v>0.2040816326530612</v>
      </c>
      <c r="T51">
        <f t="shared" si="5"/>
        <v>0.1306123448979592</v>
      </c>
      <c r="U51">
        <f t="shared" si="6"/>
        <v>0.60204081632653061</v>
      </c>
    </row>
    <row r="52" spans="1:21" x14ac:dyDescent="0.25">
      <c r="A52">
        <v>1</v>
      </c>
      <c r="B52">
        <f>((D52^Experiments!$H$2)*Experiments!$C$2)/((Code!$Y$2^Experiments!$H$2)*(1+$V$2/$W$2)+(Code!D52^Experiments!$H$2)*(1+$V$2/$X$2))</f>
        <v>5.9440167368244925</v>
      </c>
      <c r="C52">
        <f>((F52^Experiments!$H$3)*Experiments!$C$3)/((1+$V$3/$X$3)*(F52^Experiments!$H$3)+(Code!$Y$3^Experiments!$H$3)*(1+$V$3/$W$3))</f>
        <v>1.5440639642012679</v>
      </c>
      <c r="D52">
        <f t="shared" si="0"/>
        <v>2.1982433341333292</v>
      </c>
      <c r="E52">
        <f t="shared" si="1"/>
        <v>7.8017566658666757</v>
      </c>
      <c r="F52">
        <f t="shared" si="2"/>
        <v>3.3865802282907902</v>
      </c>
      <c r="G52">
        <f t="shared" si="3"/>
        <v>1.6134197717092085</v>
      </c>
      <c r="H52">
        <f>0.02*((Experiments!$C$2*(D52^Experiments!$H$2))/((Code!$Y$2^Experiments!$H$2)*(1+$V$2/$W$2)+(D52^Experiments!$H$2)*(1+$V$2/$X$2)))</f>
        <v>0.11888033473648985</v>
      </c>
      <c r="I52">
        <f>0.02*((Experiments!$C$2*($D52+0.5*H52)^Experiments!$H$2)/((Code!$Y$2^Experiments!$H$2)*(1+$V$2/$W$2)+($D52+0.5*H52)^Experiments!$H$2*(1+$V$2/$X$2)))</f>
        <v>0.12016350733868685</v>
      </c>
      <c r="J52">
        <f>0.02*((Experiments!$C$2*($D52+0.5*I52)^Experiments!$H$2)/((Code!$Y$2^Experiments!$H$2)*(1+$V$2/$W$2)+($D52+0.5*I52)^Experiments!$H$2*(1+$V$2/$X$2)))</f>
        <v>0.12017713625341582</v>
      </c>
      <c r="K52">
        <f>0.02*((Experiments!$C$2*($D52+J52)^Experiments!$H$2)/((Code!$Y$2^Experiments!$H$2)*(1+$V$2/$W$2)+($D52+J52)^Experiments!$H$2*(1+$V$2/$X$2)))</f>
        <v>0.12143340843149349</v>
      </c>
      <c r="L52">
        <f>0.02*((Experiments!$C$3*F52^Experiments!$H$3)/(Code!$Y$3^Experiments!$H$3*(1+$V$3/$W$3)+F52^Experiments!$H$3*(1+$V$3/$X$3)))</f>
        <v>3.088127928402536E-2</v>
      </c>
      <c r="M52">
        <f>0.02*((Experiments!$C$3*($F52+0.5*L52)^Experiments!$H$3)/(Code!$Y$3^Experiments!$H$3*(1+$V$3/$W$3)+($F52+0.5*L52)^Experiments!$H$3*(1+$V$3/$X$3)))</f>
        <v>3.0913264339252421E-2</v>
      </c>
      <c r="N52">
        <f>0.02*((Experiments!$C$3*($F52+0.5*M52)^Experiments!$H$3)/(Code!$Y$3^Experiments!$H$3*(1+$V$3/$W$3)+($F52+0.5*M52)^Experiments!$H$3*(1+$V$3/$X$3)))</f>
        <v>3.0913297351213835E-2</v>
      </c>
      <c r="O52">
        <f>0.02*((Experiments!$C$3*($F52+N52)^Experiments!$H$3)/(Code!$Y$3^Experiments!$H$3*(1+$V$3/$W$3)+($F52+N52)^Experiments!$H$3*(1+$V$3/$X$3)))</f>
        <v>3.0945091426209458E-2</v>
      </c>
      <c r="P52">
        <v>5</v>
      </c>
      <c r="Q52">
        <f>((P52^Experiments!$H$2)*Experiments!$C$2)/((P52^Experiments!$H$2)*(1+$V$2/$X$2)+(Code!$Y$2^Experiments!$H$2)*(1+$V$2/$W$2))</f>
        <v>7.6923017751524805</v>
      </c>
      <c r="R52">
        <f>((P52^Experiments!$H$3)*Experiments!$C$3)/((P52^Experiments!$H$3)*(1+$V$3/$X$3)+(Code!$Y$3^Experiments!$H$3)*(1+$V$3/$W$3))</f>
        <v>1.6666666666666667</v>
      </c>
      <c r="S52">
        <f t="shared" si="4"/>
        <v>0.2</v>
      </c>
      <c r="T52">
        <f t="shared" si="5"/>
        <v>0.13000010000000001</v>
      </c>
      <c r="U52">
        <f t="shared" si="6"/>
        <v>0.6</v>
      </c>
    </row>
    <row r="53" spans="1:21" x14ac:dyDescent="0.25">
      <c r="A53">
        <v>1.02</v>
      </c>
      <c r="B53">
        <f>((D53^Experiments!$H$2)*Experiments!$C$2)/((Code!$Y$2^Experiments!$H$2)*(1+$V$2/$W$2)+(Code!D53^Experiments!$H$2)*(1+$V$2/$X$2))</f>
        <v>5.8078012321101582</v>
      </c>
      <c r="C53">
        <f>((F53^Experiments!$H$3)*Experiments!$C$3)/((1+$V$3/$X$3)*(F53^Experiments!$H$3)+(Code!$Y$3^Experiments!$H$3)*(1+$V$3/$W$3))</f>
        <v>1.5408280730560753</v>
      </c>
      <c r="D53">
        <f t="shared" si="0"/>
        <v>2.0780774957412977</v>
      </c>
      <c r="E53">
        <f t="shared" si="1"/>
        <v>7.9219225042587071</v>
      </c>
      <c r="F53">
        <f t="shared" si="2"/>
        <v>3.3556669792755955</v>
      </c>
      <c r="G53">
        <f t="shared" si="3"/>
        <v>1.6443330207244031</v>
      </c>
      <c r="H53">
        <f>0.02*((Experiments!$C$2*(D53^Experiments!$H$2))/((Code!$Y$2^Experiments!$H$2)*(1+$V$2/$W$2)+(D53^Experiments!$H$2)*(1+$V$2/$X$2)))</f>
        <v>0.11615602464220316</v>
      </c>
      <c r="I53">
        <f>0.02*((Experiments!$C$2*($D53+0.5*H53)^Experiments!$H$2)/((Code!$Y$2^Experiments!$H$2)*(1+$V$2/$W$2)+($D53+0.5*H53)^Experiments!$H$2*(1+$V$2/$X$2)))</f>
        <v>0.11749520879322932</v>
      </c>
      <c r="J53">
        <f>0.02*((Experiments!$C$2*($D53+0.5*I53)^Experiments!$H$2)/((Code!$Y$2^Experiments!$H$2)*(1+$V$2/$W$2)+($D53+0.5*I53)^Experiments!$H$2*(1+$V$2/$X$2)))</f>
        <v>0.11751039908743648</v>
      </c>
      <c r="K53">
        <f>0.02*((Experiments!$C$2*($D53+J53)^Experiments!$H$2)/((Code!$Y$2^Experiments!$H$2)*(1+$V$2/$W$2)+($D53+J53)^Experiments!$H$2*(1+$V$2/$X$2)))</f>
        <v>0.11882204687810549</v>
      </c>
      <c r="L53">
        <f>0.02*((Experiments!$C$3*F53^Experiments!$H$3)/(Code!$Y$3^Experiments!$H$3*(1+$V$3/$W$3)+F53^Experiments!$H$3*(1+$V$3/$X$3)))</f>
        <v>3.0816561461121505E-2</v>
      </c>
      <c r="M53">
        <f>0.02*((Experiments!$C$3*($F53+0.5*L53)^Experiments!$H$3)/(Code!$Y$3^Experiments!$H$3*(1+$V$3/$W$3)+($F53+0.5*L53)^Experiments!$H$3*(1+$V$3/$X$3)))</f>
        <v>3.0848933587122988E-2</v>
      </c>
      <c r="N53">
        <f>0.02*((Experiments!$C$3*($F53+0.5*M53)^Experiments!$H$3)/(Code!$Y$3^Experiments!$H$3*(1+$V$3/$W$3)+($F53+0.5*M53)^Experiments!$H$3*(1+$V$3/$X$3)))</f>
        <v>3.0848967473336378E-2</v>
      </c>
      <c r="O53">
        <f>0.02*((Experiments!$C$3*($F53+N53)^Experiments!$H$3)/(Code!$Y$3^Experiments!$H$3*(1+$V$3/$W$3)+($F53+N53)^Experiments!$H$3*(1+$V$3/$X$3)))</f>
        <v>3.08811456550965E-2</v>
      </c>
      <c r="P53">
        <v>5.0999999999999996</v>
      </c>
      <c r="Q53">
        <f>((P53^Experiments!$H$2)*Experiments!$C$2)/((P53^Experiments!$H$2)*(1+$V$2/$X$2)+(Code!$Y$2^Experiments!$H$2)*(1+$V$2/$W$2))</f>
        <v>7.7272667562029627</v>
      </c>
      <c r="R53">
        <f>((P53^Experiments!$H$3)*Experiments!$C$3)/((P53^Experiments!$H$3)*(1+$V$3/$X$3)+(Code!$Y$3^Experiments!$H$3)*(1+$V$3/$W$3))</f>
        <v>1.6721311475409837</v>
      </c>
      <c r="S53">
        <f t="shared" si="4"/>
        <v>0.19607843137254904</v>
      </c>
      <c r="T53">
        <f t="shared" si="5"/>
        <v>0.12941186470588234</v>
      </c>
      <c r="U53">
        <f t="shared" si="6"/>
        <v>0.59803921568627449</v>
      </c>
    </row>
    <row r="54" spans="1:21" x14ac:dyDescent="0.25">
      <c r="A54">
        <v>1.04</v>
      </c>
      <c r="B54">
        <f>((D54^Experiments!$H$2)*Experiments!$C$2)/((Code!$Y$2^Experiments!$H$2)*(1+$V$2/$W$2)+(Code!D54^Experiments!$H$2)*(1+$V$2/$X$2))</f>
        <v>5.6654623724120672</v>
      </c>
      <c r="C54">
        <f>((F54^Experiments!$H$3)*Experiments!$C$3)/((1+$V$3/$X$3)*(F54^Experiments!$H$3)+(Code!$Y$3^Experiments!$H$3)*(1+$V$3/$W$3))</f>
        <v>1.537552800659213</v>
      </c>
      <c r="D54">
        <f t="shared" si="0"/>
        <v>1.9605792811943576</v>
      </c>
      <c r="E54">
        <f t="shared" si="1"/>
        <v>8.0394207188056477</v>
      </c>
      <c r="F54">
        <f t="shared" si="2"/>
        <v>3.324818061069406</v>
      </c>
      <c r="G54">
        <f t="shared" si="3"/>
        <v>1.6751819389305926</v>
      </c>
      <c r="H54">
        <f>0.02*((Experiments!$C$2*(D54^Experiments!$H$2))/((Code!$Y$2^Experiments!$H$2)*(1+$V$2/$W$2)+(D54^Experiments!$H$2)*(1+$V$2/$X$2)))</f>
        <v>0.11330924744824135</v>
      </c>
      <c r="I54">
        <f>0.02*((Experiments!$C$2*($D54+0.5*H54)^Experiments!$H$2)/((Code!$Y$2^Experiments!$H$2)*(1+$V$2/$W$2)+($D54+0.5*H54)^Experiments!$H$2*(1+$V$2/$X$2)))</f>
        <v>0.11470563530944641</v>
      </c>
      <c r="J54">
        <f>0.02*((Experiments!$C$2*($D54+0.5*I54)^Experiments!$H$2)/((Code!$Y$2^Experiments!$H$2)*(1+$V$2/$W$2)+($D54+0.5*I54)^Experiments!$H$2*(1+$V$2/$X$2)))</f>
        <v>0.11472256340578869</v>
      </c>
      <c r="K54">
        <f>0.02*((Experiments!$C$2*($D54+J54)^Experiments!$H$2)/((Code!$Y$2^Experiments!$H$2)*(1+$V$2/$W$2)+($D54+J54)^Experiments!$H$2*(1+$V$2/$X$2)))</f>
        <v>0.1160909333076801</v>
      </c>
      <c r="L54">
        <f>0.02*((Experiments!$C$3*F54^Experiments!$H$3)/(Code!$Y$3^Experiments!$H$3*(1+$V$3/$W$3)+F54^Experiments!$H$3*(1+$V$3/$X$3)))</f>
        <v>3.0751056013184262E-2</v>
      </c>
      <c r="M54">
        <f>0.02*((Experiments!$C$3*($F54+0.5*L54)^Experiments!$H$3)/(Code!$Y$3^Experiments!$H$3*(1+$V$3/$W$3)+($F54+0.5*L54)^Experiments!$H$3*(1+$V$3/$X$3)))</f>
        <v>3.0783821233071829E-2</v>
      </c>
      <c r="N54">
        <f>0.02*((Experiments!$C$3*($F54+0.5*M54)^Experiments!$H$3)/(Code!$Y$3^Experiments!$H$3*(1+$V$3/$W$3)+($F54+0.5*M54)^Experiments!$H$3*(1+$V$3/$X$3)))</f>
        <v>3.0783856020573559E-2</v>
      </c>
      <c r="O54">
        <f>0.02*((Experiments!$C$3*($F54+N54)^Experiments!$H$3)/(Code!$Y$3^Experiments!$H$3*(1+$V$3/$W$3)+($F54+N54)^Experiments!$H$3*(1+$V$3/$X$3)))</f>
        <v>3.0816424282702957E-2</v>
      </c>
      <c r="P54">
        <v>5.2</v>
      </c>
      <c r="Q54">
        <f>((P54^Experiments!$H$2)*Experiments!$C$2)/((P54^Experiments!$H$2)*(1+$V$2/$X$2)+(Code!$Y$2^Experiments!$H$2)*(1+$V$2/$W$2))</f>
        <v>7.7611880062421452</v>
      </c>
      <c r="R54">
        <f>((P54^Experiments!$H$3)*Experiments!$C$3)/((P54^Experiments!$H$3)*(1+$V$3/$X$3)+(Code!$Y$3^Experiments!$H$3)*(1+$V$3/$W$3))</f>
        <v>1.6774193548387097</v>
      </c>
      <c r="S54">
        <f t="shared" si="4"/>
        <v>0.19230769230769229</v>
      </c>
      <c r="T54">
        <f t="shared" si="5"/>
        <v>0.12884625384615384</v>
      </c>
      <c r="U54">
        <f t="shared" si="6"/>
        <v>0.59615384615384615</v>
      </c>
    </row>
    <row r="55" spans="1:21" x14ac:dyDescent="0.25">
      <c r="A55">
        <v>1.06</v>
      </c>
      <c r="B55">
        <f>((D55^Experiments!$H$2)*Experiments!$C$2)/((Code!$Y$2^Experiments!$H$2)*(1+$V$2/$W$2)+(Code!D55^Experiments!$H$2)*(1+$V$2/$X$2))</f>
        <v>5.5168578429038471</v>
      </c>
      <c r="C55">
        <f>((F55^Experiments!$H$3)*Experiments!$C$3)/((1+$V$3/$X$3)*(F55^Experiments!$H$3)+(Code!$Y$3^Experiments!$H$3)*(1+$V$3/$W$3))</f>
        <v>1.534237530232565</v>
      </c>
      <c r="D55">
        <f t="shared" si="0"/>
        <v>1.8458698514966256</v>
      </c>
      <c r="E55">
        <f t="shared" si="1"/>
        <v>8.1541301485033788</v>
      </c>
      <c r="F55">
        <f t="shared" si="2"/>
        <v>3.2940342552688762</v>
      </c>
      <c r="G55">
        <f t="shared" si="3"/>
        <v>1.7059657447311223</v>
      </c>
      <c r="H55">
        <f>0.02*((Experiments!$C$2*(D55^Experiments!$H$2))/((Code!$Y$2^Experiments!$H$2)*(1+$V$2/$W$2)+(D55^Experiments!$H$2)*(1+$V$2/$X$2)))</f>
        <v>0.11033715685807695</v>
      </c>
      <c r="I55">
        <f>0.02*((Experiments!$C$2*($D55+0.5*H55)^Experiments!$H$2)/((Code!$Y$2^Experiments!$H$2)*(1+$V$2/$W$2)+($D55+0.5*H55)^Experiments!$H$2*(1+$V$2/$X$2)))</f>
        <v>0.11179158404080297</v>
      </c>
      <c r="J55">
        <f>0.02*((Experiments!$C$2*($D55+0.5*I55)^Experiments!$H$2)/((Code!$Y$2^Experiments!$H$2)*(1+$V$2/$W$2)+($D55+0.5*I55)^Experiments!$H$2*(1+$V$2/$X$2)))</f>
        <v>0.1118104407900687</v>
      </c>
      <c r="K55">
        <f>0.02*((Experiments!$C$2*($D55+J55)^Experiments!$H$2)/((Code!$Y$2^Experiments!$H$2)*(1+$V$2/$W$2)+($D55+J55)^Experiments!$H$2*(1+$V$2/$X$2)))</f>
        <v>0.11323656430867157</v>
      </c>
      <c r="L55">
        <f>0.02*((Experiments!$C$3*F55^Experiments!$H$3)/(Code!$Y$3^Experiments!$H$3*(1+$V$3/$W$3)+F55^Experiments!$H$3*(1+$V$3/$X$3)))</f>
        <v>3.0684750604651301E-2</v>
      </c>
      <c r="M55">
        <f>0.02*((Experiments!$C$3*($F55+0.5*L55)^Experiments!$H$3)/(Code!$Y$3^Experiments!$H$3*(1+$V$3/$W$3)+($F55+0.5*L55)^Experiments!$H$3*(1+$V$3/$X$3)))</f>
        <v>3.0717915042227803E-2</v>
      </c>
      <c r="N55">
        <f>0.02*((Experiments!$C$3*($F55+0.5*M55)^Experiments!$H$3)/(Code!$Y$3^Experiments!$H$3*(1+$V$3/$W$3)+($F55+0.5*M55)^Experiments!$H$3*(1+$V$3/$X$3)))</f>
        <v>3.0717950758987908E-2</v>
      </c>
      <c r="O55">
        <f>0.02*((Experiments!$C$3*($F55+N55)^Experiments!$H$3)/(Code!$Y$3^Experiments!$H$3*(1+$V$3/$W$3)+($F55+N55)^Experiments!$H$3*(1+$V$3/$X$3)))</f>
        <v>3.0750915175152053E-2</v>
      </c>
      <c r="P55">
        <v>5.3</v>
      </c>
      <c r="Q55">
        <f>((P55^Experiments!$H$2)*Experiments!$C$2)/((P55^Experiments!$H$2)*(1+$V$2/$X$2)+(Code!$Y$2^Experiments!$H$2)*(1+$V$2/$W$2))</f>
        <v>7.7941115722365693</v>
      </c>
      <c r="R55">
        <f>((P55^Experiments!$H$3)*Experiments!$C$3)/((P55^Experiments!$H$3)*(1+$V$3/$X$3)+(Code!$Y$3^Experiments!$H$3)*(1+$V$3/$W$3))</f>
        <v>1.6825396825396826</v>
      </c>
      <c r="S55">
        <f t="shared" si="4"/>
        <v>0.18867924528301888</v>
      </c>
      <c r="T55">
        <f t="shared" si="5"/>
        <v>0.12830198679245283</v>
      </c>
      <c r="U55">
        <f t="shared" si="6"/>
        <v>0.59433962264150941</v>
      </c>
    </row>
    <row r="56" spans="1:21" x14ac:dyDescent="0.25">
      <c r="A56">
        <v>1.08</v>
      </c>
      <c r="B56">
        <f>((D56^Experiments!$H$2)*Experiments!$C$2)/((Code!$Y$2^Experiments!$H$2)*(1+$V$2/$W$2)+(Code!D56^Experiments!$H$2)*(1+$V$2/$X$2))</f>
        <v>5.3618836935823371</v>
      </c>
      <c r="C56">
        <f>((F56^Experiments!$H$3)*Experiments!$C$3)/((1+$V$3/$X$3)*(F56^Experiments!$H$3)+(Code!$Y$3^Experiments!$H$3)*(1+$V$3/$W$3))</f>
        <v>1.5308816345933138</v>
      </c>
      <c r="D56">
        <f t="shared" si="0"/>
        <v>1.7340735563585437</v>
      </c>
      <c r="E56">
        <f t="shared" si="1"/>
        <v>8.2659264436414617</v>
      </c>
      <c r="F56">
        <f t="shared" si="2"/>
        <v>3.2633163557051703</v>
      </c>
      <c r="G56">
        <f t="shared" si="3"/>
        <v>1.7366836442948281</v>
      </c>
      <c r="H56">
        <f>0.02*((Experiments!$C$2*(D56^Experiments!$H$2))/((Code!$Y$2^Experiments!$H$2)*(1+$V$2/$W$2)+(D56^Experiments!$H$2)*(1+$V$2/$X$2)))</f>
        <v>0.10723767387164675</v>
      </c>
      <c r="I56">
        <f>0.02*((Experiments!$C$2*($D56+0.5*H56)^Experiments!$H$2)/((Code!$Y$2^Experiments!$H$2)*(1+$V$2/$W$2)+($D56+0.5*H56)^Experiments!$H$2*(1+$V$2/$X$2)))</f>
        <v>0.1087505281746013</v>
      </c>
      <c r="J56">
        <f>0.02*((Experiments!$C$2*($D56+0.5*I56)^Experiments!$H$2)/((Code!$Y$2^Experiments!$H$2)*(1+$V$2/$W$2)+($D56+0.5*I56)^Experiments!$H$2*(1+$V$2/$X$2)))</f>
        <v>0.10877151784542016</v>
      </c>
      <c r="K56">
        <f>0.02*((Experiments!$C$2*($D56+J56)^Experiments!$H$2)/((Code!$Y$2^Experiments!$H$2)*(1+$V$2/$W$2)+($D56+J56)^Experiments!$H$2*(1+$V$2/$X$2)))</f>
        <v>0.1102560254736864</v>
      </c>
      <c r="L56">
        <f>0.02*((Experiments!$C$3*F56^Experiments!$H$3)/(Code!$Y$3^Experiments!$H$3*(1+$V$3/$W$3)+F56^Experiments!$H$3*(1+$V$3/$X$3)))</f>
        <v>3.0617632691866278E-2</v>
      </c>
      <c r="M56">
        <f>0.02*((Experiments!$C$3*($F56+0.5*L56)^Experiments!$H$3)/(Code!$Y$3^Experiments!$H$3*(1+$V$3/$W$3)+($F56+0.5*L56)^Experiments!$H$3*(1+$V$3/$X$3)))</f>
        <v>3.0651202572899213E-2</v>
      </c>
      <c r="N56">
        <f>0.02*((Experiments!$C$3*($F56+0.5*M56)^Experiments!$H$3)/(Code!$Y$3^Experiments!$H$3*(1+$V$3/$W$3)+($F56+0.5*M56)^Experiments!$H$3*(1+$V$3/$X$3)))</f>
        <v>3.0651239247855965E-2</v>
      </c>
      <c r="O56">
        <f>0.02*((Experiments!$C$3*($F56+N56)^Experiments!$H$3)/(Code!$Y$3^Experiments!$H$3*(1+$V$3/$W$3)+($F56+N56)^Experiments!$H$3*(1+$V$3/$X$3)))</f>
        <v>3.0684605993064658E-2</v>
      </c>
      <c r="P56">
        <v>5.4</v>
      </c>
      <c r="Q56">
        <f>((P56^Experiments!$H$2)*Experiments!$C$2)/((P56^Experiments!$H$2)*(1+$V$2/$X$2)+(Code!$Y$2^Experiments!$H$2)*(1+$V$2/$W$2))</f>
        <v>7.8260808317628276</v>
      </c>
      <c r="R56">
        <f>((P56^Experiments!$H$3)*Experiments!$C$3)/((P56^Experiments!$H$3)*(1+$V$3/$X$3)+(Code!$Y$3^Experiments!$H$3)*(1+$V$3/$W$3))</f>
        <v>1.6875</v>
      </c>
      <c r="S56">
        <f t="shared" si="4"/>
        <v>0.18518518518518517</v>
      </c>
      <c r="T56">
        <f t="shared" si="5"/>
        <v>0.12777787777777777</v>
      </c>
      <c r="U56">
        <f t="shared" si="6"/>
        <v>0.59259259259259256</v>
      </c>
    </row>
    <row r="57" spans="1:21" x14ac:dyDescent="0.25">
      <c r="A57">
        <v>1.1000000000000001</v>
      </c>
      <c r="B57">
        <f>((D57^Experiments!$H$2)*Experiments!$C$2)/((Code!$Y$2^Experiments!$H$2)*(1+$V$2/$W$2)+(Code!D57^Experiments!$H$2)*(1+$V$2/$X$2))</f>
        <v>5.2004845539990026</v>
      </c>
      <c r="C57">
        <f>((F57^Experiments!$H$3)*Experiments!$C$3)/((1+$V$3/$X$3)*(F57^Experiments!$H$3)+(Code!$Y$3^Experiments!$H$3)*(1+$V$3/$W$3))</f>
        <v>1.5274844760192701</v>
      </c>
      <c r="D57">
        <f t="shared" si="0"/>
        <v>1.6253172577943142</v>
      </c>
      <c r="E57">
        <f t="shared" si="1"/>
        <v>8.3746827422056906</v>
      </c>
      <c r="F57">
        <f t="shared" si="2"/>
        <v>3.2326651686507635</v>
      </c>
      <c r="G57">
        <f t="shared" si="3"/>
        <v>1.767334831349235</v>
      </c>
      <c r="H57">
        <f>0.02*((Experiments!$C$2*(D57^Experiments!$H$2))/((Code!$Y$2^Experiments!$H$2)*(1+$V$2/$W$2)+(D57^Experiments!$H$2)*(1+$V$2/$X$2)))</f>
        <v>0.10400969107998005</v>
      </c>
      <c r="I57">
        <f>0.02*((Experiments!$C$2*($D57+0.5*H57)^Experiments!$H$2)/((Code!$Y$2^Experiments!$H$2)*(1+$V$2/$W$2)+($D57+0.5*H57)^Experiments!$H$2*(1+$V$2/$X$2)))</f>
        <v>0.10558081071534887</v>
      </c>
      <c r="J57">
        <f>0.02*((Experiments!$C$2*($D57+0.5*I57)^Experiments!$H$2)/((Code!$Y$2^Experiments!$H$2)*(1+$V$2/$W$2)+($D57+0.5*I57)^Experiments!$H$2*(1+$V$2/$X$2)))</f>
        <v>0.10560414906850665</v>
      </c>
      <c r="K57">
        <f>0.02*((Experiments!$C$2*($D57+J57)^Experiments!$H$2)/((Code!$Y$2^Experiments!$H$2)*(1+$V$2/$W$2)+($D57+J57)^Experiments!$H$2*(1+$V$2/$X$2)))</f>
        <v>0.10714717330291489</v>
      </c>
      <c r="L57">
        <f>0.02*((Experiments!$C$3*F57^Experiments!$H$3)/(Code!$Y$3^Experiments!$H$3*(1+$V$3/$W$3)+F57^Experiments!$H$3*(1+$V$3/$X$3)))</f>
        <v>3.0549689520385403E-2</v>
      </c>
      <c r="M57">
        <f>0.02*((Experiments!$C$3*($F57+0.5*L57)^Experiments!$H$3)/(Code!$Y$3^Experiments!$H$3*(1+$V$3/$W$3)+($F57+0.5*L57)^Experiments!$H$3*(1+$V$3/$X$3)))</f>
        <v>3.0583671173858854E-2</v>
      </c>
      <c r="N57">
        <f>0.02*((Experiments!$C$3*($F57+0.5*M57)^Experiments!$H$3)/(Code!$Y$3^Experiments!$H$3*(1+$V$3/$W$3)+($F57+0.5*M57)^Experiments!$H$3*(1+$V$3/$X$3)))</f>
        <v>3.0583708836954649E-2</v>
      </c>
      <c r="O57">
        <f>0.02*((Experiments!$C$3*($F57+N57)^Experiments!$H$3)/(Code!$Y$3^Experiments!$H$3*(1+$V$3/$W$3)+($F57+N57)^Experiments!$H$3*(1+$V$3/$X$3)))</f>
        <v>3.0617484188825608E-2</v>
      </c>
      <c r="P57">
        <v>5.5</v>
      </c>
      <c r="Q57">
        <f>((P57^Experiments!$H$2)*Experiments!$C$2)/((P57^Experiments!$H$2)*(1+$V$2/$X$2)+(Code!$Y$2^Experiments!$H$2)*(1+$V$2/$W$2))</f>
        <v>7.8571366836783207</v>
      </c>
      <c r="R57">
        <f>((P57^Experiments!$H$3)*Experiments!$C$3)/((P57^Experiments!$H$3)*(1+$V$3/$X$3)+(Code!$Y$3^Experiments!$H$3)*(1+$V$3/$W$3))</f>
        <v>1.6923076923076923</v>
      </c>
      <c r="S57">
        <f t="shared" si="4"/>
        <v>0.18181818181818182</v>
      </c>
      <c r="T57">
        <f t="shared" si="5"/>
        <v>0.12727282727272726</v>
      </c>
      <c r="U57">
        <f t="shared" si="6"/>
        <v>0.59090909090909094</v>
      </c>
    </row>
    <row r="58" spans="1:21" x14ac:dyDescent="0.25">
      <c r="A58">
        <v>1.1200000000000001</v>
      </c>
      <c r="B58">
        <f>((D58^Experiments!$H$2)*Experiments!$C$2)/((Code!$Y$2^Experiments!$H$2)*(1+$V$2/$W$2)+(Code!D58^Experiments!$H$2)*(1+$V$2/$X$2))</f>
        <v>5.0326650633270242</v>
      </c>
      <c r="C58">
        <f>((F58^Experiments!$H$3)*Experiments!$C$3)/((1+$V$3/$X$3)*(F58^Experiments!$H$3)+(Code!$Y$3^Experiments!$H$3)*(1+$V$3/$W$3))</f>
        <v>1.5240454061162763</v>
      </c>
      <c r="D58">
        <f t="shared" si="0"/>
        <v>1.5197294604692133</v>
      </c>
      <c r="E58">
        <f t="shared" si="1"/>
        <v>8.4802705395307925</v>
      </c>
      <c r="F58">
        <f t="shared" si="2"/>
        <v>3.2020815130289573</v>
      </c>
      <c r="G58">
        <f t="shared" si="3"/>
        <v>1.7979184869710414</v>
      </c>
      <c r="H58">
        <f>0.02*((Experiments!$C$2*(D58^Experiments!$H$2))/((Code!$Y$2^Experiments!$H$2)*(1+$V$2/$W$2)+(D58^Experiments!$H$2)*(1+$V$2/$X$2)))</f>
        <v>0.10065330126654048</v>
      </c>
      <c r="I58">
        <f>0.02*((Experiments!$C$2*($D58+0.5*H58)^Experiments!$H$2)/((Code!$Y$2^Experiments!$H$2)*(1+$V$2/$W$2)+($D58+0.5*H58)^Experiments!$H$2*(1+$V$2/$X$2)))</f>
        <v>0.10228186400132831</v>
      </c>
      <c r="J58">
        <f>0.02*((Experiments!$C$2*($D58+0.5*I58)^Experiments!$H$2)/((Code!$Y$2^Experiments!$H$2)*(1+$V$2/$W$2)+($D58+0.5*I58)^Experiments!$H$2*(1+$V$2/$X$2)))</f>
        <v>0.10230777520018773</v>
      </c>
      <c r="K58">
        <f>0.02*((Experiments!$C$2*($D58+J58)^Experiments!$H$2)/((Code!$Y$2^Experiments!$H$2)*(1+$V$2/$W$2)+($D58+J58)^Experiments!$H$2*(1+$V$2/$X$2)))</f>
        <v>0.1039088435216277</v>
      </c>
      <c r="L58">
        <f>0.02*((Experiments!$C$3*F58^Experiments!$H$3)/(Code!$Y$3^Experiments!$H$3*(1+$V$3/$W$3)+F58^Experiments!$H$3*(1+$V$3/$X$3)))</f>
        <v>3.0480908122325526E-2</v>
      </c>
      <c r="M58">
        <f>0.02*((Experiments!$C$3*($F58+0.5*L58)^Experiments!$H$3)/(Code!$Y$3^Experiments!$H$3*(1+$V$3/$W$3)+($F58+0.5*L58)^Experiments!$H$3*(1+$V$3/$X$3)))</f>
        <v>3.051530798166702E-2</v>
      </c>
      <c r="N58">
        <f>0.02*((Experiments!$C$3*($F58+0.5*M58)^Experiments!$H$3)/(Code!$Y$3^Experiments!$H$3*(1+$V$3/$W$3)+($F58+0.5*M58)^Experiments!$H$3*(1+$V$3/$X$3)))</f>
        <v>3.0515346663885647E-2</v>
      </c>
      <c r="O58">
        <f>0.02*((Experiments!$C$3*($F58+N58)^Experiments!$H$3)/(Code!$Y$3^Experiments!$H$3*(1+$V$3/$W$3)+($F58+N58)^Experiments!$H$3*(1+$V$3/$X$3)))</f>
        <v>3.0549537003884946E-2</v>
      </c>
      <c r="P58">
        <v>5.6</v>
      </c>
      <c r="Q58">
        <f>((P58^Experiments!$H$2)*Experiments!$C$2)/((P58^Experiments!$H$2)*(1+$V$2/$X$2)+(Code!$Y$2^Experiments!$H$2)*(1+$V$2/$W$2))</f>
        <v>7.8873177226789801</v>
      </c>
      <c r="R58">
        <f>((P58^Experiments!$H$3)*Experiments!$C$3)/((P58^Experiments!$H$3)*(1+$V$3/$X$3)+(Code!$Y$3^Experiments!$H$3)*(1+$V$3/$W$3))</f>
        <v>1.696969696969697</v>
      </c>
      <c r="S58">
        <f t="shared" si="4"/>
        <v>0.17857142857142858</v>
      </c>
      <c r="T58">
        <f t="shared" si="5"/>
        <v>0.12678581428571428</v>
      </c>
      <c r="U58">
        <f t="shared" si="6"/>
        <v>0.5892857142857143</v>
      </c>
    </row>
    <row r="59" spans="1:21" x14ac:dyDescent="0.25">
      <c r="A59">
        <v>1.1399999999999999</v>
      </c>
      <c r="B59">
        <f>((D59^Experiments!$H$2)*Experiments!$C$2)/((Code!$Y$2^Experiments!$H$2)*(1+$V$2/$W$2)+(Code!D59^Experiments!$H$2)*(1+$V$2/$X$2))</f>
        <v>4.8585023581688827</v>
      </c>
      <c r="C59">
        <f>((F59^Experiments!$H$3)*Experiments!$C$3)/((1+$V$3/$X$3)*(F59^Experiments!$H$3)+(Code!$Y$3^Experiments!$H$3)*(1+$V$3/$W$3))</f>
        <v>1.5205637656880253</v>
      </c>
      <c r="D59">
        <f t="shared" si="0"/>
        <v>1.4174392232706798</v>
      </c>
      <c r="E59">
        <f t="shared" si="1"/>
        <v>8.5825607767293253</v>
      </c>
      <c r="F59">
        <f t="shared" si="2"/>
        <v>3.1715662206260715</v>
      </c>
      <c r="G59">
        <f t="shared" si="3"/>
        <v>1.8284337793739274</v>
      </c>
      <c r="H59">
        <f>0.02*((Experiments!$C$2*(D59^Experiments!$H$2))/((Code!$Y$2^Experiments!$H$2)*(1+$V$2/$W$2)+(D59^Experiments!$H$2)*(1+$V$2/$X$2)))</f>
        <v>9.7170047163377654E-2</v>
      </c>
      <c r="I59">
        <f>0.02*((Experiments!$C$2*($D59+0.5*H59)^Experiments!$H$2)/((Code!$Y$2^Experiments!$H$2)*(1+$V$2/$W$2)+($D59+0.5*H59)^Experiments!$H$2*(1+$V$2/$X$2)))</f>
        <v>9.8854452979811658E-2</v>
      </c>
      <c r="J59">
        <f>0.02*((Experiments!$C$2*($D59+0.5*I59)^Experiments!$H$2)/((Code!$Y$2^Experiments!$H$2)*(1+$V$2/$W$2)+($D59+0.5*I59)^Experiments!$H$2*(1+$V$2/$X$2)))</f>
        <v>9.8883165073842108E-2</v>
      </c>
      <c r="K59">
        <f>0.02*((Experiments!$C$2*($D59+J59)^Experiments!$H$2)/((Code!$Y$2^Experiments!$H$2)*(1+$V$2/$W$2)+($D59+J59)^Experiments!$H$2*(1+$V$2/$X$2)))</f>
        <v>0.10054108486150583</v>
      </c>
      <c r="L59">
        <f>0.02*((Experiments!$C$3*F59^Experiments!$H$3)/(Code!$Y$3^Experiments!$H$3*(1+$V$3/$W$3)+F59^Experiments!$H$3*(1+$V$3/$X$3)))</f>
        <v>3.0411275313760509E-2</v>
      </c>
      <c r="M59">
        <f>0.02*((Experiments!$C$3*($F59+0.5*L59)^Experiments!$H$3)/(Code!$Y$3^Experiments!$H$3*(1+$V$3/$W$3)+($F59+0.5*L59)^Experiments!$H$3*(1+$V$3/$X$3)))</f>
        <v>3.0446099918039357E-2</v>
      </c>
      <c r="N59">
        <f>0.02*((Experiments!$C$3*($F59+0.5*M59)^Experiments!$H$3)/(Code!$Y$3^Experiments!$H$3*(1+$V$3/$W$3)+($F59+0.5*M59)^Experiments!$H$3*(1+$V$3/$X$3)))</f>
        <v>3.0446139651444621E-2</v>
      </c>
      <c r="O59">
        <f>0.02*((Experiments!$C$3*($F59+N59)^Experiments!$H$3)/(Code!$Y$3^Experiments!$H$3*(1+$V$3/$W$3)+($F59+N59)^Experiments!$H$3*(1+$V$3/$X$3)))</f>
        <v>3.0480751466100339E-2</v>
      </c>
      <c r="P59">
        <v>5.7</v>
      </c>
      <c r="Q59">
        <f>((P59^Experiments!$H$2)*Experiments!$C$2)/((P59^Experiments!$H$2)*(1+$V$2/$X$2)+(Code!$Y$2^Experiments!$H$2)*(1+$V$2/$W$2))</f>
        <v>7.9166603993105182</v>
      </c>
      <c r="R59">
        <f>((P59^Experiments!$H$3)*Experiments!$C$3)/((P59^Experiments!$H$3)*(1+$V$3/$X$3)+(Code!$Y$3^Experiments!$H$3)*(1+$V$3/$W$3))</f>
        <v>1.7014925373134329</v>
      </c>
      <c r="S59">
        <f t="shared" si="4"/>
        <v>0.17543859649122806</v>
      </c>
      <c r="T59">
        <f t="shared" si="5"/>
        <v>0.12631588947368419</v>
      </c>
      <c r="U59">
        <f t="shared" si="6"/>
        <v>0.58771929824561397</v>
      </c>
    </row>
    <row r="60" spans="1:21" x14ac:dyDescent="0.25">
      <c r="A60">
        <v>1.1599999999999999</v>
      </c>
      <c r="B60">
        <f>((D60^Experiments!$H$2)*Experiments!$C$2)/((Code!$Y$2^Experiments!$H$2)*(1+$V$2/$W$2)+(Code!D60^Experiments!$H$2)*(1+$V$2/$X$2))</f>
        <v>4.6781593249203901</v>
      </c>
      <c r="C60">
        <f>((F60^Experiments!$H$3)*Experiments!$C$3)/((1+$V$3/$X$3)*(F60^Experiments!$H$3)+(Code!$Y$3^Experiments!$H$3)*(1+$V$3/$W$3))</f>
        <v>1.5170388846086631</v>
      </c>
      <c r="D60">
        <f t="shared" si="0"/>
        <v>1.3185748285819814</v>
      </c>
      <c r="E60">
        <f t="shared" si="1"/>
        <v>8.6814251714180237</v>
      </c>
      <c r="F60">
        <f t="shared" si="2"/>
        <v>3.1411201363062666</v>
      </c>
      <c r="G60">
        <f t="shared" si="3"/>
        <v>1.8588798636937323</v>
      </c>
      <c r="H60">
        <f>0.02*((Experiments!$C$2*(D60^Experiments!$H$2))/((Code!$Y$2^Experiments!$H$2)*(1+$V$2/$W$2)+(D60^Experiments!$H$2)*(1+$V$2/$X$2)))</f>
        <v>9.3563186498407808E-2</v>
      </c>
      <c r="I60">
        <f>0.02*((Experiments!$C$2*($D60+0.5*H60)^Experiments!$H$2)/((Code!$Y$2^Experiments!$H$2)*(1+$V$2/$W$2)+($D60+0.5*H60)^Experiments!$H$2*(1+$V$2/$X$2)))</f>
        <v>9.5300937840038721E-2</v>
      </c>
      <c r="J60">
        <f>0.02*((Experiments!$C$2*($D60+0.5*I60)^Experiments!$H$2)/((Code!$Y$2^Experiments!$H$2)*(1+$V$2/$W$2)+($D60+0.5*I60)^Experiments!$H$2*(1+$V$2/$X$2)))</f>
        <v>9.5332676566851446E-2</v>
      </c>
      <c r="K60">
        <f>0.02*((Experiments!$C$2*($D60+J60)^Experiments!$H$2)/((Code!$Y$2^Experiments!$H$2)*(1+$V$2/$W$2)+($D60+J60)^Experiments!$H$2*(1+$V$2/$X$2)))</f>
        <v>9.7045415242884348E-2</v>
      </c>
      <c r="L60">
        <f>0.02*((Experiments!$C$3*F60^Experiments!$H$3)/(Code!$Y$3^Experiments!$H$3*(1+$V$3/$W$3)+F60^Experiments!$H$3*(1+$V$3/$X$3)))</f>
        <v>3.0340777692173262E-2</v>
      </c>
      <c r="M60">
        <f>0.02*((Experiments!$C$3*($F60+0.5*L60)^Experiments!$H$3)/(Code!$Y$3^Experiments!$H$3*(1+$V$3/$W$3)+($F60+0.5*L60)^Experiments!$H$3*(1+$V$3/$X$3)))</f>
        <v>3.0376033687266421E-2</v>
      </c>
      <c r="N60">
        <f>0.02*((Experiments!$C$3*($F60+0.5*M60)^Experiments!$H$3)/(Code!$Y$3^Experiments!$H$3*(1+$V$3/$W$3)+($F60+0.5*M60)^Experiments!$H$3*(1+$V$3/$X$3)))</f>
        <v>3.0376074505042271E-2</v>
      </c>
      <c r="O60">
        <f>0.02*((Experiments!$C$3*($F60+N60)^Experiments!$H$3)/(Code!$Y$3^Experiments!$H$3*(1+$V$3/$W$3)+($F60+N60)^Experiments!$H$3*(1+$V$3/$X$3)))</f>
        <v>3.0411114387127666E-2</v>
      </c>
      <c r="P60">
        <v>5.8</v>
      </c>
      <c r="Q60">
        <f>((P60^Experiments!$H$2)*Experiments!$C$2)/((P60^Experiments!$H$2)*(1+$V$2/$X$2)+(Code!$Y$2^Experiments!$H$2)*(1+$V$2/$W$2))</f>
        <v>7.9451991668280604</v>
      </c>
      <c r="R60">
        <f>((P60^Experiments!$H$3)*Experiments!$C$3)/((P60^Experiments!$H$3)*(1+$V$3/$X$3)+(Code!$Y$3^Experiments!$H$3)*(1+$V$3/$W$3))</f>
        <v>1.7058823529411764</v>
      </c>
      <c r="S60">
        <f t="shared" si="4"/>
        <v>0.17241379310344829</v>
      </c>
      <c r="T60">
        <f t="shared" si="5"/>
        <v>0.12586216896551722</v>
      </c>
      <c r="U60">
        <f t="shared" si="6"/>
        <v>0.5862068965517242</v>
      </c>
    </row>
    <row r="61" spans="1:21" x14ac:dyDescent="0.25">
      <c r="A61">
        <v>1.18</v>
      </c>
      <c r="B61">
        <f>((D61^Experiments!$H$2)*Experiments!$C$2)/((Code!$Y$2^Experiments!$H$2)*(1+$V$2/$W$2)+(Code!D61^Experiments!$H$2)*(1+$V$2/$X$2))</f>
        <v>4.4918981547240735</v>
      </c>
      <c r="C61">
        <f>((F61^Experiments!$H$3)*Experiments!$C$3)/((1+$V$3/$X$3)*(F61^Experiments!$H$3)+(Code!$Y$3^Experiments!$H$3)*(1+$V$3/$W$3))</f>
        <v>1.5134700816985733</v>
      </c>
      <c r="D61">
        <f t="shared" si="0"/>
        <v>1.223262190156136</v>
      </c>
      <c r="E61">
        <f t="shared" si="1"/>
        <v>8.7767378098438691</v>
      </c>
      <c r="F61">
        <f t="shared" si="2"/>
        <v>3.110744118228947</v>
      </c>
      <c r="G61">
        <f t="shared" si="3"/>
        <v>1.8892558817710521</v>
      </c>
      <c r="H61">
        <f>0.02*((Experiments!$C$2*(D61^Experiments!$H$2))/((Code!$Y$2^Experiments!$H$2)*(1+$V$2/$W$2)+(D61^Experiments!$H$2)*(1+$V$2/$X$2)))</f>
        <v>8.9837963094481471E-2</v>
      </c>
      <c r="I61">
        <f>0.02*((Experiments!$C$2*($D61+0.5*H61)^Experiments!$H$2)/((Code!$Y$2^Experiments!$H$2)*(1+$V$2/$W$2)+($D61+0.5*H61)^Experiments!$H$2*(1+$V$2/$X$2)))</f>
        <v>9.1625548477669586E-2</v>
      </c>
      <c r="J61">
        <f>0.02*((Experiments!$C$2*($D61+0.5*I61)^Experiments!$H$2)/((Code!$Y$2^Experiments!$H$2)*(1+$V$2/$W$2)+($D61+0.5*I61)^Experiments!$H$2*(1+$V$2/$X$2)))</f>
        <v>9.1660529172553004E-2</v>
      </c>
      <c r="K61">
        <f>0.02*((Experiments!$C$2*($D61+J61)^Experiments!$H$2)/((Code!$Y$2^Experiments!$H$2)*(1+$V$2/$W$2)+($D61+J61)^Experiments!$H$2*(1+$V$2/$X$2)))</f>
        <v>9.3425094484183846E-2</v>
      </c>
      <c r="L61">
        <f>0.02*((Experiments!$C$3*F61^Experiments!$H$3)/(Code!$Y$3^Experiments!$H$3*(1+$V$3/$W$3)+F61^Experiments!$H$3*(1+$V$3/$X$3)))</f>
        <v>3.0269401633971467E-2</v>
      </c>
      <c r="M61">
        <f>0.02*((Experiments!$C$3*($F61+0.5*L61)^Experiments!$H$3)/(Code!$Y$3^Experiments!$H$3*(1+$V$3/$W$3)+($F61+0.5*L61)^Experiments!$H$3*(1+$V$3/$X$3)))</f>
        <v>3.0305095773692746E-2</v>
      </c>
      <c r="N61">
        <f>0.02*((Experiments!$C$3*($F61+0.5*M61)^Experiments!$H$3)/(Code!$Y$3^Experiments!$H$3*(1+$V$3/$W$3)+($F61+0.5*M61)^Experiments!$H$3*(1+$V$3/$X$3)))</f>
        <v>3.0305137710184865E-2</v>
      </c>
      <c r="O61">
        <f>0.02*((Experiments!$C$3*($F61+N61)^Experiments!$H$3)/(Code!$Y$3^Experiments!$H$3*(1+$V$3/$W$3)+($F61+N61)^Experiments!$H$3*(1+$V$3/$X$3)))</f>
        <v>3.0340612359867097E-2</v>
      </c>
      <c r="P61">
        <v>5.9</v>
      </c>
      <c r="Q61">
        <f>((P61^Experiments!$H$2)*Experiments!$C$2)/((P61^Experiments!$H$2)*(1+$V$2/$X$2)+(Code!$Y$2^Experiments!$H$2)*(1+$V$2/$W$2))</f>
        <v>7.9729666161482386</v>
      </c>
      <c r="R61">
        <f>((P61^Experiments!$H$3)*Experiments!$C$3)/((P61^Experiments!$H$3)*(1+$V$3/$X$3)+(Code!$Y$3^Experiments!$H$3)*(1+$V$3/$W$3))</f>
        <v>1.7101449275362319</v>
      </c>
      <c r="S61">
        <f t="shared" si="4"/>
        <v>0.16949152542372881</v>
      </c>
      <c r="T61">
        <f t="shared" si="5"/>
        <v>0.12542382881355932</v>
      </c>
      <c r="U61">
        <f t="shared" si="6"/>
        <v>0.5847457627118644</v>
      </c>
    </row>
    <row r="62" spans="1:21" x14ac:dyDescent="0.25">
      <c r="A62">
        <v>1.2</v>
      </c>
      <c r="B62">
        <f>((D62^Experiments!$H$2)*Experiments!$C$2)/((Code!$Y$2^Experiments!$H$2)*(1+$V$2/$W$2)+(Code!D62^Experiments!$H$2)*(1+$V$2/$X$2))</f>
        <v>4.3000935413511892</v>
      </c>
      <c r="C62">
        <f>((F62^Experiments!$H$3)*Experiments!$C$3)/((1+$V$3/$X$3)*(F62^Experiments!$H$3)+(Code!$Y$3^Experiments!$H$3)*(1+$V$3/$W$3))</f>
        <v>1.5098566646037623</v>
      </c>
      <c r="D62">
        <f t="shared" si="0"/>
        <v>1.1316229880096176</v>
      </c>
      <c r="E62">
        <f t="shared" si="1"/>
        <v>8.868377011990388</v>
      </c>
      <c r="F62">
        <f t="shared" si="2"/>
        <v>3.0804390380686812</v>
      </c>
      <c r="G62">
        <f t="shared" si="3"/>
        <v>1.9195609619313176</v>
      </c>
      <c r="H62">
        <f>0.02*((Experiments!$C$2*(D62^Experiments!$H$2))/((Code!$Y$2^Experiments!$H$2)*(1+$V$2/$W$2)+(D62^Experiments!$H$2)*(1+$V$2/$X$2)))</f>
        <v>8.6001870827023791E-2</v>
      </c>
      <c r="I62">
        <f>0.02*((Experiments!$C$2*($D62+0.5*H62)^Experiments!$H$2)/((Code!$Y$2^Experiments!$H$2)*(1+$V$2/$W$2)+($D62+0.5*H62)^Experiments!$H$2*(1+$V$2/$X$2)))</f>
        <v>8.7834659465419046E-2</v>
      </c>
      <c r="J62">
        <f>0.02*((Experiments!$C$2*($D62+0.5*I62)^Experiments!$H$2)/((Code!$Y$2^Experiments!$H$2)*(1+$V$2/$W$2)+($D62+0.5*I62)^Experiments!$H$2*(1+$V$2/$X$2)))</f>
        <v>8.7873076959837884E-2</v>
      </c>
      <c r="K62">
        <f>0.02*((Experiments!$C$2*($D62+J62)^Experiments!$H$2)/((Code!$Y$2^Experiments!$H$2)*(1+$V$2/$W$2)+($D62+J62)^Experiments!$H$2*(1+$V$2/$X$2)))</f>
        <v>8.9685404132266361E-2</v>
      </c>
      <c r="L62">
        <f>0.02*((Experiments!$C$3*F62^Experiments!$H$3)/(Code!$Y$3^Experiments!$H$3*(1+$V$3/$W$3)+F62^Experiments!$H$3*(1+$V$3/$X$3)))</f>
        <v>3.0197133292075247E-2</v>
      </c>
      <c r="M62">
        <f>0.02*((Experiments!$C$3*($F62+0.5*L62)^Experiments!$H$3)/(Code!$Y$3^Experiments!$H$3*(1+$V$3/$W$3)+($F62+0.5*L62)^Experiments!$H$3*(1+$V$3/$X$3)))</f>
        <v>3.0233272439263496E-2</v>
      </c>
      <c r="N62">
        <f>0.02*((Experiments!$C$3*($F62+0.5*M62)^Experiments!$H$3)/(Code!$Y$3^Experiments!$H$3*(1+$V$3/$W$3)+($F62+0.5*M62)^Experiments!$H$3*(1+$V$3/$X$3)))</f>
        <v>3.0233315530022471E-2</v>
      </c>
      <c r="O62">
        <f>0.02*((Experiments!$C$3*($F62+N62)^Experiments!$H$3)/(Code!$Y$3^Experiments!$H$3*(1+$V$3/$W$3)+($F62+N62)^Experiments!$H$3*(1+$V$3/$X$3)))</f>
        <v>3.0269231755972514E-2</v>
      </c>
      <c r="P62">
        <v>6</v>
      </c>
      <c r="Q62">
        <f>((P62^Experiments!$H$2)*Experiments!$C$2)/((P62^Experiments!$H$2)*(1+$V$2/$X$2)+(Code!$Y$2^Experiments!$H$2)*(1+$V$2/$W$2))</f>
        <v>7.9999936000051211</v>
      </c>
      <c r="R62">
        <f>((P62^Experiments!$H$3)*Experiments!$C$3)/((P62^Experiments!$H$3)*(1+$V$3/$X$3)+(Code!$Y$3^Experiments!$H$3)*(1+$V$3/$W$3))</f>
        <v>1.7142857142857142</v>
      </c>
      <c r="S62">
        <f t="shared" si="4"/>
        <v>0.16666666666666666</v>
      </c>
      <c r="T62">
        <f t="shared" si="5"/>
        <v>0.12500009999999998</v>
      </c>
      <c r="U62">
        <f t="shared" si="6"/>
        <v>0.58333333333333337</v>
      </c>
    </row>
    <row r="63" spans="1:21" x14ac:dyDescent="0.25">
      <c r="A63">
        <v>1.22</v>
      </c>
      <c r="B63">
        <f>((D63^Experiments!$H$2)*Experiments!$C$2)/((Code!$Y$2^Experiments!$H$2)*(1+$V$2/$W$2)+(Code!D63^Experiments!$H$2)*(1+$V$2/$X$2))</f>
        <v>4.1032446471892632</v>
      </c>
      <c r="C63">
        <f>((F63^Experiments!$H$3)*Experiments!$C$3)/((1+$V$3/$X$3)*(F63^Experiments!$H$3)+(Code!$Y$3^Experiments!$H$3)*(1+$V$3/$W$3))</f>
        <v>1.506197929679296</v>
      </c>
      <c r="D63">
        <f t="shared" si="0"/>
        <v>1.043772530041317</v>
      </c>
      <c r="E63">
        <f t="shared" si="1"/>
        <v>8.956227469958689</v>
      </c>
      <c r="F63">
        <f t="shared" si="2"/>
        <v>3.0502057812375778</v>
      </c>
      <c r="G63">
        <f t="shared" si="3"/>
        <v>1.9497942187624209</v>
      </c>
      <c r="H63">
        <f>0.02*((Experiments!$C$2*(D63^Experiments!$H$2))/((Code!$Y$2^Experiments!$H$2)*(1+$V$2/$W$2)+(D63^Experiments!$H$2)*(1+$V$2/$X$2)))</f>
        <v>8.2064892943785259E-2</v>
      </c>
      <c r="I63">
        <f>0.02*((Experiments!$C$2*($D63+0.5*H63)^Experiments!$H$2)/((Code!$Y$2^Experiments!$H$2)*(1+$V$2/$W$2)+($D63+0.5*H63)^Experiments!$H$2*(1+$V$2/$X$2)))</f>
        <v>8.3937049881412484E-2</v>
      </c>
      <c r="J63">
        <f>0.02*((Experiments!$C$2*($D63+0.5*I63)^Experiments!$H$2)/((Code!$Y$2^Experiments!$H$2)*(1+$V$2/$W$2)+($D63+0.5*I63)^Experiments!$H$2*(1+$V$2/$X$2)))</f>
        <v>8.3979066426044011E-2</v>
      </c>
      <c r="K63">
        <f>0.02*((Experiments!$C$2*($D63+J63)^Experiments!$H$2)/((Code!$Y$2^Experiments!$H$2)*(1+$V$2/$W$2)+($D63+J63)^Experiments!$H$2*(1+$V$2/$X$2)))</f>
        <v>8.5833920830778385E-2</v>
      </c>
      <c r="L63">
        <f>0.02*((Experiments!$C$3*F63^Experiments!$H$3)/(Code!$Y$3^Experiments!$H$3*(1+$V$3/$W$3)+F63^Experiments!$H$3*(1+$V$3/$X$3)))</f>
        <v>3.0123958593585919E-2</v>
      </c>
      <c r="M63">
        <f>0.02*((Experiments!$C$3*($F63+0.5*L63)^Experiments!$H$3)/(Code!$Y$3^Experiments!$H$3*(1+$V$3/$W$3)+($F63+0.5*L63)^Experiments!$H$3*(1+$V$3/$X$3)))</f>
        <v>3.0160549721147501E-2</v>
      </c>
      <c r="N63">
        <f>0.02*((Experiments!$C$3*($F63+0.5*M63)^Experiments!$H$3)/(Code!$Y$3^Experiments!$H$3*(1+$V$3/$W$3)+($F63+0.5*M63)^Experiments!$H$3*(1+$V$3/$X$3)))</f>
        <v>3.0160594002973586E-2</v>
      </c>
      <c r="O63">
        <f>0.02*((Experiments!$C$3*($F63+N63)^Experiments!$H$3)/(Code!$Y$3^Experiments!$H$3*(1+$V$3/$W$3)+($F63+N63)^Experiments!$H$3*(1+$V$3/$X$3)))</f>
        <v>3.0196958723432803E-2</v>
      </c>
      <c r="P63">
        <v>6.1</v>
      </c>
      <c r="Q63">
        <f>((P63^Experiments!$H$2)*Experiments!$C$2)/((P63^Experiments!$H$2)*(1+$V$2/$X$2)+(Code!$Y$2^Experiments!$H$2)*(1+$V$2/$W$2))</f>
        <v>8.0263093473043412</v>
      </c>
      <c r="R63">
        <f>((P63^Experiments!$H$3)*Experiments!$C$3)/((P63^Experiments!$H$3)*(1+$V$3/$X$3)+(Code!$Y$3^Experiments!$H$3)*(1+$V$3/$W$3))</f>
        <v>1.7183098591549295</v>
      </c>
      <c r="S63">
        <f t="shared" si="4"/>
        <v>0.16393442622950821</v>
      </c>
      <c r="T63">
        <f t="shared" si="5"/>
        <v>0.12459026393442621</v>
      </c>
      <c r="U63">
        <f t="shared" si="6"/>
        <v>0.58196721311475408</v>
      </c>
    </row>
    <row r="64" spans="1:21" x14ac:dyDescent="0.25">
      <c r="A64">
        <v>1.24</v>
      </c>
      <c r="B64">
        <f>((D64^Experiments!$H$2)*Experiments!$C$2)/((Code!$Y$2^Experiments!$H$2)*(1+$V$2/$W$2)+(Code!D64^Experiments!$H$2)*(1+$V$2/$X$2))</f>
        <v>3.9019847507047003</v>
      </c>
      <c r="C64">
        <f>((F64^Experiments!$H$3)*Experiments!$C$3)/((1+$V$3/$X$3)*(F64^Experiments!$H$3)+(Code!$Y$3^Experiments!$H$3)*(1+$V$3/$W$3))</f>
        <v>1.5024931618772754</v>
      </c>
      <c r="D64">
        <f t="shared" si="0"/>
        <v>0.95981735564307091</v>
      </c>
      <c r="E64">
        <f t="shared" si="1"/>
        <v>9.0401826443569355</v>
      </c>
      <c r="F64">
        <f t="shared" si="2"/>
        <v>3.0200452471100343</v>
      </c>
      <c r="G64">
        <f t="shared" si="3"/>
        <v>1.9799547528899644</v>
      </c>
      <c r="H64">
        <f>0.02*((Experiments!$C$2*(D64^Experiments!$H$2))/((Code!$Y$2^Experiments!$H$2)*(1+$V$2/$W$2)+(D64^Experiments!$H$2)*(1+$V$2/$X$2)))</f>
        <v>7.803969501409401E-2</v>
      </c>
      <c r="I64">
        <f>0.02*((Experiments!$C$2*($D64+0.5*H64)^Experiments!$H$2)/((Code!$Y$2^Experiments!$H$2)*(1+$V$2/$W$2)+($D64+0.5*H64)^Experiments!$H$2*(1+$V$2/$X$2)))</f>
        <v>7.9944127823541725E-2</v>
      </c>
      <c r="J64">
        <f>0.02*((Experiments!$C$2*($D64+0.5*I64)^Experiments!$H$2)/((Code!$Y$2^Experiments!$H$2)*(1+$V$2/$W$2)+($D64+0.5*I64)^Experiments!$H$2*(1+$V$2/$X$2)))</f>
        <v>7.9989859295252763E-2</v>
      </c>
      <c r="K64">
        <f>0.02*((Experiments!$C$2*($D64+J64)^Experiments!$H$2)/((Code!$Y$2^Experiments!$H$2)*(1+$V$2/$W$2)+($D64+J64)^Experiments!$H$2*(1+$V$2/$X$2)))</f>
        <v>8.188076505346277E-2</v>
      </c>
      <c r="L64">
        <f>0.02*((Experiments!$C$3*F64^Experiments!$H$3)/(Code!$Y$3^Experiments!$H$3*(1+$V$3/$W$3)+F64^Experiments!$H$3*(1+$V$3/$X$3)))</f>
        <v>3.0049863237545511E-2</v>
      </c>
      <c r="M64">
        <f>0.02*((Experiments!$C$3*($F64+0.5*L64)^Experiments!$H$3)/(Code!$Y$3^Experiments!$H$3*(1+$V$3/$W$3)+($F64+0.5*L64)^Experiments!$H$3*(1+$V$3/$X$3)))</f>
        <v>3.0086913429445868E-2</v>
      </c>
      <c r="N64">
        <f>0.02*((Experiments!$C$3*($F64+0.5*M64)^Experiments!$H$3)/(Code!$Y$3^Experiments!$H$3*(1+$V$3/$W$3)+($F64+0.5*M64)^Experiments!$H$3*(1+$V$3/$X$3)))</f>
        <v>3.0086958940435431E-2</v>
      </c>
      <c r="O64">
        <f>0.02*((Experiments!$C$3*($F64+N64)^Experiments!$H$3)/(Code!$Y$3^Experiments!$H$3*(1+$V$3/$W$3)+($F64+N64)^Experiments!$H$3*(1+$V$3/$X$3)))</f>
        <v>3.0123779184233982E-2</v>
      </c>
      <c r="P64">
        <v>6.2</v>
      </c>
      <c r="Q64">
        <f>((P64^Experiments!$H$2)*Experiments!$C$2)/((P64^Experiments!$H$2)*(1+$V$2/$X$2)+(Code!$Y$2^Experiments!$H$2)*(1+$V$2/$W$2))</f>
        <v>8.0519415685665301</v>
      </c>
      <c r="R64">
        <f>((P64^Experiments!$H$3)*Experiments!$C$3)/((P64^Experiments!$H$3)*(1+$V$3/$X$3)+(Code!$Y$3^Experiments!$H$3)*(1+$V$3/$W$3))</f>
        <v>1.7222222222222223</v>
      </c>
      <c r="S64">
        <f t="shared" si="4"/>
        <v>0.16129032258064516</v>
      </c>
      <c r="T64">
        <f t="shared" si="5"/>
        <v>0.12419364838709676</v>
      </c>
      <c r="U64">
        <f t="shared" si="6"/>
        <v>0.58064516129032251</v>
      </c>
    </row>
    <row r="65" spans="1:21" x14ac:dyDescent="0.25">
      <c r="A65">
        <v>1.26</v>
      </c>
      <c r="B65">
        <f>((D65^Experiments!$H$2)*Experiments!$C$2)/((Code!$Y$2^Experiments!$H$2)*(1+$V$2/$W$2)+(Code!D65^Experiments!$H$2)*(1+$V$2/$X$2))</f>
        <v>3.6970873119147485</v>
      </c>
      <c r="C65">
        <f>((F65^Experiments!$H$3)*Experiments!$C$3)/((1+$V$3/$X$3)*(F65^Experiments!$H$3)+(Code!$Y$3^Experiments!$H$3)*(1+$V$3/$W$3))</f>
        <v>1.4987416346398565</v>
      </c>
      <c r="D65">
        <f t="shared" si="0"/>
        <v>0.87985261659221325</v>
      </c>
      <c r="E65">
        <f t="shared" si="1"/>
        <v>9.1201473834077937</v>
      </c>
      <c r="F65">
        <f t="shared" si="2"/>
        <v>2.9899583492497772</v>
      </c>
      <c r="G65">
        <f t="shared" si="3"/>
        <v>2.0100416507502215</v>
      </c>
      <c r="H65">
        <f>0.02*((Experiments!$C$2*(D65^Experiments!$H$2))/((Code!$Y$2^Experiments!$H$2)*(1+$V$2/$W$2)+(D65^Experiments!$H$2)*(1+$V$2/$X$2)))</f>
        <v>7.394174623829497E-2</v>
      </c>
      <c r="I65">
        <f>0.02*((Experiments!$C$2*($D65+0.5*H65)^Experiments!$H$2)/((Code!$Y$2^Experiments!$H$2)*(1+$V$2/$W$2)+($D65+0.5*H65)^Experiments!$H$2*(1+$V$2/$X$2)))</f>
        <v>7.587009525659888E-2</v>
      </c>
      <c r="J65">
        <f>0.02*((Experiments!$C$2*($D65+0.5*I65)^Experiments!$H$2)/((Code!$Y$2^Experiments!$H$2)*(1+$V$2/$W$2)+($D65+0.5*I65)^Experiments!$H$2*(1+$V$2/$X$2)))</f>
        <v>7.5919596200443057E-2</v>
      </c>
      <c r="K65">
        <f>0.02*((Experiments!$C$2*($D65+J65)^Experiments!$H$2)/((Code!$Y$2^Experiments!$H$2)*(1+$V$2/$W$2)+($D65+J65)^Experiments!$H$2*(1+$V$2/$X$2)))</f>
        <v>7.7838802461645984E-2</v>
      </c>
      <c r="L65">
        <f>0.02*((Experiments!$C$3*F65^Experiments!$H$3)/(Code!$Y$3^Experiments!$H$3*(1+$V$3/$W$3)+F65^Experiments!$H$3*(1+$V$3/$X$3)))</f>
        <v>2.9974832692797132E-2</v>
      </c>
      <c r="M65">
        <f>0.02*((Experiments!$C$3*($F65+0.5*L65)^Experiments!$H$3)/(Code!$Y$3^Experiments!$H$3*(1+$V$3/$W$3)+($F65+0.5*L65)^Experiments!$H$3*(1+$V$3/$X$3)))</f>
        <v>3.0012349144996321E-2</v>
      </c>
      <c r="N65">
        <f>0.02*((Experiments!$C$3*($F65+0.5*M65)^Experiments!$H$3)/(Code!$Y$3^Experiments!$H$3*(1+$V$3/$W$3)+($F65+0.5*M65)^Experiments!$H$3*(1+$V$3/$X$3)))</f>
        <v>3.0012395924589957E-2</v>
      </c>
      <c r="O65">
        <f>0.02*((Experiments!$C$3*($F65+N65)^Experiments!$H$3)/(Code!$Y$3^Experiments!$H$3*(1+$V$3/$W$3)+($F65+N65)^Experiments!$H$3*(1+$V$3/$X$3)))</f>
        <v>3.0049678832111751E-2</v>
      </c>
      <c r="P65">
        <v>6.3</v>
      </c>
      <c r="Q65">
        <f>((P65^Experiments!$H$2)*Experiments!$C$2)/((P65^Experiments!$H$2)*(1+$V$2/$X$2)+(Code!$Y$2^Experiments!$H$2)*(1+$V$2/$W$2))</f>
        <v>8.0769165532597071</v>
      </c>
      <c r="R65">
        <f>((P65^Experiments!$H$3)*Experiments!$C$3)/((P65^Experiments!$H$3)*(1+$V$3/$X$3)+(Code!$Y$3^Experiments!$H$3)*(1+$V$3/$W$3))</f>
        <v>1.726027397260274</v>
      </c>
      <c r="S65">
        <f t="shared" si="4"/>
        <v>0.15873015873015872</v>
      </c>
      <c r="T65">
        <f t="shared" si="5"/>
        <v>0.1238096238095238</v>
      </c>
      <c r="U65">
        <f t="shared" si="6"/>
        <v>0.57936507936507931</v>
      </c>
    </row>
    <row r="66" spans="1:21" x14ac:dyDescent="0.25">
      <c r="A66">
        <v>1.28</v>
      </c>
      <c r="B66">
        <f>((D66^Experiments!$H$2)*Experiments!$C$2)/((Code!$Y$2^Experiments!$H$2)*(1+$V$2/$W$2)+(Code!D66^Experiments!$H$2)*(1+$V$2/$X$2))</f>
        <v>3.4894670925053841</v>
      </c>
      <c r="C66">
        <f>((F66^Experiments!$H$3)*Experiments!$C$3)/((1+$V$3/$X$3)*(F66^Experiments!$H$3)+(Code!$Y$3^Experiments!$H$3)*(1+$V$3/$W$3))</f>
        <v>1.4949426097978713</v>
      </c>
      <c r="D66">
        <f t="shared" si="0"/>
        <v>0.80395929465654248</v>
      </c>
      <c r="E66">
        <f t="shared" si="1"/>
        <v>9.1960407053434654</v>
      </c>
      <c r="F66">
        <f t="shared" si="2"/>
        <v>2.9599460156390971</v>
      </c>
      <c r="G66">
        <f t="shared" si="3"/>
        <v>2.0400539843609016</v>
      </c>
      <c r="H66">
        <f>0.02*((Experiments!$C$2*(D66^Experiments!$H$2))/((Code!$Y$2^Experiments!$H$2)*(1+$V$2/$W$2)+(D66^Experiments!$H$2)*(1+$V$2/$X$2)))</f>
        <v>6.9789341850107683E-2</v>
      </c>
      <c r="I66">
        <f>0.02*((Experiments!$C$2*($D66+0.5*H66)^Experiments!$H$2)/((Code!$Y$2^Experiments!$H$2)*(1+$V$2/$W$2)+($D66+0.5*H66)^Experiments!$H$2*(1+$V$2/$X$2)))</f>
        <v>7.1732025775241556E-2</v>
      </c>
      <c r="J66">
        <f>0.02*((Experiments!$C$2*($D66+0.5*I66)^Experiments!$H$2)/((Code!$Y$2^Experiments!$H$2)*(1+$V$2/$W$2)+($D66+0.5*I66)^Experiments!$H$2*(1+$V$2/$X$2)))</f>
        <v>7.1785274174179958E-2</v>
      </c>
      <c r="K66">
        <f>0.02*((Experiments!$C$2*($D66+J66)^Experiments!$H$2)/((Code!$Y$2^Experiments!$H$2)*(1+$V$2/$W$2)+($D66+J66)^Experiments!$H$2*(1+$V$2/$X$2)))</f>
        <v>7.3723771276116498E-2</v>
      </c>
      <c r="L66">
        <f>0.02*((Experiments!$C$3*F66^Experiments!$H$3)/(Code!$Y$3^Experiments!$H$3*(1+$V$3/$W$3)+F66^Experiments!$H$3*(1+$V$3/$X$3)))</f>
        <v>2.9898852195957427E-2</v>
      </c>
      <c r="M66">
        <f>0.02*((Experiments!$C$3*($F66+0.5*L66)^Experiments!$H$3)/(Code!$Y$3^Experiments!$H$3*(1+$V$3/$W$3)+($F66+0.5*L66)^Experiments!$H$3*(1+$V$3/$X$3)))</f>
        <v>2.99368422172837E-2</v>
      </c>
      <c r="N66">
        <f>0.02*((Experiments!$C$3*($F66+0.5*M66)^Experiments!$H$3)/(Code!$Y$3^Experiments!$H$3*(1+$V$3/$W$3)+($F66+0.5*M66)^Experiments!$H$3*(1+$V$3/$X$3)))</f>
        <v>2.9936890306316161E-2</v>
      </c>
      <c r="O66">
        <f>0.02*((Experiments!$C$3*($F66+N66)^Experiments!$H$3)/(Code!$Y$3^Experiments!$H$3*(1+$V$3/$W$3)+($F66+N66)^Experiments!$H$3*(1+$V$3/$X$3)))</f>
        <v>2.9974643130404877E-2</v>
      </c>
      <c r="P66">
        <v>6.4</v>
      </c>
      <c r="Q66">
        <f>((P66^Experiments!$H$2)*Experiments!$C$2)/((P66^Experiments!$H$2)*(1+$V$2/$X$2)+(Code!$Y$2^Experiments!$H$2)*(1+$V$2/$W$2))</f>
        <v>8.1012592597393347</v>
      </c>
      <c r="R66">
        <f>((P66^Experiments!$H$3)*Experiments!$C$3)/((P66^Experiments!$H$3)*(1+$V$3/$X$3)+(Code!$Y$3^Experiments!$H$3)*(1+$V$3/$W$3))</f>
        <v>1.7297297297297298</v>
      </c>
      <c r="S66">
        <f t="shared" si="4"/>
        <v>0.15625</v>
      </c>
      <c r="T66">
        <f t="shared" si="5"/>
        <v>0.12343759999999999</v>
      </c>
      <c r="U66">
        <f t="shared" si="6"/>
        <v>0.578125</v>
      </c>
    </row>
    <row r="67" spans="1:21" x14ac:dyDescent="0.25">
      <c r="A67">
        <v>1.3</v>
      </c>
      <c r="B67">
        <f>((D67^Experiments!$H$2)*Experiments!$C$2)/((Code!$Y$2^Experiments!$H$2)*(1+$V$2/$W$2)+(Code!D67^Experiments!$H$2)*(1+$V$2/$X$2))</f>
        <v>3.2801749930653301</v>
      </c>
      <c r="C67">
        <f>((F67^Experiments!$H$3)*Experiments!$C$3)/((1+$V$3/$X$3)*(F67^Experiments!$H$3)+(Code!$Y$3^Experiments!$H$3)*(1+$V$3/$W$3))</f>
        <v>1.4910953374756308</v>
      </c>
      <c r="D67">
        <f t="shared" ref="D67:D130" si="7">D66-(1/6)*(H66+2*I66+2*J66+K66)</f>
        <v>0.7322013424856979</v>
      </c>
      <c r="E67">
        <f t="shared" ref="E67:E130" si="8">E66+(1/6)*(H66+2*I66+2*J66+K66)</f>
        <v>9.2677986575143105</v>
      </c>
      <c r="F67">
        <f t="shared" ref="F67:F130" si="9">F66-(1/6)*(L66+2*M66+2*N66+O66)</f>
        <v>2.9300091889101703</v>
      </c>
      <c r="G67">
        <f t="shared" ref="G67:G130" si="10">G66+(1/6)*(L66+2*M66+2*N66+O66)</f>
        <v>2.0699908110898284</v>
      </c>
      <c r="H67">
        <f>0.02*((Experiments!$C$2*(D67^Experiments!$H$2))/((Code!$Y$2^Experiments!$H$2)*(1+$V$2/$W$2)+(D67^Experiments!$H$2)*(1+$V$2/$X$2)))</f>
        <v>6.5603499861306605E-2</v>
      </c>
      <c r="I67">
        <f>0.02*((Experiments!$C$2*($D67+0.5*H67)^Experiments!$H$2)/((Code!$Y$2^Experiments!$H$2)*(1+$V$2/$W$2)+($D67+0.5*H67)^Experiments!$H$2*(1+$V$2/$X$2)))</f>
        <v>6.7549826894152135E-2</v>
      </c>
      <c r="J67">
        <f>0.02*((Experiments!$C$2*($D67+0.5*I67)^Experiments!$H$2)/((Code!$Y$2^Experiments!$H$2)*(1+$V$2/$W$2)+($D67+0.5*I67)^Experiments!$H$2*(1+$V$2/$X$2)))</f>
        <v>6.7606709911599894E-2</v>
      </c>
      <c r="K67">
        <f>0.02*((Experiments!$C$2*($D67+J67)^Experiments!$H$2)/((Code!$Y$2^Experiments!$H$2)*(1+$V$2/$W$2)+($D67+J67)^Experiments!$H$2*(1+$V$2/$X$2)))</f>
        <v>6.9554306796440035E-2</v>
      </c>
      <c r="L67">
        <f>0.02*((Experiments!$C$3*F67^Experiments!$H$3)/(Code!$Y$3^Experiments!$H$3*(1+$V$3/$W$3)+F67^Experiments!$H$3*(1+$V$3/$X$3)))</f>
        <v>2.9821906749512617E-2</v>
      </c>
      <c r="M67">
        <f>0.02*((Experiments!$C$3*($F67+0.5*L67)^Experiments!$H$3)/(Code!$Y$3^Experiments!$H$3*(1+$V$3/$W$3)+($F67+0.5*L67)^Experiments!$H$3*(1+$V$3/$X$3)))</f>
        <v>2.9860377762468037E-2</v>
      </c>
      <c r="N67">
        <f>0.02*((Experiments!$C$3*($F67+0.5*M67)^Experiments!$H$3)/(Code!$Y$3^Experiments!$H$3*(1+$V$3/$W$3)+($F67+0.5*M67)^Experiments!$H$3*(1+$V$3/$X$3)))</f>
        <v>2.9860427203219984E-2</v>
      </c>
      <c r="O67">
        <f>0.02*((Experiments!$C$3*($F67+N67)^Experiments!$H$3)/(Code!$Y$3^Experiments!$H$3*(1+$V$3/$W$3)+($F67+N67)^Experiments!$H$3*(1+$V$3/$X$3)))</f>
        <v>2.989865731002023E-2</v>
      </c>
      <c r="P67">
        <v>6.5</v>
      </c>
      <c r="Q67">
        <f>((P67^Experiments!$H$2)*Experiments!$C$2)/((P67^Experiments!$H$2)*(1+$V$2/$X$2)+(Code!$Y$2^Experiments!$H$2)*(1+$V$2/$W$2))</f>
        <v>8.1249933984428644</v>
      </c>
      <c r="R67">
        <f>((P67^Experiments!$H$3)*Experiments!$C$3)/((P67^Experiments!$H$3)*(1+$V$3/$X$3)+(Code!$Y$3^Experiments!$H$3)*(1+$V$3/$W$3))</f>
        <v>1.7333333333333334</v>
      </c>
      <c r="S67">
        <f t="shared" si="4"/>
        <v>0.15384615384615385</v>
      </c>
      <c r="T67">
        <f t="shared" si="5"/>
        <v>0.12307702307692307</v>
      </c>
      <c r="U67">
        <f t="shared" si="6"/>
        <v>0.57692307692307687</v>
      </c>
    </row>
    <row r="68" spans="1:21" x14ac:dyDescent="0.25">
      <c r="A68">
        <v>1.32</v>
      </c>
      <c r="B68">
        <f>((D68^Experiments!$H$2)*Experiments!$C$2)/((Code!$Y$2^Experiments!$H$2)*(1+$V$2/$W$2)+(Code!D68^Experiments!$H$2)*(1+$V$2/$X$2))</f>
        <v>3.0703854694880111</v>
      </c>
      <c r="C68">
        <f>((F68^Experiments!$H$3)*Experiments!$C$3)/((1+$V$3/$X$3)*(F68^Experiments!$H$3)+(Code!$Y$3^Experiments!$H$3)*(1+$V$3/$W$3))</f>
        <v>1.487199056002531</v>
      </c>
      <c r="D68">
        <f t="shared" si="7"/>
        <v>0.6646228624408228</v>
      </c>
      <c r="E68">
        <f t="shared" si="8"/>
        <v>9.3353771375591865</v>
      </c>
      <c r="F68">
        <f t="shared" si="9"/>
        <v>2.9001488265783522</v>
      </c>
      <c r="G68">
        <f t="shared" si="10"/>
        <v>2.0998511734216465</v>
      </c>
      <c r="H68">
        <f>0.02*((Experiments!$C$2*(D68^Experiments!$H$2))/((Code!$Y$2^Experiments!$H$2)*(1+$V$2/$W$2)+(D68^Experiments!$H$2)*(1+$V$2/$X$2)))</f>
        <v>6.1407709389760222E-2</v>
      </c>
      <c r="I68">
        <f>0.02*((Experiments!$C$2*($D68+0.5*H68)^Experiments!$H$2)/((Code!$Y$2^Experiments!$H$2)*(1+$V$2/$W$2)+($D68+0.5*H68)^Experiments!$H$2*(1+$V$2/$X$2)))</f>
        <v>6.334606065486878E-2</v>
      </c>
      <c r="J68">
        <f>0.02*((Experiments!$C$2*($D68+0.5*I68)^Experiments!$H$2)/((Code!$Y$2^Experiments!$H$2)*(1+$V$2/$W$2)+($D68+0.5*I68)^Experiments!$H$2*(1+$V$2/$X$2)))</f>
        <v>6.340636289609243E-2</v>
      </c>
      <c r="K68">
        <f>0.02*((Experiments!$C$2*($D68+J68)^Experiments!$H$2)/((Code!$Y$2^Experiments!$H$2)*(1+$V$2/$W$2)+($D68+J68)^Experiments!$H$2*(1+$V$2/$X$2)))</f>
        <v>6.5351834631935529E-2</v>
      </c>
      <c r="L68">
        <f>0.02*((Experiments!$C$3*F68^Experiments!$H$3)/(Code!$Y$3^Experiments!$H$3*(1+$V$3/$W$3)+F68^Experiments!$H$3*(1+$V$3/$X$3)))</f>
        <v>2.9743981120050621E-2</v>
      </c>
      <c r="M68">
        <f>0.02*((Experiments!$C$3*($F68+0.5*L68)^Experiments!$H$3)/(Code!$Y$3^Experiments!$H$3*(1+$V$3/$W$3)+($F68+0.5*L68)^Experiments!$H$3*(1+$V$3/$X$3)))</f>
        <v>2.9782940661542287E-2</v>
      </c>
      <c r="N68">
        <f>0.02*((Experiments!$C$3*($F68+0.5*M68)^Experiments!$H$3)/(Code!$Y$3^Experiments!$H$3*(1+$V$3/$W$3)+($F68+0.5*M68)^Experiments!$H$3*(1+$V$3/$X$3)))</f>
        <v>2.9782991497793902E-2</v>
      </c>
      <c r="O68">
        <f>0.02*((Experiments!$C$3*($F68+N68)^Experiments!$H$3)/(Code!$Y$3^Experiments!$H$3*(1+$V$3/$W$3)+($F68+N68)^Experiments!$H$3*(1+$V$3/$X$3)))</f>
        <v>2.982170636752127E-2</v>
      </c>
      <c r="P68">
        <v>6.6</v>
      </c>
      <c r="Q68">
        <f>((P68^Experiments!$H$2)*Experiments!$C$2)/((P68^Experiments!$H$2)*(1+$V$2/$X$2)+(Code!$Y$2^Experiments!$H$2)*(1+$V$2/$W$2))</f>
        <v>8.1481415089217339</v>
      </c>
      <c r="R68">
        <f>((P68^Experiments!$H$3)*Experiments!$C$3)/((P68^Experiments!$H$3)*(1+$V$3/$X$3)+(Code!$Y$3^Experiments!$H$3)*(1+$V$3/$W$3))</f>
        <v>1.736842105263158</v>
      </c>
      <c r="S68">
        <f t="shared" ref="S68:S131" si="11">1/P68</f>
        <v>0.15151515151515152</v>
      </c>
      <c r="T68">
        <f t="shared" ref="T68:T102" si="12">1/Q68</f>
        <v>0.12272737272727272</v>
      </c>
      <c r="U68">
        <f t="shared" ref="U68:U102" si="13">1/R68</f>
        <v>0.57575757575757569</v>
      </c>
    </row>
    <row r="69" spans="1:21" x14ac:dyDescent="0.25">
      <c r="A69">
        <v>1.34</v>
      </c>
      <c r="B69">
        <f>((D69^Experiments!$H$2)*Experiments!$C$2)/((Code!$Y$2^Experiments!$H$2)*(1+$V$2/$W$2)+(Code!D69^Experiments!$H$2)*(1+$V$2/$X$2))</f>
        <v>2.8613757992822775</v>
      </c>
      <c r="C69">
        <f>((F69^Experiments!$H$3)*Experiments!$C$3)/((1+$V$3/$X$3)*(F69^Experiments!$H$3)+(Code!$Y$3^Experiments!$H$3)*(1+$V$3/$W$3))</f>
        <v>1.483252991832128</v>
      </c>
      <c r="D69">
        <f t="shared" si="7"/>
        <v>0.60124546392021982</v>
      </c>
      <c r="E69">
        <f t="shared" si="8"/>
        <v>9.3987545360797888</v>
      </c>
      <c r="F69">
        <f t="shared" si="9"/>
        <v>2.8703659012773115</v>
      </c>
      <c r="G69">
        <f t="shared" si="10"/>
        <v>2.1296340987226872</v>
      </c>
      <c r="H69">
        <f>0.02*((Experiments!$C$2*(D69^Experiments!$H$2))/((Code!$Y$2^Experiments!$H$2)*(1+$V$2/$W$2)+(D69^Experiments!$H$2)*(1+$V$2/$X$2)))</f>
        <v>5.7227515985645551E-2</v>
      </c>
      <c r="I69">
        <f>0.02*((Experiments!$C$2*($D69+0.5*H69)^Experiments!$H$2)/((Code!$Y$2^Experiments!$H$2)*(1+$V$2/$W$2)+($D69+0.5*H69)^Experiments!$H$2*(1+$V$2/$X$2)))</f>
        <v>5.9145602598117838E-2</v>
      </c>
      <c r="J69">
        <f>0.02*((Experiments!$C$2*($D69+0.5*I69)^Experiments!$H$2)/((Code!$Y$2^Experiments!$H$2)*(1+$V$2/$W$2)+($D69+0.5*I69)^Experiments!$H$2*(1+$V$2/$X$2)))</f>
        <v>5.9208998605404156E-2</v>
      </c>
      <c r="K69">
        <f>0.02*((Experiments!$C$2*($D69+J69)^Experiments!$H$2)/((Code!$Y$2^Experiments!$H$2)*(1+$V$2/$W$2)+($D69+J69)^Experiments!$H$2*(1+$V$2/$X$2)))</f>
        <v>6.1140308400815753E-2</v>
      </c>
      <c r="L69">
        <f>0.02*((Experiments!$C$3*F69^Experiments!$H$3)/(Code!$Y$3^Experiments!$H$3*(1+$V$3/$W$3)+F69^Experiments!$H$3*(1+$V$3/$X$3)))</f>
        <v>2.9665059836642561E-2</v>
      </c>
      <c r="M69">
        <f>0.02*((Experiments!$C$3*($F69+0.5*L69)^Experiments!$H$3)/(Code!$Y$3^Experiments!$H$3*(1+$V$3/$W$3)+($F69+0.5*L69)^Experiments!$H$3*(1+$V$3/$X$3)))</f>
        <v>2.9704515558632516E-2</v>
      </c>
      <c r="N69">
        <f>0.02*((Experiments!$C$3*($F69+0.5*M69)^Experiments!$H$3)/(Code!$Y$3^Experiments!$H$3*(1+$V$3/$W$3)+($F69+0.5*M69)^Experiments!$H$3*(1+$V$3/$X$3)))</f>
        <v>2.9704567835719058E-2</v>
      </c>
      <c r="O69">
        <f>0.02*((Experiments!$C$3*($F69+N69)^Experiments!$H$3)/(Code!$Y$3^Experiments!$H$3*(1+$V$3/$W$3)+($F69+N69)^Experiments!$H$3*(1+$V$3/$X$3)))</f>
        <v>2.9743775063352393E-2</v>
      </c>
      <c r="P69">
        <v>6.7</v>
      </c>
      <c r="Q69">
        <f>((P69^Experiments!$H$2)*Experiments!$C$2)/((P69^Experiments!$H$2)*(1+$V$2/$X$2)+(Code!$Y$2^Experiments!$H$2)*(1+$V$2/$W$2))</f>
        <v>8.1707250312368647</v>
      </c>
      <c r="R69">
        <f>((P69^Experiments!$H$3)*Experiments!$C$3)/((P69^Experiments!$H$3)*(1+$V$3/$X$3)+(Code!$Y$3^Experiments!$H$3)*(1+$V$3/$W$3))</f>
        <v>1.7402597402597402</v>
      </c>
      <c r="S69">
        <f t="shared" si="11"/>
        <v>0.14925373134328357</v>
      </c>
      <c r="T69">
        <f t="shared" si="12"/>
        <v>0.12238815970149254</v>
      </c>
      <c r="U69">
        <f t="shared" si="13"/>
        <v>0.57462686567164178</v>
      </c>
    </row>
    <row r="70" spans="1:21" x14ac:dyDescent="0.25">
      <c r="A70">
        <v>1.36</v>
      </c>
      <c r="B70">
        <f>((D70^Experiments!$H$2)*Experiments!$C$2)/((Code!$Y$2^Experiments!$H$2)*(1+$V$2/$W$2)+(Code!D70^Experiments!$H$2)*(1+$V$2/$X$2))</f>
        <v>2.6544970942473918</v>
      </c>
      <c r="C70">
        <f>((F70^Experiments!$H$3)*Experiments!$C$3)/((1+$V$3/$X$3)*(F70^Experiments!$H$3)+(Code!$Y$3^Experiments!$H$3)*(1+$V$3/$W$3))</f>
        <v>1.4792563594693842</v>
      </c>
      <c r="D70">
        <f t="shared" si="7"/>
        <v>0.54206595945463565</v>
      </c>
      <c r="E70">
        <f t="shared" si="8"/>
        <v>9.4579340405453731</v>
      </c>
      <c r="F70">
        <f t="shared" si="9"/>
        <v>2.8406614009958617</v>
      </c>
      <c r="G70">
        <f t="shared" si="10"/>
        <v>2.1593385990041369</v>
      </c>
      <c r="H70">
        <f>0.02*((Experiments!$C$2*(D70^Experiments!$H$2))/((Code!$Y$2^Experiments!$H$2)*(1+$V$2/$W$2)+(D70^Experiments!$H$2)*(1+$V$2/$X$2)))</f>
        <v>5.3089941884947839E-2</v>
      </c>
      <c r="I70">
        <f>0.02*((Experiments!$C$2*($D70+0.5*H70)^Experiments!$H$2)/((Code!$Y$2^Experiments!$H$2)*(1+$V$2/$W$2)+($D70+0.5*H70)^Experiments!$H$2*(1+$V$2/$X$2)))</f>
        <v>5.4975130000947517E-2</v>
      </c>
      <c r="J70">
        <f>0.02*((Experiments!$C$2*($D70+0.5*I70)^Experiments!$H$2)/((Code!$Y$2^Experiments!$H$2)*(1+$V$2/$W$2)+($D70+0.5*I70)^Experiments!$H$2*(1+$V$2/$X$2)))</f>
        <v>5.5041182649341602E-2</v>
      </c>
      <c r="K70">
        <f>0.02*((Experiments!$C$2*($D70+J70)^Experiments!$H$2)/((Code!$Y$2^Experiments!$H$2)*(1+$V$2/$W$2)+($D70+J70)^Experiments!$H$2*(1+$V$2/$X$2)))</f>
        <v>5.694577640809189E-2</v>
      </c>
      <c r="L70">
        <f>0.02*((Experiments!$C$3*F70^Experiments!$H$3)/(Code!$Y$3^Experiments!$H$3*(1+$V$3/$W$3)+F70^Experiments!$H$3*(1+$V$3/$X$3)))</f>
        <v>2.9585127189387685E-2</v>
      </c>
      <c r="M70">
        <f>0.02*((Experiments!$C$3*($F70+0.5*L70)^Experiments!$H$3)/(Code!$Y$3^Experiments!$H$3*(1+$V$3/$W$3)+($F70+0.5*L70)^Experiments!$H$3*(1+$V$3/$X$3)))</f>
        <v>2.962508685945419E-2</v>
      </c>
      <c r="N70">
        <f>0.02*((Experiments!$C$3*($F70+0.5*M70)^Experiments!$H$3)/(Code!$Y$3^Experiments!$H$3*(1+$V$3/$W$3)+($F70+0.5*M70)^Experiments!$H$3*(1+$V$3/$X$3)))</f>
        <v>2.9625140624323573E-2</v>
      </c>
      <c r="O70">
        <f>0.02*((Experiments!$C$3*($F70+N70)^Experiments!$H$3)/(Code!$Y$3^Experiments!$H$3*(1+$V$3/$W$3)+($F70+N70)^Experiments!$H$3*(1+$V$3/$X$3)))</f>
        <v>2.9664847920212352E-2</v>
      </c>
      <c r="P70">
        <v>6.8</v>
      </c>
      <c r="Q70">
        <f>((P70^Experiments!$H$2)*Experiments!$C$2)/((P70^Experiments!$H$2)*(1+$V$2/$X$2)+(Code!$Y$2^Experiments!$H$2)*(1+$V$2/$W$2))</f>
        <v>8.1927643721930465</v>
      </c>
      <c r="R70">
        <f>((P70^Experiments!$H$3)*Experiments!$C$3)/((P70^Experiments!$H$3)*(1+$V$3/$X$3)+(Code!$Y$3^Experiments!$H$3)*(1+$V$3/$W$3))</f>
        <v>1.7435897435897436</v>
      </c>
      <c r="S70">
        <f t="shared" si="11"/>
        <v>0.14705882352941177</v>
      </c>
      <c r="T70">
        <f t="shared" si="12"/>
        <v>0.12205892352941174</v>
      </c>
      <c r="U70">
        <f t="shared" si="13"/>
        <v>0.57352941176470584</v>
      </c>
    </row>
    <row r="71" spans="1:21" x14ac:dyDescent="0.25">
      <c r="A71">
        <v>1.38</v>
      </c>
      <c r="B71">
        <f>((D71^Experiments!$H$2)*Experiments!$C$2)/((Code!$Y$2^Experiments!$H$2)*(1+$V$2/$W$2)+(Code!D71^Experiments!$H$2)*(1+$V$2/$X$2))</f>
        <v>2.4511377649401869</v>
      </c>
      <c r="C71">
        <f>((F71^Experiments!$H$3)*Experiments!$C$3)/((1+$V$3/$X$3)*(F71^Experiments!$H$3)+(Code!$Y$3^Experiments!$H$3)*(1+$V$3/$W$3))</f>
        <v>1.4752083614068352</v>
      </c>
      <c r="D71">
        <f t="shared" si="7"/>
        <v>0.48705456885569931</v>
      </c>
      <c r="E71">
        <f t="shared" si="8"/>
        <v>9.5129454311443098</v>
      </c>
      <c r="F71">
        <f t="shared" si="9"/>
        <v>2.8110363293163356</v>
      </c>
      <c r="G71">
        <f t="shared" si="10"/>
        <v>2.188963670683663</v>
      </c>
      <c r="H71">
        <f>0.02*((Experiments!$C$2*(D71^Experiments!$H$2))/((Code!$Y$2^Experiments!$H$2)*(1+$V$2/$W$2)+(D71^Experiments!$H$2)*(1+$V$2/$X$2)))</f>
        <v>4.902275529880374E-2</v>
      </c>
      <c r="I71">
        <f>0.02*((Experiments!$C$2*($D71+0.5*H71)^Experiments!$H$2)/((Code!$Y$2^Experiments!$H$2)*(1+$V$2/$W$2)+($D71+0.5*H71)^Experiments!$H$2*(1+$V$2/$X$2)))</f>
        <v>5.0862445478998222E-2</v>
      </c>
      <c r="J71">
        <f>0.02*((Experiments!$C$2*($D71+0.5*I71)^Experiments!$H$2)/((Code!$Y$2^Experiments!$H$2)*(1+$V$2/$W$2)+($D71+0.5*I71)^Experiments!$H$2*(1+$V$2/$X$2)))</f>
        <v>5.0930611607737347E-2</v>
      </c>
      <c r="K71">
        <f>0.02*((Experiments!$C$2*($D71+J71)^Experiments!$H$2)/((Code!$Y$2^Experiments!$H$2)*(1+$V$2/$W$2)+($D71+J71)^Experiments!$H$2*(1+$V$2/$X$2)))</f>
        <v>5.2795775318088982E-2</v>
      </c>
      <c r="L71">
        <f>0.02*((Experiments!$C$3*F71^Experiments!$H$3)/(Code!$Y$3^Experiments!$H$3*(1+$V$3/$W$3)+F71^Experiments!$H$3*(1+$V$3/$X$3)))</f>
        <v>2.9504167228136705E-2</v>
      </c>
      <c r="M71">
        <f>0.02*((Experiments!$C$3*($F71+0.5*L71)^Experiments!$H$3)/(Code!$Y$3^Experiments!$H$3*(1+$V$3/$W$3)+($F71+0.5*L71)^Experiments!$H$3*(1+$V$3/$X$3)))</f>
        <v>2.954463872993918E-2</v>
      </c>
      <c r="N71">
        <f>0.02*((Experiments!$C$3*($F71+0.5*M71)^Experiments!$H$3)/(Code!$Y$3^Experiments!$H$3*(1+$V$3/$W$3)+($F71+0.5*M71)^Experiments!$H$3*(1+$V$3/$X$3)))</f>
        <v>2.9544694031211582E-2</v>
      </c>
      <c r="O71">
        <f>0.02*((Experiments!$C$3*($F71+N71)^Experiments!$H$3)/(Code!$Y$3^Experiments!$H$3*(1+$V$3/$W$3)+($F71+N71)^Experiments!$H$3*(1+$V$3/$X$3)))</f>
        <v>2.9584909221590908E-2</v>
      </c>
      <c r="P71">
        <v>6.9</v>
      </c>
      <c r="Q71">
        <f>((P71^Experiments!$H$2)*Experiments!$C$2)/((P71^Experiments!$H$2)*(1+$V$2/$X$2)+(Code!$Y$2^Experiments!$H$2)*(1+$V$2/$W$2))</f>
        <v>8.2142789668422758</v>
      </c>
      <c r="R71">
        <f>((P71^Experiments!$H$3)*Experiments!$C$3)/((P71^Experiments!$H$3)*(1+$V$3/$X$3)+(Code!$Y$3^Experiments!$H$3)*(1+$V$3/$W$3))</f>
        <v>1.7468354430379747</v>
      </c>
      <c r="S71">
        <f t="shared" si="11"/>
        <v>0.14492753623188406</v>
      </c>
      <c r="T71">
        <f t="shared" si="12"/>
        <v>0.12173923043478263</v>
      </c>
      <c r="U71">
        <f t="shared" si="13"/>
        <v>0.57246376811594202</v>
      </c>
    </row>
    <row r="72" spans="1:21" x14ac:dyDescent="0.25">
      <c r="A72">
        <v>1.4</v>
      </c>
      <c r="B72">
        <f>((D72^Experiments!$H$2)*Experiments!$C$2)/((Code!$Y$2^Experiments!$H$2)*(1+$V$2/$W$2)+(Code!D72^Experiments!$H$2)*(1+$V$2/$X$2))</f>
        <v>2.2526810507561641</v>
      </c>
      <c r="C72">
        <f>((F72^Experiments!$H$3)*Experiments!$C$3)/((1+$V$3/$X$3)*(F72^Experiments!$H$3)+(Code!$Y$3^Experiments!$H$3)*(1+$V$3/$W$3))</f>
        <v>1.4711081880704722</v>
      </c>
      <c r="D72">
        <f t="shared" si="7"/>
        <v>0.43615379472397198</v>
      </c>
      <c r="E72">
        <f t="shared" si="8"/>
        <v>9.5638462052760378</v>
      </c>
      <c r="F72">
        <f t="shared" si="9"/>
        <v>2.7814917056543309</v>
      </c>
      <c r="G72">
        <f t="shared" si="10"/>
        <v>2.2185082943456678</v>
      </c>
      <c r="H72">
        <f>0.02*((Experiments!$C$2*(D72^Experiments!$H$2))/((Code!$Y$2^Experiments!$H$2)*(1+$V$2/$W$2)+(D72^Experiments!$H$2)*(1+$V$2/$X$2)))</f>
        <v>4.505362101512328E-2</v>
      </c>
      <c r="I72">
        <f>0.02*((Experiments!$C$2*($D72+0.5*H72)^Experiments!$H$2)/((Code!$Y$2^Experiments!$H$2)*(1+$V$2/$W$2)+($D72+0.5*H72)^Experiments!$H$2*(1+$V$2/$X$2)))</f>
        <v>4.68356603515016E-2</v>
      </c>
      <c r="J72">
        <f>0.02*((Experiments!$C$2*($D72+0.5*I72)^Experiments!$H$2)/((Code!$Y$2^Experiments!$H$2)*(1+$V$2/$W$2)+($D72+0.5*I72)^Experiments!$H$2*(1+$V$2/$X$2)))</f>
        <v>4.6905304330634591E-2</v>
      </c>
      <c r="K72">
        <f>0.02*((Experiments!$C$2*($D72+J72)^Experiments!$H$2)/((Code!$Y$2^Experiments!$H$2)*(1+$V$2/$W$2)+($D72+J72)^Experiments!$H$2*(1+$V$2/$X$2)))</f>
        <v>4.8718566341786167E-2</v>
      </c>
      <c r="L72">
        <f>0.02*((Experiments!$C$3*F72^Experiments!$H$3)/(Code!$Y$3^Experiments!$H$3*(1+$V$3/$W$3)+F72^Experiments!$H$3*(1+$V$3/$X$3)))</f>
        <v>2.9422163761409444E-2</v>
      </c>
      <c r="M72">
        <f>0.02*((Experiments!$C$3*($F72+0.5*L72)^Experiments!$H$3)/(Code!$Y$3^Experiments!$H$3*(1+$V$3/$W$3)+($F72+0.5*L72)^Experiments!$H$3*(1+$V$3/$X$3)))</f>
        <v>2.9463155095048821E-2</v>
      </c>
      <c r="N72">
        <f>0.02*((Experiments!$C$3*($F72+0.5*M72)^Experiments!$H$3)/(Code!$Y$3^Experiments!$H$3*(1+$V$3/$W$3)+($F72+0.5*M72)^Experiments!$H$3*(1+$V$3/$X$3)))</f>
        <v>2.9463211983078424E-2</v>
      </c>
      <c r="O72">
        <f>0.02*((Experiments!$C$3*($F72+N72)^Experiments!$H$3)/(Code!$Y$3^Experiments!$H$3*(1+$V$3/$W$3)+($F72+N72)^Experiments!$H$3*(1+$V$3/$X$3)))</f>
        <v>2.9503943010483608E-2</v>
      </c>
      <c r="P72">
        <v>7</v>
      </c>
      <c r="Q72">
        <f>((P72^Experiments!$H$2)*Experiments!$C$2)/((P72^Experiments!$H$2)*(1+$V$2/$X$2)+(Code!$Y$2^Experiments!$H$2)*(1+$V$2/$W$2))</f>
        <v>8.2352873356457241</v>
      </c>
      <c r="R72">
        <f>((P72^Experiments!$H$3)*Experiments!$C$3)/((P72^Experiments!$H$3)*(1+$V$3/$X$3)+(Code!$Y$3^Experiments!$H$3)*(1+$V$3/$W$3))</f>
        <v>1.75</v>
      </c>
      <c r="S72">
        <f t="shared" si="11"/>
        <v>0.14285714285714285</v>
      </c>
      <c r="T72">
        <f t="shared" si="12"/>
        <v>0.12142867142857142</v>
      </c>
      <c r="U72">
        <f t="shared" si="13"/>
        <v>0.5714285714285714</v>
      </c>
    </row>
    <row r="73" spans="1:21" x14ac:dyDescent="0.25">
      <c r="A73">
        <v>1.42</v>
      </c>
      <c r="B73">
        <f>((D73^Experiments!$H$2)*Experiments!$C$2)/((Code!$Y$2^Experiments!$H$2)*(1+$V$2/$W$2)+(Code!D73^Experiments!$H$2)*(1+$V$2/$X$2))</f>
        <v>2.0604591066918094</v>
      </c>
      <c r="C73">
        <f>((F73^Experiments!$H$3)*Experiments!$C$3)/((1+$V$3/$X$3)*(F73^Experiments!$H$3)+(Code!$Y$3^Experiments!$H$3)*(1+$V$3/$W$3))</f>
        <v>1.4669550177761854</v>
      </c>
      <c r="D73">
        <f t="shared" si="7"/>
        <v>0.38927810860377499</v>
      </c>
      <c r="E73">
        <f t="shared" si="8"/>
        <v>9.6107218913962349</v>
      </c>
      <c r="F73">
        <f t="shared" si="9"/>
        <v>2.7520285654996397</v>
      </c>
      <c r="G73">
        <f t="shared" si="10"/>
        <v>2.247971434500359</v>
      </c>
      <c r="H73">
        <f>0.02*((Experiments!$C$2*(D73^Experiments!$H$2))/((Code!$Y$2^Experiments!$H$2)*(1+$V$2/$W$2)+(D73^Experiments!$H$2)*(1+$V$2/$X$2)))</f>
        <v>4.1209182133836189E-2</v>
      </c>
      <c r="I73">
        <f>0.02*((Experiments!$C$2*($D73+0.5*H73)^Experiments!$H$2)/((Code!$Y$2^Experiments!$H$2)*(1+$V$2/$W$2)+($D73+0.5*H73)^Experiments!$H$2*(1+$V$2/$X$2)))</f>
        <v>4.2922281224481856E-2</v>
      </c>
      <c r="J73">
        <f>0.02*((Experiments!$C$2*($D73+0.5*I73)^Experiments!$H$2)/((Code!$Y$2^Experiments!$H$2)*(1+$V$2/$W$2)+($D73+0.5*I73)^Experiments!$H$2*(1+$V$2/$X$2)))</f>
        <v>4.2992696265657902E-2</v>
      </c>
      <c r="K73">
        <f>0.02*((Experiments!$C$2*($D73+J73)^Experiments!$H$2)/((Code!$Y$2^Experiments!$H$2)*(1+$V$2/$W$2)+($D73+J73)^Experiments!$H$2*(1+$V$2/$X$2)))</f>
        <v>4.4742249075672619E-2</v>
      </c>
      <c r="L73">
        <f>0.02*((Experiments!$C$3*F73^Experiments!$H$3)/(Code!$Y$3^Experiments!$H$3*(1+$V$3/$W$3)+F73^Experiments!$H$3*(1+$V$3/$X$3)))</f>
        <v>2.9339100355523708E-2</v>
      </c>
      <c r="M73">
        <f>0.02*((Experiments!$C$3*($F73+0.5*L73)^Experiments!$H$3)/(Code!$Y$3^Experiments!$H$3*(1+$V$3/$W$3)+($F73+0.5*L73)^Experiments!$H$3*(1+$V$3/$X$3)))</f>
        <v>2.9380619637789471E-2</v>
      </c>
      <c r="N73">
        <f>0.02*((Experiments!$C$3*($F73+0.5*M73)^Experiments!$H$3)/(Code!$Y$3^Experiments!$H$3*(1+$V$3/$W$3)+($F73+0.5*M73)^Experiments!$H$3*(1+$V$3/$X$3)))</f>
        <v>2.9380678164728346E-2</v>
      </c>
      <c r="O73">
        <f>0.02*((Experiments!$C$3*($F73+N73)^Experiments!$H$3)/(Code!$Y$3^Experiments!$H$3*(1+$V$3/$W$3)+($F73+N73)^Experiments!$H$3*(1+$V$3/$X$3)))</f>
        <v>2.9421933088300684E-2</v>
      </c>
      <c r="P73">
        <v>7.1</v>
      </c>
      <c r="Q73">
        <f>((P73^Experiments!$H$2)*Experiments!$C$2)/((P73^Experiments!$H$2)*(1+$V$2/$X$2)+(Code!$Y$2^Experiments!$H$2)*(1+$V$2/$W$2))</f>
        <v>8.2558071376475972</v>
      </c>
      <c r="R73">
        <f>((P73^Experiments!$H$3)*Experiments!$C$3)/((P73^Experiments!$H$3)*(1+$V$3/$X$3)+(Code!$Y$3^Experiments!$H$3)*(1+$V$3/$W$3))</f>
        <v>1.7530864197530864</v>
      </c>
      <c r="S73">
        <f t="shared" si="11"/>
        <v>0.14084507042253522</v>
      </c>
      <c r="T73">
        <f t="shared" si="12"/>
        <v>0.12112686056338026</v>
      </c>
      <c r="U73">
        <f t="shared" si="13"/>
        <v>0.57042253521126762</v>
      </c>
    </row>
    <row r="74" spans="1:21" x14ac:dyDescent="0.25">
      <c r="A74">
        <v>1.44</v>
      </c>
      <c r="B74">
        <f>((D74^Experiments!$H$2)*Experiments!$C$2)/((Code!$Y$2^Experiments!$H$2)*(1+$V$2/$W$2)+(Code!D74^Experiments!$H$2)*(1+$V$2/$X$2))</f>
        <v>1.8757068255838916</v>
      </c>
      <c r="C74">
        <f>((F74^Experiments!$H$3)*Experiments!$C$3)/((1+$V$3/$X$3)*(F74^Experiments!$H$3)+(Code!$Y$3^Experiments!$H$3)*(1+$V$3/$W$3))</f>
        <v>1.4627480166976625</v>
      </c>
      <c r="D74">
        <f t="shared" si="7"/>
        <v>0.34631454423881025</v>
      </c>
      <c r="E74">
        <f t="shared" si="8"/>
        <v>9.6536854557611989</v>
      </c>
      <c r="F74">
        <f t="shared" si="9"/>
        <v>2.7226479606581631</v>
      </c>
      <c r="G74">
        <f t="shared" si="10"/>
        <v>2.2773520393418356</v>
      </c>
      <c r="H74">
        <f>0.02*((Experiments!$C$2*(D74^Experiments!$H$2))/((Code!$Y$2^Experiments!$H$2)*(1+$V$2/$W$2)+(D74^Experiments!$H$2)*(1+$V$2/$X$2)))</f>
        <v>3.7514136511677836E-2</v>
      </c>
      <c r="I74">
        <f>0.02*((Experiments!$C$2*($D74+0.5*H74)^Experiments!$H$2)/((Code!$Y$2^Experiments!$H$2)*(1+$V$2/$W$2)+($D74+0.5*H74)^Experiments!$H$2*(1+$V$2/$X$2)))</f>
        <v>3.9148259894080044E-2</v>
      </c>
      <c r="J74">
        <f>0.02*((Experiments!$C$2*($D74+0.5*I74)^Experiments!$H$2)/((Code!$Y$2^Experiments!$H$2)*(1+$V$2/$W$2)+($D74+0.5*I74)^Experiments!$H$2*(1+$V$2/$X$2)))</f>
        <v>3.9218695895361123E-2</v>
      </c>
      <c r="K74">
        <f>0.02*((Experiments!$C$2*($D74+J74)^Experiments!$H$2)/((Code!$Y$2^Experiments!$H$2)*(1+$V$2/$W$2)+($D74+J74)^Experiments!$H$2*(1+$V$2/$X$2)))</f>
        <v>4.0893806918739666E-2</v>
      </c>
      <c r="L74">
        <f>0.02*((Experiments!$C$3*F74^Experiments!$H$3)/(Code!$Y$3^Experiments!$H$3*(1+$V$3/$W$3)+F74^Experiments!$H$3*(1+$V$3/$X$3)))</f>
        <v>2.925496033395325E-2</v>
      </c>
      <c r="M74">
        <f>0.02*((Experiments!$C$3*($F74+0.5*L74)^Experiments!$H$3)/(Code!$Y$3^Experiments!$H$3*(1+$V$3/$W$3)+($F74+0.5*L74)^Experiments!$H$3*(1+$V$3/$X$3)))</f>
        <v>2.9297015798447935E-2</v>
      </c>
      <c r="N74">
        <f>0.02*((Experiments!$C$3*($F74+0.5*M74)^Experiments!$H$3)/(Code!$Y$3^Experiments!$H$3*(1+$V$3/$W$3)+($F74+0.5*M74)^Experiments!$H$3*(1+$V$3/$X$3)))</f>
        <v>2.9297076018312197E-2</v>
      </c>
      <c r="O74">
        <f>0.02*((Experiments!$C$3*($F74+N74)^Experiments!$H$3)/(Code!$Y$3^Experiments!$H$3*(1+$V$3/$W$3)+($F74+N74)^Experiments!$H$3*(1+$V$3/$X$3)))</f>
        <v>2.933886301398686E-2</v>
      </c>
      <c r="P74">
        <v>7.2</v>
      </c>
      <c r="Q74">
        <f>((P74^Experiments!$H$2)*Experiments!$C$2)/((P74^Experiments!$H$2)*(1+$V$2/$X$2)+(Code!$Y$2^Experiments!$H$2)*(1+$V$2/$W$2))</f>
        <v>8.2758552199818869</v>
      </c>
      <c r="R74">
        <f>((P74^Experiments!$H$3)*Experiments!$C$3)/((P74^Experiments!$H$3)*(1+$V$3/$X$3)+(Code!$Y$3^Experiments!$H$3)*(1+$V$3/$W$3))</f>
        <v>1.75609756097561</v>
      </c>
      <c r="S74">
        <f t="shared" si="11"/>
        <v>0.1388888888888889</v>
      </c>
      <c r="T74">
        <f t="shared" si="12"/>
        <v>0.12083343333333334</v>
      </c>
      <c r="U74">
        <f t="shared" si="13"/>
        <v>0.56944444444444442</v>
      </c>
    </row>
    <row r="75" spans="1:21" x14ac:dyDescent="0.25">
      <c r="A75">
        <v>1.46</v>
      </c>
      <c r="B75">
        <f>((D75^Experiments!$H$2)*Experiments!$C$2)/((Code!$Y$2^Experiments!$H$2)*(1+$V$2/$W$2)+(Code!D75^Experiments!$H$2)*(1+$V$2/$X$2))</f>
        <v>1.6995189202487304</v>
      </c>
      <c r="C75">
        <f>((F75^Experiments!$H$3)*Experiments!$C$3)/((1+$V$3/$X$3)*(F75^Experiments!$H$3)+(Code!$Y$3^Experiments!$H$3)*(1+$V$3/$W$3))</f>
        <v>1.4584863388466911</v>
      </c>
      <c r="D75">
        <f t="shared" si="7"/>
        <v>0.30712423507059361</v>
      </c>
      <c r="E75">
        <f t="shared" si="8"/>
        <v>9.6928757649294148</v>
      </c>
      <c r="F75">
        <f t="shared" si="9"/>
        <v>2.6933509594945861</v>
      </c>
      <c r="G75">
        <f t="shared" si="10"/>
        <v>2.3066490405054125</v>
      </c>
      <c r="H75">
        <f>0.02*((Experiments!$C$2*(D75^Experiments!$H$2))/((Code!$Y$2^Experiments!$H$2)*(1+$V$2/$W$2)+(D75^Experiments!$H$2)*(1+$V$2/$X$2)))</f>
        <v>3.3990378404974611E-2</v>
      </c>
      <c r="I75">
        <f>0.02*((Experiments!$C$2*($D75+0.5*H75)^Experiments!$H$2)/((Code!$Y$2^Experiments!$H$2)*(1+$V$2/$W$2)+($D75+0.5*H75)^Experiments!$H$2*(1+$V$2/$X$2)))</f>
        <v>3.5537077492714973E-2</v>
      </c>
      <c r="J75">
        <f>0.02*((Experiments!$C$2*($D75+0.5*I75)^Experiments!$H$2)/((Code!$Y$2^Experiments!$H$2)*(1+$V$2/$W$2)+($D75+0.5*I75)^Experiments!$H$2*(1+$V$2/$X$2)))</f>
        <v>3.560677324569464E-2</v>
      </c>
      <c r="K75">
        <f>0.02*((Experiments!$C$2*($D75+J75)^Experiments!$H$2)/((Code!$Y$2^Experiments!$H$2)*(1+$V$2/$W$2)+($D75+J75)^Experiments!$H$2*(1+$V$2/$X$2)))</f>
        <v>3.7198152418853762E-2</v>
      </c>
      <c r="L75">
        <f>0.02*((Experiments!$C$3*F75^Experiments!$H$3)/(Code!$Y$3^Experiments!$H$3*(1+$V$3/$W$3)+F75^Experiments!$H$3*(1+$V$3/$X$3)))</f>
        <v>2.9169726776933823E-2</v>
      </c>
      <c r="M75">
        <f>0.02*((Experiments!$C$3*($F75+0.5*L75)^Experiments!$H$3)/(Code!$Y$3^Experiments!$H$3*(1+$V$3/$W$3)+($F75+0.5*L75)^Experiments!$H$3*(1+$V$3/$X$3)))</f>
        <v>2.9212326774065211E-2</v>
      </c>
      <c r="N75">
        <f>0.02*((Experiments!$C$3*($F75+0.5*M75)^Experiments!$H$3)/(Code!$Y$3^Experiments!$H$3*(1+$V$3/$W$3)+($F75+0.5*M75)^Experiments!$H$3*(1+$V$3/$X$3)))</f>
        <v>2.9212388742803418E-2</v>
      </c>
      <c r="O75">
        <f>0.02*((Experiments!$C$3*($F75+N75)^Experiments!$H$3)/(Code!$Y$3^Experiments!$H$3*(1+$V$3/$W$3)+($F75+N75)^Experiments!$H$3*(1+$V$3/$X$3)))</f>
        <v>2.9254716103370076E-2</v>
      </c>
      <c r="P75">
        <v>7.3</v>
      </c>
      <c r="Q75">
        <f>((P75^Experiments!$H$2)*Experiments!$C$2)/((P75^Experiments!$H$2)*(1+$V$2/$X$2)+(Code!$Y$2^Experiments!$H$2)*(1+$V$2/$W$2))</f>
        <v>8.2954476640036425</v>
      </c>
      <c r="R75">
        <f>((P75^Experiments!$H$3)*Experiments!$C$3)/((P75^Experiments!$H$3)*(1+$V$3/$X$3)+(Code!$Y$3^Experiments!$H$3)*(1+$V$3/$W$3))</f>
        <v>1.7590361445783131</v>
      </c>
      <c r="S75">
        <f t="shared" si="11"/>
        <v>0.13698630136986301</v>
      </c>
      <c r="T75">
        <f t="shared" si="12"/>
        <v>0.12054804520547945</v>
      </c>
      <c r="U75">
        <f t="shared" si="13"/>
        <v>0.56849315068493156</v>
      </c>
    </row>
    <row r="76" spans="1:21" x14ac:dyDescent="0.25">
      <c r="A76">
        <v>1.48</v>
      </c>
      <c r="B76">
        <f>((D76^Experiments!$H$2)*Experiments!$C$2)/((Code!$Y$2^Experiments!$H$2)*(1+$V$2/$W$2)+(Code!D76^Experiments!$H$2)*(1+$V$2/$X$2))</f>
        <v>1.5328136874543117</v>
      </c>
      <c r="C76">
        <f>((F76^Experiments!$H$3)*Experiments!$C$3)/((1+$V$3/$X$3)*(F76^Experiments!$H$3)+(Code!$Y$3^Experiments!$H$3)*(1+$V$3/$W$3))</f>
        <v>1.4541691260668708</v>
      </c>
      <c r="D76">
        <f t="shared" si="7"/>
        <v>0.27154486302048569</v>
      </c>
      <c r="E76">
        <f t="shared" si="8"/>
        <v>9.7284551369795231</v>
      </c>
      <c r="F76">
        <f t="shared" si="9"/>
        <v>2.6641386471755792</v>
      </c>
      <c r="G76">
        <f t="shared" si="10"/>
        <v>2.3358613528244194</v>
      </c>
      <c r="H76">
        <f>0.02*((Experiments!$C$2*(D76^Experiments!$H$2))/((Code!$Y$2^Experiments!$H$2)*(1+$V$2/$W$2)+(D76^Experiments!$H$2)*(1+$V$2/$X$2)))</f>
        <v>3.0656273749086235E-2</v>
      </c>
      <c r="I76">
        <f>0.02*((Experiments!$C$2*($D76+0.5*H76)^Experiments!$H$2)/((Code!$Y$2^Experiments!$H$2)*(1+$V$2/$W$2)+($D76+0.5*H76)^Experiments!$H$2*(1+$V$2/$X$2)))</f>
        <v>3.2108935985483852E-2</v>
      </c>
      <c r="J76">
        <f>0.02*((Experiments!$C$2*($D76+0.5*I76)^Experiments!$H$2)/((Code!$Y$2^Experiments!$H$2)*(1+$V$2/$W$2)+($D76+0.5*I76)^Experiments!$H$2*(1+$V$2/$X$2)))</f>
        <v>3.2177152872347015E-2</v>
      </c>
      <c r="K76">
        <f>0.02*((Experiments!$C$2*($D76+J76)^Experiments!$H$2)/((Code!$Y$2^Experiments!$H$2)*(1+$V$2/$W$2)+($D76+J76)^Experiments!$H$2*(1+$V$2/$X$2)))</f>
        <v>3.3677247610672902E-2</v>
      </c>
      <c r="L76">
        <f>0.02*((Experiments!$C$3*F76^Experiments!$H$3)/(Code!$Y$3^Experiments!$H$3*(1+$V$3/$W$3)+F76^Experiments!$H$3*(1+$V$3/$X$3)))</f>
        <v>2.9083382521337416E-2</v>
      </c>
      <c r="M76">
        <f>0.02*((Experiments!$C$3*($F76+0.5*L76)^Experiments!$H$3)/(Code!$Y$3^Experiments!$H$3*(1+$V$3/$W$3)+($F76+0.5*L76)^Experiments!$H$3*(1+$V$3/$X$3)))</f>
        <v>2.9126535518168073E-2</v>
      </c>
      <c r="N76">
        <f>0.02*((Experiments!$C$3*($F76+0.5*M76)^Experiments!$H$3)/(Code!$Y$3^Experiments!$H$3*(1+$V$3/$W$3)+($F76+0.5*M76)^Experiments!$H$3*(1+$V$3/$X$3)))</f>
        <v>2.9126599293732004E-2</v>
      </c>
      <c r="O76">
        <f>0.02*((Experiments!$C$3*($F76+N76)^Experiments!$H$3)/(Code!$Y$3^Experiments!$H$3*(1+$V$3/$W$3)+($F76+N76)^Experiments!$H$3*(1+$V$3/$X$3)))</f>
        <v>2.9169475428758009E-2</v>
      </c>
      <c r="P76">
        <v>7.4</v>
      </c>
      <c r="Q76">
        <f>((P76^Experiments!$H$2)*Experiments!$C$2)/((P76^Experiments!$H$2)*(1+$V$2/$X$2)+(Code!$Y$2^Experiments!$H$2)*(1+$V$2/$W$2))</f>
        <v>8.3145998283102553</v>
      </c>
      <c r="R76">
        <f>((P76^Experiments!$H$3)*Experiments!$C$3)/((P76^Experiments!$H$3)*(1+$V$3/$X$3)+(Code!$Y$3^Experiments!$H$3)*(1+$V$3/$W$3))</f>
        <v>1.7619047619047619</v>
      </c>
      <c r="S76">
        <f t="shared" si="11"/>
        <v>0.13513513513513511</v>
      </c>
      <c r="T76">
        <f t="shared" si="12"/>
        <v>0.12027037027027027</v>
      </c>
      <c r="U76">
        <f t="shared" si="13"/>
        <v>0.56756756756756754</v>
      </c>
    </row>
    <row r="77" spans="1:21" x14ac:dyDescent="0.25">
      <c r="A77">
        <v>1.5</v>
      </c>
      <c r="B77">
        <f>((D77^Experiments!$H$2)*Experiments!$C$2)/((Code!$Y$2^Experiments!$H$2)*(1+$V$2/$W$2)+(Code!D77^Experiments!$H$2)*(1+$V$2/$X$2))</f>
        <v>1.3763063007948979</v>
      </c>
      <c r="C77">
        <f>((F77^Experiments!$H$3)*Experiments!$C$3)/((1+$V$3/$X$3)*(F77^Experiments!$H$3)+(Code!$Y$3^Experiments!$H$3)*(1+$V$3/$W$3))</f>
        <v>1.449795508041801</v>
      </c>
      <c r="D77">
        <f t="shared" si="7"/>
        <v>0.23939391317458222</v>
      </c>
      <c r="E77">
        <f t="shared" si="8"/>
        <v>9.7606060868254261</v>
      </c>
      <c r="F77">
        <f t="shared" si="9"/>
        <v>2.6350121259132635</v>
      </c>
      <c r="G77">
        <f t="shared" si="10"/>
        <v>2.3649878740867352</v>
      </c>
      <c r="H77">
        <f>0.02*((Experiments!$C$2*(D77^Experiments!$H$2))/((Code!$Y$2^Experiments!$H$2)*(1+$V$2/$W$2)+(D77^Experiments!$H$2)*(1+$V$2/$X$2)))</f>
        <v>2.7526126015897958E-2</v>
      </c>
      <c r="I77">
        <f>0.02*((Experiments!$C$2*($D77+0.5*H77)^Experiments!$H$2)/((Code!$Y$2^Experiments!$H$2)*(1+$V$2/$W$2)+($D77+0.5*H77)^Experiments!$H$2*(1+$V$2/$X$2)))</f>
        <v>2.8880122323986509E-2</v>
      </c>
      <c r="J77">
        <f>0.02*((Experiments!$C$2*($D77+0.5*I77)^Experiments!$H$2)/((Code!$Y$2^Experiments!$H$2)*(1+$V$2/$W$2)+($D77+0.5*I77)^Experiments!$H$2*(1+$V$2/$X$2)))</f>
        <v>2.89461763557156E-2</v>
      </c>
      <c r="K77">
        <f>0.02*((Experiments!$C$2*($D77+J77)^Experiments!$H$2)/((Code!$Y$2^Experiments!$H$2)*(1+$V$2/$W$2)+($D77+J77)^Experiments!$H$2*(1+$V$2/$X$2)))</f>
        <v>3.0349371187055853E-2</v>
      </c>
      <c r="L77">
        <f>0.02*((Experiments!$C$3*F77^Experiments!$H$3)/(Code!$Y$3^Experiments!$H$3*(1+$V$3/$W$3)+F77^Experiments!$H$3*(1+$V$3/$X$3)))</f>
        <v>2.8995910160836021E-2</v>
      </c>
      <c r="M77">
        <f>0.02*((Experiments!$C$3*($F77+0.5*L77)^Experiments!$H$3)/(Code!$Y$3^Experiments!$H$3*(1+$V$3/$W$3)+($F77+0.5*L77)^Experiments!$H$3*(1+$V$3/$X$3)))</f>
        <v>2.9039624740779212E-2</v>
      </c>
      <c r="N77">
        <f>0.02*((Experiments!$C$3*($F77+0.5*M77)^Experiments!$H$3)/(Code!$Y$3^Experiments!$H$3*(1+$V$3/$W$3)+($F77+0.5*M77)^Experiments!$H$3*(1+$V$3/$X$3)))</f>
        <v>2.9039690383197005E-2</v>
      </c>
      <c r="O77">
        <f>0.02*((Experiments!$C$3*($F77+N77)^Experiments!$H$3)/(Code!$Y$3^Experiments!$H$3*(1+$V$3/$W$3)+($F77+N77)^Experiments!$H$3*(1+$V$3/$X$3)))</f>
        <v>2.9083123818802573E-2</v>
      </c>
      <c r="P77">
        <v>7.5</v>
      </c>
      <c r="Q77">
        <f>((P77^Experiments!$H$2)*Experiments!$C$2)/((P77^Experiments!$H$2)*(1+$V$2/$X$2)+(Code!$Y$2^Experiments!$H$2)*(1+$V$2/$W$2))</f>
        <v>8.3333263888946778</v>
      </c>
      <c r="R77">
        <f>((P77^Experiments!$H$3)*Experiments!$C$3)/((P77^Experiments!$H$3)*(1+$V$3/$X$3)+(Code!$Y$3^Experiments!$H$3)*(1+$V$3/$W$3))</f>
        <v>1.7647058823529411</v>
      </c>
      <c r="S77">
        <f t="shared" si="11"/>
        <v>0.13333333333333333</v>
      </c>
      <c r="T77">
        <f t="shared" si="12"/>
        <v>0.12000009999999997</v>
      </c>
      <c r="U77">
        <f t="shared" si="13"/>
        <v>0.56666666666666665</v>
      </c>
    </row>
    <row r="78" spans="1:21" x14ac:dyDescent="0.25">
      <c r="A78">
        <v>1.52</v>
      </c>
      <c r="B78">
        <f>((D78^Experiments!$H$2)*Experiments!$C$2)/((Code!$Y$2^Experiments!$H$2)*(1+$V$2/$W$2)+(Code!D78^Experiments!$H$2)*(1+$V$2/$X$2))</f>
        <v>1.2304935057256745</v>
      </c>
      <c r="C78">
        <f>((F78^Experiments!$H$3)*Experiments!$C$3)/((1+$V$3/$X$3)*(F78^Experiments!$H$3)+(Code!$Y$3^Experiments!$H$3)*(1+$V$3/$W$3))</f>
        <v>1.4453646023188651</v>
      </c>
      <c r="D78">
        <f t="shared" si="7"/>
        <v>0.21047256408085588</v>
      </c>
      <c r="E78">
        <f t="shared" si="8"/>
        <v>9.7895274359191529</v>
      </c>
      <c r="F78">
        <f t="shared" si="9"/>
        <v>2.605972515208665</v>
      </c>
      <c r="G78">
        <f t="shared" si="10"/>
        <v>2.3940274847913336</v>
      </c>
      <c r="H78">
        <f>0.02*((Experiments!$C$2*(D78^Experiments!$H$2))/((Code!$Y$2^Experiments!$H$2)*(1+$V$2/$W$2)+(D78^Experiments!$H$2)*(1+$V$2/$X$2)))</f>
        <v>2.4609870114513491E-2</v>
      </c>
      <c r="I78">
        <f>0.02*((Experiments!$C$2*($D78+0.5*H78)^Experiments!$H$2)/((Code!$Y$2^Experiments!$H$2)*(1+$V$2/$W$2)+($D78+0.5*H78)^Experiments!$H$2*(1+$V$2/$X$2)))</f>
        <v>2.5862593450581565E-2</v>
      </c>
      <c r="J78">
        <f>0.02*((Experiments!$C$2*($D78+0.5*I78)^Experiments!$H$2)/((Code!$Y$2^Experiments!$H$2)*(1+$V$2/$W$2)+($D78+0.5*I78)^Experiments!$H$2*(1+$V$2/$X$2)))</f>
        <v>2.5925882717001098E-2</v>
      </c>
      <c r="K78">
        <f>0.02*((Experiments!$C$2*($D78+J78)^Experiments!$H$2)/((Code!$Y$2^Experiments!$H$2)*(1+$V$2/$W$2)+($D78+J78)^Experiments!$H$2*(1+$V$2/$X$2)))</f>
        <v>2.7228590885902168E-2</v>
      </c>
      <c r="L78">
        <f>0.02*((Experiments!$C$3*F78^Experiments!$H$3)/(Code!$Y$3^Experiments!$H$3*(1+$V$3/$W$3)+F78^Experiments!$H$3*(1+$V$3/$X$3)))</f>
        <v>2.8907292046377302E-2</v>
      </c>
      <c r="M78">
        <f>0.02*((Experiments!$C$3*($F78+0.5*L78)^Experiments!$H$3)/(Code!$Y$3^Experiments!$H$3*(1+$V$3/$W$3)+($F78+0.5*L78)^Experiments!$H$3*(1+$V$3/$X$3)))</f>
        <v>2.8951576908727798E-2</v>
      </c>
      <c r="N78">
        <f>0.02*((Experiments!$C$3*($F78+0.5*M78)^Experiments!$H$3)/(Code!$Y$3^Experiments!$H$3*(1+$V$3/$W$3)+($F78+0.5*M78)^Experiments!$H$3*(1+$V$3/$X$3)))</f>
        <v>2.8951644480179554E-2</v>
      </c>
      <c r="O78">
        <f>0.02*((Experiments!$C$3*($F78+N78)^Experiments!$H$3)/(Code!$Y$3^Experiments!$H$3*(1+$V$3/$W$3)+($F78+N78)^Experiments!$H$3*(1+$V$3/$X$3)))</f>
        <v>2.8995643858653691E-2</v>
      </c>
      <c r="P78">
        <v>7.6</v>
      </c>
      <c r="Q78">
        <f>((P78^Experiments!$H$2)*Experiments!$C$2)/((P78^Experiments!$H$2)*(1+$V$2/$X$2)+(Code!$Y$2^Experiments!$H$2)*(1+$V$2/$W$2))</f>
        <v>8.3516413766511608</v>
      </c>
      <c r="R78">
        <f>((P78^Experiments!$H$3)*Experiments!$C$3)/((P78^Experiments!$H$3)*(1+$V$3/$X$3)+(Code!$Y$3^Experiments!$H$3)*(1+$V$3/$W$3))</f>
        <v>1.7674418604651163</v>
      </c>
      <c r="S78">
        <f t="shared" si="11"/>
        <v>0.13157894736842105</v>
      </c>
      <c r="T78">
        <f t="shared" si="12"/>
        <v>0.11973694210526312</v>
      </c>
      <c r="U78">
        <f t="shared" si="13"/>
        <v>0.56578947368421051</v>
      </c>
    </row>
    <row r="79" spans="1:21" x14ac:dyDescent="0.25">
      <c r="A79">
        <v>1.54</v>
      </c>
      <c r="B79">
        <f>((D79^Experiments!$H$2)*Experiments!$C$2)/((Code!$Y$2^Experiments!$H$2)*(1+$V$2/$W$2)+(Code!D79^Experiments!$H$2)*(1+$V$2/$X$2))</f>
        <v>1.095650376630281</v>
      </c>
      <c r="C79">
        <f>((F79^Experiments!$H$3)*Experiments!$C$3)/((1+$V$3/$X$3)*(F79^Experiments!$H$3)+(Code!$Y$3^Experiments!$H$3)*(1+$V$3/$W$3))</f>
        <v>1.4408755143498071</v>
      </c>
      <c r="D79">
        <f t="shared" si="7"/>
        <v>0.18456999519159237</v>
      </c>
      <c r="E79">
        <f t="shared" si="8"/>
        <v>9.815430004808416</v>
      </c>
      <c r="F79">
        <f t="shared" si="9"/>
        <v>2.5770209520948573</v>
      </c>
      <c r="G79">
        <f t="shared" si="10"/>
        <v>2.4229790479051414</v>
      </c>
      <c r="H79">
        <f>0.02*((Experiments!$C$2*(D79^Experiments!$H$2))/((Code!$Y$2^Experiments!$H$2)*(1+$V$2/$W$2)+(D79^Experiments!$H$2)*(1+$V$2/$X$2)))</f>
        <v>2.1913007532605621E-2</v>
      </c>
      <c r="I79">
        <f>0.02*((Experiments!$C$2*($D79+0.5*H79)^Experiments!$H$2)/((Code!$Y$2^Experiments!$H$2)*(1+$V$2/$W$2)+($D79+0.5*H79)^Experiments!$H$2*(1+$V$2/$X$2)))</f>
        <v>2.3063806614658386E-2</v>
      </c>
      <c r="J79">
        <f>0.02*((Experiments!$C$2*($D79+0.5*I79)^Experiments!$H$2)/((Code!$Y$2^Experiments!$H$2)*(1+$V$2/$W$2)+($D79+0.5*I79)^Experiments!$H$2*(1+$V$2/$X$2)))</f>
        <v>2.3123831887616932E-2</v>
      </c>
      <c r="K79">
        <f>0.02*((Experiments!$C$2*($D79+J79)^Experiments!$H$2)/((Code!$Y$2^Experiments!$H$2)*(1+$V$2/$W$2)+($D79+J79)^Experiments!$H$2*(1+$V$2/$X$2)))</f>
        <v>2.432447766989046E-2</v>
      </c>
      <c r="L79">
        <f>0.02*((Experiments!$C$3*F79^Experiments!$H$3)/(Code!$Y$3^Experiments!$H$3*(1+$V$3/$W$3)+F79^Experiments!$H$3*(1+$V$3/$X$3)))</f>
        <v>2.8817510286996143E-2</v>
      </c>
      <c r="M79">
        <f>0.02*((Experiments!$C$3*($F79+0.5*L79)^Experiments!$H$3)/(Code!$Y$3^Experiments!$H$3*(1+$V$3/$W$3)+($F79+0.5*L79)^Experiments!$H$3*(1+$V$3/$X$3)))</f>
        <v>2.8862374246283618E-2</v>
      </c>
      <c r="N79">
        <f>0.02*((Experiments!$C$3*($F79+0.5*M79)^Experiments!$H$3)/(Code!$Y$3^Experiments!$H$3*(1+$V$3/$W$3)+($F79+0.5*M79)^Experiments!$H$3*(1+$V$3/$X$3)))</f>
        <v>2.8862443811179514E-2</v>
      </c>
      <c r="O79">
        <f>0.02*((Experiments!$C$3*($F79+N79)^Experiments!$H$3)/(Code!$Y$3^Experiments!$H$3*(1+$V$3/$W$3)+($F79+N79)^Experiments!$H$3*(1+$V$3/$X$3)))</f>
        <v>2.8907017890424779E-2</v>
      </c>
      <c r="P79">
        <v>7.7</v>
      </c>
      <c r="Q79">
        <f>((P79^Experiments!$H$2)*Experiments!$C$2)/((P79^Experiments!$H$2)*(1+$V$2/$X$2)+(Code!$Y$2^Experiments!$H$2)*(1+$V$2/$W$2))</f>
        <v>8.3695582124349741</v>
      </c>
      <c r="R79">
        <f>((P79^Experiments!$H$3)*Experiments!$C$3)/((P79^Experiments!$H$3)*(1+$V$3/$X$3)+(Code!$Y$3^Experiments!$H$3)*(1+$V$3/$W$3))</f>
        <v>1.7701149425287359</v>
      </c>
      <c r="S79">
        <f t="shared" si="11"/>
        <v>0.12987012987012986</v>
      </c>
      <c r="T79">
        <f t="shared" si="12"/>
        <v>0.11948061948051948</v>
      </c>
      <c r="U79">
        <f t="shared" si="13"/>
        <v>0.56493506493506485</v>
      </c>
    </row>
    <row r="80" spans="1:21" x14ac:dyDescent="0.25">
      <c r="A80">
        <v>1.56</v>
      </c>
      <c r="B80">
        <f>((D80^Experiments!$H$2)*Experiments!$C$2)/((Code!$Y$2^Experiments!$H$2)*(1+$V$2/$W$2)+(Code!D80^Experiments!$H$2)*(1+$V$2/$X$2))</f>
        <v>0.97183855047474565</v>
      </c>
      <c r="C80">
        <f>((F80^Experiments!$H$3)*Experiments!$C$3)/((1+$V$3/$X$3)*(F80^Experiments!$H$3)+(Code!$Y$3^Experiments!$H$3)*(1+$V$3/$W$3))</f>
        <v>1.4363273375493533</v>
      </c>
      <c r="D80">
        <f t="shared" si="7"/>
        <v>0.16146786815708458</v>
      </c>
      <c r="E80">
        <f t="shared" si="8"/>
        <v>9.8385321318429231</v>
      </c>
      <c r="F80">
        <f t="shared" si="9"/>
        <v>2.5481585913794662</v>
      </c>
      <c r="G80">
        <f t="shared" si="10"/>
        <v>2.4518414086205325</v>
      </c>
      <c r="H80">
        <f>0.02*((Experiments!$C$2*(D80^Experiments!$H$2))/((Code!$Y$2^Experiments!$H$2)*(1+$V$2/$W$2)+(D80^Experiments!$H$2)*(1+$V$2/$X$2)))</f>
        <v>1.9436771009494914E-2</v>
      </c>
      <c r="I80">
        <f>0.02*((Experiments!$C$2*($D80+0.5*H80)^Experiments!$H$2)/((Code!$Y$2^Experiments!$H$2)*(1+$V$2/$W$2)+($D80+0.5*H80)^Experiments!$H$2*(1+$V$2/$X$2)))</f>
        <v>2.0486793228636144E-2</v>
      </c>
      <c r="J80">
        <f>0.02*((Experiments!$C$2*($D80+0.5*I80)^Experiments!$H$2)/((Code!$Y$2^Experiments!$H$2)*(1+$V$2/$W$2)+($D80+0.5*I80)^Experiments!$H$2*(1+$V$2/$X$2)))</f>
        <v>2.0543170432893425E-2</v>
      </c>
      <c r="K80">
        <f>0.02*((Experiments!$C$2*($D80+J80)^Experiments!$H$2)/((Code!$Y$2^Experiments!$H$2)*(1+$V$2/$W$2)+($D80+J80)^Experiments!$H$2*(1+$V$2/$X$2)))</f>
        <v>2.1642071867385256E-2</v>
      </c>
      <c r="L80">
        <f>0.02*((Experiments!$C$3*F80^Experiments!$H$3)/(Code!$Y$3^Experiments!$H$3*(1+$V$3/$W$3)+F80^Experiments!$H$3*(1+$V$3/$X$3)))</f>
        <v>2.8726546750987066E-2</v>
      </c>
      <c r="M80">
        <f>0.02*((Experiments!$C$3*($F80+0.5*L80)^Experiments!$H$3)/(Code!$Y$3^Experiments!$H$3*(1+$V$3/$W$3)+($F80+0.5*L80)^Experiments!$H$3*(1+$V$3/$X$3)))</f>
        <v>2.877199873613932E-2</v>
      </c>
      <c r="N80">
        <f>0.02*((Experiments!$C$3*($F80+0.5*M80)^Experiments!$H$3)/(Code!$Y$3^Experiments!$H$3*(1+$V$3/$W$3)+($F80+0.5*M80)^Experiments!$H$3*(1+$V$3/$X$3)))</f>
        <v>2.8772070361200247E-2</v>
      </c>
      <c r="O80">
        <f>0.02*((Experiments!$C$3*($F80+N80)^Experiments!$H$3)/(Code!$Y$3^Experiments!$H$3*(1+$V$3/$W$3)+($F80+N80)^Experiments!$H$3*(1+$V$3/$X$3)))</f>
        <v>2.8817228013993841E-2</v>
      </c>
      <c r="P80">
        <v>7.8</v>
      </c>
      <c r="Q80">
        <f>((P80^Experiments!$H$2)*Experiments!$C$2)/((P80^Experiments!$H$2)*(1+$V$2/$X$2)+(Code!$Y$2^Experiments!$H$2)*(1+$V$2/$W$2))</f>
        <v>8.3870897398602189</v>
      </c>
      <c r="R80">
        <f>((P80^Experiments!$H$3)*Experiments!$C$3)/((P80^Experiments!$H$3)*(1+$V$3/$X$3)+(Code!$Y$3^Experiments!$H$3)*(1+$V$3/$W$3))</f>
        <v>1.7727272727272725</v>
      </c>
      <c r="S80">
        <f t="shared" si="11"/>
        <v>0.12820512820512822</v>
      </c>
      <c r="T80">
        <f t="shared" si="12"/>
        <v>0.11923086923076923</v>
      </c>
      <c r="U80">
        <f t="shared" si="13"/>
        <v>0.56410256410256421</v>
      </c>
    </row>
    <row r="81" spans="1:21" x14ac:dyDescent="0.25">
      <c r="A81">
        <v>1.58</v>
      </c>
      <c r="B81">
        <f>((D81^Experiments!$H$2)*Experiments!$C$2)/((Code!$Y$2^Experiments!$H$2)*(1+$V$2/$W$2)+(Code!D81^Experiments!$H$2)*(1+$V$2/$X$2))</f>
        <v>0.8589242785978447</v>
      </c>
      <c r="C81">
        <f>((F81^Experiments!$H$3)*Experiments!$C$3)/((1+$V$3/$X$3)*(F81^Experiments!$H$3)+(Code!$Y$3^Experiments!$H$3)*(1+$V$3/$W$3))</f>
        <v>1.4317191533732068</v>
      </c>
      <c r="D81">
        <f t="shared" si="7"/>
        <v>0.14094473979042804</v>
      </c>
      <c r="E81">
        <f t="shared" si="8"/>
        <v>9.8590552602095798</v>
      </c>
      <c r="F81">
        <f t="shared" si="9"/>
        <v>2.5193866058861896</v>
      </c>
      <c r="G81">
        <f t="shared" si="10"/>
        <v>2.4806133941138091</v>
      </c>
      <c r="H81">
        <f>0.02*((Experiments!$C$2*(D81^Experiments!$H$2))/((Code!$Y$2^Experiments!$H$2)*(1+$V$2/$W$2)+(D81^Experiments!$H$2)*(1+$V$2/$X$2)))</f>
        <v>1.7178485571956895E-2</v>
      </c>
      <c r="I81">
        <f>0.02*((Experiments!$C$2*($D81+0.5*H81)^Experiments!$H$2)/((Code!$Y$2^Experiments!$H$2)*(1+$V$2/$W$2)+($D81+0.5*H81)^Experiments!$H$2*(1+$V$2/$X$2)))</f>
        <v>1.813045024840983E-2</v>
      </c>
      <c r="J81">
        <f>0.02*((Experiments!$C$2*($D81+0.5*I81)^Experiments!$H$2)/((Code!$Y$2^Experiments!$H$2)*(1+$V$2/$W$2)+($D81+0.5*I81)^Experiments!$H$2*(1+$V$2/$X$2)))</f>
        <v>1.8182914584313089E-2</v>
      </c>
      <c r="K81">
        <f>0.02*((Experiments!$C$2*($D81+J81)^Experiments!$H$2)/((Code!$Y$2^Experiments!$H$2)*(1+$V$2/$W$2)+($D81+J81)^Experiments!$H$2*(1+$V$2/$X$2)))</f>
        <v>1.9182085078644408E-2</v>
      </c>
      <c r="L81">
        <f>0.02*((Experiments!$C$3*F81^Experiments!$H$3)/(Code!$Y$3^Experiments!$H$3*(1+$V$3/$W$3)+F81^Experiments!$H$3*(1+$V$3/$X$3)))</f>
        <v>2.8634383067464134E-2</v>
      </c>
      <c r="M81">
        <f>0.02*((Experiments!$C$3*($F81+0.5*L81)^Experiments!$H$3)/(Code!$Y$3^Experiments!$H$3*(1+$V$3/$W$3)+($F81+0.5*L81)^Experiments!$H$3*(1+$V$3/$X$3)))</f>
        <v>2.8680432120766496E-2</v>
      </c>
      <c r="N81">
        <f>0.02*((Experiments!$C$3*($F81+0.5*M81)^Experiments!$H$3)/(Code!$Y$3^Experiments!$H$3*(1+$V$3/$W$3)+($F81+0.5*M81)^Experiments!$H$3*(1+$V$3/$X$3)))</f>
        <v>2.8680505875107298E-2</v>
      </c>
      <c r="O81">
        <f>0.02*((Experiments!$C$3*($F81+N81)^Experiments!$H$3)/(Code!$Y$3^Experiments!$H$3*(1+$V$3/$W$3)+($F81+N81)^Experiments!$H$3*(1+$V$3/$X$3)))</f>
        <v>2.8726256088165258E-2</v>
      </c>
      <c r="P81">
        <v>7.9</v>
      </c>
      <c r="Q81">
        <f>((P81^Experiments!$H$2)*Experiments!$C$2)/((P81^Experiments!$H$2)*(1+$V$2/$X$2)+(Code!$Y$2^Experiments!$H$2)*(1+$V$2/$W$2))</f>
        <v>8.4042482560041272</v>
      </c>
      <c r="R81">
        <f>((P81^Experiments!$H$3)*Experiments!$C$3)/((P81^Experiments!$H$3)*(1+$V$3/$X$3)+(Code!$Y$3^Experiments!$H$3)*(1+$V$3/$W$3))</f>
        <v>1.7752808988764046</v>
      </c>
      <c r="S81">
        <f t="shared" si="11"/>
        <v>0.12658227848101264</v>
      </c>
      <c r="T81">
        <f t="shared" si="12"/>
        <v>0.11898744177215187</v>
      </c>
      <c r="U81">
        <f t="shared" si="13"/>
        <v>0.56329113924050633</v>
      </c>
    </row>
    <row r="82" spans="1:21" x14ac:dyDescent="0.25">
      <c r="A82">
        <v>1.6</v>
      </c>
      <c r="B82">
        <f>((D82^Experiments!$H$2)*Experiments!$C$2)/((Code!$Y$2^Experiments!$H$2)*(1+$V$2/$W$2)+(Code!D82^Experiments!$H$2)*(1+$V$2/$X$2))</f>
        <v>0.7566038901916734</v>
      </c>
      <c r="C82">
        <f>((F82^Experiments!$H$3)*Experiments!$C$3)/((1+$V$3/$X$3)*(F82^Experiments!$H$3)+(Code!$Y$3^Experiments!$H$3)*(1+$V$3/$W$3))</f>
        <v>1.4270500314168171</v>
      </c>
      <c r="D82">
        <f t="shared" si="7"/>
        <v>0.12278018973775352</v>
      </c>
      <c r="E82">
        <f t="shared" si="8"/>
        <v>9.8772198102622539</v>
      </c>
      <c r="F82">
        <f t="shared" si="9"/>
        <v>2.4907061866949602</v>
      </c>
      <c r="G82">
        <f t="shared" si="10"/>
        <v>2.5092938133050384</v>
      </c>
      <c r="H82">
        <f>0.02*((Experiments!$C$2*(D82^Experiments!$H$2))/((Code!$Y$2^Experiments!$H$2)*(1+$V$2/$W$2)+(D82^Experiments!$H$2)*(1+$V$2/$X$2)))</f>
        <v>1.5132077803833468E-2</v>
      </c>
      <c r="I82">
        <f>0.02*((Experiments!$C$2*($D82+0.5*H82)^Experiments!$H$2)/((Code!$Y$2^Experiments!$H$2)*(1+$V$2/$W$2)+($D82+0.5*H82)^Experiments!$H$2*(1+$V$2/$X$2)))</f>
        <v>1.5990004568200794E-2</v>
      </c>
      <c r="J82">
        <f>0.02*((Experiments!$C$2*($D82+0.5*I82)^Experiments!$H$2)/((Code!$Y$2^Experiments!$H$2)*(1+$V$2/$W$2)+($D82+0.5*I82)^Experiments!$H$2*(1+$V$2/$X$2)))</f>
        <v>1.6038407031761202E-2</v>
      </c>
      <c r="K82">
        <f>0.02*((Experiments!$C$2*($D82+J82)^Experiments!$H$2)/((Code!$Y$2^Experiments!$H$2)*(1+$V$2/$W$2)+($D82+J82)^Experiments!$H$2*(1+$V$2/$X$2)))</f>
        <v>1.6941299700201175E-2</v>
      </c>
      <c r="L82">
        <f>0.02*((Experiments!$C$3*F82^Experiments!$H$3)/(Code!$Y$3^Experiments!$H$3*(1+$V$3/$W$3)+F82^Experiments!$H$3*(1+$V$3/$X$3)))</f>
        <v>2.8541000628336342E-2</v>
      </c>
      <c r="M82">
        <f>0.02*((Experiments!$C$3*($F82+0.5*L82)^Experiments!$H$3)/(Code!$Y$3^Experiments!$H$3*(1+$V$3/$W$3)+($F82+0.5*L82)^Experiments!$H$3*(1+$V$3/$X$3)))</f>
        <v>2.8587655904172973E-2</v>
      </c>
      <c r="N82">
        <f>0.02*((Experiments!$C$3*($F82+0.5*M82)^Experiments!$H$3)/(Code!$Y$3^Experiments!$H$3*(1+$V$3/$W$3)+($F82+0.5*M82)^Experiments!$H$3*(1+$V$3/$X$3)))</f>
        <v>2.8587731859388309E-2</v>
      </c>
      <c r="O82">
        <f>0.02*((Experiments!$C$3*($F82+N82)^Experiments!$H$3)/(Code!$Y$3^Experiments!$H$3*(1+$V$3/$W$3)+($F82+N82)^Experiments!$H$3*(1+$V$3/$X$3)))</f>
        <v>2.8634083732218891E-2</v>
      </c>
      <c r="P82">
        <v>8</v>
      </c>
      <c r="Q82">
        <f>((P82^Experiments!$H$2)*Experiments!$C$2)/((P82^Experiments!$H$2)*(1+$V$2/$X$2)+(Code!$Y$2^Experiments!$H$2)*(1+$V$2/$W$2))</f>
        <v>8.4210455401721767</v>
      </c>
      <c r="R82">
        <f>((P82^Experiments!$H$3)*Experiments!$C$3)/((P82^Experiments!$H$3)*(1+$V$3/$X$3)+(Code!$Y$3^Experiments!$H$3)*(1+$V$3/$W$3))</f>
        <v>1.7777777777777777</v>
      </c>
      <c r="S82">
        <f t="shared" si="11"/>
        <v>0.125</v>
      </c>
      <c r="T82">
        <f t="shared" si="12"/>
        <v>0.1187501</v>
      </c>
      <c r="U82">
        <f t="shared" si="13"/>
        <v>0.5625</v>
      </c>
    </row>
    <row r="83" spans="1:21" x14ac:dyDescent="0.25">
      <c r="A83">
        <v>1.62</v>
      </c>
      <c r="B83">
        <f>((D83^Experiments!$H$2)*Experiments!$C$2)/((Code!$Y$2^Experiments!$H$2)*(1+$V$2/$W$2)+(Code!D83^Experiments!$H$2)*(1+$V$2/$X$2))</f>
        <v>0.66443390974241023</v>
      </c>
      <c r="C83">
        <f>((F83^Experiments!$H$3)*Experiments!$C$3)/((1+$V$3/$X$3)*(F83^Experiments!$H$3)+(Code!$Y$3^Experiments!$H$3)*(1+$V$3/$W$3))</f>
        <v>1.4223190295363954</v>
      </c>
      <c r="D83">
        <f t="shared" si="7"/>
        <v>0.10675848962042708</v>
      </c>
      <c r="E83">
        <f t="shared" si="8"/>
        <v>9.8932415103795801</v>
      </c>
      <c r="F83">
        <f t="shared" si="9"/>
        <v>2.4621185433803472</v>
      </c>
      <c r="G83">
        <f t="shared" si="10"/>
        <v>2.5378814566196515</v>
      </c>
      <c r="H83">
        <f>0.02*((Experiments!$C$2*(D83^Experiments!$H$2))/((Code!$Y$2^Experiments!$H$2)*(1+$V$2/$W$2)+(D83^Experiments!$H$2)*(1+$V$2/$X$2)))</f>
        <v>1.3288678194848205E-2</v>
      </c>
      <c r="I83">
        <f>0.02*((Experiments!$C$2*($D83+0.5*H83)^Experiments!$H$2)/((Code!$Y$2^Experiments!$H$2)*(1+$V$2/$W$2)+($D83+0.5*H83)^Experiments!$H$2*(1+$V$2/$X$2)))</f>
        <v>1.4057595378968739E-2</v>
      </c>
      <c r="J83">
        <f>0.02*((Experiments!$C$2*($D83+0.5*I83)^Experiments!$H$2)/((Code!$Y$2^Experiments!$H$2)*(1+$V$2/$W$2)+($D83+0.5*I83)^Experiments!$H$2*(1+$V$2/$X$2)))</f>
        <v>1.4101893128245833E-2</v>
      </c>
      <c r="K83">
        <f>0.02*((Experiments!$C$2*($D83+J83)^Experiments!$H$2)/((Code!$Y$2^Experiments!$H$2)*(1+$V$2/$W$2)+($D83+J83)^Experiments!$H$2*(1+$V$2/$X$2)))</f>
        <v>1.4913113433211759E-2</v>
      </c>
      <c r="L83">
        <f>0.02*((Experiments!$C$3*F83^Experiments!$H$3)/(Code!$Y$3^Experiments!$H$3*(1+$V$3/$W$3)+F83^Experiments!$H$3*(1+$V$3/$X$3)))</f>
        <v>2.8446380590727908E-2</v>
      </c>
      <c r="M83">
        <f>0.02*((Experiments!$C$3*($F83+0.5*L83)^Experiments!$H$3)/(Code!$Y$3^Experiments!$H$3*(1+$V$3/$W$3)+($F83+0.5*L83)^Experiments!$H$3*(1+$V$3/$X$3)))</f>
        <v>2.8493651354089985E-2</v>
      </c>
      <c r="N83">
        <f>0.02*((Experiments!$C$3*($F83+0.5*M83)^Experiments!$H$3)/(Code!$Y$3^Experiments!$H$3*(1+$V$3/$W$3)+($F83+0.5*M83)^Experiments!$H$3*(1+$V$3/$X$3)))</f>
        <v>2.8493729584342885E-2</v>
      </c>
      <c r="O83">
        <f>0.02*((Experiments!$C$3*($F83+N83)^Experiments!$H$3)/(Code!$Y$3^Experiments!$H$3*(1+$V$3/$W$3)+($F83+N83)^Experiments!$H$3*(1+$V$3/$X$3)))</f>
        <v>2.8540692327874415E-2</v>
      </c>
      <c r="P83">
        <v>8.1</v>
      </c>
      <c r="Q83">
        <f>((P83^Experiments!$H$2)*Experiments!$C$2)/((P83^Experiments!$H$2)*(1+$V$2/$X$2)+(Code!$Y$2^Experiments!$H$2)*(1+$V$2/$W$2))</f>
        <v>8.4374928808653831</v>
      </c>
      <c r="R83">
        <f>((P83^Experiments!$H$3)*Experiments!$C$3)/((P83^Experiments!$H$3)*(1+$V$3/$X$3)+(Code!$Y$3^Experiments!$H$3)*(1+$V$3/$W$3))</f>
        <v>1.7802197802197801</v>
      </c>
      <c r="S83">
        <f t="shared" si="11"/>
        <v>0.1234567901234568</v>
      </c>
      <c r="T83">
        <f t="shared" si="12"/>
        <v>0.1185186185185185</v>
      </c>
      <c r="U83">
        <f t="shared" si="13"/>
        <v>0.56172839506172845</v>
      </c>
    </row>
    <row r="84" spans="1:21" x14ac:dyDescent="0.25">
      <c r="A84">
        <v>1.64</v>
      </c>
      <c r="B84">
        <f>((D84^Experiments!$H$2)*Experiments!$C$2)/((Code!$Y$2^Experiments!$H$2)*(1+$V$2/$W$2)+(Code!D84^Experiments!$H$2)*(1+$V$2/$X$2))</f>
        <v>0.58186310307584199</v>
      </c>
      <c r="C84">
        <f>((F84^Experiments!$H$3)*Experiments!$C$3)/((1+$V$3/$X$3)*(F84^Experiments!$H$3)+(Code!$Y$3^Experiments!$H$3)*(1+$V$3/$W$3))</f>
        <v>1.4175251939937348</v>
      </c>
      <c r="D84">
        <f t="shared" si="7"/>
        <v>9.2671694846678893E-2</v>
      </c>
      <c r="E84">
        <f t="shared" si="8"/>
        <v>9.9073283051533281</v>
      </c>
      <c r="F84">
        <f t="shared" si="9"/>
        <v>2.4336249042477691</v>
      </c>
      <c r="G84">
        <f t="shared" si="10"/>
        <v>2.5663750957522296</v>
      </c>
      <c r="H84">
        <f>0.02*((Experiments!$C$2*(D84^Experiments!$H$2))/((Code!$Y$2^Experiments!$H$2)*(1+$V$2/$W$2)+(D84^Experiments!$H$2)*(1+$V$2/$X$2)))</f>
        <v>1.1637262061516841E-2</v>
      </c>
      <c r="I84">
        <f>0.02*((Experiments!$C$2*($D84+0.5*H84)^Experiments!$H$2)/((Code!$Y$2^Experiments!$H$2)*(1+$V$2/$W$2)+($D84+0.5*H84)^Experiments!$H$2*(1+$V$2/$X$2)))</f>
        <v>1.2322917219399963E-2</v>
      </c>
      <c r="J84">
        <f>0.02*((Experiments!$C$2*($D84+0.5*I84)^Experiments!$H$2)/((Code!$Y$2^Experiments!$H$2)*(1+$V$2/$W$2)+($D84+0.5*I84)^Experiments!$H$2*(1+$V$2/$X$2)))</f>
        <v>1.2363159612154626E-2</v>
      </c>
      <c r="K84">
        <f>0.02*((Experiments!$C$2*($D84+J84)^Experiments!$H$2)/((Code!$Y$2^Experiments!$H$2)*(1+$V$2/$W$2)+($D84+J84)^Experiments!$H$2*(1+$V$2/$X$2)))</f>
        <v>1.3088170302778576E-2</v>
      </c>
      <c r="L84">
        <f>0.02*((Experiments!$C$3*F84^Experiments!$H$3)/(Code!$Y$3^Experiments!$H$3*(1+$V$3/$W$3)+F84^Experiments!$H$3*(1+$V$3/$X$3)))</f>
        <v>2.8350503879874697E-2</v>
      </c>
      <c r="M84">
        <f>0.02*((Experiments!$C$3*($F84+0.5*L84)^Experiments!$H$3)/(Code!$Y$3^Experiments!$H$3*(1+$V$3/$W$3)+($F84+0.5*L84)^Experiments!$H$3*(1+$V$3/$X$3)))</f>
        <v>2.8398399504619577E-2</v>
      </c>
      <c r="N84">
        <f>0.02*((Experiments!$C$3*($F84+0.5*M84)^Experiments!$H$3)/(Code!$Y$3^Experiments!$H$3*(1+$V$3/$W$3)+($F84+0.5*M84)^Experiments!$H$3*(1+$V$3/$X$3)))</f>
        <v>2.8398480086732673E-2</v>
      </c>
      <c r="O84">
        <f>0.02*((Experiments!$C$3*($F84+N84)^Experiments!$H$3)/(Code!$Y$3^Experiments!$H$3*(1+$V$3/$W$3)+($F84+N84)^Experiments!$H$3*(1+$V$3/$X$3)))</f>
        <v>2.8446063021700496E-2</v>
      </c>
      <c r="P84">
        <v>8.1999999999999993</v>
      </c>
      <c r="Q84">
        <f>((P84^Experiments!$H$2)*Experiments!$C$2)/((P84^Experiments!$H$2)*(1+$V$2/$X$2)+(Code!$Y$2^Experiments!$H$2)*(1+$V$2/$W$2))</f>
        <v>8.4536011010794816</v>
      </c>
      <c r="R84">
        <f>((P84^Experiments!$H$3)*Experiments!$C$3)/((P84^Experiments!$H$3)*(1+$V$3/$X$3)+(Code!$Y$3^Experiments!$H$3)*(1+$V$3/$W$3))</f>
        <v>1.7826086956521738</v>
      </c>
      <c r="S84">
        <f t="shared" si="11"/>
        <v>0.12195121951219513</v>
      </c>
      <c r="T84">
        <f t="shared" si="12"/>
        <v>0.11829278292682927</v>
      </c>
      <c r="U84">
        <f t="shared" si="13"/>
        <v>0.56097560975609762</v>
      </c>
    </row>
    <row r="85" spans="1:21" x14ac:dyDescent="0.25">
      <c r="A85">
        <v>1.66</v>
      </c>
      <c r="B85">
        <f>((D85^Experiments!$H$2)*Experiments!$C$2)/((Code!$Y$2^Experiments!$H$2)*(1+$V$2/$W$2)+(Code!D85^Experiments!$H$2)*(1+$V$2/$X$2))</f>
        <v>0.50826406361414067</v>
      </c>
      <c r="C85">
        <f>((F85^Experiments!$H$3)*Experiments!$C$3)/((1+$V$3/$X$3)*(F85^Experiments!$H$3)+(Code!$Y$3^Experiments!$H$3)*(1+$V$3/$W$3))</f>
        <v>1.4126675596264651</v>
      </c>
      <c r="D85">
        <f t="shared" si="7"/>
        <v>8.0322097175444793E-2</v>
      </c>
      <c r="E85">
        <f t="shared" si="8"/>
        <v>9.9196779028245619</v>
      </c>
      <c r="F85">
        <f t="shared" si="9"/>
        <v>2.4052265165670557</v>
      </c>
      <c r="G85">
        <f t="shared" si="10"/>
        <v>2.594773483432943</v>
      </c>
      <c r="H85">
        <f>0.02*((Experiments!$C$2*(D85^Experiments!$H$2))/((Code!$Y$2^Experiments!$H$2)*(1+$V$2/$W$2)+(D85^Experiments!$H$2)*(1+$V$2/$X$2)))</f>
        <v>1.0165281272282814E-2</v>
      </c>
      <c r="I85">
        <f>0.02*((Experiments!$C$2*($D85+0.5*H85)^Experiments!$H$2)/((Code!$Y$2^Experiments!$H$2)*(1+$V$2/$W$2)+($D85+0.5*H85)^Experiments!$H$2*(1+$V$2/$X$2)))</f>
        <v>1.077387132433783E-2</v>
      </c>
      <c r="J85">
        <f>0.02*((Experiments!$C$2*($D85+0.5*I85)^Experiments!$H$2)/((Code!$Y$2^Experiments!$H$2)*(1+$V$2/$W$2)+($D85+0.5*I85)^Experiments!$H$2*(1+$V$2/$X$2)))</f>
        <v>1.0810183511610099E-2</v>
      </c>
      <c r="K85">
        <f>0.02*((Experiments!$C$2*($D85+J85)^Experiments!$H$2)/((Code!$Y$2^Experiments!$H$2)*(1+$V$2/$W$2)+($D85+J85)^Experiments!$H$2*(1+$V$2/$X$2)))</f>
        <v>1.1455021882667407E-2</v>
      </c>
      <c r="L85">
        <f>0.02*((Experiments!$C$3*F85^Experiments!$H$3)/(Code!$Y$3^Experiments!$H$3*(1+$V$3/$W$3)+F85^Experiments!$H$3*(1+$V$3/$X$3)))</f>
        <v>2.8253351192529301E-2</v>
      </c>
      <c r="M85">
        <f>0.02*((Experiments!$C$3*($F85+0.5*L85)^Experiments!$H$3)/(Code!$Y$3^Experiments!$H$3*(1+$V$3/$W$3)+($F85+0.5*L85)^Experiments!$H$3*(1+$V$3/$X$3)))</f>
        <v>2.8301881159374116E-2</v>
      </c>
      <c r="N85">
        <f>0.02*((Experiments!$C$3*($F85+0.5*M85)^Experiments!$H$3)/(Code!$Y$3^Experiments!$H$3*(1+$V$3/$W$3)+($F85+0.5*M85)^Experiments!$H$3*(1+$V$3/$X$3)))</f>
        <v>2.8301964172923598E-2</v>
      </c>
      <c r="O85">
        <f>0.02*((Experiments!$C$3*($F85+N85)^Experiments!$H$3)/(Code!$Y$3^Experiments!$H$3*(1+$V$3/$W$3)+($F85+N85)^Experiments!$H$3*(1+$V$3/$X$3)))</f>
        <v>2.8350176727999832E-2</v>
      </c>
      <c r="P85">
        <v>8.3000000000000007</v>
      </c>
      <c r="Q85">
        <f>((P85^Experiments!$H$2)*Experiments!$C$2)/((P85^Experiments!$H$2)*(1+$V$2/$X$2)+(Code!$Y$2^Experiments!$H$2)*(1+$V$2/$W$2))</f>
        <v>8.469380582055221</v>
      </c>
      <c r="R85">
        <f>((P85^Experiments!$H$3)*Experiments!$C$3)/((P85^Experiments!$H$3)*(1+$V$3/$X$3)+(Code!$Y$3^Experiments!$H$3)*(1+$V$3/$W$3))</f>
        <v>1.7849462365591398</v>
      </c>
      <c r="S85">
        <f t="shared" si="11"/>
        <v>0.12048192771084336</v>
      </c>
      <c r="T85">
        <f t="shared" si="12"/>
        <v>0.1180723891566265</v>
      </c>
      <c r="U85">
        <f t="shared" si="13"/>
        <v>0.56024096385542166</v>
      </c>
    </row>
    <row r="86" spans="1:21" x14ac:dyDescent="0.25">
      <c r="A86">
        <v>1.68</v>
      </c>
      <c r="B86">
        <f>((D86^Experiments!$H$2)*Experiments!$C$2)/((Code!$Y$2^Experiments!$H$2)*(1+$V$2/$W$2)+(Code!D86^Experiments!$H$2)*(1+$V$2/$X$2))</f>
        <v>0.44296247801619676</v>
      </c>
      <c r="C86">
        <f>((F86^Experiments!$H$3)*Experiments!$C$3)/((1+$V$3/$X$3)*(F86^Experiments!$H$3)+(Code!$Y$3^Experiments!$H$3)*(1+$V$3/$W$3))</f>
        <v>1.4077451500454661</v>
      </c>
      <c r="D86">
        <f t="shared" si="7"/>
        <v>6.952402837097045E-2</v>
      </c>
      <c r="E86">
        <f t="shared" si="8"/>
        <v>9.9304759716290363</v>
      </c>
      <c r="F86">
        <f t="shared" si="9"/>
        <v>2.3769246468028684</v>
      </c>
      <c r="G86">
        <f t="shared" si="10"/>
        <v>2.6230753531971303</v>
      </c>
      <c r="H86">
        <f>0.02*((Experiments!$C$2*(D86^Experiments!$H$2))/((Code!$Y$2^Experiments!$H$2)*(1+$V$2/$W$2)+(D86^Experiments!$H$2)*(1+$V$2/$X$2)))</f>
        <v>8.8592495603239362E-3</v>
      </c>
      <c r="I86">
        <f>0.02*((Experiments!$C$2*($D86+0.5*H86)^Experiments!$H$2)/((Code!$Y$2^Experiments!$H$2)*(1+$V$2/$W$2)+($D86+0.5*H86)^Experiments!$H$2*(1+$V$2/$X$2)))</f>
        <v>9.3971826334649251E-3</v>
      </c>
      <c r="J86">
        <f>0.02*((Experiments!$C$2*($D86+0.5*I86)^Experiments!$H$2)/((Code!$Y$2^Experiments!$H$2)*(1+$V$2/$W$2)+($D86+0.5*I86)^Experiments!$H$2*(1+$V$2/$X$2)))</f>
        <v>9.4297484053334456E-3</v>
      </c>
      <c r="K86">
        <f>0.02*((Experiments!$C$2*($D86+J86)^Experiments!$H$2)/((Code!$Y$2^Experiments!$H$2)*(1+$V$2/$W$2)+($D86+J86)^Experiments!$H$2*(1+$V$2/$X$2)))</f>
        <v>1.0000770635541728E-2</v>
      </c>
      <c r="L86">
        <f>0.02*((Experiments!$C$3*F86^Experiments!$H$3)/(Code!$Y$3^Experiments!$H$3*(1+$V$3/$W$3)+F86^Experiments!$H$3*(1+$V$3/$X$3)))</f>
        <v>2.8154903000909323E-2</v>
      </c>
      <c r="M86">
        <f>0.02*((Experiments!$C$3*($F86+0.5*L86)^Experiments!$H$3)/(Code!$Y$3^Experiments!$H$3*(1+$V$3/$W$3)+($F86+0.5*L86)^Experiments!$H$3*(1+$V$3/$X$3)))</f>
        <v>2.8204076895141449E-2</v>
      </c>
      <c r="N86">
        <f>0.02*((Experiments!$C$3*($F86+0.5*M86)^Experiments!$H$3)/(Code!$Y$3^Experiments!$H$3*(1+$V$3/$W$3)+($F86+0.5*M86)^Experiments!$H$3*(1+$V$3/$X$3)))</f>
        <v>2.8204162422553788E-2</v>
      </c>
      <c r="O86">
        <f>0.02*((Experiments!$C$3*($F86+N86)^Experiments!$H$3)/(Code!$Y$3^Experiments!$H$3*(1+$V$3/$W$3)+($F86+N86)^Experiments!$H$3*(1+$V$3/$X$3)))</f>
        <v>2.8253014132202842E-2</v>
      </c>
      <c r="P86">
        <v>8.4</v>
      </c>
      <c r="Q86">
        <f>((P86^Experiments!$H$2)*Experiments!$C$2)/((P86^Experiments!$H$2)*(1+$V$2/$X$2)+(Code!$Y$2^Experiments!$H$2)*(1+$V$2/$W$2))</f>
        <v>8.4848412855892139</v>
      </c>
      <c r="R86">
        <f>((P86^Experiments!$H$3)*Experiments!$C$3)/((P86^Experiments!$H$3)*(1+$V$3/$X$3)+(Code!$Y$3^Experiments!$H$3)*(1+$V$3/$W$3))</f>
        <v>1.7872340425531914</v>
      </c>
      <c r="S86">
        <f t="shared" si="11"/>
        <v>0.11904761904761904</v>
      </c>
      <c r="T86">
        <f t="shared" si="12"/>
        <v>0.11785724285714283</v>
      </c>
      <c r="U86">
        <f t="shared" si="13"/>
        <v>0.55952380952380953</v>
      </c>
    </row>
    <row r="87" spans="1:21" x14ac:dyDescent="0.25">
      <c r="A87">
        <v>1.7</v>
      </c>
      <c r="B87">
        <f>((D87^Experiments!$H$2)*Experiments!$C$2)/((Code!$Y$2^Experiments!$H$2)*(1+$V$2/$W$2)+(Code!D87^Experiments!$H$2)*(1+$V$2/$X$2))</f>
        <v>0.38526281133308643</v>
      </c>
      <c r="C87">
        <f>((F87^Experiments!$H$3)*Experiments!$C$3)/((1+$V$3/$X$3)*(F87^Experiments!$H$3)+(Code!$Y$3^Experiments!$H$3)*(1+$V$3/$W$3))</f>
        <v>1.4027569778612436</v>
      </c>
      <c r="D87">
        <f t="shared" si="7"/>
        <v>6.0105047992060054E-2</v>
      </c>
      <c r="E87">
        <f t="shared" si="8"/>
        <v>9.9398949520079469</v>
      </c>
      <c r="F87">
        <f t="shared" si="9"/>
        <v>2.3487205808414515</v>
      </c>
      <c r="G87">
        <f t="shared" si="10"/>
        <v>2.6512794191585471</v>
      </c>
      <c r="H87">
        <f>0.02*((Experiments!$C$2*(D87^Experiments!$H$2))/((Code!$Y$2^Experiments!$H$2)*(1+$V$2/$W$2)+(D87^Experiments!$H$2)*(1+$V$2/$X$2)))</f>
        <v>7.7052562266617291E-3</v>
      </c>
      <c r="I87">
        <f>0.02*((Experiments!$C$2*($D87+0.5*H87)^Experiments!$H$2)/((Code!$Y$2^Experiments!$H$2)*(1+$V$2/$W$2)+($D87+0.5*H87)^Experiments!$H$2*(1+$V$2/$X$2)))</f>
        <v>8.1789519584860148E-3</v>
      </c>
      <c r="J87">
        <f>0.02*((Experiments!$C$2*($D87+0.5*I87)^Experiments!$H$2)/((Code!$Y$2^Experiments!$H$2)*(1+$V$2/$W$2)+($D87+0.5*I87)^Experiments!$H$2*(1+$V$2/$X$2)))</f>
        <v>8.2079971963817475E-3</v>
      </c>
      <c r="K87">
        <f>0.02*((Experiments!$C$2*($D87+J87)^Experiments!$H$2)/((Code!$Y$2^Experiments!$H$2)*(1+$V$2/$W$2)+($D87+J87)^Experiments!$H$2*(1+$V$2/$X$2)))</f>
        <v>8.7116589921158033E-3</v>
      </c>
      <c r="L87">
        <f>0.02*((Experiments!$C$3*F87^Experiments!$H$3)/(Code!$Y$3^Experiments!$H$3*(1+$V$3/$W$3)+F87^Experiments!$H$3*(1+$V$3/$X$3)))</f>
        <v>2.8055139557224874E-2</v>
      </c>
      <c r="M87">
        <f>0.02*((Experiments!$C$3*($F87+0.5*L87)^Experiments!$H$3)/(Code!$Y$3^Experiments!$H$3*(1+$V$3/$W$3)+($F87+0.5*L87)^Experiments!$H$3*(1+$V$3/$X$3)))</f>
        <v>2.8104967066110997E-2</v>
      </c>
      <c r="N87">
        <f>0.02*((Experiments!$C$3*($F87+0.5*M87)^Experiments!$H$3)/(Code!$Y$3^Experiments!$H$3*(1+$V$3/$W$3)+($F87+0.5*M87)^Experiments!$H$3*(1+$V$3/$X$3)))</f>
        <v>2.8105055192762404E-2</v>
      </c>
      <c r="O87">
        <f>0.02*((Experiments!$C$3*($F87+N87)^Experiments!$H$3)/(Code!$Y$3^Experiments!$H$3*(1+$V$3/$W$3)+($F87+N87)^Experiments!$H$3*(1+$V$3/$X$3)))</f>
        <v>2.8154555694804399E-2</v>
      </c>
      <c r="P87">
        <v>8.5</v>
      </c>
      <c r="Q87">
        <f>((P87^Experiments!$H$2)*Experiments!$C$2)/((P87^Experiments!$H$2)*(1+$V$2/$X$2)+(Code!$Y$2^Experiments!$H$2)*(1+$V$2/$W$2))</f>
        <v>8.4999927750061417</v>
      </c>
      <c r="R87">
        <f>((P87^Experiments!$H$3)*Experiments!$C$3)/((P87^Experiments!$H$3)*(1+$V$3/$X$3)+(Code!$Y$3^Experiments!$H$3)*(1+$V$3/$W$3))</f>
        <v>1.7894736842105263</v>
      </c>
      <c r="S87">
        <f t="shared" si="11"/>
        <v>0.11764705882352941</v>
      </c>
      <c r="T87">
        <f t="shared" si="12"/>
        <v>0.1176471588235294</v>
      </c>
      <c r="U87">
        <f t="shared" si="13"/>
        <v>0.55882352941176472</v>
      </c>
    </row>
    <row r="88" spans="1:21" x14ac:dyDescent="0.25">
      <c r="A88">
        <v>1.72</v>
      </c>
      <c r="B88">
        <f>((D88^Experiments!$H$2)*Experiments!$C$2)/((Code!$Y$2^Experiments!$H$2)*(1+$V$2/$W$2)+(Code!D88^Experiments!$H$2)*(1+$V$2/$X$2))</f>
        <v>0.33446972926429314</v>
      </c>
      <c r="C88">
        <f>((F88^Experiments!$H$3)*Experiments!$C$3)/((1+$V$3/$X$3)*(F88^Experiments!$H$3)+(Code!$Y$3^Experiments!$H$3)*(1+$V$3/$W$3))</f>
        <v>1.3977020449411652</v>
      </c>
      <c r="D88">
        <f t="shared" si="7"/>
        <v>5.1906579070641209E-2</v>
      </c>
      <c r="E88">
        <f t="shared" si="8"/>
        <v>9.9480934209293661</v>
      </c>
      <c r="F88">
        <f t="shared" si="9"/>
        <v>2.3206156242131555</v>
      </c>
      <c r="G88">
        <f t="shared" si="10"/>
        <v>2.6793843757868432</v>
      </c>
      <c r="H88">
        <f>0.02*((Experiments!$C$2*(D88^Experiments!$H$2))/((Code!$Y$2^Experiments!$H$2)*(1+$V$2/$W$2)+(D88^Experiments!$H$2)*(1+$V$2/$X$2)))</f>
        <v>6.6893945852858627E-3</v>
      </c>
      <c r="I88">
        <f>0.02*((Experiments!$C$2*($D88+0.5*H88)^Experiments!$H$2)/((Code!$Y$2^Experiments!$H$2)*(1+$V$2/$W$2)+($D88+0.5*H88)^Experiments!$H$2*(1+$V$2/$X$2)))</f>
        <v>7.1051250997388148E-3</v>
      </c>
      <c r="J88">
        <f>0.02*((Experiments!$C$2*($D88+0.5*I88)^Experiments!$H$2)/((Code!$Y$2^Experiments!$H$2)*(1+$V$2/$W$2)+($D88+0.5*I88)^Experiments!$H$2*(1+$V$2/$X$2)))</f>
        <v>7.1309027873741986E-3</v>
      </c>
      <c r="K88">
        <f>0.02*((Experiments!$C$2*($D88+J88)^Experiments!$H$2)/((Code!$Y$2^Experiments!$H$2)*(1+$V$2/$W$2)+($D88+J88)^Experiments!$H$2*(1+$V$2/$X$2)))</f>
        <v>7.5735805340652416E-3</v>
      </c>
      <c r="L88">
        <f>0.02*((Experiments!$C$3*F88^Experiments!$H$3)/(Code!$Y$3^Experiments!$H$3*(1+$V$3/$W$3)+F88^Experiments!$H$3*(1+$V$3/$X$3)))</f>
        <v>2.7954040898823307E-2</v>
      </c>
      <c r="M88">
        <f>0.02*((Experiments!$C$3*($F88+0.5*L88)^Experiments!$H$3)/(Code!$Y$3^Experiments!$H$3*(1+$V$3/$W$3)+($F88+0.5*L88)^Experiments!$H$3*(1+$V$3/$X$3)))</f>
        <v>2.8004531808697834E-2</v>
      </c>
      <c r="N88">
        <f>0.02*((Experiments!$C$3*($F88+0.5*M88)^Experiments!$H$3)/(Code!$Y$3^Experiments!$H$3*(1+$V$3/$W$3)+($F88+0.5*M88)^Experiments!$H$3*(1+$V$3/$X$3)))</f>
        <v>2.8004622623016489E-2</v>
      </c>
      <c r="O88">
        <f>0.02*((Experiments!$C$3*($F88+N88)^Experiments!$H$3)/(Code!$Y$3^Experiments!$H$3*(1+$V$3/$W$3)+($F88+N88)^Experiments!$H$3*(1+$V$3/$X$3)))</f>
        <v>2.8054781655879726E-2</v>
      </c>
      <c r="P88">
        <v>8.6</v>
      </c>
      <c r="Q88">
        <f>((P88^Experiments!$H$2)*Experiments!$C$2)/((P88^Experiments!$H$2)*(1+$V$2/$X$2)+(Code!$Y$2^Experiments!$H$2)*(1+$V$2/$W$2))</f>
        <v>8.514844234885107</v>
      </c>
      <c r="R88">
        <f>((P88^Experiments!$H$3)*Experiments!$C$3)/((P88^Experiments!$H$3)*(1+$V$3/$X$3)+(Code!$Y$3^Experiments!$H$3)*(1+$V$3/$W$3))</f>
        <v>1.7916666666666667</v>
      </c>
      <c r="S88">
        <f t="shared" si="11"/>
        <v>0.11627906976744186</v>
      </c>
      <c r="T88">
        <f t="shared" si="12"/>
        <v>0.11744196046511628</v>
      </c>
      <c r="U88">
        <f t="shared" si="13"/>
        <v>0.55813953488372092</v>
      </c>
    </row>
    <row r="89" spans="1:21" x14ac:dyDescent="0.25">
      <c r="A89">
        <v>1.74</v>
      </c>
      <c r="B89">
        <f>((D89^Experiments!$H$2)*Experiments!$C$2)/((Code!$Y$2^Experiments!$H$2)*(1+$V$2/$W$2)+(Code!D89^Experiments!$H$2)*(1+$V$2/$X$2))</f>
        <v>0.28990506427028534</v>
      </c>
      <c r="C89">
        <f>((F89^Experiments!$H$3)*Experiments!$C$3)/((1+$V$3/$X$3)*(F89^Experiments!$H$3)+(Code!$Y$3^Experiments!$H$3)*(1+$V$3/$W$3))</f>
        <v>1.3925793426995441</v>
      </c>
      <c r="D89">
        <f t="shared" si="7"/>
        <v>4.4784073921711687E-2</v>
      </c>
      <c r="E89">
        <f t="shared" si="8"/>
        <v>9.9552159260782958</v>
      </c>
      <c r="F89">
        <f t="shared" si="9"/>
        <v>2.2926111023101337</v>
      </c>
      <c r="G89">
        <f t="shared" si="10"/>
        <v>2.707388897689865</v>
      </c>
      <c r="H89">
        <f>0.02*((Experiments!$C$2*(D89^Experiments!$H$2))/((Code!$Y$2^Experiments!$H$2)*(1+$V$2/$W$2)+(D89^Experiments!$H$2)*(1+$V$2/$X$2)))</f>
        <v>5.7981012854057068E-3</v>
      </c>
      <c r="I89">
        <f>0.02*((Experiments!$C$2*($D89+0.5*H89)^Experiments!$H$2)/((Code!$Y$2^Experiments!$H$2)*(1+$V$2/$W$2)+($D89+0.5*H89)^Experiments!$H$2*(1+$V$2/$X$2)))</f>
        <v>6.161871553487179E-3</v>
      </c>
      <c r="J89">
        <f>0.02*((Experiments!$C$2*($D89+0.5*I89)^Experiments!$H$2)/((Code!$Y$2^Experiments!$H$2)*(1+$V$2/$W$2)+($D89+0.5*I89)^Experiments!$H$2*(1+$V$2/$X$2)))</f>
        <v>6.1846489090981683E-3</v>
      </c>
      <c r="K89">
        <f>0.02*((Experiments!$C$2*($D89+J89)^Experiments!$H$2)/((Code!$Y$2^Experiments!$H$2)*(1+$V$2/$W$2)+($D89+J89)^Experiments!$H$2*(1+$V$2/$X$2)))</f>
        <v>6.5725014831791474E-3</v>
      </c>
      <c r="L89">
        <f>0.02*((Experiments!$C$3*F89^Experiments!$H$3)/(Code!$Y$3^Experiments!$H$3*(1+$V$3/$W$3)+F89^Experiments!$H$3*(1+$V$3/$X$3)))</f>
        <v>2.7851586853990883E-2</v>
      </c>
      <c r="M89">
        <f>0.02*((Experiments!$C$3*($F89+0.5*L89)^Experiments!$H$3)/(Code!$Y$3^Experiments!$H$3*(1+$V$3/$W$3)+($F89+0.5*L89)^Experiments!$H$3*(1+$V$3/$X$3)))</f>
        <v>2.7902751047003585E-2</v>
      </c>
      <c r="N89">
        <f>0.02*((Experiments!$C$3*($F89+0.5*M89)^Experiments!$H$3)/(Code!$Y$3^Experiments!$H$3*(1+$V$3/$W$3)+($F89+0.5*M89)^Experiments!$H$3*(1+$V$3/$X$3)))</f>
        <v>2.7902844640574631E-2</v>
      </c>
      <c r="O89">
        <f>0.02*((Experiments!$C$3*($F89+N89)^Experiments!$H$3)/(Code!$Y$3^Experiments!$H$3*(1+$V$3/$W$3)+($F89+N89)^Experiments!$H$3*(1+$V$3/$X$3)))</f>
        <v>2.7953672040217516E-2</v>
      </c>
      <c r="P89">
        <v>8.6999999999999993</v>
      </c>
      <c r="Q89">
        <f>((P89^Experiments!$H$2)*Experiments!$C$2)/((P89^Experiments!$H$2)*(1+$V$2/$X$2)+(Code!$Y$2^Experiments!$H$2)*(1+$V$2/$W$2))</f>
        <v>8.5294044896255841</v>
      </c>
      <c r="R89">
        <f>((P89^Experiments!$H$3)*Experiments!$C$3)/((P89^Experiments!$H$3)*(1+$V$3/$X$3)+(Code!$Y$3^Experiments!$H$3)*(1+$V$3/$W$3))</f>
        <v>1.7938144329896908</v>
      </c>
      <c r="S89">
        <f t="shared" si="11"/>
        <v>0.1149425287356322</v>
      </c>
      <c r="T89">
        <f t="shared" si="12"/>
        <v>0.1172414793103448</v>
      </c>
      <c r="U89">
        <f t="shared" si="13"/>
        <v>0.55747126436781602</v>
      </c>
    </row>
    <row r="90" spans="1:21" x14ac:dyDescent="0.25">
      <c r="A90">
        <v>1.76</v>
      </c>
      <c r="B90">
        <f>((D90^Experiments!$H$2)*Experiments!$C$2)/((Code!$Y$2^Experiments!$H$2)*(1+$V$2/$W$2)+(Code!D90^Experiments!$H$2)*(1+$V$2/$X$2))</f>
        <v>0.25092050161686774</v>
      </c>
      <c r="C90">
        <f>((F90^Experiments!$H$3)*Experiments!$C$3)/((1+$V$3/$X$3)*(F90^Experiments!$H$3)+(Code!$Y$3^Experiments!$H$3)*(1+$V$3/$W$3))</f>
        <v>1.3873878524226566</v>
      </c>
      <c r="D90">
        <f t="shared" si="7"/>
        <v>3.8606799972752431E-2</v>
      </c>
      <c r="E90">
        <f t="shared" si="8"/>
        <v>9.9613932000272545</v>
      </c>
      <c r="F90">
        <f t="shared" si="9"/>
        <v>2.2647083605985729</v>
      </c>
      <c r="G90">
        <f t="shared" si="10"/>
        <v>2.7352916394014257</v>
      </c>
      <c r="H90">
        <f>0.02*((Experiments!$C$2*(D90^Experiments!$H$2))/((Code!$Y$2^Experiments!$H$2)*(1+$V$2/$W$2)+(D90^Experiments!$H$2)*(1+$V$2/$X$2)))</f>
        <v>5.0184100323373551E-3</v>
      </c>
      <c r="I90">
        <f>0.02*((Experiments!$C$2*($D90+0.5*H90)^Experiments!$H$2)/((Code!$Y$2^Experiments!$H$2)*(1+$V$2/$W$2)+($D90+0.5*H90)^Experiments!$H$2*(1+$V$2/$X$2)))</f>
        <v>5.3358739717024196E-3</v>
      </c>
      <c r="J90">
        <f>0.02*((Experiments!$C$2*($D90+0.5*I90)^Experiments!$H$2)/((Code!$Y$2^Experiments!$H$2)*(1+$V$2/$W$2)+($D90+0.5*I90)^Experiments!$H$2*(1+$V$2/$X$2)))</f>
        <v>5.3559219344280831E-3</v>
      </c>
      <c r="K90">
        <f>0.02*((Experiments!$C$2*($D90+J90)^Experiments!$H$2)/((Code!$Y$2^Experiments!$H$2)*(1+$V$2/$W$2)+($D90+J90)^Experiments!$H$2*(1+$V$2/$X$2)))</f>
        <v>5.6947904287589415E-3</v>
      </c>
      <c r="L90">
        <f>0.02*((Experiments!$C$3*F90^Experiments!$H$3)/(Code!$Y$3^Experiments!$H$3*(1+$V$3/$W$3)+F90^Experiments!$H$3*(1+$V$3/$X$3)))</f>
        <v>2.7747757048453132E-2</v>
      </c>
      <c r="M90">
        <f>0.02*((Experiments!$C$3*($F90+0.5*L90)^Experiments!$H$3)/(Code!$Y$3^Experiments!$H$3*(1+$V$3/$W$3)+($F90+0.5*L90)^Experiments!$H$3*(1+$V$3/$X$3)))</f>
        <v>2.7799604498954952E-2</v>
      </c>
      <c r="N90">
        <f>0.02*((Experiments!$C$3*($F90+0.5*M90)^Experiments!$H$3)/(Code!$Y$3^Experiments!$H$3*(1+$V$3/$W$3)+($F90+0.5*M90)^Experiments!$H$3*(1+$V$3/$X$3)))</f>
        <v>2.7799700966628187E-2</v>
      </c>
      <c r="O90">
        <f>0.02*((Experiments!$C$3*($F90+N90)^Experiments!$H$3)/(Code!$Y$3^Experiments!$H$3*(1+$V$3/$W$3)+($F90+N90)^Experiments!$H$3*(1+$V$3/$X$3)))</f>
        <v>2.7851206663109977E-2</v>
      </c>
      <c r="P90">
        <v>8.8000000000000007</v>
      </c>
      <c r="Q90">
        <f>((P90^Experiments!$H$2)*Experiments!$C$2)/((P90^Experiments!$H$2)*(1+$V$2/$X$2)+(Code!$Y$2^Experiments!$H$2)*(1+$V$2/$W$2))</f>
        <v>8.5436820209318647</v>
      </c>
      <c r="R90">
        <f>((P90^Experiments!$H$3)*Experiments!$C$3)/((P90^Experiments!$H$3)*(1+$V$3/$X$3)+(Code!$Y$3^Experiments!$H$3)*(1+$V$3/$W$3))</f>
        <v>1.7959183673469388</v>
      </c>
      <c r="S90">
        <f t="shared" si="11"/>
        <v>0.11363636363636363</v>
      </c>
      <c r="T90">
        <f t="shared" si="12"/>
        <v>0.11704555454545455</v>
      </c>
      <c r="U90">
        <f t="shared" si="13"/>
        <v>0.55681818181818177</v>
      </c>
    </row>
    <row r="91" spans="1:21" x14ac:dyDescent="0.25">
      <c r="A91">
        <v>1.78</v>
      </c>
      <c r="B91">
        <f>((D91^Experiments!$H$2)*Experiments!$C$2)/((Code!$Y$2^Experiments!$H$2)*(1+$V$2/$W$2)+(Code!D91^Experiments!$H$2)*(1+$V$2/$X$2))</f>
        <v>0.21690640652500839</v>
      </c>
      <c r="C91">
        <f>((F91^Experiments!$H$3)*Experiments!$C$3)/((1+$V$3/$X$3)*(F91^Experiments!$H$3)+(Code!$Y$3^Experiments!$H$3)*(1+$V$3/$W$3))</f>
        <v>1.3821265456308711</v>
      </c>
      <c r="D91">
        <f t="shared" si="7"/>
        <v>3.3257334593859544E-2</v>
      </c>
      <c r="E91">
        <f t="shared" si="8"/>
        <v>9.9667426654061479</v>
      </c>
      <c r="F91">
        <f t="shared" si="9"/>
        <v>2.2369087648247845</v>
      </c>
      <c r="G91">
        <f t="shared" si="10"/>
        <v>2.7630912351752142</v>
      </c>
      <c r="H91">
        <f>0.02*((Experiments!$C$2*(D91^Experiments!$H$2))/((Code!$Y$2^Experiments!$H$2)*(1+$V$2/$W$2)+(D91^Experiments!$H$2)*(1+$V$2/$X$2)))</f>
        <v>4.3381281305001681E-3</v>
      </c>
      <c r="I91">
        <f>0.02*((Experiments!$C$2*($D91+0.5*H91)^Experiments!$H$2)/((Code!$Y$2^Experiments!$H$2)*(1+$V$2/$W$2)+($D91+0.5*H91)^Experiments!$H$2*(1+$V$2/$X$2)))</f>
        <v>4.6145354635905292E-3</v>
      </c>
      <c r="J91">
        <f>0.02*((Experiments!$C$2*($D91+0.5*I91)^Experiments!$H$2)/((Code!$Y$2^Experiments!$H$2)*(1+$V$2/$W$2)+($D91+0.5*I91)^Experiments!$H$2*(1+$V$2/$X$2)))</f>
        <v>4.632120517507843E-3</v>
      </c>
      <c r="K91">
        <f>0.02*((Experiments!$C$2*($D91+J91)^Experiments!$H$2)/((Code!$Y$2^Experiments!$H$2)*(1+$V$2/$W$2)+($D91+J91)^Experiments!$H$2*(1+$V$2/$X$2)))</f>
        <v>4.9274613402078985E-3</v>
      </c>
      <c r="L91">
        <f>0.02*((Experiments!$C$3*F91^Experiments!$H$3)/(Code!$Y$3^Experiments!$H$3*(1+$V$3/$W$3)+F91^Experiments!$H$3*(1+$V$3/$X$3)))</f>
        <v>2.7642530912617425E-2</v>
      </c>
      <c r="M91">
        <f>0.02*((Experiments!$C$3*($F91+0.5*L91)^Experiments!$H$3)/(Code!$Y$3^Experiments!$H$3*(1+$V$3/$W$3)+($F91+0.5*L91)^Experiments!$H$3*(1+$V$3/$X$3)))</f>
        <v>2.7695071683162455E-2</v>
      </c>
      <c r="N91">
        <f>0.02*((Experiments!$C$3*($F91+0.5*M91)^Experiments!$H$3)/(Code!$Y$3^Experiments!$H$3*(1+$V$3/$W$3)+($F91+0.5*M91)^Experiments!$H$3*(1+$V$3/$X$3)))</f>
        <v>2.769517112316279E-2</v>
      </c>
      <c r="O91">
        <f>0.02*((Experiments!$C$3*($F91+N91)^Experiments!$H$3)/(Code!$Y$3^Experiments!$H$3*(1+$V$3/$W$3)+($F91+N91)^Experiments!$H$3*(1+$V$3/$X$3)))</f>
        <v>2.7747365136841586E-2</v>
      </c>
      <c r="P91">
        <v>8.9</v>
      </c>
      <c r="Q91">
        <f>((P91^Experiments!$H$2)*Experiments!$C$2)/((P91^Experiments!$H$2)*(1+$V$2/$X$2)+(Code!$Y$2^Experiments!$H$2)*(1+$V$2/$W$2))</f>
        <v>8.5576849842888123</v>
      </c>
      <c r="R91">
        <f>((P91^Experiments!$H$3)*Experiments!$C$3)/((P91^Experiments!$H$3)*(1+$V$3/$X$3)+(Code!$Y$3^Experiments!$H$3)*(1+$V$3/$W$3))</f>
        <v>1.797979797979798</v>
      </c>
      <c r="S91">
        <f t="shared" si="11"/>
        <v>0.11235955056179775</v>
      </c>
      <c r="T91">
        <f t="shared" si="12"/>
        <v>0.11685403258426966</v>
      </c>
      <c r="U91">
        <f t="shared" si="13"/>
        <v>0.5561797752808989</v>
      </c>
    </row>
    <row r="92" spans="1:21" x14ac:dyDescent="0.25">
      <c r="A92">
        <v>1.8</v>
      </c>
      <c r="B92">
        <f>((D92^Experiments!$H$2)*Experiments!$C$2)/((Code!$Y$2^Experiments!$H$2)*(1+$V$2/$W$2)+(Code!D92^Experiments!$H$2)*(1+$V$2/$X$2))</f>
        <v>0.18729734825333511</v>
      </c>
      <c r="C92">
        <f>((F92^Experiments!$H$3)*Experiments!$C$3)/((1+$V$3/$X$3)*(F92^Experiments!$H$3)+(Code!$Y$3^Experiments!$H$3)*(1+$V$3/$W$3))</f>
        <v>1.3767943844801738</v>
      </c>
      <c r="D92">
        <f t="shared" si="7"/>
        <v>2.8630851021708745E-2</v>
      </c>
      <c r="E92">
        <f t="shared" si="8"/>
        <v>9.9713691489782992</v>
      </c>
      <c r="F92">
        <f t="shared" si="9"/>
        <v>2.2092137012144328</v>
      </c>
      <c r="G92">
        <f t="shared" si="10"/>
        <v>2.7907862987855658</v>
      </c>
      <c r="H92">
        <f>0.02*((Experiments!$C$2*(D92^Experiments!$H$2))/((Code!$Y$2^Experiments!$H$2)*(1+$V$2/$W$2)+(D92^Experiments!$H$2)*(1+$V$2/$X$2)))</f>
        <v>3.7459469650667023E-3</v>
      </c>
      <c r="I92">
        <f>0.02*((Experiments!$C$2*($D92+0.5*H92)^Experiments!$H$2)/((Code!$Y$2^Experiments!$H$2)*(1+$V$2/$W$2)+($D92+0.5*H92)^Experiments!$H$2*(1+$V$2/$X$2)))</f>
        <v>3.9861153442284306E-3</v>
      </c>
      <c r="J92">
        <f>0.02*((Experiments!$C$2*($D92+0.5*I92)^Experiments!$H$2)/((Code!$Y$2^Experiments!$H$2)*(1+$V$2/$W$2)+($D92+0.5*I92)^Experiments!$H$2*(1+$V$2/$X$2)))</f>
        <v>4.001493496498352E-3</v>
      </c>
      <c r="K92">
        <f>0.02*((Experiments!$C$2*($D92+J92)^Experiments!$H$2)/((Code!$Y$2^Experiments!$H$2)*(1+$V$2/$W$2)+($D92+J92)^Experiments!$H$2*(1+$V$2/$X$2)))</f>
        <v>4.2583394432625368E-3</v>
      </c>
      <c r="L92">
        <f>0.02*((Experiments!$C$3*F92^Experiments!$H$3)/(Code!$Y$3^Experiments!$H$3*(1+$V$3/$W$3)+F92^Experiments!$H$3*(1+$V$3/$X$3)))</f>
        <v>2.7535887689603477E-2</v>
      </c>
      <c r="M92">
        <f>0.02*((Experiments!$C$3*($F92+0.5*L92)^Experiments!$H$3)/(Code!$Y$3^Experiments!$H$3*(1+$V$3/$W$3)+($F92+0.5*L92)^Experiments!$H$3*(1+$V$3/$X$3)))</f>
        <v>2.7589131926544108E-2</v>
      </c>
      <c r="N92">
        <f>0.02*((Experiments!$C$3*($F92+0.5*M92)^Experiments!$H$3)/(Code!$Y$3^Experiments!$H$3*(1+$V$3/$W$3)+($F92+0.5*M92)^Experiments!$H$3*(1+$V$3/$X$3)))</f>
        <v>2.7589234440584653E-2</v>
      </c>
      <c r="O92">
        <f>0.02*((Experiments!$C$3*($F92+N92)^Experiments!$H$3)/(Code!$Y$3^Experiments!$H$3*(1+$V$3/$W$3)+($F92+N92)^Experiments!$H$3*(1+$V$3/$X$3)))</f>
        <v>2.7642126877920239E-2</v>
      </c>
      <c r="P92">
        <v>9</v>
      </c>
      <c r="Q92">
        <f>((P92^Experiments!$H$2)*Experiments!$C$2)/((P92^Experiments!$H$2)*(1+$V$2/$X$2)+(Code!$Y$2^Experiments!$H$2)*(1+$V$2/$W$2))</f>
        <v>8.5714212244960937</v>
      </c>
      <c r="R92">
        <f>((P92^Experiments!$H$3)*Experiments!$C$3)/((P92^Experiments!$H$3)*(1+$V$3/$X$3)+(Code!$Y$3^Experiments!$H$3)*(1+$V$3/$W$3))</f>
        <v>1.8</v>
      </c>
      <c r="S92">
        <f t="shared" si="11"/>
        <v>0.1111111111111111</v>
      </c>
      <c r="T92">
        <f t="shared" si="12"/>
        <v>0.11666676666666666</v>
      </c>
      <c r="U92">
        <f t="shared" si="13"/>
        <v>0.55555555555555558</v>
      </c>
    </row>
    <row r="93" spans="1:21" x14ac:dyDescent="0.25">
      <c r="A93">
        <v>1.82</v>
      </c>
      <c r="B93">
        <f>((D93^Experiments!$H$2)*Experiments!$C$2)/((Code!$Y$2^Experiments!$H$2)*(1+$V$2/$W$2)+(Code!D93^Experiments!$H$2)*(1+$V$2/$X$2))</f>
        <v>0.16157492417562186</v>
      </c>
      <c r="C93">
        <f>((F93^Experiments!$H$3)*Experiments!$C$3)/((1+$V$3/$X$3)*(F93^Experiments!$H$3)+(Code!$Y$3^Experiments!$H$3)*(1+$V$3/$W$3))</f>
        <v>1.3713903222054702</v>
      </c>
      <c r="D93">
        <f t="shared" si="7"/>
        <v>2.4634267006744946E-2</v>
      </c>
      <c r="E93">
        <f t="shared" si="8"/>
        <v>9.9753657329932626</v>
      </c>
      <c r="F93">
        <f t="shared" si="9"/>
        <v>2.1816245766641358</v>
      </c>
      <c r="G93">
        <f t="shared" si="10"/>
        <v>2.8183754233358629</v>
      </c>
      <c r="H93">
        <f>0.02*((Experiments!$C$2*(D93^Experiments!$H$2))/((Code!$Y$2^Experiments!$H$2)*(1+$V$2/$W$2)+(D93^Experiments!$H$2)*(1+$V$2/$X$2)))</f>
        <v>3.2314984835124373E-3</v>
      </c>
      <c r="I93">
        <f>0.02*((Experiments!$C$2*($D93+0.5*H93)^Experiments!$H$2)/((Code!$Y$2^Experiments!$H$2)*(1+$V$2/$W$2)+($D93+0.5*H93)^Experiments!$H$2*(1+$V$2/$X$2)))</f>
        <v>3.4398054732275836E-3</v>
      </c>
      <c r="J93">
        <f>0.02*((Experiments!$C$2*($D93+0.5*I93)^Experiments!$H$2)/((Code!$Y$2^Experiments!$H$2)*(1+$V$2/$W$2)+($D93+0.5*I93)^Experiments!$H$2*(1+$V$2/$X$2)))</f>
        <v>3.4532181076632369E-3</v>
      </c>
      <c r="K93">
        <f>0.02*((Experiments!$C$2*($D93+J93)^Experiments!$H$2)/((Code!$Y$2^Experiments!$H$2)*(1+$V$2/$W$2)+($D93+J93)^Experiments!$H$2*(1+$V$2/$X$2)))</f>
        <v>3.6761618522168004E-3</v>
      </c>
      <c r="L93">
        <f>0.02*((Experiments!$C$3*F93^Experiments!$H$3)/(Code!$Y$3^Experiments!$H$3*(1+$V$3/$W$3)+F93^Experiments!$H$3*(1+$V$3/$X$3)))</f>
        <v>2.7427806444109405E-2</v>
      </c>
      <c r="M93">
        <f>0.02*((Experiments!$C$3*($F93+0.5*L93)^Experiments!$H$3)/(Code!$Y$3^Experiments!$H$3*(1+$V$3/$W$3)+($F93+0.5*L93)^Experiments!$H$3*(1+$V$3/$X$3)))</f>
        <v>2.7481764372760693E-2</v>
      </c>
      <c r="N93">
        <f>0.02*((Experiments!$C$3*($F93+0.5*M93)^Experiments!$H$3)/(Code!$Y$3^Experiments!$H$3*(1+$V$3/$W$3)+($F93+0.5*M93)^Experiments!$H$3*(1+$V$3/$X$3)))</f>
        <v>2.7481870066158445E-2</v>
      </c>
      <c r="O93">
        <f>0.02*((Experiments!$C$3*($F93+N93)^Experiments!$H$3)/(Code!$Y$3^Experiments!$H$3*(1+$V$3/$W$3)+($F93+N93)^Experiments!$H$3*(1+$V$3/$X$3)))</f>
        <v>2.7535471115096435E-2</v>
      </c>
      <c r="P93">
        <v>9.1</v>
      </c>
      <c r="Q93">
        <f>((P93^Experiments!$H$2)*Experiments!$C$2)/((P93^Experiments!$H$2)*(1+$V$2/$X$2)+(Code!$Y$2^Experiments!$H$2)*(1+$V$2/$W$2))</f>
        <v>8.5848982903231672</v>
      </c>
      <c r="R93">
        <f>((P93^Experiments!$H$3)*Experiments!$C$3)/((P93^Experiments!$H$3)*(1+$V$3/$X$3)+(Code!$Y$3^Experiments!$H$3)*(1+$V$3/$W$3))</f>
        <v>1.801980198019802</v>
      </c>
      <c r="S93">
        <f t="shared" si="11"/>
        <v>0.10989010989010989</v>
      </c>
      <c r="T93">
        <f t="shared" si="12"/>
        <v>0.11648361648351646</v>
      </c>
      <c r="U93">
        <f t="shared" si="13"/>
        <v>0.55494505494505497</v>
      </c>
    </row>
    <row r="94" spans="1:21" x14ac:dyDescent="0.25">
      <c r="A94">
        <v>1.84</v>
      </c>
      <c r="B94">
        <f>((D94^Experiments!$H$2)*Experiments!$C$2)/((Code!$Y$2^Experiments!$H$2)*(1+$V$2/$W$2)+(Code!D94^Experiments!$H$2)*(1+$V$2/$X$2))</f>
        <v>0.13926847204392251</v>
      </c>
      <c r="C94">
        <f>((F94^Experiments!$H$3)*Experiments!$C$3)/((1+$V$3/$X$3)*(F94^Experiments!$H$3)+(Code!$Y$3^Experiments!$H$3)*(1+$V$3/$W$3))</f>
        <v>1.3659133036081483</v>
      </c>
      <c r="D94">
        <f t="shared" si="7"/>
        <v>2.11853157571598E-2</v>
      </c>
      <c r="E94">
        <f t="shared" si="8"/>
        <v>9.9788146842428471</v>
      </c>
      <c r="F94">
        <f t="shared" si="9"/>
        <v>2.1541428189246283</v>
      </c>
      <c r="G94">
        <f t="shared" si="10"/>
        <v>2.8458571810753703</v>
      </c>
      <c r="H94">
        <f>0.02*((Experiments!$C$2*(D94^Experiments!$H$2))/((Code!$Y$2^Experiments!$H$2)*(1+$V$2/$W$2)+(D94^Experiments!$H$2)*(1+$V$2/$X$2)))</f>
        <v>2.7853694408784503E-3</v>
      </c>
      <c r="I94">
        <f>0.02*((Experiments!$C$2*($D94+0.5*H94)^Experiments!$H$2)/((Code!$Y$2^Experiments!$H$2)*(1+$V$2/$W$2)+($D94+0.5*H94)^Experiments!$H$2*(1+$V$2/$X$2)))</f>
        <v>2.9657594074933725E-3</v>
      </c>
      <c r="J94">
        <f>0.02*((Experiments!$C$2*($D94+0.5*I94)^Experiments!$H$2)/((Code!$Y$2^Experiments!$H$2)*(1+$V$2/$W$2)+($D94+0.5*I94)^Experiments!$H$2*(1+$V$2/$X$2)))</f>
        <v>2.9774306958030333E-3</v>
      </c>
      <c r="K94">
        <f>0.02*((Experiments!$C$2*($D94+J94)^Experiments!$H$2)/((Code!$Y$2^Experiments!$H$2)*(1+$V$2/$W$2)+($D94+J94)^Experiments!$H$2*(1+$V$2/$X$2)))</f>
        <v>3.170625463211113E-3</v>
      </c>
      <c r="L94">
        <f>0.02*((Experiments!$C$3*F94^Experiments!$H$3)/(Code!$Y$3^Experiments!$H$3*(1+$V$3/$W$3)+F94^Experiments!$H$3*(1+$V$3/$X$3)))</f>
        <v>2.7318266072162967E-2</v>
      </c>
      <c r="M94">
        <f>0.02*((Experiments!$C$3*($F94+0.5*L94)^Experiments!$H$3)/(Code!$Y$3^Experiments!$H$3*(1+$V$3/$W$3)+($F94+0.5*L94)^Experiments!$H$3*(1+$V$3/$X$3)))</f>
        <v>2.7372947991511271E-2</v>
      </c>
      <c r="N94">
        <f>0.02*((Experiments!$C$3*($F94+0.5*M94)^Experiments!$H$3)/(Code!$Y$3^Experiments!$H$3*(1+$V$3/$W$3)+($F94+0.5*M94)^Experiments!$H$3*(1+$V$3/$X$3)))</f>
        <v>2.7373056973305381E-2</v>
      </c>
      <c r="O94">
        <f>0.02*((Experiments!$C$3*($F94+N94)^Experiments!$H$3)/(Code!$Y$3^Experiments!$H$3*(1+$V$3/$W$3)+($F94+N94)^Experiments!$H$3*(1+$V$3/$X$3)))</f>
        <v>2.7427376898218173E-2</v>
      </c>
      <c r="P94">
        <v>9.1999999999999993</v>
      </c>
      <c r="Q94">
        <f>((P94^Experiments!$H$2)*Experiments!$C$2)/((P94^Experiments!$H$2)*(1+$V$2/$X$2)+(Code!$Y$2^Experiments!$H$2)*(1+$V$2/$W$2))</f>
        <v>8.5981234483424576</v>
      </c>
      <c r="R94">
        <f>((P94^Experiments!$H$3)*Experiments!$C$3)/((P94^Experiments!$H$3)*(1+$V$3/$X$3)+(Code!$Y$3^Experiments!$H$3)*(1+$V$3/$W$3))</f>
        <v>1.803921568627451</v>
      </c>
      <c r="S94">
        <f t="shared" si="11"/>
        <v>0.10869565217391305</v>
      </c>
      <c r="T94">
        <f t="shared" si="12"/>
        <v>0.11630444782608693</v>
      </c>
      <c r="U94">
        <f t="shared" si="13"/>
        <v>0.55434782608695654</v>
      </c>
    </row>
    <row r="95" spans="1:21" x14ac:dyDescent="0.25">
      <c r="A95">
        <v>1.86</v>
      </c>
      <c r="B95">
        <f>((D95^Experiments!$H$2)*Experiments!$C$2)/((Code!$Y$2^Experiments!$H$2)*(1+$V$2/$W$2)+(Code!D95^Experiments!$H$2)*(1+$V$2/$X$2))</f>
        <v>0.11995420476740125</v>
      </c>
      <c r="C95">
        <f>((F95^Experiments!$H$3)*Experiments!$C$3)/((1+$V$3/$X$3)*(F95^Experiments!$H$3)+(Code!$Y$3^Experiments!$H$3)*(1+$V$3/$W$3))</f>
        <v>1.3603622655904979</v>
      </c>
      <c r="D95">
        <f t="shared" si="7"/>
        <v>1.8211586572046072E-2</v>
      </c>
      <c r="E95">
        <f t="shared" si="8"/>
        <v>9.9817884134279602</v>
      </c>
      <c r="F95">
        <f t="shared" si="9"/>
        <v>2.1267698767746261</v>
      </c>
      <c r="G95">
        <f t="shared" si="10"/>
        <v>2.8732301232253725</v>
      </c>
      <c r="H95">
        <f>0.02*((Experiments!$C$2*(D95^Experiments!$H$2))/((Code!$Y$2^Experiments!$H$2)*(1+$V$2/$W$2)+(D95^Experiments!$H$2)*(1+$V$2/$X$2)))</f>
        <v>2.3990840953480252E-3</v>
      </c>
      <c r="I95">
        <f>0.02*((Experiments!$C$2*($D95+0.5*H95)^Experiments!$H$2)/((Code!$Y$2^Experiments!$H$2)*(1+$V$2/$W$2)+($D95+0.5*H95)^Experiments!$H$2*(1+$V$2/$X$2)))</f>
        <v>2.5550857178949665E-3</v>
      </c>
      <c r="J95">
        <f>0.02*((Experiments!$C$2*($D95+0.5*I95)^Experiments!$H$2)/((Code!$Y$2^Experiments!$H$2)*(1+$V$2/$W$2)+($D95+0.5*I95)^Experiments!$H$2*(1+$V$2/$X$2)))</f>
        <v>2.5652212712205507E-3</v>
      </c>
      <c r="K95">
        <f>0.02*((Experiments!$C$2*($D95+J95)^Experiments!$H$2)/((Code!$Y$2^Experiments!$H$2)*(1+$V$2/$W$2)+($D95+J95)^Experiments!$H$2*(1+$V$2/$X$2)))</f>
        <v>2.7323940570713624E-3</v>
      </c>
      <c r="L95">
        <f>0.02*((Experiments!$C$3*F95^Experiments!$H$3)/(Code!$Y$3^Experiments!$H$3*(1+$V$3/$W$3)+F95^Experiments!$H$3*(1+$V$3/$X$3)))</f>
        <v>2.7207245311809958E-2</v>
      </c>
      <c r="M95">
        <f>0.02*((Experiments!$C$3*($F95+0.5*L95)^Experiments!$H$3)/(Code!$Y$3^Experiments!$H$3*(1+$V$3/$W$3)+($F95+0.5*L95)^Experiments!$H$3*(1+$V$3/$X$3)))</f>
        <v>2.7262661588739835E-2</v>
      </c>
      <c r="N95">
        <f>0.02*((Experiments!$C$3*($F95+0.5*M95)^Experiments!$H$3)/(Code!$Y$3^Experiments!$H$3*(1+$V$3/$W$3)+($F95+0.5*M95)^Experiments!$H$3*(1+$V$3/$X$3)))</f>
        <v>2.7262773971812267E-2</v>
      </c>
      <c r="O95">
        <f>0.02*((Experiments!$C$3*($F95+N95)^Experiments!$H$3)/(Code!$Y$3^Experiments!$H$3*(1+$V$3/$W$3)+($F95+N95)^Experiments!$H$3*(1+$V$3/$X$3)))</f>
        <v>2.7317823107971463E-2</v>
      </c>
      <c r="P95">
        <v>9.3000000000000007</v>
      </c>
      <c r="Q95">
        <f>((P95^Experiments!$H$2)*Experiments!$C$2)/((P95^Experiments!$H$2)*(1+$V$2/$X$2)+(Code!$Y$2^Experiments!$H$2)*(1+$V$2/$W$2))</f>
        <v>8.611103695994041</v>
      </c>
      <c r="R95">
        <f>((P95^Experiments!$H$3)*Experiments!$C$3)/((P95^Experiments!$H$3)*(1+$V$3/$X$3)+(Code!$Y$3^Experiments!$H$3)*(1+$V$3/$W$3))</f>
        <v>1.8058252427184467</v>
      </c>
      <c r="S95">
        <f t="shared" si="11"/>
        <v>0.1075268817204301</v>
      </c>
      <c r="T95">
        <f t="shared" si="12"/>
        <v>0.1161291322580645</v>
      </c>
      <c r="U95">
        <f t="shared" si="13"/>
        <v>0.55376344086021501</v>
      </c>
    </row>
    <row r="96" spans="1:21" x14ac:dyDescent="0.25">
      <c r="A96">
        <v>1.88</v>
      </c>
      <c r="B96">
        <f>((D96^Experiments!$H$2)*Experiments!$C$2)/((Code!$Y$2^Experiments!$H$2)*(1+$V$2/$W$2)+(Code!D96^Experiments!$H$2)*(1+$V$2/$X$2))</f>
        <v>0.10325322787368006</v>
      </c>
      <c r="C96">
        <f>((F96^Experiments!$H$3)*Experiments!$C$3)/((1+$V$3/$X$3)*(F96^Experiments!$H$3)+(Code!$Y$3^Experiments!$H$3)*(1+$V$3/$W$3))</f>
        <v>1.3547361377396752</v>
      </c>
      <c r="D96">
        <f t="shared" si="7"/>
        <v>1.564957121693767E-2</v>
      </c>
      <c r="E96">
        <f t="shared" si="8"/>
        <v>9.9843504287830687</v>
      </c>
      <c r="F96">
        <f t="shared" si="9"/>
        <v>2.0995072201844787</v>
      </c>
      <c r="G96">
        <f t="shared" si="10"/>
        <v>2.90049277981552</v>
      </c>
      <c r="H96">
        <f>0.02*((Experiments!$C$2*(D96^Experiments!$H$2))/((Code!$Y$2^Experiments!$H$2)*(1+$V$2/$W$2)+(D96^Experiments!$H$2)*(1+$V$2/$X$2)))</f>
        <v>2.0650645574736013E-3</v>
      </c>
      <c r="I96">
        <f>0.02*((Experiments!$C$2*($D96+0.5*H96)^Experiments!$H$2)/((Code!$Y$2^Experiments!$H$2)*(1+$V$2/$W$2)+($D96+0.5*H96)^Experiments!$H$2*(1+$V$2/$X$2)))</f>
        <v>2.1998154094041906E-3</v>
      </c>
      <c r="J96">
        <f>0.02*((Experiments!$C$2*($D96+0.5*I96)^Experiments!$H$2)/((Code!$Y$2^Experiments!$H$2)*(1+$V$2/$W$2)+($D96+0.5*I96)^Experiments!$H$2*(1+$V$2/$X$2)))</f>
        <v>2.2086018778240762E-3</v>
      </c>
      <c r="K96">
        <f>0.02*((Experiments!$C$2*($D96+J96)^Experiments!$H$2)/((Code!$Y$2^Experiments!$H$2)*(1+$V$2/$W$2)+($D96+J96)^Experiments!$H$2*(1+$V$2/$X$2)))</f>
        <v>2.3530753006050071E-3</v>
      </c>
      <c r="L96">
        <f>0.02*((Experiments!$C$3*F96^Experiments!$H$3)/(Code!$Y$3^Experiments!$H$3*(1+$V$3/$W$3)+F96^Experiments!$H$3*(1+$V$3/$X$3)))</f>
        <v>2.7094722754793504E-2</v>
      </c>
      <c r="M96">
        <f>0.02*((Experiments!$C$3*($F96+0.5*L96)^Experiments!$H$3)/(Code!$Y$3^Experiments!$H$3*(1+$V$3/$W$3)+($F96+0.5*L96)^Experiments!$H$3*(1+$V$3/$X$3)))</f>
        <v>2.7150883817805959E-2</v>
      </c>
      <c r="N96">
        <f>0.02*((Experiments!$C$3*($F96+0.5*M96)^Experiments!$H$3)/(Code!$Y$3^Experiments!$H$3*(1+$V$3/$W$3)+($F96+0.5*M96)^Experiments!$H$3*(1+$V$3/$X$3)))</f>
        <v>2.7150999719004525E-2</v>
      </c>
      <c r="O96">
        <f>0.02*((Experiments!$C$3*($F96+N96)^Experiments!$H$3)/(Code!$Y$3^Experiments!$H$3*(1+$V$3/$W$3)+($F96+N96)^Experiments!$H$3*(1+$V$3/$X$3)))</f>
        <v>2.7206788466558152E-2</v>
      </c>
      <c r="P96">
        <v>9.4</v>
      </c>
      <c r="Q96">
        <f>((P96^Experiments!$H$2)*Experiments!$C$2)/((P96^Experiments!$H$2)*(1+$V$2/$X$2)+(Code!$Y$2^Experiments!$H$2)*(1+$V$2/$W$2))</f>
        <v>8.6238457739311674</v>
      </c>
      <c r="R96">
        <f>((P96^Experiments!$H$3)*Experiments!$C$3)/((P96^Experiments!$H$3)*(1+$V$3/$X$3)+(Code!$Y$3^Experiments!$H$3)*(1+$V$3/$W$3))</f>
        <v>1.8076923076923077</v>
      </c>
      <c r="S96">
        <f t="shared" si="11"/>
        <v>0.10638297872340426</v>
      </c>
      <c r="T96">
        <f t="shared" si="12"/>
        <v>0.11595754680851064</v>
      </c>
      <c r="U96">
        <f t="shared" si="13"/>
        <v>0.55319148936170215</v>
      </c>
    </row>
    <row r="97" spans="1:21" x14ac:dyDescent="0.25">
      <c r="A97">
        <v>1.9</v>
      </c>
      <c r="B97">
        <f>((D97^Experiments!$H$2)*Experiments!$C$2)/((Code!$Y$2^Experiments!$H$2)*(1+$V$2/$W$2)+(Code!D97^Experiments!$H$2)*(1+$V$2/$X$2))</f>
        <v>8.8828819010985313E-2</v>
      </c>
      <c r="C97">
        <f>((F97^Experiments!$H$3)*Experiments!$C$3)/((1+$V$3/$X$3)*(F97^Experiments!$H$3)+(Code!$Y$3^Experiments!$H$3)*(1+$V$3/$W$3))</f>
        <v>1.3490338429640212</v>
      </c>
      <c r="D97">
        <f t="shared" si="7"/>
        <v>1.344374214484848E-2</v>
      </c>
      <c r="E97">
        <f t="shared" si="8"/>
        <v>9.9865562578551579</v>
      </c>
      <c r="F97">
        <f t="shared" si="9"/>
        <v>2.0723563404686498</v>
      </c>
      <c r="G97">
        <f t="shared" si="10"/>
        <v>2.9276436595313489</v>
      </c>
      <c r="H97">
        <f>0.02*((Experiments!$C$2*(D97^Experiments!$H$2))/((Code!$Y$2^Experiments!$H$2)*(1+$V$2/$W$2)+(D97^Experiments!$H$2)*(1+$V$2/$X$2)))</f>
        <v>1.7765763802197064E-3</v>
      </c>
      <c r="I97">
        <f>0.02*((Experiments!$C$2*($D97+0.5*H97)^Experiments!$H$2)/((Code!$Y$2^Experiments!$H$2)*(1+$V$2/$W$2)+($D97+0.5*H97)^Experiments!$H$2*(1+$V$2/$X$2)))</f>
        <v>1.8928517540695692E-3</v>
      </c>
      <c r="J97">
        <f>0.02*((Experiments!$C$2*($D97+0.5*I97)^Experiments!$H$2)/((Code!$Y$2^Experiments!$H$2)*(1+$V$2/$W$2)+($D97+0.5*I97)^Experiments!$H$2*(1+$V$2/$X$2)))</f>
        <v>1.9004571198372752E-3</v>
      </c>
      <c r="K97">
        <f>0.02*((Experiments!$C$2*($D97+J97)^Experiments!$H$2)/((Code!$Y$2^Experiments!$H$2)*(1+$V$2/$W$2)+($D97+J97)^Experiments!$H$2*(1+$V$2/$X$2)))</f>
        <v>2.0251767376359624E-3</v>
      </c>
      <c r="L97">
        <f>0.02*((Experiments!$C$3*F97^Experiments!$H$3)/(Code!$Y$3^Experiments!$H$3*(1+$V$3/$W$3)+F97^Experiments!$H$3*(1+$V$3/$X$3)))</f>
        <v>2.6980676859280423E-2</v>
      </c>
      <c r="M97">
        <f>0.02*((Experiments!$C$3*($F97+0.5*L97)^Experiments!$H$3)/(Code!$Y$3^Experiments!$H$3*(1+$V$3/$W$3)+($F97+0.5*L97)^Experiments!$H$3*(1+$V$3/$X$3)))</f>
        <v>2.7037593191674442E-2</v>
      </c>
      <c r="N97">
        <f>0.02*((Experiments!$C$3*($F97+0.5*M97)^Experiments!$H$3)/(Code!$Y$3^Experiments!$H$3*(1+$V$3/$W$3)+($F97+0.5*M97)^Experiments!$H$3*(1+$V$3/$X$3)))</f>
        <v>2.7037712731938026E-2</v>
      </c>
      <c r="O97">
        <f>0.02*((Experiments!$C$3*($F97+N97)^Experiments!$H$3)/(Code!$Y$3^Experiments!$H$3*(1+$V$3/$W$3)+($F97+N97)^Experiments!$H$3*(1+$V$3/$X$3)))</f>
        <v>2.7094251549365261E-2</v>
      </c>
      <c r="P97">
        <v>9.5</v>
      </c>
      <c r="Q97">
        <f>((P97^Experiments!$H$2)*Experiments!$C$2)/((P97^Experiments!$H$2)*(1+$V$2/$X$2)+(Code!$Y$2^Experiments!$H$2)*(1+$V$2/$W$2))</f>
        <v>8.6363561776923934</v>
      </c>
      <c r="R97">
        <f>((P97^Experiments!$H$3)*Experiments!$C$3)/((P97^Experiments!$H$3)*(1+$V$3/$X$3)+(Code!$Y$3^Experiments!$H$3)*(1+$V$3/$W$3))</f>
        <v>1.8095238095238095</v>
      </c>
      <c r="S97">
        <f t="shared" si="11"/>
        <v>0.10526315789473684</v>
      </c>
      <c r="T97">
        <f t="shared" si="12"/>
        <v>0.11578957368421051</v>
      </c>
      <c r="U97">
        <f t="shared" si="13"/>
        <v>0.55263157894736836</v>
      </c>
    </row>
    <row r="98" spans="1:21" x14ac:dyDescent="0.25">
      <c r="A98">
        <v>1.92</v>
      </c>
      <c r="B98">
        <f>((D98^Experiments!$H$2)*Experiments!$C$2)/((Code!$Y$2^Experiments!$H$2)*(1+$V$2/$W$2)+(Code!D98^Experiments!$H$2)*(1+$V$2/$X$2))</f>
        <v>7.6383270422653984E-2</v>
      </c>
      <c r="C98">
        <f>((F98^Experiments!$H$3)*Experiments!$C$3)/((1+$V$3/$X$3)*(F98^Experiments!$H$3)+(Code!$Y$3^Experiments!$H$3)*(1+$V$3/$W$3))</f>
        <v>1.3432542981846405</v>
      </c>
      <c r="D98">
        <f t="shared" si="7"/>
        <v>1.1545680333903588E-2</v>
      </c>
      <c r="E98">
        <f t="shared" si="8"/>
        <v>9.9884543196661024</v>
      </c>
      <c r="F98">
        <f t="shared" si="9"/>
        <v>2.0453187504260049</v>
      </c>
      <c r="G98">
        <f t="shared" si="10"/>
        <v>2.9546812495739938</v>
      </c>
      <c r="H98">
        <f>0.02*((Experiments!$C$2*(D98^Experiments!$H$2))/((Code!$Y$2^Experiments!$H$2)*(1+$V$2/$W$2)+(D98^Experiments!$H$2)*(1+$V$2/$X$2)))</f>
        <v>1.5276654084530796E-3</v>
      </c>
      <c r="I98">
        <f>0.02*((Experiments!$C$2*($D98+0.5*H98)^Experiments!$H$2)/((Code!$Y$2^Experiments!$H$2)*(1+$V$2/$W$2)+($D98+0.5*H98)^Experiments!$H$2*(1+$V$2/$X$2)))</f>
        <v>1.6279092119452826E-3</v>
      </c>
      <c r="J98">
        <f>0.02*((Experiments!$C$2*($D98+0.5*I98)^Experiments!$H$2)/((Code!$Y$2^Experiments!$H$2)*(1+$V$2/$W$2)+($D98+0.5*I98)^Experiments!$H$2*(1+$V$2/$X$2)))</f>
        <v>1.6344835650628146E-3</v>
      </c>
      <c r="K98">
        <f>0.02*((Experiments!$C$2*($D98+J98)^Experiments!$H$2)/((Code!$Y$2^Experiments!$H$2)*(1+$V$2/$W$2)+($D98+J98)^Experiments!$H$2*(1+$V$2/$X$2)))</f>
        <v>1.74204818416375E-3</v>
      </c>
      <c r="L98">
        <f>0.02*((Experiments!$C$3*F98^Experiments!$H$3)/(Code!$Y$3^Experiments!$H$3*(1+$V$3/$W$3)+F98^Experiments!$H$3*(1+$V$3/$X$3)))</f>
        <v>2.686508596369281E-2</v>
      </c>
      <c r="M98">
        <f>0.02*((Experiments!$C$3*($F98+0.5*L98)^Experiments!$H$3)/(Code!$Y$3^Experiments!$H$3*(1+$V$3/$W$3)+($F98+0.5*L98)^Experiments!$H$3*(1+$V$3/$X$3)))</f>
        <v>2.6922768096181257E-2</v>
      </c>
      <c r="N98">
        <f>0.02*((Experiments!$C$3*($F98+0.5*M98)^Experiments!$H$3)/(Code!$Y$3^Experiments!$H$3*(1+$V$3/$W$3)+($F98+0.5*M98)^Experiments!$H$3*(1+$V$3/$X$3)))</f>
        <v>2.6922891400667046E-2</v>
      </c>
      <c r="O98">
        <f>0.02*((Experiments!$C$3*($F98+N98)^Experiments!$H$3)/(Code!$Y$3^Experiments!$H$3*(1+$V$3/$W$3)+($F98+N98)^Experiments!$H$3*(1+$V$3/$X$3)))</f>
        <v>2.6980190797681828E-2</v>
      </c>
      <c r="P98">
        <v>9.6</v>
      </c>
      <c r="Q98">
        <f>((P98^Experiments!$H$2)*Experiments!$C$2)/((P98^Experiments!$H$2)*(1+$V$2/$X$2)+(Code!$Y$2^Experiments!$H$2)*(1+$V$2/$W$2))</f>
        <v>8.648641168742774</v>
      </c>
      <c r="R98">
        <f>((P98^Experiments!$H$3)*Experiments!$C$3)/((P98^Experiments!$H$3)*(1+$V$3/$X$3)+(Code!$Y$3^Experiments!$H$3)*(1+$V$3/$W$3))</f>
        <v>1.8113207547169812</v>
      </c>
      <c r="S98">
        <f t="shared" si="11"/>
        <v>0.10416666666666667</v>
      </c>
      <c r="T98">
        <f t="shared" si="12"/>
        <v>0.11562509999999998</v>
      </c>
      <c r="U98">
        <f t="shared" si="13"/>
        <v>0.55208333333333337</v>
      </c>
    </row>
    <row r="99" spans="1:21" x14ac:dyDescent="0.25">
      <c r="A99">
        <v>1.94</v>
      </c>
      <c r="B99">
        <f>((D99^Experiments!$H$2)*Experiments!$C$2)/((Code!$Y$2^Experiments!$H$2)*(1+$V$2/$W$2)+(Code!D99^Experiments!$H$2)*(1+$V$2/$X$2))</f>
        <v>6.5654524547779841E-2</v>
      </c>
      <c r="C99">
        <f>((F99^Experiments!$H$3)*Experiments!$C$3)/((1+$V$3/$X$3)*(F99^Experiments!$H$3)+(Code!$Y$3^Experiments!$H$3)*(1+$V$3/$W$3))</f>
        <v>1.3373964150852518</v>
      </c>
      <c r="D99">
        <f t="shared" si="7"/>
        <v>9.9132638094647507E-3</v>
      </c>
      <c r="E99">
        <f t="shared" si="8"/>
        <v>9.9900867361905412</v>
      </c>
      <c r="F99">
        <f t="shared" si="9"/>
        <v>2.0183959844668262</v>
      </c>
      <c r="G99">
        <f t="shared" si="10"/>
        <v>2.9816040155331724</v>
      </c>
      <c r="H99">
        <f>0.02*((Experiments!$C$2*(D99^Experiments!$H$2))/((Code!$Y$2^Experiments!$H$2)*(1+$V$2/$W$2)+(D99^Experiments!$H$2)*(1+$V$2/$X$2)))</f>
        <v>1.3130904909555968E-3</v>
      </c>
      <c r="I99">
        <f>0.02*((Experiments!$C$2*($D99+0.5*H99)^Experiments!$H$2)/((Code!$Y$2^Experiments!$H$2)*(1+$V$2/$W$2)+($D99+0.5*H99)^Experiments!$H$2*(1+$V$2/$X$2)))</f>
        <v>1.3994466085080729E-3</v>
      </c>
      <c r="J99">
        <f>0.02*((Experiments!$C$2*($D99+0.5*I99)^Experiments!$H$2)/((Code!$Y$2^Experiments!$H$2)*(1+$V$2/$W$2)+($D99+0.5*I99)^Experiments!$H$2*(1+$V$2/$X$2)))</f>
        <v>1.4051232353607546E-3</v>
      </c>
      <c r="K99">
        <f>0.02*((Experiments!$C$2*($D99+J99)^Experiments!$H$2)/((Code!$Y$2^Experiments!$H$2)*(1+$V$2/$W$2)+($D99+J99)^Experiments!$H$2*(1+$V$2/$X$2)))</f>
        <v>1.4978163512180543E-3</v>
      </c>
      <c r="L99">
        <f>0.02*((Experiments!$C$3*F99^Experiments!$H$3)/(Code!$Y$3^Experiments!$H$3*(1+$V$3/$W$3)+F99^Experiments!$H$3*(1+$V$3/$X$3)))</f>
        <v>2.6747928301705037E-2</v>
      </c>
      <c r="M99">
        <f>0.02*((Experiments!$C$3*($F99+0.5*L99)^Experiments!$H$3)/(Code!$Y$3^Experiments!$H$3*(1+$V$3/$W$3)+($F99+0.5*L99)^Experiments!$H$3*(1+$V$3/$X$3)))</f>
        <v>2.6806386804434878E-2</v>
      </c>
      <c r="N99">
        <f>0.02*((Experiments!$C$3*($F99+0.5*M99)^Experiments!$H$3)/(Code!$Y$3^Experiments!$H$3*(1+$V$3/$W$3)+($F99+0.5*M99)^Experiments!$H$3*(1+$V$3/$X$3)))</f>
        <v>2.6806514002647518E-2</v>
      </c>
      <c r="O99">
        <f>0.02*((Experiments!$C$3*($F99+N99)^Experiments!$H$3)/(Code!$Y$3^Experiments!$H$3*(1+$V$3/$W$3)+($F99+N99)^Experiments!$H$3*(1+$V$3/$X$3)))</f>
        <v>2.6864584532521531E-2</v>
      </c>
      <c r="P99">
        <v>9.6999999999999993</v>
      </c>
      <c r="Q99">
        <f>((P99^Experiments!$H$2)*Experiments!$C$2)/((P99^Experiments!$H$2)*(1+$V$2/$X$2)+(Code!$Y$2^Experiments!$H$2)*(1+$V$2/$W$2))</f>
        <v>8.6607067849235886</v>
      </c>
      <c r="R99">
        <f>((P99^Experiments!$H$3)*Experiments!$C$3)/((P99^Experiments!$H$3)*(1+$V$3/$X$3)+(Code!$Y$3^Experiments!$H$3)*(1+$V$3/$W$3))</f>
        <v>1.8130841121495327</v>
      </c>
      <c r="S99">
        <f t="shared" si="11"/>
        <v>0.10309278350515465</v>
      </c>
      <c r="T99">
        <f t="shared" si="12"/>
        <v>0.11546401752577319</v>
      </c>
      <c r="U99">
        <f t="shared" si="13"/>
        <v>0.55154639175257736</v>
      </c>
    </row>
    <row r="100" spans="1:21" x14ac:dyDescent="0.25">
      <c r="A100">
        <v>1.96</v>
      </c>
      <c r="B100">
        <f>((D100^Experiments!$H$2)*Experiments!$C$2)/((Code!$Y$2^Experiments!$H$2)*(1+$V$2/$W$2)+(Code!D100^Experiments!$H$2)*(1+$V$2/$X$2))</f>
        <v>5.6412772265949873E-2</v>
      </c>
      <c r="C100">
        <f>((F100^Experiments!$H$3)*Experiments!$C$3)/((1+$V$3/$X$3)*(F100^Experiments!$H$3)+(Code!$Y$3^Experiments!$H$3)*(1+$V$3/$W$3))</f>
        <v>1.3314591009234342</v>
      </c>
      <c r="D100">
        <f t="shared" si="7"/>
        <v>8.5099227211461997E-3</v>
      </c>
      <c r="E100">
        <f t="shared" si="8"/>
        <v>9.9914900772788595</v>
      </c>
      <c r="F100">
        <f t="shared" si="9"/>
        <v>1.9915895987254277</v>
      </c>
      <c r="G100">
        <f t="shared" si="10"/>
        <v>3.0084104012745709</v>
      </c>
      <c r="H100">
        <f>0.02*((Experiments!$C$2*(D100^Experiments!$H$2))/((Code!$Y$2^Experiments!$H$2)*(1+$V$2/$W$2)+(D100^Experiments!$H$2)*(1+$V$2/$X$2)))</f>
        <v>1.1282554453189975E-3</v>
      </c>
      <c r="I100">
        <f>0.02*((Experiments!$C$2*($D100+0.5*H100)^Experiments!$H$2)/((Code!$Y$2^Experiments!$H$2)*(1+$V$2/$W$2)+($D100+0.5*H100)^Experiments!$H$2*(1+$V$2/$X$2)))</f>
        <v>1.2025984260447531E-3</v>
      </c>
      <c r="J100">
        <f>0.02*((Experiments!$C$2*($D100+0.5*I100)^Experiments!$H$2)/((Code!$Y$2^Experiments!$H$2)*(1+$V$2/$W$2)+($D100+0.5*I100)^Experiments!$H$2*(1+$V$2/$X$2)))</f>
        <v>1.2074950801150765E-3</v>
      </c>
      <c r="K100">
        <f>0.02*((Experiments!$C$2*($D100+J100)^Experiments!$H$2)/((Code!$Y$2^Experiments!$H$2)*(1+$V$2/$W$2)+($D100+J100)^Experiments!$H$2*(1+$V$2/$X$2)))</f>
        <v>1.2873161061977671E-3</v>
      </c>
      <c r="L100">
        <f>0.02*((Experiments!$C$3*F100^Experiments!$H$3)/(Code!$Y$3^Experiments!$H$3*(1+$V$3/$W$3)+F100^Experiments!$H$3*(1+$V$3/$X$3)))</f>
        <v>2.6629182018468686E-2</v>
      </c>
      <c r="M100">
        <f>0.02*((Experiments!$C$3*($F100+0.5*L100)^Experiments!$H$3)/(Code!$Y$3^Experiments!$H$3*(1+$V$3/$W$3)+($F100+0.5*L100)^Experiments!$H$3*(1+$V$3/$X$3)))</f>
        <v>2.6688427492414638E-2</v>
      </c>
      <c r="N100">
        <f>0.02*((Experiments!$C$3*($F100+0.5*M100)^Experiments!$H$3)/(Code!$Y$3^Experiments!$H$3*(1+$V$3/$W$3)+($F100+0.5*M100)^Experiments!$H$3*(1+$V$3/$X$3)))</f>
        <v>2.6688558718336971E-2</v>
      </c>
      <c r="O100">
        <f>0.02*((Experiments!$C$3*($F100+N100)^Experiments!$H$3)/(Code!$Y$3^Experiments!$H$3*(1+$V$3/$W$3)+($F100+N100)^Experiments!$H$3*(1+$V$3/$X$3)))</f>
        <v>2.6747410969611651E-2</v>
      </c>
      <c r="P100">
        <v>9.8000000000000007</v>
      </c>
      <c r="Q100">
        <f>((P100^Experiments!$H$2)*Experiments!$C$2)/((P100^Experiments!$H$2)*(1+$V$2/$X$2)+(Code!$Y$2^Experiments!$H$2)*(1+$V$2/$W$2))</f>
        <v>8.6725588503471922</v>
      </c>
      <c r="R100">
        <f>((P100^Experiments!$H$3)*Experiments!$C$3)/((P100^Experiments!$H$3)*(1+$V$3/$X$3)+(Code!$Y$3^Experiments!$H$3)*(1+$V$3/$W$3))</f>
        <v>1.8148148148148149</v>
      </c>
      <c r="S100">
        <f t="shared" si="11"/>
        <v>0.1020408163265306</v>
      </c>
      <c r="T100">
        <f t="shared" si="12"/>
        <v>0.11530622244897959</v>
      </c>
      <c r="U100">
        <f t="shared" si="13"/>
        <v>0.55102040816326525</v>
      </c>
    </row>
    <row r="101" spans="1:21" x14ac:dyDescent="0.25">
      <c r="A101">
        <v>1.98</v>
      </c>
      <c r="B101">
        <f>((D101^Experiments!$H$2)*Experiments!$C$2)/((Code!$Y$2^Experiments!$H$2)*(1+$V$2/$W$2)+(Code!D101^Experiments!$H$2)*(1+$V$2/$X$2))</f>
        <v>4.8457133428934387E-2</v>
      </c>
      <c r="C101">
        <f>((F101^Experiments!$H$3)*Experiments!$C$3)/((1+$V$3/$X$3)*(F101^Experiments!$H$3)+(Code!$Y$3^Experiments!$H$3)*(1+$V$3/$W$3))</f>
        <v>1.3254412594064897</v>
      </c>
      <c r="D101">
        <f t="shared" si="7"/>
        <v>7.3039629605067963E-3</v>
      </c>
      <c r="E101">
        <f t="shared" si="8"/>
        <v>9.992696037039499</v>
      </c>
      <c r="F101">
        <f t="shared" si="9"/>
        <v>1.9649011711571638</v>
      </c>
      <c r="G101">
        <f t="shared" si="10"/>
        <v>3.0350988288428349</v>
      </c>
      <c r="H101">
        <f>0.02*((Experiments!$C$2*(D101^Experiments!$H$2))/((Code!$Y$2^Experiments!$H$2)*(1+$V$2/$W$2)+(D101^Experiments!$H$2)*(1+$V$2/$X$2)))</f>
        <v>9.6914266857868773E-4</v>
      </c>
      <c r="I101">
        <f>0.02*((Experiments!$C$2*($D101+0.5*H101)^Experiments!$H$2)/((Code!$Y$2^Experiments!$H$2)*(1+$V$2/$W$2)+($D101+0.5*H101)^Experiments!$H$2*(1+$V$2/$X$2)))</f>
        <v>1.0331069745409557E-3</v>
      </c>
      <c r="J101">
        <f>0.02*((Experiments!$C$2*($D101+0.5*I101)^Experiments!$H$2)/((Code!$Y$2^Experiments!$H$2)*(1+$V$2/$W$2)+($D101+0.5*I101)^Experiments!$H$2*(1+$V$2/$X$2)))</f>
        <v>1.0373272311799003E-3</v>
      </c>
      <c r="K101">
        <f>0.02*((Experiments!$C$2*($D101+J101)^Experiments!$H$2)/((Code!$Y$2^Experiments!$H$2)*(1+$V$2/$W$2)+($D101+J101)^Experiments!$H$2*(1+$V$2/$X$2)))</f>
        <v>1.1060215880582854E-3</v>
      </c>
      <c r="L101">
        <f>0.02*((Experiments!$C$3*F101^Experiments!$H$3)/(Code!$Y$3^Experiments!$H$3*(1+$V$3/$W$3)+F101^Experiments!$H$3*(1+$V$3/$X$3)))</f>
        <v>2.6508825188129796E-2</v>
      </c>
      <c r="M101">
        <f>0.02*((Experiments!$C$3*($F101+0.5*L101)^Experiments!$H$3)/(Code!$Y$3^Experiments!$H$3*(1+$V$3/$W$3)+($F101+0.5*L101)^Experiments!$H$3*(1+$V$3/$X$3)))</f>
        <v>2.6568868255829416E-2</v>
      </c>
      <c r="N101">
        <f>0.02*((Experiments!$C$3*($F101+0.5*M101)^Experiments!$H$3)/(Code!$Y$3^Experiments!$H$3*(1+$V$3/$W$3)+($F101+0.5*M101)^Experiments!$H$3*(1+$V$3/$X$3)))</f>
        <v>2.6569003648054663E-2</v>
      </c>
      <c r="O101">
        <f>0.02*((Experiments!$C$3*($F101+N101)^Experiments!$H$3)/(Code!$Y$3^Experiments!$H$3*(1+$V$3/$W$3)+($F101+N101)^Experiments!$H$3*(1+$V$3/$X$3)))</f>
        <v>2.6628648235610605E-2</v>
      </c>
      <c r="P101">
        <v>9.9</v>
      </c>
      <c r="Q101">
        <f>((P101^Experiments!$H$2)*Experiments!$C$2)/((P101^Experiments!$H$2)*(1+$V$2/$X$2)+(Code!$Y$2^Experiments!$H$2)*(1+$V$2/$W$2))</f>
        <v>8.6842029847710922</v>
      </c>
      <c r="R101">
        <f>((P101^Experiments!$H$3)*Experiments!$C$3)/((P101^Experiments!$H$3)*(1+$V$3/$X$3)+(Code!$Y$3^Experiments!$H$3)*(1+$V$3/$W$3))</f>
        <v>1.8165137614678899</v>
      </c>
      <c r="S101">
        <f t="shared" si="11"/>
        <v>0.10101010101010101</v>
      </c>
      <c r="T101">
        <f t="shared" si="12"/>
        <v>0.11515161515151515</v>
      </c>
      <c r="U101">
        <f t="shared" si="13"/>
        <v>0.5505050505050505</v>
      </c>
    </row>
    <row r="102" spans="1:21" x14ac:dyDescent="0.25">
      <c r="A102">
        <v>2</v>
      </c>
      <c r="B102">
        <f>((D102^Experiments!$H$2)*Experiments!$C$2)/((Code!$Y$2^Experiments!$H$2)*(1+$V$2/$W$2)+(Code!D102^Experiments!$H$2)*(1+$V$2/$X$2))</f>
        <v>4.1612499678222878E-2</v>
      </c>
      <c r="C102">
        <f>((F102^Experiments!$H$3)*Experiments!$C$3)/((1+$V$3/$X$3)*(F102^Experiments!$H$3)+(Code!$Y$3^Experiments!$H$3)*(1+$V$3/$W$3))</f>
        <v>1.3193417916352412</v>
      </c>
      <c r="D102">
        <f t="shared" si="7"/>
        <v>6.2679575158270159E-3</v>
      </c>
      <c r="E102">
        <f t="shared" si="8"/>
        <v>9.9937320424841793</v>
      </c>
      <c r="F102">
        <f t="shared" si="9"/>
        <v>1.9383323016185789</v>
      </c>
      <c r="G102">
        <f t="shared" si="10"/>
        <v>3.0616676983814197</v>
      </c>
      <c r="H102">
        <f>0.02*((Experiments!$C$2*(D102^Experiments!$H$2))/((Code!$Y$2^Experiments!$H$2)*(1+$V$2/$W$2)+(D102^Experiments!$H$2)*(1+$V$2/$X$2)))</f>
        <v>8.3224999356445756E-4</v>
      </c>
      <c r="I102">
        <f>0.02*((Experiments!$C$2*($D102+0.5*H102)^Experiments!$H$2)/((Code!$Y$2^Experiments!$H$2)*(1+$V$2/$W$2)+($D102+0.5*H102)^Experiments!$H$2*(1+$V$2/$X$2)))</f>
        <v>8.8725733025732693E-4</v>
      </c>
      <c r="J102">
        <f>0.02*((Experiments!$C$2*($D102+0.5*I102)^Experiments!$H$2)/((Code!$Y$2^Experiments!$H$2)*(1+$V$2/$W$2)+($D102+0.5*I102)^Experiments!$H$2*(1+$V$2/$X$2)))</f>
        <v>8.9089195471987682E-4</v>
      </c>
      <c r="K102">
        <f>0.02*((Experiments!$C$2*($D102+J102)^Experiments!$H$2)/((Code!$Y$2^Experiments!$H$2)*(1+$V$2/$W$2)+($D102+J102)^Experiments!$H$2*(1+$V$2/$X$2)))</f>
        <v>9.4997941843461844E-4</v>
      </c>
      <c r="L102">
        <f>0.02*((Experiments!$C$3*F102^Experiments!$H$3)/(Code!$Y$3^Experiments!$H$3*(1+$V$3/$W$3)+F102^Experiments!$H$3*(1+$V$3/$X$3)))</f>
        <v>2.6386835832704826E-2</v>
      </c>
      <c r="M102">
        <f>0.02*((Experiments!$C$3*($F102+0.5*L102)^Experiments!$H$3)/(Code!$Y$3^Experiments!$H$3*(1+$V$3/$W$3)+($F102+0.5*L102)^Experiments!$H$3*(1+$V$3/$X$3)))</f>
        <v>2.6447687128302321E-2</v>
      </c>
      <c r="N102">
        <f>0.02*((Experiments!$C$3*($F102+0.5*M102)^Experiments!$H$3)/(Code!$Y$3^Experiments!$H$3*(1+$V$3/$W$3)+($F102+0.5*M102)^Experiments!$H$3*(1+$V$3/$X$3)))</f>
        <v>2.644782683016738E-2</v>
      </c>
      <c r="O102">
        <f>0.02*((Experiments!$C$3*($F102+N102)^Experiments!$H$3)/(Code!$Y$3^Experiments!$H$3*(1+$V$3/$W$3)+($F102+N102)^Experiments!$H$3*(1+$V$3/$X$3)))</f>
        <v>2.6508274385618914E-2</v>
      </c>
      <c r="P102">
        <v>10</v>
      </c>
      <c r="Q102">
        <f>((P102^Experiments!$H$2)*Experiments!$C$2)/((P102^Experiments!$H$2)*(1+$V$2/$X$2)+(Code!$Y$2^Experiments!$H$2)*(1+$V$2/$W$2))</f>
        <v>8.6956446124829458</v>
      </c>
      <c r="R102">
        <f>((P102^Experiments!$H$3)*Experiments!$C$3)/((P102^Experiments!$H$3)*(1+$V$3/$X$3)+(Code!$Y$3^Experiments!$H$3)*(1+$V$3/$W$3))</f>
        <v>1.8181818181818181</v>
      </c>
      <c r="S102">
        <f t="shared" si="11"/>
        <v>0.1</v>
      </c>
      <c r="T102">
        <f t="shared" si="12"/>
        <v>0.11500009999999999</v>
      </c>
      <c r="U102">
        <f t="shared" si="13"/>
        <v>0.55000000000000004</v>
      </c>
    </row>
    <row r="103" spans="1:21" x14ac:dyDescent="0.25">
      <c r="A103">
        <v>2.02</v>
      </c>
      <c r="B103">
        <f>((D103^Experiments!$H$2)*Experiments!$C$2)/((Code!$Y$2^Experiments!$H$2)*(1+$V$2/$W$2)+(Code!D103^Experiments!$H$2)*(1+$V$2/$X$2))</f>
        <v>3.5726588991150485E-2</v>
      </c>
      <c r="C103">
        <f>((F103^Experiments!$H$3)*Experiments!$C$3)/((1+$V$3/$X$3)*(F103^Experiments!$H$3)+(Code!$Y$3^Experiments!$H$3)*(1+$V$3/$W$3))</f>
        <v>1.3131595971191896</v>
      </c>
      <c r="D103">
        <f t="shared" si="7"/>
        <v>5.378202852168102E-3</v>
      </c>
      <c r="E103">
        <f t="shared" si="8"/>
        <v>9.9946217971478379</v>
      </c>
      <c r="F103">
        <f t="shared" si="9"/>
        <v>1.9118846119293684</v>
      </c>
      <c r="G103">
        <f t="shared" si="10"/>
        <v>3.0881153880706305</v>
      </c>
      <c r="H103">
        <f>0.02*((Experiments!$C$2*(D103^Experiments!$H$2))/((Code!$Y$2^Experiments!$H$2)*(1+$V$2/$W$2)+(D103^Experiments!$H$2)*(1+$V$2/$X$2)))</f>
        <v>7.1453177982300968E-4</v>
      </c>
      <c r="I103">
        <f>0.02*((Experiments!$C$2*($D103+0.5*H103)^Experiments!$H$2)/((Code!$Y$2^Experiments!$H$2)*(1+$V$2/$W$2)+($D103+0.5*H103)^Experiments!$H$2*(1+$V$2/$X$2)))</f>
        <v>7.6181624718241669E-4</v>
      </c>
      <c r="J103">
        <f>0.02*((Experiments!$C$2*($D103+0.5*I103)^Experiments!$H$2)/((Code!$Y$2^Experiments!$H$2)*(1+$V$2/$W$2)+($D103+0.5*I103)^Experiments!$H$2*(1+$V$2/$X$2)))</f>
        <v>7.6494452688389181E-4</v>
      </c>
      <c r="K103">
        <f>0.02*((Experiments!$C$2*($D103+J103)^Experiments!$H$2)/((Code!$Y$2^Experiments!$H$2)*(1+$V$2/$W$2)+($D103+J103)^Experiments!$H$2*(1+$V$2/$X$2)))</f>
        <v>8.1574548404458132E-4</v>
      </c>
      <c r="L103">
        <f>0.02*((Experiments!$C$3*F103^Experiments!$H$3)/(Code!$Y$3^Experiments!$H$3*(1+$V$3/$W$3)+F103^Experiments!$H$3*(1+$V$3/$X$3)))</f>
        <v>2.6263191942383794E-2</v>
      </c>
      <c r="M103">
        <f>0.02*((Experiments!$C$3*($F103+0.5*L103)^Experiments!$H$3)/(Code!$Y$3^Experiments!$H$3*(1+$V$3/$W$3)+($F103+0.5*L103)^Experiments!$H$3*(1+$V$3/$X$3)))</f>
        <v>2.6324862100948795E-2</v>
      </c>
      <c r="N103">
        <f>0.02*((Experiments!$C$3*($F103+0.5*M103)^Experiments!$H$3)/(Code!$Y$3^Experiments!$H$3*(1+$V$3/$W$3)+($F103+0.5*M103)^Experiments!$H$3*(1+$V$3/$X$3)))</f>
        <v>2.6325006260668315E-2</v>
      </c>
      <c r="O103">
        <f>0.02*((Experiments!$C$3*($F103+N103)^Experiments!$H$3)/(Code!$Y$3^Experiments!$H$3*(1+$V$3/$W$3)+($F103+N103)^Experiments!$H$3*(1+$V$3/$X$3)))</f>
        <v>2.6386267422049914E-2</v>
      </c>
      <c r="P103">
        <v>-10</v>
      </c>
      <c r="Q103">
        <f>((P103^Experiments!$H$2)*Experiments!$C$2)/((P103^Experiments!$H$2)*(1+$V$2/$X$2)+(Code!$Y$2^Experiments!$H$2)*(1+$V$2/$W$2))</f>
        <v>11.764692041538774</v>
      </c>
      <c r="R103">
        <f>((P103^Experiments!$H$3)*Experiments!$C$3)/((P103^Experiments!$H$3)*(1+$V$3/$X$3)+(Code!$Y$3^Experiments!$H$3)*(1+$V$3/$W$3))</f>
        <v>2.2222222222222223</v>
      </c>
      <c r="S103">
        <f t="shared" si="11"/>
        <v>-0.1</v>
      </c>
      <c r="T103">
        <f t="shared" ref="T103:T166" si="14">1/Q103</f>
        <v>8.5000100000000009E-2</v>
      </c>
      <c r="U103">
        <f t="shared" ref="U103:U166" si="15">1/R103</f>
        <v>0.44999999999999996</v>
      </c>
    </row>
    <row r="104" spans="1:21" x14ac:dyDescent="0.25">
      <c r="A104">
        <v>2.04</v>
      </c>
      <c r="B104">
        <f>((D104^Experiments!$H$2)*Experiments!$C$2)/((Code!$Y$2^Experiments!$H$2)*(1+$V$2/$W$2)+(Code!D104^Experiments!$H$2)*(1+$V$2/$X$2))</f>
        <v>3.0667238537112437E-2</v>
      </c>
      <c r="C104">
        <f>((F104^Experiments!$H$3)*Experiments!$C$3)/((1+$V$3/$X$3)*(F104^Experiments!$H$3)+(Code!$Y$3^Experiments!$H$3)*(1+$V$3/$W$3))</f>
        <v>1.3068935748665373</v>
      </c>
      <c r="D104">
        <f t="shared" si="7"/>
        <v>4.6142363835014006E-3</v>
      </c>
      <c r="E104">
        <f t="shared" si="8"/>
        <v>9.995385763616504</v>
      </c>
      <c r="F104">
        <f t="shared" si="9"/>
        <v>1.8855597459147571</v>
      </c>
      <c r="G104">
        <f t="shared" si="10"/>
        <v>3.1144402540852418</v>
      </c>
      <c r="H104">
        <f>0.02*((Experiments!$C$2*(D104^Experiments!$H$2))/((Code!$Y$2^Experiments!$H$2)*(1+$V$2/$W$2)+(D104^Experiments!$H$2)*(1+$V$2/$X$2)))</f>
        <v>6.1334477074224871E-4</v>
      </c>
      <c r="I104">
        <f>0.02*((Experiments!$C$2*($D104+0.5*H104)^Experiments!$H$2)/((Code!$Y$2^Experiments!$H$2)*(1+$V$2/$W$2)+($D104+0.5*H104)^Experiments!$H$2*(1+$V$2/$X$2)))</f>
        <v>6.5397573043322096E-4</v>
      </c>
      <c r="J104">
        <f>0.02*((Experiments!$C$2*($D104+0.5*I104)^Experiments!$H$2)/((Code!$Y$2^Experiments!$H$2)*(1+$V$2/$W$2)+($D104+0.5*I104)^Experiments!$H$2*(1+$V$2/$X$2)))</f>
        <v>6.5666673925568518E-4</v>
      </c>
      <c r="K104">
        <f>0.02*((Experiments!$C$2*($D104+J104)^Experiments!$H$2)/((Code!$Y$2^Experiments!$H$2)*(1+$V$2/$W$2)+($D104+J104)^Experiments!$H$2*(1+$V$2/$X$2)))</f>
        <v>7.0032617960867865E-4</v>
      </c>
      <c r="L104">
        <f>0.02*((Experiments!$C$3*F104^Experiments!$H$3)/(Code!$Y$3^Experiments!$H$3*(1+$V$3/$W$3)+F104^Experiments!$H$3*(1+$V$3/$X$3)))</f>
        <v>2.6137871497330746E-2</v>
      </c>
      <c r="M104">
        <f>0.02*((Experiments!$C$3*($F104+0.5*L104)^Experiments!$H$3)/(Code!$Y$3^Experiments!$H$3*(1+$V$3/$W$3)+($F104+0.5*L104)^Experiments!$H$3*(1+$V$3/$X$3)))</f>
        <v>2.620037114341759E-2</v>
      </c>
      <c r="N104">
        <f>0.02*((Experiments!$C$3*($F104+0.5*M104)^Experiments!$H$3)/(Code!$Y$3^Experiments!$H$3*(1+$V$3/$W$3)+($F104+0.5*M104)^Experiments!$H$3*(1+$V$3/$X$3)))</f>
        <v>2.6200519914218585E-2</v>
      </c>
      <c r="O104">
        <f>0.02*((Experiments!$C$3*($F104+N104)^Experiments!$H$3)/(Code!$Y$3^Experiments!$H$3*(1+$V$3/$W$3)+($F104+N104)^Experiments!$H$3*(1+$V$3/$X$3)))</f>
        <v>2.6262605314928963E-2</v>
      </c>
      <c r="P104">
        <v>-9.9</v>
      </c>
      <c r="Q104">
        <f>((P104^Experiments!$H$2)*Experiments!$C$2)/((P104^Experiments!$H$2)*(1+$V$2/$X$2)+(Code!$Y$2^Experiments!$H$2)*(1+$V$2/$W$2))</f>
        <v>11.785700395424536</v>
      </c>
      <c r="R104">
        <f>((P104^Experiments!$H$3)*Experiments!$C$3)/((P104^Experiments!$H$3)*(1+$V$3/$X$3)+(Code!$Y$3^Experiments!$H$3)*(1+$V$3/$W$3))</f>
        <v>2.2247191011235956</v>
      </c>
      <c r="S104">
        <f t="shared" si="11"/>
        <v>-0.10101010101010101</v>
      </c>
      <c r="T104">
        <f t="shared" si="14"/>
        <v>8.4848584848484829E-2</v>
      </c>
      <c r="U104">
        <f t="shared" si="15"/>
        <v>0.44949494949494945</v>
      </c>
    </row>
    <row r="105" spans="1:21" x14ac:dyDescent="0.25">
      <c r="A105">
        <v>2.06</v>
      </c>
      <c r="B105">
        <f>((D105^Experiments!$H$2)*Experiments!$C$2)/((Code!$Y$2^Experiments!$H$2)*(1+$V$2/$W$2)+(Code!D105^Experiments!$H$2)*(1+$V$2/$X$2))</f>
        <v>2.6319945844803537E-2</v>
      </c>
      <c r="C105">
        <f>((F105^Experiments!$H$3)*Experiments!$C$3)/((1+$V$3/$X$3)*(F105^Experiments!$H$3)+(Code!$Y$3^Experiments!$H$3)*(1+$V$3/$W$3))</f>
        <v>1.3005426245526792</v>
      </c>
      <c r="D105">
        <f t="shared" si="7"/>
        <v>3.9584104018799441E-3</v>
      </c>
      <c r="E105">
        <f t="shared" si="8"/>
        <v>9.9960415895981249</v>
      </c>
      <c r="F105">
        <f t="shared" si="9"/>
        <v>1.8593593694268351</v>
      </c>
      <c r="G105">
        <f t="shared" si="10"/>
        <v>3.1406406305731638</v>
      </c>
      <c r="H105">
        <f>0.02*((Experiments!$C$2*(D105^Experiments!$H$2))/((Code!$Y$2^Experiments!$H$2)*(1+$V$2/$W$2)+(D105^Experiments!$H$2)*(1+$V$2/$X$2)))</f>
        <v>5.2639891689607076E-4</v>
      </c>
      <c r="I105">
        <f>0.02*((Experiments!$C$2*($D105+0.5*H105)^Experiments!$H$2)/((Code!$Y$2^Experiments!$H$2)*(1+$V$2/$W$2)+($D105+0.5*H105)^Experiments!$H$2*(1+$V$2/$X$2)))</f>
        <v>5.6130158226778688E-4</v>
      </c>
      <c r="J105">
        <f>0.02*((Experiments!$C$2*($D105+0.5*I105)^Experiments!$H$2)/((Code!$Y$2^Experiments!$H$2)*(1+$V$2/$W$2)+($D105+0.5*I105)^Experiments!$H$2*(1+$V$2/$X$2)))</f>
        <v>5.6361535748258428E-4</v>
      </c>
      <c r="K105">
        <f>0.02*((Experiments!$C$2*($D105+J105)^Experiments!$H$2)/((Code!$Y$2^Experiments!$H$2)*(1+$V$2/$W$2)+($D105+J105)^Experiments!$H$2*(1+$V$2/$X$2)))</f>
        <v>6.0112456558934963E-4</v>
      </c>
      <c r="L105">
        <f>0.02*((Experiments!$C$3*F105^Experiments!$H$3)/(Code!$Y$3^Experiments!$H$3*(1+$V$3/$W$3)+F105^Experiments!$H$3*(1+$V$3/$X$3)))</f>
        <v>2.6010852491053584E-2</v>
      </c>
      <c r="M105">
        <f>0.02*((Experiments!$C$3*($F105+0.5*L105)^Experiments!$H$3)/(Code!$Y$3^Experiments!$H$3*(1+$V$3/$W$3)+($F105+0.5*L105)^Experiments!$H$3*(1+$V$3/$X$3)))</f>
        <v>2.6074192226465853E-2</v>
      </c>
      <c r="N105">
        <f>0.02*((Experiments!$C$3*($F105+0.5*M105)^Experiments!$H$3)/(Code!$Y$3^Experiments!$H$3*(1+$V$3/$W$3)+($F105+0.5*M105)^Experiments!$H$3*(1+$V$3/$X$3)))</f>
        <v>2.6074345766722282E-2</v>
      </c>
      <c r="O105">
        <f>0.02*((Experiments!$C$3*($F105+N105)^Experiments!$H$3)/(Code!$Y$3^Experiments!$H$3*(1+$V$3/$W$3)+($F105+N105)^Experiments!$H$3*(1+$V$3/$X$3)))</f>
        <v>2.613726602369143E-2</v>
      </c>
      <c r="P105">
        <v>-9.8000000000000007</v>
      </c>
      <c r="Q105">
        <f>((P105^Experiments!$H$2)*Experiments!$C$2)/((P105^Experiments!$H$2)*(1+$V$2/$X$2)+(Code!$Y$2^Experiments!$H$2)*(1+$V$2/$W$2))</f>
        <v>11.807214974613645</v>
      </c>
      <c r="R105">
        <f>((P105^Experiments!$H$3)*Experiments!$C$3)/((P105^Experiments!$H$3)*(1+$V$3/$X$3)+(Code!$Y$3^Experiments!$H$3)*(1+$V$3/$W$3))</f>
        <v>2.2272727272727271</v>
      </c>
      <c r="S105">
        <f t="shared" si="11"/>
        <v>-0.1020408163265306</v>
      </c>
      <c r="T105">
        <f t="shared" si="14"/>
        <v>8.46939775510204E-2</v>
      </c>
      <c r="U105">
        <f t="shared" si="15"/>
        <v>0.44897959183673475</v>
      </c>
    </row>
    <row r="106" spans="1:21" x14ac:dyDescent="0.25">
      <c r="A106">
        <v>2.08</v>
      </c>
      <c r="B106">
        <f>((D106^Experiments!$H$2)*Experiments!$C$2)/((Code!$Y$2^Experiments!$H$2)*(1+$V$2/$W$2)+(Code!D106^Experiments!$H$2)*(1+$V$2/$X$2))</f>
        <v>2.2585656675193789E-2</v>
      </c>
      <c r="C106">
        <f>((F106^Experiments!$H$3)*Experiments!$C$3)/((1+$V$3/$X$3)*(F106^Experiments!$H$3)+(Code!$Y$3^Experiments!$H$3)*(1+$V$3/$W$3))</f>
        <v>1.2941056477708328</v>
      </c>
      <c r="D106">
        <f t="shared" si="7"/>
        <v>3.395517508215584E-3</v>
      </c>
      <c r="E106">
        <f t="shared" si="8"/>
        <v>9.9966044824917901</v>
      </c>
      <c r="F106">
        <f t="shared" si="9"/>
        <v>1.8332851703433148</v>
      </c>
      <c r="G106">
        <f t="shared" si="10"/>
        <v>3.166714829656684</v>
      </c>
      <c r="H106">
        <f>0.02*((Experiments!$C$2*(D106^Experiments!$H$2))/((Code!$Y$2^Experiments!$H$2)*(1+$V$2/$W$2)+(D106^Experiments!$H$2)*(1+$V$2/$X$2)))</f>
        <v>4.5171313350387578E-4</v>
      </c>
      <c r="I106">
        <f>0.02*((Experiments!$C$2*($D106+0.5*H106)^Experiments!$H$2)/((Code!$Y$2^Experiments!$H$2)*(1+$V$2/$W$2)+($D106+0.5*H106)^Experiments!$H$2*(1+$V$2/$X$2)))</f>
        <v>4.8168696304594084E-4</v>
      </c>
      <c r="J106">
        <f>0.02*((Experiments!$C$2*($D106+0.5*I106)^Experiments!$H$2)/((Code!$Y$2^Experiments!$H$2)*(1+$V$2/$W$2)+($D106+0.5*I106)^Experiments!$H$2*(1+$V$2/$X$2)))</f>
        <v>4.8367558477382093E-4</v>
      </c>
      <c r="K106">
        <f>0.02*((Experiments!$C$2*($D106+J106)^Experiments!$H$2)/((Code!$Y$2^Experiments!$H$2)*(1+$V$2/$W$2)+($D106+J106)^Experiments!$H$2*(1+$V$2/$X$2)))</f>
        <v>5.1589158235575464E-4</v>
      </c>
      <c r="L106">
        <f>0.02*((Experiments!$C$3*F106^Experiments!$H$3)/(Code!$Y$3^Experiments!$H$3*(1+$V$3/$W$3)+F106^Experiments!$H$3*(1+$V$3/$X$3)))</f>
        <v>2.5882112955416658E-2</v>
      </c>
      <c r="M106">
        <f>0.02*((Experiments!$C$3*($F106+0.5*L106)^Experiments!$H$3)/(Code!$Y$3^Experiments!$H$3*(1+$V$3/$W$3)+($F106+0.5*L106)^Experiments!$H$3*(1+$V$3/$X$3)))</f>
        <v>2.5946303346141123E-2</v>
      </c>
      <c r="N106">
        <f>0.02*((Experiments!$C$3*($F106+0.5*M106)^Experiments!$H$3)/(Code!$Y$3^Experiments!$H$3*(1+$V$3/$W$3)+($F106+0.5*M106)^Experiments!$H$3*(1+$V$3/$X$3)))</f>
        <v>2.5946461819508129E-2</v>
      </c>
      <c r="O106">
        <f>0.02*((Experiments!$C$3*($F106+N106)^Experiments!$H$3)/(Code!$Y$3^Experiments!$H$3*(1+$V$3/$W$3)+($F106+N106)^Experiments!$H$3*(1+$V$3/$X$3)))</f>
        <v>2.6010227520551529E-2</v>
      </c>
      <c r="P106">
        <v>-9.6999999999999993</v>
      </c>
      <c r="Q106">
        <f>((P106^Experiments!$H$2)*Experiments!$C$2)/((P106^Experiments!$H$2)*(1+$V$2/$X$2)+(Code!$Y$2^Experiments!$H$2)*(1+$V$2/$W$2))</f>
        <v>11.829254299540647</v>
      </c>
      <c r="R106">
        <f>((P106^Experiments!$H$3)*Experiments!$C$3)/((P106^Experiments!$H$3)*(1+$V$3/$X$3)+(Code!$Y$3^Experiments!$H$3)*(1+$V$3/$W$3))</f>
        <v>2.2298850574712645</v>
      </c>
      <c r="S106">
        <f t="shared" si="11"/>
        <v>-0.10309278350515465</v>
      </c>
      <c r="T106">
        <f t="shared" si="14"/>
        <v>8.4536182474226798E-2</v>
      </c>
      <c r="U106">
        <f t="shared" si="15"/>
        <v>0.44845360824742264</v>
      </c>
    </row>
    <row r="107" spans="1:21" x14ac:dyDescent="0.25">
      <c r="A107">
        <v>2.1</v>
      </c>
      <c r="B107">
        <f>((D107^Experiments!$H$2)*Experiments!$C$2)/((Code!$Y$2^Experiments!$H$2)*(1+$V$2/$W$2)+(Code!D107^Experiments!$H$2)*(1+$V$2/$X$2))</f>
        <v>1.9378790226191159E-2</v>
      </c>
      <c r="C107">
        <f>((F107^Experiments!$H$3)*Experiments!$C$3)/((1+$V$3/$X$3)*(F107^Experiments!$H$3)+(Code!$Y$3^Experiments!$H$3)*(1+$V$3/$W$3))</f>
        <v>1.2875815493685603</v>
      </c>
      <c r="D107">
        <f t="shared" si="7"/>
        <v>2.9124625396323915E-3</v>
      </c>
      <c r="E107">
        <f t="shared" si="8"/>
        <v>9.9970875374603736</v>
      </c>
      <c r="F107">
        <f t="shared" si="9"/>
        <v>1.8073388585421037</v>
      </c>
      <c r="G107">
        <f t="shared" si="10"/>
        <v>3.1926611414578954</v>
      </c>
      <c r="H107">
        <f>0.02*((Experiments!$C$2*(D107^Experiments!$H$2))/((Code!$Y$2^Experiments!$H$2)*(1+$V$2/$W$2)+(D107^Experiments!$H$2)*(1+$V$2/$X$2)))</f>
        <v>3.8757580452382319E-4</v>
      </c>
      <c r="I107">
        <f>0.02*((Experiments!$C$2*($D107+0.5*H107)^Experiments!$H$2)/((Code!$Y$2^Experiments!$H$2)*(1+$V$2/$W$2)+($D107+0.5*H107)^Experiments!$H$2*(1+$V$2/$X$2)))</f>
        <v>4.1331082677114407E-4</v>
      </c>
      <c r="J107">
        <f>0.02*((Experiments!$C$2*($D107+0.5*I107)^Experiments!$H$2)/((Code!$Y$2^Experiments!$H$2)*(1+$V$2/$W$2)+($D107+0.5*I107)^Experiments!$H$2*(1+$V$2/$X$2)))</f>
        <v>4.15019396572266E-4</v>
      </c>
      <c r="K107">
        <f>0.02*((Experiments!$C$2*($D107+J107)^Experiments!$H$2)/((Code!$Y$2^Experiments!$H$2)*(1+$V$2/$W$2)+($D107+J107)^Experiments!$H$2*(1+$V$2/$X$2)))</f>
        <v>4.4268224572785084E-4</v>
      </c>
      <c r="L107">
        <f>0.02*((Experiments!$C$3*F107^Experiments!$H$3)/(Code!$Y$3^Experiments!$H$3*(1+$V$3/$W$3)+F107^Experiments!$H$3*(1+$V$3/$X$3)))</f>
        <v>2.5751630987371207E-2</v>
      </c>
      <c r="M107">
        <f>0.02*((Experiments!$C$3*($F107+0.5*L107)^Experiments!$H$3)/(Code!$Y$3^Experiments!$H$3*(1+$V$3/$W$3)+($F107+0.5*L107)^Experiments!$H$3*(1+$V$3/$X$3)))</f>
        <v>2.5816682549644667E-2</v>
      </c>
      <c r="N107">
        <f>0.02*((Experiments!$C$3*($F107+0.5*M107)^Experiments!$H$3)/(Code!$Y$3^Experiments!$H$3*(1+$V$3/$W$3)+($F107+0.5*M107)^Experiments!$H$3*(1+$V$3/$X$3)))</f>
        <v>2.5816846125191945E-2</v>
      </c>
      <c r="O107">
        <f>0.02*((Experiments!$C$3*($F107+N107)^Experiments!$H$3)/(Code!$Y$3^Experiments!$H$3*(1+$V$3/$W$3)+($F107+N107)^Experiments!$H$3*(1+$V$3/$X$3)))</f>
        <v>2.5881467815515879E-2</v>
      </c>
      <c r="P107">
        <v>-9.6</v>
      </c>
      <c r="Q107">
        <f>((P107^Experiments!$H$2)*Experiments!$C$2)/((P107^Experiments!$H$2)*(1+$V$2/$X$2)+(Code!$Y$2^Experiments!$H$2)*(1+$V$2/$W$2))</f>
        <v>11.851837805229271</v>
      </c>
      <c r="R107">
        <f>((P107^Experiments!$H$3)*Experiments!$C$3)/((P107^Experiments!$H$3)*(1+$V$3/$X$3)+(Code!$Y$3^Experiments!$H$3)*(1+$V$3/$W$3))</f>
        <v>2.2325581395348837</v>
      </c>
      <c r="S107">
        <f t="shared" si="11"/>
        <v>-0.10416666666666667</v>
      </c>
      <c r="T107">
        <f t="shared" si="14"/>
        <v>8.4375099999999981E-2</v>
      </c>
      <c r="U107">
        <f t="shared" si="15"/>
        <v>0.44791666666666669</v>
      </c>
    </row>
    <row r="108" spans="1:21" x14ac:dyDescent="0.25">
      <c r="A108">
        <v>2.12</v>
      </c>
      <c r="B108">
        <f>((D108^Experiments!$H$2)*Experiments!$C$2)/((Code!$Y$2^Experiments!$H$2)*(1+$V$2/$W$2)+(Code!D108^Experiments!$H$2)*(1+$V$2/$X$2))</f>
        <v>1.6625487415083771E-2</v>
      </c>
      <c r="C108">
        <f>((F108^Experiments!$H$3)*Experiments!$C$3)/((1+$V$3/$X$3)*(F108^Experiments!$H$3)+(Code!$Y$3^Experiments!$H$3)*(1+$V$3/$W$3))</f>
        <v>1.2809692388739904</v>
      </c>
      <c r="D108">
        <f t="shared" si="7"/>
        <v>2.4979761234759758E-3</v>
      </c>
      <c r="E108">
        <f t="shared" si="8"/>
        <v>9.99750202387653</v>
      </c>
      <c r="F108">
        <f t="shared" si="9"/>
        <v>1.7815221658500104</v>
      </c>
      <c r="G108">
        <f t="shared" si="10"/>
        <v>3.2184778341499887</v>
      </c>
      <c r="H108">
        <f>0.02*((Experiments!$C$2*(D108^Experiments!$H$2))/((Code!$Y$2^Experiments!$H$2)*(1+$V$2/$W$2)+(D108^Experiments!$H$2)*(1+$V$2/$X$2)))</f>
        <v>3.3250974830167544E-4</v>
      </c>
      <c r="I108">
        <f>0.02*((Experiments!$C$2*($D108+0.5*H108)^Experiments!$H$2)/((Code!$Y$2^Experiments!$H$2)*(1+$V$2/$W$2)+($D108+0.5*H108)^Experiments!$H$2*(1+$V$2/$X$2)))</f>
        <v>3.5460097311750373E-4</v>
      </c>
      <c r="J108">
        <f>0.02*((Experiments!$C$2*($D108+0.5*I108)^Experiments!$H$2)/((Code!$Y$2^Experiments!$H$2)*(1+$V$2/$W$2)+($D108+0.5*I108)^Experiments!$H$2*(1+$V$2/$X$2)))</f>
        <v>3.5606849289583284E-4</v>
      </c>
      <c r="K108">
        <f>0.02*((Experiments!$C$2*($D108+J108)^Experiments!$H$2)/((Code!$Y$2^Experiments!$H$2)*(1+$V$2/$W$2)+($D108+J108)^Experiments!$H$2*(1+$V$2/$X$2)))</f>
        <v>3.7981660576763229E-4</v>
      </c>
      <c r="L108">
        <f>0.02*((Experiments!$C$3*F108^Experiments!$H$3)/(Code!$Y$3^Experiments!$H$3*(1+$V$3/$W$3)+F108^Experiments!$H$3*(1+$V$3/$X$3)))</f>
        <v>2.5619384777479808E-2</v>
      </c>
      <c r="M108">
        <f>0.02*((Experiments!$C$3*($F108+0.5*L108)^Experiments!$H$3)/(Code!$Y$3^Experiments!$H$3*(1+$V$3/$W$3)+($F108+0.5*L108)^Experiments!$H$3*(1+$V$3/$X$3)))</f>
        <v>2.5685307962951921E-2</v>
      </c>
      <c r="N108">
        <f>0.02*((Experiments!$C$3*($F108+0.5*M108)^Experiments!$H$3)/(Code!$Y$3^Experiments!$H$3*(1+$V$3/$W$3)+($F108+0.5*M108)^Experiments!$H$3*(1+$V$3/$X$3)))</f>
        <v>2.5685476815295653E-2</v>
      </c>
      <c r="O108">
        <f>0.02*((Experiments!$C$3*($F108+N108)^Experiments!$H$3)/(Code!$Y$3^Experiments!$H$3*(1+$V$3/$W$3)+($F108+N108)^Experiments!$H$3*(1+$V$3/$X$3)))</f>
        <v>2.5750964983116832E-2</v>
      </c>
      <c r="P108">
        <v>-9.5</v>
      </c>
      <c r="Q108">
        <f>((P108^Experiments!$H$2)*Experiments!$C$2)/((P108^Experiments!$H$2)*(1+$V$2/$X$2)+(Code!$Y$2^Experiments!$H$2)*(1+$V$2/$W$2))</f>
        <v>11.874985898454247</v>
      </c>
      <c r="R108">
        <f>((P108^Experiments!$H$3)*Experiments!$C$3)/((P108^Experiments!$H$3)*(1+$V$3/$X$3)+(Code!$Y$3^Experiments!$H$3)*(1+$V$3/$W$3))</f>
        <v>2.2352941176470589</v>
      </c>
      <c r="S108">
        <f t="shared" si="11"/>
        <v>-0.10526315789473684</v>
      </c>
      <c r="T108">
        <f t="shared" si="14"/>
        <v>8.4210626315789461E-2</v>
      </c>
      <c r="U108">
        <f t="shared" si="15"/>
        <v>0.44736842105263158</v>
      </c>
    </row>
    <row r="109" spans="1:21" x14ac:dyDescent="0.25">
      <c r="A109">
        <v>2.14</v>
      </c>
      <c r="B109">
        <f>((D109^Experiments!$H$2)*Experiments!$C$2)/((Code!$Y$2^Experiments!$H$2)*(1+$V$2/$W$2)+(Code!D109^Experiments!$H$2)*(1+$V$2/$X$2))</f>
        <v>1.4262065227477461E-2</v>
      </c>
      <c r="C109">
        <f>((F109^Experiments!$H$3)*Experiments!$C$3)/((1+$V$3/$X$3)*(F109^Experiments!$H$3)+(Code!$Y$3^Experiments!$H$3)*(1+$V$3/$W$3))</f>
        <v>1.2742676320155963</v>
      </c>
      <c r="D109">
        <f t="shared" si="7"/>
        <v>2.142365242459979E-3</v>
      </c>
      <c r="E109">
        <f t="shared" si="8"/>
        <v>9.9978576347575459</v>
      </c>
      <c r="F109">
        <f t="shared" si="9"/>
        <v>1.7558368459638285</v>
      </c>
      <c r="G109">
        <f t="shared" si="10"/>
        <v>3.2441631540361708</v>
      </c>
      <c r="H109">
        <f>0.02*((Experiments!$C$2*(D109^Experiments!$H$2))/((Code!$Y$2^Experiments!$H$2)*(1+$V$2/$W$2)+(D109^Experiments!$H$2)*(1+$V$2/$X$2)))</f>
        <v>2.8524130454954925E-4</v>
      </c>
      <c r="I109">
        <f>0.02*((Experiments!$C$2*($D109+0.5*H109)^Experiments!$H$2)/((Code!$Y$2^Experiments!$H$2)*(1+$V$2/$W$2)+($D109+0.5*H109)^Experiments!$H$2*(1+$V$2/$X$2)))</f>
        <v>3.0420138824703439E-4</v>
      </c>
      <c r="J109">
        <f>0.02*((Experiments!$C$2*($D109+0.5*I109)^Experiments!$H$2)/((Code!$Y$2^Experiments!$H$2)*(1+$V$2/$W$2)+($D109+0.5*I109)^Experiments!$H$2*(1+$V$2/$X$2)))</f>
        <v>3.054615436726234E-4</v>
      </c>
      <c r="K109">
        <f>0.02*((Experiments!$C$2*($D109+J109)^Experiments!$H$2)/((Code!$Y$2^Experiments!$H$2)*(1+$V$2/$W$2)+($D109+J109)^Experiments!$H$2*(1+$V$2/$X$2)))</f>
        <v>3.2584516260782988E-4</v>
      </c>
      <c r="L109">
        <f>0.02*((Experiments!$C$3*F109^Experiments!$H$3)/(Code!$Y$3^Experiments!$H$3*(1+$V$3/$W$3)+F109^Experiments!$H$3*(1+$V$3/$X$3)))</f>
        <v>2.5485352640311928E-2</v>
      </c>
      <c r="M109">
        <f>0.02*((Experiments!$C$3*($F109+0.5*L109)^Experiments!$H$3)/(Code!$Y$3^Experiments!$H$3*(1+$V$3/$W$3)+($F109+0.5*L109)^Experiments!$H$3*(1+$V$3/$X$3)))</f>
        <v>2.5552157820266853E-2</v>
      </c>
      <c r="N109">
        <f>0.02*((Experiments!$C$3*($F109+0.5*M109)^Experiments!$H$3)/(Code!$Y$3^Experiments!$H$3*(1+$V$3/$W$3)+($F109+0.5*M109)^Experiments!$H$3*(1+$V$3/$X$3)))</f>
        <v>2.5552332129699585E-2</v>
      </c>
      <c r="O109">
        <f>0.02*((Experiments!$C$3*($F109+N109)^Experiments!$H$3)/(Code!$Y$3^Experiments!$H$3*(1+$V$3/$W$3)+($F109+N109)^Experiments!$H$3*(1+$V$3/$X$3)))</f>
        <v>2.5618697190941991E-2</v>
      </c>
      <c r="P109">
        <v>-9.4</v>
      </c>
      <c r="Q109">
        <f>((P109^Experiments!$H$2)*Experiments!$C$2)/((P109^Experiments!$H$2)*(1+$V$2/$X$2)+(Code!$Y$2^Experiments!$H$2)*(1+$V$2/$W$2))</f>
        <v>11.898720019244534</v>
      </c>
      <c r="R109">
        <f>((P109^Experiments!$H$3)*Experiments!$C$3)/((P109^Experiments!$H$3)*(1+$V$3/$X$3)+(Code!$Y$3^Experiments!$H$3)*(1+$V$3/$W$3))</f>
        <v>2.2380952380952381</v>
      </c>
      <c r="S109">
        <f t="shared" si="11"/>
        <v>-0.10638297872340426</v>
      </c>
      <c r="T109">
        <f t="shared" si="14"/>
        <v>8.4042653191489361E-2</v>
      </c>
      <c r="U109">
        <f t="shared" si="15"/>
        <v>0.44680851063829785</v>
      </c>
    </row>
    <row r="110" spans="1:21" x14ac:dyDescent="0.25">
      <c r="A110">
        <v>2.16</v>
      </c>
      <c r="B110">
        <f>((D110^Experiments!$H$2)*Experiments!$C$2)/((Code!$Y$2^Experiments!$H$2)*(1+$V$2/$W$2)+(Code!D110^Experiments!$H$2)*(1+$V$2/$X$2))</f>
        <v>1.2233658883262898E-2</v>
      </c>
      <c r="C110">
        <f>((F110^Experiments!$H$3)*Experiments!$C$3)/((1+$V$3/$X$3)*(F110^Experiments!$H$3)+(Code!$Y$3^Experiments!$H$3)*(1+$V$3/$W$3))</f>
        <v>1.2674756523394297</v>
      </c>
      <c r="D110">
        <f t="shared" si="7"/>
        <v>1.8372965206271965E-3</v>
      </c>
      <c r="E110">
        <f t="shared" si="8"/>
        <v>9.9981627034793785</v>
      </c>
      <c r="F110">
        <f t="shared" si="9"/>
        <v>1.730284674341964</v>
      </c>
      <c r="G110">
        <f t="shared" si="10"/>
        <v>3.2697153256580354</v>
      </c>
      <c r="H110">
        <f>0.02*((Experiments!$C$2*(D110^Experiments!$H$2))/((Code!$Y$2^Experiments!$H$2)*(1+$V$2/$W$2)+(D110^Experiments!$H$2)*(1+$V$2/$X$2)))</f>
        <v>2.4467317766525799E-4</v>
      </c>
      <c r="I110">
        <f>0.02*((Experiments!$C$2*($D110+0.5*H110)^Experiments!$H$2)/((Code!$Y$2^Experiments!$H$2)*(1+$V$2/$W$2)+($D110+0.5*H110)^Experiments!$H$2*(1+$V$2/$X$2)))</f>
        <v>2.6094351189000881E-4</v>
      </c>
      <c r="J110">
        <f>0.02*((Experiments!$C$2*($D110+0.5*I110)^Experiments!$H$2)/((Code!$Y$2^Experiments!$H$2)*(1+$V$2/$W$2)+($D110+0.5*I110)^Experiments!$H$2*(1+$V$2/$X$2)))</f>
        <v>2.6202536639678811E-4</v>
      </c>
      <c r="K110">
        <f>0.02*((Experiments!$C$2*($D110+J110)^Experiments!$H$2)/((Code!$Y$2^Experiments!$H$2)*(1+$V$2/$W$2)+($D110+J110)^Experiments!$H$2*(1+$V$2/$X$2)))</f>
        <v>2.7951838516945734E-4</v>
      </c>
      <c r="L110">
        <f>0.02*((Experiments!$C$3*F110^Experiments!$H$3)/(Code!$Y$3^Experiments!$H$3*(1+$V$3/$W$3)+F110^Experiments!$H$3*(1+$V$3/$X$3)))</f>
        <v>2.5349513046788594E-2</v>
      </c>
      <c r="M110">
        <f>0.02*((Experiments!$C$3*($F110+0.5*L110)^Experiments!$H$3)/(Code!$Y$3^Experiments!$H$3*(1+$V$3/$W$3)+($F110+0.5*L110)^Experiments!$H$3*(1+$V$3/$X$3)))</f>
        <v>2.5417210495387945E-2</v>
      </c>
      <c r="N110">
        <f>0.02*((Experiments!$C$3*($F110+0.5*M110)^Experiments!$H$3)/(Code!$Y$3^Experiments!$H$3*(1+$V$3/$W$3)+($F110+0.5*M110)^Experiments!$H$3*(1+$V$3/$X$3)))</f>
        <v>2.5417390448005818E-2</v>
      </c>
      <c r="O110">
        <f>0.02*((Experiments!$C$3*($F110+N110)^Experiments!$H$3)/(Code!$Y$3^Experiments!$H$3*(1+$V$3/$W$3)+($F110+N110)^Experiments!$H$3*(1+$V$3/$X$3)))</f>
        <v>2.5484642730037414E-2</v>
      </c>
      <c r="P110">
        <v>-9.3000000000000007</v>
      </c>
      <c r="Q110">
        <f>((P110^Experiments!$H$2)*Experiments!$C$2)/((P110^Experiments!$H$2)*(1+$V$2/$X$2)+(Code!$Y$2^Experiments!$H$2)*(1+$V$2/$W$2))</f>
        <v>11.923062707117543</v>
      </c>
      <c r="R110">
        <f>((P110^Experiments!$H$3)*Experiments!$C$3)/((P110^Experiments!$H$3)*(1+$V$3/$X$3)+(Code!$Y$3^Experiments!$H$3)*(1+$V$3/$W$3))</f>
        <v>2.2409638554216866</v>
      </c>
      <c r="S110">
        <f t="shared" si="11"/>
        <v>-0.1075268817204301</v>
      </c>
      <c r="T110">
        <f t="shared" si="14"/>
        <v>8.3871067741935479E-2</v>
      </c>
      <c r="U110">
        <f t="shared" si="15"/>
        <v>0.44623655913978499</v>
      </c>
    </row>
    <row r="111" spans="1:21" x14ac:dyDescent="0.25">
      <c r="A111">
        <v>2.1800000000000002</v>
      </c>
      <c r="B111">
        <f>((D111^Experiments!$H$2)*Experiments!$C$2)/((Code!$Y$2^Experiments!$H$2)*(1+$V$2/$W$2)+(Code!D111^Experiments!$H$2)*(1+$V$2/$X$2))</f>
        <v>1.04930333868141E-2</v>
      </c>
      <c r="C111">
        <f>((F111^Experiments!$H$3)*Experiments!$C$3)/((1+$V$3/$X$3)*(F111^Experiments!$H$3)+(Code!$Y$3^Experiments!$H$3)*(1+$V$3/$W$3))</f>
        <v>1.2605922329277246</v>
      </c>
      <c r="D111">
        <f t="shared" si="7"/>
        <v>1.5756083007258117E-3</v>
      </c>
      <c r="E111">
        <f t="shared" si="8"/>
        <v>9.9984243916992792</v>
      </c>
      <c r="F111">
        <f t="shared" si="9"/>
        <v>1.704867448064695</v>
      </c>
      <c r="G111">
        <f t="shared" si="10"/>
        <v>3.2951325519353043</v>
      </c>
      <c r="H111">
        <f>0.02*((Experiments!$C$2*(D111^Experiments!$H$2))/((Code!$Y$2^Experiments!$H$2)*(1+$V$2/$W$2)+(D111^Experiments!$H$2)*(1+$V$2/$X$2)))</f>
        <v>2.0986066773628201E-4</v>
      </c>
      <c r="I111">
        <f>0.02*((Experiments!$C$2*($D111+0.5*H111)^Experiments!$H$2)/((Code!$Y$2^Experiments!$H$2)*(1+$V$2/$W$2)+($D111+0.5*H111)^Experiments!$H$2*(1+$V$2/$X$2)))</f>
        <v>2.2382105773859019E-4</v>
      </c>
      <c r="J111">
        <f>0.02*((Experiments!$C$2*($D111+0.5*I111)^Experiments!$H$2)/((Code!$Y$2^Experiments!$H$2)*(1+$V$2/$W$2)+($D111+0.5*I111)^Experiments!$H$2*(1+$V$2/$X$2)))</f>
        <v>2.2474966416635079E-4</v>
      </c>
      <c r="K111">
        <f>0.02*((Experiments!$C$2*($D111+J111)^Experiments!$H$2)/((Code!$Y$2^Experiments!$H$2)*(1+$V$2/$W$2)+($D111+J111)^Experiments!$H$2*(1+$V$2/$X$2)))</f>
        <v>2.3975995919638487E-4</v>
      </c>
      <c r="L111">
        <f>0.02*((Experiments!$C$3*F111^Experiments!$H$3)/(Code!$Y$3^Experiments!$H$3*(1+$V$3/$W$3)+F111^Experiments!$H$3*(1+$V$3/$X$3)))</f>
        <v>2.5211844658554493E-2</v>
      </c>
      <c r="M111">
        <f>0.02*((Experiments!$C$3*($F111+0.5*L111)^Experiments!$H$3)/(Code!$Y$3^Experiments!$H$3*(1+$V$3/$W$3)+($F111+0.5*L111)^Experiments!$H$3*(1+$V$3/$X$3)))</f>
        <v>2.5280444535064235E-2</v>
      </c>
      <c r="N111">
        <f>0.02*((Experiments!$C$3*($F111+0.5*M111)^Experiments!$H$3)/(Code!$Y$3^Experiments!$H$3*(1+$V$3/$W$3)+($F111+0.5*M111)^Experiments!$H$3*(1+$V$3/$X$3)))</f>
        <v>2.528063032289074E-2</v>
      </c>
      <c r="O111">
        <f>0.02*((Experiments!$C$3*($F111+N111)^Experiments!$H$3)/(Code!$Y$3^Experiments!$H$3*(1+$V$3/$W$3)+($F111+N111)^Experiments!$H$3*(1+$V$3/$X$3)))</f>
        <v>2.5348780047262549E-2</v>
      </c>
      <c r="P111">
        <v>-9.1999999999999993</v>
      </c>
      <c r="Q111">
        <f>((P111^Experiments!$H$2)*Experiments!$C$2)/((P111^Experiments!$H$2)*(1+$V$2/$X$2)+(Code!$Y$2^Experiments!$H$2)*(1+$V$2/$W$2))</f>
        <v>11.948037672474472</v>
      </c>
      <c r="R111">
        <f>((P111^Experiments!$H$3)*Experiments!$C$3)/((P111^Experiments!$H$3)*(1+$V$3/$X$3)+(Code!$Y$3^Experiments!$H$3)*(1+$V$3/$W$3))</f>
        <v>2.2439024390243905</v>
      </c>
      <c r="S111">
        <f t="shared" si="11"/>
        <v>-0.10869565217391305</v>
      </c>
      <c r="T111">
        <f t="shared" si="14"/>
        <v>8.3695752173913021E-2</v>
      </c>
      <c r="U111">
        <f t="shared" si="15"/>
        <v>0.44565217391304346</v>
      </c>
    </row>
    <row r="112" spans="1:21" x14ac:dyDescent="0.25">
      <c r="A112">
        <v>2.2000000000000002</v>
      </c>
      <c r="B112">
        <f>((D112^Experiments!$H$2)*Experiments!$C$2)/((Code!$Y$2^Experiments!$H$2)*(1+$V$2/$W$2)+(Code!D112^Experiments!$H$2)*(1+$V$2/$X$2))</f>
        <v>8.9995465499589974E-3</v>
      </c>
      <c r="C112">
        <f>((F112^Experiments!$H$3)*Experiments!$C$3)/((1+$V$3/$X$3)*(F112^Experiments!$H$3)+(Code!$Y$3^Experiments!$H$3)*(1+$V$3/$W$3))</f>
        <v>1.2536163182227931</v>
      </c>
      <c r="D112">
        <f t="shared" si="7"/>
        <v>1.3511479556020537E-3</v>
      </c>
      <c r="E112">
        <f t="shared" si="8"/>
        <v>9.9986488520444023</v>
      </c>
      <c r="F112">
        <f t="shared" si="9"/>
        <v>1.6795869856610739</v>
      </c>
      <c r="G112">
        <f t="shared" si="10"/>
        <v>3.3204130143389254</v>
      </c>
      <c r="H112">
        <f>0.02*((Experiments!$C$2*(D112^Experiments!$H$2))/((Code!$Y$2^Experiments!$H$2)*(1+$V$2/$W$2)+(D112^Experiments!$H$2)*(1+$V$2/$X$2)))</f>
        <v>1.7999093099917995E-4</v>
      </c>
      <c r="I112">
        <f>0.02*((Experiments!$C$2*($D112+0.5*H112)^Experiments!$H$2)/((Code!$Y$2^Experiments!$H$2)*(1+$V$2/$W$2)+($D112+0.5*H112)^Experiments!$H$2*(1+$V$2/$X$2)))</f>
        <v>1.9196802032941043E-4</v>
      </c>
      <c r="J112">
        <f>0.02*((Experiments!$C$2*($D112+0.5*I112)^Experiments!$H$2)/((Code!$Y$2^Experiments!$H$2)*(1+$V$2/$W$2)+($D112+0.5*I112)^Experiments!$H$2*(1+$V$2/$X$2)))</f>
        <v>1.9276495769482373E-4</v>
      </c>
      <c r="K112">
        <f>0.02*((Experiments!$C$2*($D112+J112)^Experiments!$H$2)/((Code!$Y$2^Experiments!$H$2)*(1+$V$2/$W$2)+($D112+J112)^Experiments!$H$2*(1+$V$2/$X$2)))</f>
        <v>2.0564339123641063E-4</v>
      </c>
      <c r="L112">
        <f>0.02*((Experiments!$C$3*F112^Experiments!$H$3)/(Code!$Y$3^Experiments!$H$3*(1+$V$3/$W$3)+F112^Experiments!$H$3*(1+$V$3/$X$3)))</f>
        <v>2.507232636445586E-2</v>
      </c>
      <c r="M112">
        <f>0.02*((Experiments!$C$3*($F112+0.5*L112)^Experiments!$H$3)/(Code!$Y$3^Experiments!$H$3*(1+$V$3/$W$3)+($F112+0.5*L112)^Experiments!$H$3*(1+$V$3/$X$3)))</f>
        <v>2.51418386944199E-2</v>
      </c>
      <c r="N112">
        <f>0.02*((Experiments!$C$3*($F112+0.5*M112)^Experiments!$H$3)/(Code!$Y$3^Experiments!$H$3*(1+$V$3/$W$3)+($F112+0.5*M112)^Experiments!$H$3*(1+$V$3/$X$3)))</f>
        <v>2.5142030515525455E-2</v>
      </c>
      <c r="O112">
        <f>0.02*((Experiments!$C$3*($F112+N112)^Experiments!$H$3)/(Code!$Y$3^Experiments!$H$3*(1+$V$3/$W$3)+($F112+N112)^Experiments!$H$3*(1+$V$3/$X$3)))</f>
        <v>2.521108777967564E-2</v>
      </c>
      <c r="P112">
        <v>-9.1</v>
      </c>
      <c r="Q112">
        <f>((P112^Experiments!$H$2)*Experiments!$C$2)/((P112^Experiments!$H$2)*(1+$V$2/$X$2)+(Code!$Y$2^Experiments!$H$2)*(1+$V$2/$W$2))</f>
        <v>11.973669873632126</v>
      </c>
      <c r="R112">
        <f>((P112^Experiments!$H$3)*Experiments!$C$3)/((P112^Experiments!$H$3)*(1+$V$3/$X$3)+(Code!$Y$3^Experiments!$H$3)*(1+$V$3/$W$3))</f>
        <v>2.2469135802469138</v>
      </c>
      <c r="S112">
        <f t="shared" si="11"/>
        <v>-0.10989010989010989</v>
      </c>
      <c r="T112">
        <f t="shared" si="14"/>
        <v>8.3516583516483514E-2</v>
      </c>
      <c r="U112">
        <f t="shared" si="15"/>
        <v>0.44505494505494503</v>
      </c>
    </row>
    <row r="113" spans="1:21" x14ac:dyDescent="0.25">
      <c r="A113">
        <v>2.2200000000000002</v>
      </c>
      <c r="B113">
        <f>((D113^Experiments!$H$2)*Experiments!$C$2)/((Code!$Y$2^Experiments!$H$2)*(1+$V$2/$W$2)+(Code!D113^Experiments!$H$2)*(1+$V$2/$X$2))</f>
        <v>7.7182465433477615E-3</v>
      </c>
      <c r="C113">
        <f>((F113^Experiments!$H$3)*Experiments!$C$3)/((1+$V$3/$X$3)*(F113^Experiments!$H$3)+(Code!$Y$3^Experiments!$H$3)*(1+$V$3/$W$3))</f>
        <v>1.2465468659601184</v>
      </c>
      <c r="D113">
        <f t="shared" si="7"/>
        <v>1.1586312425547105E-3</v>
      </c>
      <c r="E113">
        <f t="shared" si="8"/>
        <v>9.99884136875745</v>
      </c>
      <c r="F113">
        <f t="shared" si="9"/>
        <v>1.6544451269004035</v>
      </c>
      <c r="G113">
        <f t="shared" si="10"/>
        <v>3.3455548730995956</v>
      </c>
      <c r="H113">
        <f>0.02*((Experiments!$C$2*(D113^Experiments!$H$2))/((Code!$Y$2^Experiments!$H$2)*(1+$V$2/$W$2)+(D113^Experiments!$H$2)*(1+$V$2/$X$2)))</f>
        <v>1.5436493086695523E-4</v>
      </c>
      <c r="I113">
        <f>0.02*((Experiments!$C$2*($D113+0.5*H113)^Experiments!$H$2)/((Code!$Y$2^Experiments!$H$2)*(1+$V$2/$W$2)+($D113+0.5*H113)^Experiments!$H$2*(1+$V$2/$X$2)))</f>
        <v>1.6463951841362779E-4</v>
      </c>
      <c r="J113">
        <f>0.02*((Experiments!$C$2*($D113+0.5*I113)^Experiments!$H$2)/((Code!$Y$2^Experiments!$H$2)*(1+$V$2/$W$2)+($D113+0.5*I113)^Experiments!$H$2*(1+$V$2/$X$2)))</f>
        <v>1.6532336130421443E-4</v>
      </c>
      <c r="K113">
        <f>0.02*((Experiments!$C$2*($D113+J113)^Experiments!$H$2)/((Code!$Y$2^Experiments!$H$2)*(1+$V$2/$W$2)+($D113+J113)^Experiments!$H$2*(1+$V$2/$X$2)))</f>
        <v>1.763716083569352E-4</v>
      </c>
      <c r="L113">
        <f>0.02*((Experiments!$C$3*F113^Experiments!$H$3)/(Code!$Y$3^Experiments!$H$3*(1+$V$3/$W$3)+F113^Experiments!$H$3*(1+$V$3/$X$3)))</f>
        <v>2.493093731920237E-2</v>
      </c>
      <c r="M113">
        <f>0.02*((Experiments!$C$3*($F113+0.5*L113)^Experiments!$H$3)/(Code!$Y$3^Experiments!$H$3*(1+$V$3/$W$3)+($F113+0.5*L113)^Experiments!$H$3*(1+$V$3/$X$3)))</f>
        <v>2.5001371974525941E-2</v>
      </c>
      <c r="N113">
        <f>0.02*((Experiments!$C$3*($F113+0.5*M113)^Experiments!$H$3)/(Code!$Y$3^Experiments!$H$3*(1+$V$3/$W$3)+($F113+0.5*M113)^Experiments!$H$3*(1+$V$3/$X$3)))</f>
        <v>2.5001570033142313E-2</v>
      </c>
      <c r="O113">
        <f>0.02*((Experiments!$C$3*($F113+N113)^Experiments!$H$3)/(Code!$Y$3^Experiments!$H$3*(1+$V$3/$W$3)+($F113+N113)^Experiments!$H$3*(1+$V$3/$X$3)))</f>
        <v>2.507154479102815E-2</v>
      </c>
      <c r="P113">
        <v>-9</v>
      </c>
      <c r="Q113">
        <f>((P113^Experiments!$H$2)*Experiments!$C$2)/((P113^Experiments!$H$2)*(1+$V$2/$X$2)+(Code!$Y$2^Experiments!$H$2)*(1+$V$2/$W$2))</f>
        <v>11.999985600017283</v>
      </c>
      <c r="R113">
        <f>((P113^Experiments!$H$3)*Experiments!$C$3)/((P113^Experiments!$H$3)*(1+$V$3/$X$3)+(Code!$Y$3^Experiments!$H$3)*(1+$V$3/$W$3))</f>
        <v>2.25</v>
      </c>
      <c r="S113">
        <f t="shared" si="11"/>
        <v>-0.1111111111111111</v>
      </c>
      <c r="T113">
        <f t="shared" si="14"/>
        <v>8.3333433333333318E-2</v>
      </c>
      <c r="U113">
        <f t="shared" si="15"/>
        <v>0.44444444444444442</v>
      </c>
    </row>
    <row r="114" spans="1:21" x14ac:dyDescent="0.25">
      <c r="A114">
        <v>2.2400000000000002</v>
      </c>
      <c r="B114">
        <f>((D114^Experiments!$H$2)*Experiments!$C$2)/((Code!$Y$2^Experiments!$H$2)*(1+$V$2/$W$2)+(Code!D114^Experiments!$H$2)*(1+$V$2/$X$2))</f>
        <v>6.6190882570784648E-3</v>
      </c>
      <c r="C114">
        <f>((F114^Experiments!$H$3)*Experiments!$C$3)/((1+$V$3/$X$3)*(F114^Experiments!$H$3)+(Code!$Y$3^Experiments!$H$3)*(1+$V$3/$W$3))</f>
        <v>1.2393828492145142</v>
      </c>
      <c r="D114">
        <f t="shared" si="7"/>
        <v>9.9352085944478131E-4</v>
      </c>
      <c r="E114">
        <f t="shared" si="8"/>
        <v>9.9990064791405597</v>
      </c>
      <c r="F114">
        <f t="shared" si="9"/>
        <v>1.6294437325461424</v>
      </c>
      <c r="G114">
        <f t="shared" si="10"/>
        <v>3.3705562674538569</v>
      </c>
      <c r="H114">
        <f>0.02*((Experiments!$C$2*(D114^Experiments!$H$2))/((Code!$Y$2^Experiments!$H$2)*(1+$V$2/$W$2)+(D114^Experiments!$H$2)*(1+$V$2/$X$2)))</f>
        <v>1.3238176514156929E-4</v>
      </c>
      <c r="I114">
        <f>0.02*((Experiments!$C$2*($D114+0.5*H114)^Experiments!$H$2)/((Code!$Y$2^Experiments!$H$2)*(1+$V$2/$W$2)+($D114+0.5*H114)^Experiments!$H$2*(1+$V$2/$X$2)))</f>
        <v>1.4119514806477812E-4</v>
      </c>
      <c r="J114">
        <f>0.02*((Experiments!$C$2*($D114+0.5*I114)^Experiments!$H$2)/((Code!$Y$2^Experiments!$H$2)*(1+$V$2/$W$2)+($D114+0.5*I114)^Experiments!$H$2*(1+$V$2/$X$2)))</f>
        <v>1.4178187589126168E-4</v>
      </c>
      <c r="K114">
        <f>0.02*((Experiments!$C$2*($D114+J114)^Experiments!$H$2)/((Code!$Y$2^Experiments!$H$2)*(1+$V$2/$W$2)+($D114+J114)^Experiments!$H$2*(1+$V$2/$X$2)))</f>
        <v>1.5125921459693795E-4</v>
      </c>
      <c r="L114">
        <f>0.02*((Experiments!$C$3*F114^Experiments!$H$3)/(Code!$Y$3^Experiments!$H$3*(1+$V$3/$W$3)+F114^Experiments!$H$3*(1+$V$3/$X$3)))</f>
        <v>2.4787656984290286E-2</v>
      </c>
      <c r="M114">
        <f>0.02*((Experiments!$C$3*($F114+0.5*L114)^Experiments!$H$3)/(Code!$Y$3^Experiments!$H$3*(1+$V$3/$W$3)+($F114+0.5*L114)^Experiments!$H$3*(1+$V$3/$X$3)))</f>
        <v>2.4859023662196961E-2</v>
      </c>
      <c r="N114">
        <f>0.02*((Experiments!$C$3*($F114+0.5*M114)^Experiments!$H$3)/(Code!$Y$3^Experiments!$H$3*(1+$V$3/$W$3)+($F114+0.5*M114)^Experiments!$H$3*(1+$V$3/$X$3)))</f>
        <v>2.4859228168825697E-2</v>
      </c>
      <c r="O114">
        <f>0.02*((Experiments!$C$3*($F114+N114)^Experiments!$H$3)/(Code!$Y$3^Experiments!$H$3*(1+$V$3/$W$3)+($F114+N114)^Experiments!$H$3*(1+$V$3/$X$3)))</f>
        <v>2.4930130210446842E-2</v>
      </c>
      <c r="P114">
        <v>-8.9</v>
      </c>
      <c r="Q114">
        <f>((P114^Experiments!$H$2)*Experiments!$C$2)/((P114^Experiments!$H$2)*(1+$V$2/$X$2)+(Code!$Y$2^Experiments!$H$2)*(1+$V$2/$W$2))</f>
        <v>12.027012562106513</v>
      </c>
      <c r="R114">
        <f>((P114^Experiments!$H$3)*Experiments!$C$3)/((P114^Experiments!$H$3)*(1+$V$3/$X$3)+(Code!$Y$3^Experiments!$H$3)*(1+$V$3/$W$3))</f>
        <v>2.2531645569620253</v>
      </c>
      <c r="S114">
        <f t="shared" si="11"/>
        <v>-0.11235955056179775</v>
      </c>
      <c r="T114">
        <f t="shared" si="14"/>
        <v>8.3146167415730332E-2</v>
      </c>
      <c r="U114">
        <f t="shared" si="15"/>
        <v>0.4438202247191011</v>
      </c>
    </row>
    <row r="115" spans="1:21" x14ac:dyDescent="0.25">
      <c r="A115">
        <v>2.2599999999999998</v>
      </c>
      <c r="B115">
        <f>((D115^Experiments!$H$2)*Experiments!$C$2)/((Code!$Y$2^Experiments!$H$2)*(1+$V$2/$W$2)+(Code!D115^Experiments!$H$2)*(1+$V$2/$X$2))</f>
        <v>5.6762541019227475E-3</v>
      </c>
      <c r="C115">
        <f>((F115^Experiments!$H$3)*Experiments!$C$3)/((1+$V$3/$X$3)*(F115^Experiments!$H$3)+(Code!$Y$3^Experiments!$H$3)*(1+$V$3/$W$3))</f>
        <v>1.232123258563153</v>
      </c>
      <c r="D115">
        <f t="shared" si="7"/>
        <v>8.5192168816968351E-4</v>
      </c>
      <c r="E115">
        <f t="shared" si="8"/>
        <v>9.9991480783118352</v>
      </c>
      <c r="F115">
        <f t="shared" si="9"/>
        <v>1.604584684070012</v>
      </c>
      <c r="G115">
        <f t="shared" si="10"/>
        <v>3.3954153159299874</v>
      </c>
      <c r="H115">
        <f>0.02*((Experiments!$C$2*(D115^Experiments!$H$2))/((Code!$Y$2^Experiments!$H$2)*(1+$V$2/$W$2)+(D115^Experiments!$H$2)*(1+$V$2/$X$2)))</f>
        <v>1.1352508203845495E-4</v>
      </c>
      <c r="I115">
        <f>0.02*((Experiments!$C$2*($D115+0.5*H115)^Experiments!$H$2)/((Code!$Y$2^Experiments!$H$2)*(1+$V$2/$W$2)+($D115+0.5*H115)^Experiments!$H$2*(1+$V$2/$X$2)))</f>
        <v>1.2108454540729629E-4</v>
      </c>
      <c r="J115">
        <f>0.02*((Experiments!$C$2*($D115+0.5*I115)^Experiments!$H$2)/((Code!$Y$2^Experiments!$H$2)*(1+$V$2/$W$2)+($D115+0.5*I115)^Experiments!$H$2*(1+$V$2/$X$2)))</f>
        <v>1.2158789832561423E-4</v>
      </c>
      <c r="K115">
        <f>0.02*((Experiments!$C$2*($D115+J115)^Experiments!$H$2)/((Code!$Y$2^Experiments!$H$2)*(1+$V$2/$W$2)+($D115+J115)^Experiments!$H$2*(1+$V$2/$X$2)))</f>
        <v>1.2971709089417397E-4</v>
      </c>
      <c r="L115">
        <f>0.02*((Experiments!$C$3*F115^Experiments!$H$3)/(Code!$Y$3^Experiments!$H$3*(1+$V$3/$W$3)+F115^Experiments!$H$3*(1+$V$3/$X$3)))</f>
        <v>2.4642465171263062E-2</v>
      </c>
      <c r="M115">
        <f>0.02*((Experiments!$C$3*($F115+0.5*L115)^Experiments!$H$3)/(Code!$Y$3^Experiments!$H$3*(1+$V$3/$W$3)+($F115+0.5*L115)^Experiments!$H$3*(1+$V$3/$X$3)))</f>
        <v>2.4714773372090028E-2</v>
      </c>
      <c r="N115">
        <f>0.02*((Experiments!$C$3*($F115+0.5*M115)^Experiments!$H$3)/(Code!$Y$3^Experiments!$H$3*(1+$V$3/$W$3)+($F115+0.5*M115)^Experiments!$H$3*(1+$V$3/$X$3)))</f>
        <v>2.471498454360373E-2</v>
      </c>
      <c r="O115">
        <f>0.02*((Experiments!$C$3*($F115+N115)^Experiments!$H$3)/(Code!$Y$3^Experiments!$H$3*(1+$V$3/$W$3)+($F115+N115)^Experiments!$H$3*(1+$V$3/$X$3)))</f>
        <v>2.4786823473380914E-2</v>
      </c>
      <c r="P115">
        <v>-8.8000000000000007</v>
      </c>
      <c r="Q115">
        <f>((P115^Experiments!$H$2)*Experiments!$C$2)/((P115^Experiments!$H$2)*(1+$V$2/$X$2)+(Code!$Y$2^Experiments!$H$2)*(1+$V$2/$W$2))</f>
        <v>12.054779988758369</v>
      </c>
      <c r="R115">
        <f>((P115^Experiments!$H$3)*Experiments!$C$3)/((P115^Experiments!$H$3)*(1+$V$3/$X$3)+(Code!$Y$3^Experiments!$H$3)*(1+$V$3/$W$3))</f>
        <v>2.2564102564102564</v>
      </c>
      <c r="S115">
        <f t="shared" si="11"/>
        <v>-0.11363636363636363</v>
      </c>
      <c r="T115">
        <f t="shared" si="14"/>
        <v>8.2954645454545464E-2</v>
      </c>
      <c r="U115">
        <f t="shared" si="15"/>
        <v>0.44318181818181818</v>
      </c>
    </row>
    <row r="116" spans="1:21" x14ac:dyDescent="0.25">
      <c r="A116">
        <v>2.2799999999999998</v>
      </c>
      <c r="B116">
        <f>((D116^Experiments!$H$2)*Experiments!$C$2)/((Code!$Y$2^Experiments!$H$2)*(1+$V$2/$W$2)+(Code!D116^Experiments!$H$2)*(1+$V$2/$X$2))</f>
        <v>4.8675662665592428E-3</v>
      </c>
      <c r="C116">
        <f>((F116^Experiments!$H$3)*Experiments!$C$3)/((1+$V$3/$X$3)*(F116^Experiments!$H$3)+(Code!$Y$3^Experiments!$H$3)*(1+$V$3/$W$3))</f>
        <v>1.2247671043691861</v>
      </c>
      <c r="D116">
        <f t="shared" si="7"/>
        <v>7.3049051143660854E-4</v>
      </c>
      <c r="E116">
        <f t="shared" si="8"/>
        <v>9.9992695094885686</v>
      </c>
      <c r="F116">
        <f t="shared" si="9"/>
        <v>1.5798698833240068</v>
      </c>
      <c r="G116">
        <f t="shared" si="10"/>
        <v>3.4201301166759928</v>
      </c>
      <c r="H116">
        <f>0.02*((Experiments!$C$2*(D116^Experiments!$H$2))/((Code!$Y$2^Experiments!$H$2)*(1+$V$2/$W$2)+(D116^Experiments!$H$2)*(1+$V$2/$X$2)))</f>
        <v>9.7351325331184854E-5</v>
      </c>
      <c r="I116">
        <f>0.02*((Experiments!$C$2*($D116+0.5*H116)^Experiments!$H$2)/((Code!$Y$2^Experiments!$H$2)*(1+$V$2/$W$2)+($D116+0.5*H116)^Experiments!$H$2*(1+$V$2/$X$2)))</f>
        <v>1.0383488673873135E-4</v>
      </c>
      <c r="J116">
        <f>0.02*((Experiments!$C$2*($D116+0.5*I116)^Experiments!$H$2)/((Code!$Y$2^Experiments!$H$2)*(1+$V$2/$W$2)+($D116+0.5*I116)^Experiments!$H$2*(1+$V$2/$X$2)))</f>
        <v>1.0426667453602509E-4</v>
      </c>
      <c r="K116">
        <f>0.02*((Experiments!$C$2*($D116+J116)^Experiments!$H$2)/((Code!$Y$2^Experiments!$H$2)*(1+$V$2/$W$2)+($D116+J116)^Experiments!$H$2*(1+$V$2/$X$2)))</f>
        <v>1.112390530018767E-4</v>
      </c>
      <c r="L116">
        <f>0.02*((Experiments!$C$3*F116^Experiments!$H$3)/(Code!$Y$3^Experiments!$H$3*(1+$V$3/$W$3)+F116^Experiments!$H$3*(1+$V$3/$X$3)))</f>
        <v>2.4495342087383722E-2</v>
      </c>
      <c r="M116">
        <f>0.02*((Experiments!$C$3*($F116+0.5*L116)^Experiments!$H$3)/(Code!$Y$3^Experiments!$H$3*(1+$V$3/$W$3)+($F116+0.5*L116)^Experiments!$H$3*(1+$V$3/$X$3)))</f>
        <v>2.456860109118111E-2</v>
      </c>
      <c r="N116">
        <f>0.02*((Experiments!$C$3*($F116+0.5*M116)^Experiments!$H$3)/(Code!$Y$3^Experiments!$H$3*(1+$V$3/$W$3)+($F116+0.5*M116)^Experiments!$H$3*(1+$V$3/$X$3)))</f>
        <v>2.4568819150916577E-2</v>
      </c>
      <c r="O116">
        <f>0.02*((Experiments!$C$3*($F116+N116)^Experiments!$H$3)/(Code!$Y$3^Experiments!$H$3*(1+$V$3/$W$3)+($F116+N116)^Experiments!$H$3*(1+$V$3/$X$3)))</f>
        <v>2.4641604364890927E-2</v>
      </c>
      <c r="P116">
        <v>-8.6999999999999993</v>
      </c>
      <c r="Q116">
        <f>((P116^Experiments!$H$2)*Experiments!$C$2)/((P116^Experiments!$H$2)*(1+$V$2/$X$2)+(Code!$Y$2^Experiments!$H$2)*(1+$V$2/$W$2))</f>
        <v>12.083318732656535</v>
      </c>
      <c r="R116">
        <f>((P116^Experiments!$H$3)*Experiments!$C$3)/((P116^Experiments!$H$3)*(1+$V$3/$X$3)+(Code!$Y$3^Experiments!$H$3)*(1+$V$3/$W$3))</f>
        <v>2.2597402597402598</v>
      </c>
      <c r="S116">
        <f t="shared" si="11"/>
        <v>-0.1149425287356322</v>
      </c>
      <c r="T116">
        <f t="shared" si="14"/>
        <v>8.2758720689655146E-2</v>
      </c>
      <c r="U116">
        <f t="shared" si="15"/>
        <v>0.44252873563218387</v>
      </c>
    </row>
    <row r="117" spans="1:21" x14ac:dyDescent="0.25">
      <c r="A117">
        <v>2.2999999999999998</v>
      </c>
      <c r="B117">
        <f>((D117^Experiments!$H$2)*Experiments!$C$2)/((Code!$Y$2^Experiments!$H$2)*(1+$V$2/$W$2)+(Code!D117^Experiments!$H$2)*(1+$V$2/$X$2))</f>
        <v>4.1739788027834344E-3</v>
      </c>
      <c r="C117">
        <f>((F117^Experiments!$H$3)*Experiments!$C$3)/((1+$V$3/$X$3)*(F117^Experiments!$H$3)+(Code!$Y$3^Experiments!$H$3)*(1+$V$3/$W$3))</f>
        <v>1.2173134191895412</v>
      </c>
      <c r="D117">
        <f t="shared" si="7"/>
        <v>6.2635826128951285E-4</v>
      </c>
      <c r="E117">
        <f t="shared" si="8"/>
        <v>9.9993736417387158</v>
      </c>
      <c r="F117">
        <f t="shared" si="9"/>
        <v>1.5553012521679284</v>
      </c>
      <c r="G117">
        <f t="shared" si="10"/>
        <v>3.4446987478320712</v>
      </c>
      <c r="H117">
        <f>0.02*((Experiments!$C$2*(D117^Experiments!$H$2))/((Code!$Y$2^Experiments!$H$2)*(1+$V$2/$W$2)+(D117^Experiments!$H$2)*(1+$V$2/$X$2)))</f>
        <v>8.3479576055668693E-5</v>
      </c>
      <c r="I117">
        <f>0.02*((Experiments!$C$2*($D117+0.5*H117)^Experiments!$H$2)/((Code!$Y$2^Experiments!$H$2)*(1+$V$2/$W$2)+($D117+0.5*H117)^Experiments!$H$2*(1+$V$2/$X$2)))</f>
        <v>8.9040081532799217E-5</v>
      </c>
      <c r="J117">
        <f>0.02*((Experiments!$C$2*($D117+0.5*I117)^Experiments!$H$2)/((Code!$Y$2^Experiments!$H$2)*(1+$V$2/$W$2)+($D117+0.5*I117)^Experiments!$H$2*(1+$V$2/$X$2)))</f>
        <v>8.9410451213002101E-5</v>
      </c>
      <c r="K117">
        <f>0.02*((Experiments!$C$2*($D117+J117)^Experiments!$H$2)/((Code!$Y$2^Experiments!$H$2)*(1+$V$2/$W$2)+($D117+J117)^Experiments!$H$2*(1+$V$2/$X$2)))</f>
        <v>9.539031002189068E-5</v>
      </c>
      <c r="L117">
        <f>0.02*((Experiments!$C$3*F117^Experiments!$H$3)/(Code!$Y$3^Experiments!$H$3*(1+$V$3/$W$3)+F117^Experiments!$H$3*(1+$V$3/$X$3)))</f>
        <v>2.4346268383790823E-2</v>
      </c>
      <c r="M117">
        <f>0.02*((Experiments!$C$3*($F117+0.5*L117)^Experiments!$H$3)/(Code!$Y$3^Experiments!$H$3*(1+$V$3/$W$3)+($F117+0.5*L117)^Experiments!$H$3*(1+$V$3/$X$3)))</f>
        <v>2.442048722569257E-2</v>
      </c>
      <c r="N117">
        <f>0.02*((Experiments!$C$3*($F117+0.5*M117)^Experiments!$H$3)/(Code!$Y$3^Experiments!$H$3*(1+$V$3/$W$3)+($F117+0.5*M117)^Experiments!$H$3*(1+$V$3/$X$3)))</f>
        <v>2.4420712403534505E-2</v>
      </c>
      <c r="O117">
        <f>0.02*((Experiments!$C$3*($F117+N117)^Experiments!$H$3)/(Code!$Y$3^Experiments!$H$3*(1+$V$3/$W$3)+($F117+N117)^Experiments!$H$3*(1+$V$3/$X$3)))</f>
        <v>2.4494453065353999E-2</v>
      </c>
      <c r="P117">
        <v>-8.6</v>
      </c>
      <c r="Q117">
        <f>((P117^Experiments!$H$2)*Experiments!$C$2)/((P117^Experiments!$H$2)*(1+$V$2/$X$2)+(Code!$Y$2^Experiments!$H$2)*(1+$V$2/$W$2))</f>
        <v>12.112661384663676</v>
      </c>
      <c r="R117">
        <f>((P117^Experiments!$H$3)*Experiments!$C$3)/((P117^Experiments!$H$3)*(1+$V$3/$X$3)+(Code!$Y$3^Experiments!$H$3)*(1+$V$3/$W$3))</f>
        <v>2.263157894736842</v>
      </c>
      <c r="S117">
        <f t="shared" si="11"/>
        <v>-0.11627906976744186</v>
      </c>
      <c r="T117">
        <f t="shared" si="14"/>
        <v>8.2558239534883712E-2</v>
      </c>
      <c r="U117">
        <f t="shared" si="15"/>
        <v>0.44186046511627908</v>
      </c>
    </row>
    <row r="118" spans="1:21" x14ac:dyDescent="0.25">
      <c r="A118">
        <v>2.3199999999999998</v>
      </c>
      <c r="B118">
        <f>((D118^Experiments!$H$2)*Experiments!$C$2)/((Code!$Y$2^Experiments!$H$2)*(1+$V$2/$W$2)+(Code!D118^Experiments!$H$2)*(1+$V$2/$X$2))</f>
        <v>3.5791392009467105E-3</v>
      </c>
      <c r="C118">
        <f>((F118^Experiments!$H$3)*Experiments!$C$3)/((1+$V$3/$X$3)*(F118^Experiments!$H$3)+(Code!$Y$3^Experiments!$H$3)*(1+$V$3/$W$3))</f>
        <v>1.2097612603103527</v>
      </c>
      <c r="D118">
        <f t="shared" si="7"/>
        <v>5.3706310269465254E-4</v>
      </c>
      <c r="E118">
        <f t="shared" si="8"/>
        <v>9.9994629368973111</v>
      </c>
      <c r="F118">
        <f t="shared" si="9"/>
        <v>1.5308807320499951</v>
      </c>
      <c r="G118">
        <f t="shared" si="10"/>
        <v>3.4691192679500045</v>
      </c>
      <c r="H118">
        <f>0.02*((Experiments!$C$2*(D118^Experiments!$H$2))/((Code!$Y$2^Experiments!$H$2)*(1+$V$2/$W$2)+(D118^Experiments!$H$2)*(1+$V$2/$X$2)))</f>
        <v>7.1582784018934213E-5</v>
      </c>
      <c r="I118">
        <f>0.02*((Experiments!$C$2*($D118+0.5*H118)^Experiments!$H$2)/((Code!$Y$2^Experiments!$H$2)*(1+$V$2/$W$2)+($D118+0.5*H118)^Experiments!$H$2*(1+$V$2/$X$2)))</f>
        <v>7.6351440420842294E-5</v>
      </c>
      <c r="J118">
        <f>0.02*((Experiments!$C$2*($D118+0.5*I118)^Experiments!$H$2)/((Code!$Y$2^Experiments!$H$2)*(1+$V$2/$W$2)+($D118+0.5*I118)^Experiments!$H$2*(1+$V$2/$X$2)))</f>
        <v>7.6669107659778859E-5</v>
      </c>
      <c r="K118">
        <f>0.02*((Experiments!$C$2*($D118+J118)^Experiments!$H$2)/((Code!$Y$2^Experiments!$H$2)*(1+$V$2/$W$2)+($D118+J118)^Experiments!$H$2*(1+$V$2/$X$2)))</f>
        <v>8.1797493509461002E-5</v>
      </c>
      <c r="L118">
        <f>0.02*((Experiments!$C$3*F118^Experiments!$H$3)/(Code!$Y$3^Experiments!$H$3*(1+$V$3/$W$3)+F118^Experiments!$H$3*(1+$V$3/$X$3)))</f>
        <v>2.4195225206207056E-2</v>
      </c>
      <c r="M118">
        <f>0.02*((Experiments!$C$3*($F118+0.5*L118)^Experiments!$H$3)/(Code!$Y$3^Experiments!$H$3*(1+$V$3/$W$3)+($F118+0.5*L118)^Experiments!$H$3*(1+$V$3/$X$3)))</f>
        <v>2.4270412650542403E-2</v>
      </c>
      <c r="N118">
        <f>0.02*((Experiments!$C$3*($F118+0.5*M118)^Experiments!$H$3)/(Code!$Y$3^Experiments!$H$3*(1+$V$3/$W$3)+($F118+0.5*M118)^Experiments!$H$3*(1+$V$3/$X$3)))</f>
        <v>2.4270645182996372E-2</v>
      </c>
      <c r="O118">
        <f>0.02*((Experiments!$C$3*($F118+N118)^Experiments!$H$3)/(Code!$Y$3^Experiments!$H$3*(1+$V$3/$W$3)+($F118+N118)^Experiments!$H$3*(1+$V$3/$X$3)))</f>
        <v>2.4345350198657682E-2</v>
      </c>
      <c r="P118">
        <v>-8.5000000000000107</v>
      </c>
      <c r="Q118">
        <f>((P118^Experiments!$H$2)*Experiments!$C$2)/((P118^Experiments!$H$2)*(1+$V$2/$X$2)+(Code!$Y$2^Experiments!$H$2)*(1+$V$2/$W$2))</f>
        <v>12.142842397977086</v>
      </c>
      <c r="R118">
        <f>((P118^Experiments!$H$3)*Experiments!$C$3)/((P118^Experiments!$H$3)*(1+$V$3/$X$3)+(Code!$Y$3^Experiments!$H$3)*(1+$V$3/$W$3))</f>
        <v>2.2666666666666662</v>
      </c>
      <c r="S118">
        <f t="shared" si="11"/>
        <v>-0.11764705882352926</v>
      </c>
      <c r="T118">
        <f t="shared" si="14"/>
        <v>8.2353041176470604E-2</v>
      </c>
      <c r="U118">
        <f t="shared" si="15"/>
        <v>0.44117647058823539</v>
      </c>
    </row>
    <row r="119" spans="1:21" x14ac:dyDescent="0.25">
      <c r="A119">
        <v>2.34</v>
      </c>
      <c r="B119">
        <f>((D119^Experiments!$H$2)*Experiments!$C$2)/((Code!$Y$2^Experiments!$H$2)*(1+$V$2/$W$2)+(Code!D119^Experiments!$H$2)*(1+$V$2/$X$2))</f>
        <v>3.0690103191127558E-3</v>
      </c>
      <c r="C119">
        <f>((F119^Experiments!$H$3)*Experiments!$C$3)/((1+$V$3/$X$3)*(F119^Experiments!$H$3)+(Code!$Y$3^Experiments!$H$3)*(1+$V$3/$W$3))</f>
        <v>1.2021097124132671</v>
      </c>
      <c r="D119">
        <f t="shared" si="7"/>
        <v>4.6049287374637962E-4</v>
      </c>
      <c r="E119">
        <f t="shared" si="8"/>
        <v>9.9995395071262596</v>
      </c>
      <c r="F119">
        <f t="shared" si="9"/>
        <v>1.5066102835380046</v>
      </c>
      <c r="G119">
        <f t="shared" si="10"/>
        <v>3.4933897164619947</v>
      </c>
      <c r="H119">
        <f>0.02*((Experiments!$C$2*(D119^Experiments!$H$2))/((Code!$Y$2^Experiments!$H$2)*(1+$V$2/$W$2)+(D119^Experiments!$H$2)*(1+$V$2/$X$2)))</f>
        <v>6.1380206382255116E-5</v>
      </c>
      <c r="I119">
        <f>0.02*((Experiments!$C$2*($D119+0.5*H119)^Experiments!$H$2)/((Code!$Y$2^Experiments!$H$2)*(1+$V$2/$W$2)+($D119+0.5*H119)^Experiments!$H$2*(1+$V$2/$X$2)))</f>
        <v>6.5469625193294968E-5</v>
      </c>
      <c r="J119">
        <f>0.02*((Experiments!$C$2*($D119+0.5*I119)^Experiments!$H$2)/((Code!$Y$2^Experiments!$H$2)*(1+$V$2/$W$2)+($D119+0.5*I119)^Experiments!$H$2*(1+$V$2/$X$2)))</f>
        <v>6.5742074283323641E-5</v>
      </c>
      <c r="K119">
        <f>0.02*((Experiments!$C$2*($D119+J119)^Experiments!$H$2)/((Code!$Y$2^Experiments!$H$2)*(1+$V$2/$W$2)+($D119+J119)^Experiments!$H$2*(1+$V$2/$X$2)))</f>
        <v>7.0140052947941769E-5</v>
      </c>
      <c r="L119">
        <f>0.02*((Experiments!$C$3*F119^Experiments!$H$3)/(Code!$Y$3^Experiments!$H$3*(1+$V$3/$W$3)+F119^Experiments!$H$3*(1+$V$3/$X$3)))</f>
        <v>2.4042194248265342E-2</v>
      </c>
      <c r="M119">
        <f>0.02*((Experiments!$C$3*($F119+0.5*L119)^Experiments!$H$3)/(Code!$Y$3^Experiments!$H$3*(1+$V$3/$W$3)+($F119+0.5*L119)^Experiments!$H$3*(1+$V$3/$X$3)))</f>
        <v>2.4118358761382467E-2</v>
      </c>
      <c r="N119">
        <f>0.02*((Experiments!$C$3*($F119+0.5*M119)^Experiments!$H$3)/(Code!$Y$3^Experiments!$H$3*(1+$V$3/$W$3)+($F119+0.5*M119)^Experiments!$H$3*(1+$V$3/$X$3)))</f>
        <v>2.4118598891635815E-2</v>
      </c>
      <c r="O119">
        <f>0.02*((Experiments!$C$3*($F119+N119)^Experiments!$H$3)/(Code!$Y$3^Experiments!$H$3*(1+$V$3/$W$3)+($F119+N119)^Experiments!$H$3*(1+$V$3/$X$3)))</f>
        <v>2.4194276882951695E-2</v>
      </c>
      <c r="P119">
        <v>-8.4000000000000092</v>
      </c>
      <c r="Q119">
        <f>((P119^Experiments!$H$2)*Experiments!$C$2)/((P119^Experiments!$H$2)*(1+$V$2/$X$2)+(Code!$Y$2^Experiments!$H$2)*(1+$V$2/$W$2))</f>
        <v>12.173898223080423</v>
      </c>
      <c r="R119">
        <f>((P119^Experiments!$H$3)*Experiments!$C$3)/((P119^Experiments!$H$3)*(1+$V$3/$X$3)+(Code!$Y$3^Experiments!$H$3)*(1+$V$3/$W$3))</f>
        <v>2.2702702702702697</v>
      </c>
      <c r="S119">
        <f t="shared" si="11"/>
        <v>-0.11904761904761892</v>
      </c>
      <c r="T119">
        <f t="shared" si="14"/>
        <v>8.2142957142857145E-2</v>
      </c>
      <c r="U119">
        <f t="shared" si="15"/>
        <v>0.44047619047619058</v>
      </c>
    </row>
    <row r="120" spans="1:21" x14ac:dyDescent="0.25">
      <c r="A120">
        <v>2.36</v>
      </c>
      <c r="B120">
        <f>((D120^Experiments!$H$2)*Experiments!$C$2)/((Code!$Y$2^Experiments!$H$2)*(1+$V$2/$W$2)+(Code!D120^Experiments!$H$2)*(1+$V$2/$X$2))</f>
        <v>2.6315446300820217E-3</v>
      </c>
      <c r="C120">
        <f>((F120^Experiments!$H$3)*Experiments!$C$3)/((1+$V$3/$X$3)*(F120^Experiments!$H$3)+(Code!$Y$3^Experiments!$H$3)*(1+$V$3/$W$3))</f>
        <v>1.1943578903756515</v>
      </c>
      <c r="D120">
        <f t="shared" si="7"/>
        <v>3.9483559736580728E-4</v>
      </c>
      <c r="E120">
        <f t="shared" si="8"/>
        <v>9.9996051644026398</v>
      </c>
      <c r="F120">
        <f t="shared" si="9"/>
        <v>1.4824918857984624</v>
      </c>
      <c r="G120">
        <f t="shared" si="10"/>
        <v>3.517508114201537</v>
      </c>
      <c r="H120">
        <f>0.02*((Experiments!$C$2*(D120^Experiments!$H$2))/((Code!$Y$2^Experiments!$H$2)*(1+$V$2/$W$2)+(D120^Experiments!$H$2)*(1+$V$2/$X$2)))</f>
        <v>5.2630892601640437E-5</v>
      </c>
      <c r="I120">
        <f>0.02*((Experiments!$C$2*($D120+0.5*H120)^Experiments!$H$2)/((Code!$Y$2^Experiments!$H$2)*(1+$V$2/$W$2)+($D120+0.5*H120)^Experiments!$H$2*(1+$V$2/$X$2)))</f>
        <v>5.6137710836116912E-5</v>
      </c>
      <c r="J120">
        <f>0.02*((Experiments!$C$2*($D120+0.5*I120)^Experiments!$H$2)/((Code!$Y$2^Experiments!$H$2)*(1+$V$2/$W$2)+($D120+0.5*I120)^Experiments!$H$2*(1+$V$2/$X$2)))</f>
        <v>5.6371367220484265E-5</v>
      </c>
      <c r="K120">
        <f>0.02*((Experiments!$C$2*($D120+J120)^Experiments!$H$2)/((Code!$Y$2^Experiments!$H$2)*(1+$V$2/$W$2)+($D120+J120)^Experiments!$H$2*(1+$V$2/$X$2)))</f>
        <v>6.0142837348693165E-5</v>
      </c>
      <c r="L120">
        <f>0.02*((Experiments!$C$3*F120^Experiments!$H$3)/(Code!$Y$3^Experiments!$H$3*(1+$V$3/$W$3)+F120^Experiments!$H$3*(1+$V$3/$X$3)))</f>
        <v>2.3887157807513031E-2</v>
      </c>
      <c r="M120">
        <f>0.02*((Experiments!$C$3*($F120+0.5*L120)^Experiments!$H$3)/(Code!$Y$3^Experiments!$H$3*(1+$V$3/$W$3)+($F120+0.5*L120)^Experiments!$H$3*(1+$V$3/$X$3)))</f>
        <v>2.3964307529288943E-2</v>
      </c>
      <c r="N120">
        <f>0.02*((Experiments!$C$3*($F120+0.5*M120)^Experiments!$H$3)/(Code!$Y$3^Experiments!$H$3*(1+$V$3/$W$3)+($F120+0.5*M120)^Experiments!$H$3*(1+$V$3/$X$3)))</f>
        <v>2.3964555507258047E-2</v>
      </c>
      <c r="O120">
        <f>0.02*((Experiments!$C$3*($F120+N120)^Experiments!$H$3)/(Code!$Y$3^Experiments!$H$3*(1+$V$3/$W$3)+($F120+N120)^Experiments!$H$3*(1+$V$3/$X$3)))</f>
        <v>2.4041214784023022E-2</v>
      </c>
      <c r="P120">
        <v>-8.3000000000000096</v>
      </c>
      <c r="Q120">
        <f>((P120^Experiments!$H$2)*Experiments!$C$2)/((P120^Experiments!$H$2)*(1+$V$2/$X$2)+(Code!$Y$2^Experiments!$H$2)*(1+$V$2/$W$2))</f>
        <v>12.205867454602959</v>
      </c>
      <c r="R120">
        <f>((P120^Experiments!$H$3)*Experiments!$C$3)/((P120^Experiments!$H$3)*(1+$V$3/$X$3)+(Code!$Y$3^Experiments!$H$3)*(1+$V$3/$W$3))</f>
        <v>2.2739726027397258</v>
      </c>
      <c r="S120">
        <f t="shared" si="11"/>
        <v>-0.12048192771084323</v>
      </c>
      <c r="T120">
        <f t="shared" si="14"/>
        <v>8.19278108433735E-2</v>
      </c>
      <c r="U120">
        <f t="shared" si="15"/>
        <v>0.43975903614457834</v>
      </c>
    </row>
    <row r="121" spans="1:21" x14ac:dyDescent="0.25">
      <c r="A121">
        <v>2.38</v>
      </c>
      <c r="B121">
        <f>((D121^Experiments!$H$2)*Experiments!$C$2)/((Code!$Y$2^Experiments!$H$2)*(1+$V$2/$W$2)+(Code!D121^Experiments!$H$2)*(1+$V$2/$X$2))</f>
        <v>2.2564037467199712E-3</v>
      </c>
      <c r="C121">
        <f>((F121^Experiments!$H$3)*Experiments!$C$3)/((1+$V$3/$X$3)*(F121^Experiments!$H$3)+(Code!$Y$3^Experiments!$H$3)*(1+$V$3/$W$3))</f>
        <v>1.1865049422074492</v>
      </c>
      <c r="D121">
        <f t="shared" si="7"/>
        <v>3.3853694968855128E-4</v>
      </c>
      <c r="E121">
        <f t="shared" si="8"/>
        <v>9.9996614630503178</v>
      </c>
      <c r="F121">
        <f t="shared" si="9"/>
        <v>1.4585275360210239</v>
      </c>
      <c r="G121">
        <f t="shared" si="10"/>
        <v>3.5414724639789754</v>
      </c>
      <c r="H121">
        <f>0.02*((Experiments!$C$2*(D121^Experiments!$H$2))/((Code!$Y$2^Experiments!$H$2)*(1+$V$2/$W$2)+(D121^Experiments!$H$2)*(1+$V$2/$X$2)))</f>
        <v>4.5128074934399423E-5</v>
      </c>
      <c r="I121">
        <f>0.02*((Experiments!$C$2*($D121+0.5*H121)^Experiments!$H$2)/((Code!$Y$2^Experiments!$H$2)*(1+$V$2/$W$2)+($D121+0.5*H121)^Experiments!$H$2*(1+$V$2/$X$2)))</f>
        <v>4.8135210494494684E-5</v>
      </c>
      <c r="J121">
        <f>0.02*((Experiments!$C$2*($D121+0.5*I121)^Experiments!$H$2)/((Code!$Y$2^Experiments!$H$2)*(1+$V$2/$W$2)+($D121+0.5*I121)^Experiments!$H$2*(1+$V$2/$X$2)))</f>
        <v>4.833558950980751E-5</v>
      </c>
      <c r="K121">
        <f>0.02*((Experiments!$C$2*($D121+J121)^Experiments!$H$2)/((Code!$Y$2^Experiments!$H$2)*(1+$V$2/$W$2)+($D121+J121)^Experiments!$H$2*(1+$V$2/$X$2)))</f>
        <v>5.1569704611434744E-5</v>
      </c>
      <c r="L121">
        <f>0.02*((Experiments!$C$3*F121^Experiments!$H$3)/(Code!$Y$3^Experiments!$H$3*(1+$V$3/$W$3)+F121^Experiments!$H$3*(1+$V$3/$X$3)))</f>
        <v>2.3730098844148985E-2</v>
      </c>
      <c r="M121">
        <f>0.02*((Experiments!$C$3*($F121+0.5*L121)^Experiments!$H$3)/(Code!$Y$3^Experiments!$H$3*(1+$V$3/$W$3)+($F121+0.5*L121)^Experiments!$H$3*(1+$V$3/$X$3)))</f>
        <v>2.380824155816293E-2</v>
      </c>
      <c r="N121">
        <f>0.02*((Experiments!$C$3*($F121+0.5*M121)^Experiments!$H$3)/(Code!$Y$3^Experiments!$H$3*(1+$V$3/$W$3)+($F121+0.5*M121)^Experiments!$H$3*(1+$V$3/$X$3)))</f>
        <v>2.3808497640525263E-2</v>
      </c>
      <c r="O121">
        <f>0.02*((Experiments!$C$3*($F121+N121)^Experiments!$H$3)/(Code!$Y$3^Experiments!$H$3*(1+$V$3/$W$3)+($F121+N121)^Experiments!$H$3*(1+$V$3/$X$3)))</f>
        <v>2.3886146171355239E-2</v>
      </c>
      <c r="P121">
        <v>-8.2000000000000099</v>
      </c>
      <c r="Q121">
        <f>((P121^Experiments!$H$2)*Experiments!$C$2)/((P121^Experiments!$H$2)*(1+$V$2/$X$2)+(Code!$Y$2^Experiments!$H$2)*(1+$V$2/$W$2))</f>
        <v>12.238790991330426</v>
      </c>
      <c r="R121">
        <f>((P121^Experiments!$H$3)*Experiments!$C$3)/((P121^Experiments!$H$3)*(1+$V$3/$X$3)+(Code!$Y$3^Experiments!$H$3)*(1+$V$3/$W$3))</f>
        <v>2.2777777777777772</v>
      </c>
      <c r="S121">
        <f t="shared" si="11"/>
        <v>-0.12195121951219498</v>
      </c>
      <c r="T121">
        <f t="shared" si="14"/>
        <v>8.1707417073170752E-2</v>
      </c>
      <c r="U121">
        <f t="shared" si="15"/>
        <v>0.43902439024390255</v>
      </c>
    </row>
    <row r="122" spans="1:21" x14ac:dyDescent="0.25">
      <c r="A122">
        <v>2.4</v>
      </c>
      <c r="B122">
        <f>((D122^Experiments!$H$2)*Experiments!$C$2)/((Code!$Y$2^Experiments!$H$2)*(1+$V$2/$W$2)+(Code!D122^Experiments!$H$2)*(1+$V$2/$X$2))</f>
        <v>1.9347170792602818E-3</v>
      </c>
      <c r="C122">
        <f>((F122^Experiments!$H$3)*Experiments!$C$3)/((1+$V$3/$X$3)*(F122^Experiments!$H$3)+(Code!$Y$3^Experiments!$H$3)*(1+$V$3/$W$3))</f>
        <v>1.1785500521271128</v>
      </c>
      <c r="D122">
        <f t="shared" si="7"/>
        <v>2.9026371976281155E-4</v>
      </c>
      <c r="E122">
        <f t="shared" si="8"/>
        <v>9.9997097362802432</v>
      </c>
      <c r="F122">
        <f t="shared" si="9"/>
        <v>1.4347192487855438</v>
      </c>
      <c r="G122">
        <f t="shared" si="10"/>
        <v>3.5652807512144555</v>
      </c>
      <c r="H122">
        <f>0.02*((Experiments!$C$2*(D122^Experiments!$H$2))/((Code!$Y$2^Experiments!$H$2)*(1+$V$2/$W$2)+(D122^Experiments!$H$2)*(1+$V$2/$X$2)))</f>
        <v>3.8694341585205636E-5</v>
      </c>
      <c r="I122">
        <f>0.02*((Experiments!$C$2*($D122+0.5*H122)^Experiments!$H$2)/((Code!$Y$2^Experiments!$H$2)*(1+$V$2/$W$2)+($D122+0.5*H122)^Experiments!$H$2*(1+$V$2/$X$2)))</f>
        <v>4.1272933032501535E-5</v>
      </c>
      <c r="J122">
        <f>0.02*((Experiments!$C$2*($D122+0.5*I122)^Experiments!$H$2)/((Code!$Y$2^Experiments!$H$2)*(1+$V$2/$W$2)+($D122+0.5*I122)^Experiments!$H$2*(1+$V$2/$X$2)))</f>
        <v>4.1444768037882674E-5</v>
      </c>
      <c r="K122">
        <f>0.02*((Experiments!$C$2*($D122+J122)^Experiments!$H$2)/((Code!$Y$2^Experiments!$H$2)*(1+$V$2/$W$2)+($D122+J122)^Experiments!$H$2*(1+$V$2/$X$2)))</f>
        <v>4.4218020035274603E-5</v>
      </c>
      <c r="L122">
        <f>0.02*((Experiments!$C$3*F122^Experiments!$H$3)/(Code!$Y$3^Experiments!$H$3*(1+$V$3/$W$3)+F122^Experiments!$H$3*(1+$V$3/$X$3)))</f>
        <v>2.3571001042542256E-2</v>
      </c>
      <c r="M122">
        <f>0.02*((Experiments!$C$3*($F122+0.5*L122)^Experiments!$H$3)/(Code!$Y$3^Experiments!$H$3*(1+$V$3/$W$3)+($F122+0.5*L122)^Experiments!$H$3*(1+$V$3/$X$3)))</f>
        <v>2.3650144144893456E-2</v>
      </c>
      <c r="N122">
        <f>0.02*((Experiments!$C$3*($F122+0.5*M122)^Experiments!$H$3)/(Code!$Y$3^Experiments!$H$3*(1+$V$3/$W$3)+($F122+0.5*M122)^Experiments!$H$3*(1+$V$3/$X$3)))</f>
        <v>2.3650408595102746E-2</v>
      </c>
      <c r="O122">
        <f>0.02*((Experiments!$C$3*($F122+N122)^Experiments!$H$3)/(Code!$Y$3^Experiments!$H$3*(1+$V$3/$W$3)+($F122+N122)^Experiments!$H$3*(1+$V$3/$X$3)))</f>
        <v>2.3729053976927397E-2</v>
      </c>
      <c r="P122">
        <v>-8.1000000000000103</v>
      </c>
      <c r="Q122">
        <f>((P122^Experiments!$H$2)*Experiments!$C$2)/((P122^Experiments!$H$2)*(1+$V$2/$X$2)+(Code!$Y$2^Experiments!$H$2)*(1+$V$2/$W$2))</f>
        <v>12.272712210762284</v>
      </c>
      <c r="R122">
        <f>((P122^Experiments!$H$3)*Experiments!$C$3)/((P122^Experiments!$H$3)*(1+$V$3/$X$3)+(Code!$Y$3^Experiments!$H$3)*(1+$V$3/$W$3))</f>
        <v>2.28169014084507</v>
      </c>
      <c r="S122">
        <f t="shared" si="11"/>
        <v>-0.12345679012345663</v>
      </c>
      <c r="T122">
        <f t="shared" si="14"/>
        <v>8.1481581481481491E-2</v>
      </c>
      <c r="U122">
        <f t="shared" si="15"/>
        <v>0.43827160493827166</v>
      </c>
    </row>
    <row r="123" spans="1:21" x14ac:dyDescent="0.25">
      <c r="A123">
        <v>2.42</v>
      </c>
      <c r="B123">
        <f>((D123^Experiments!$H$2)*Experiments!$C$2)/((Code!$Y$2^Experiments!$H$2)*(1+$V$2/$W$2)+(Code!D123^Experiments!$H$2)*(1+$V$2/$X$2))</f>
        <v>1.6588742730325036E-3</v>
      </c>
      <c r="C123">
        <f>((F123^Experiments!$H$3)*Experiments!$C$3)/((1+$V$3/$X$3)*(F123^Experiments!$H$3)+(Code!$Y$3^Experiments!$H$3)*(1+$V$3/$W$3))</f>
        <v>1.1704924437786628</v>
      </c>
      <c r="D123">
        <f t="shared" si="7"/>
        <v>2.4887242580260343E-4</v>
      </c>
      <c r="E123">
        <f t="shared" si="8"/>
        <v>9.9997511275742035</v>
      </c>
      <c r="F123">
        <f t="shared" si="9"/>
        <v>1.4110690553689669</v>
      </c>
      <c r="G123">
        <f t="shared" si="10"/>
        <v>3.5889309446310325</v>
      </c>
      <c r="H123">
        <f>0.02*((Experiments!$C$2*(D123^Experiments!$H$2))/((Code!$Y$2^Experiments!$H$2)*(1+$V$2/$W$2)+(D123^Experiments!$H$2)*(1+$V$2/$X$2)))</f>
        <v>3.317748546065007E-5</v>
      </c>
      <c r="I123">
        <f>0.02*((Experiments!$C$2*($D123+0.5*H123)^Experiments!$H$2)/((Code!$Y$2^Experiments!$H$2)*(1+$V$2/$W$2)+($D123+0.5*H123)^Experiments!$H$2*(1+$V$2/$X$2)))</f>
        <v>3.5388559605870493E-5</v>
      </c>
      <c r="J123">
        <f>0.02*((Experiments!$C$2*($D123+0.5*I123)^Experiments!$H$2)/((Code!$Y$2^Experiments!$H$2)*(1+$V$2/$W$2)+($D123+0.5*I123)^Experiments!$H$2*(1+$V$2/$X$2)))</f>
        <v>3.5535912280378516E-5</v>
      </c>
      <c r="K123">
        <f>0.02*((Experiments!$C$2*($D123+J123)^Experiments!$H$2)/((Code!$Y$2^Experiments!$H$2)*(1+$V$2/$W$2)+($D123+J123)^Experiments!$H$2*(1+$V$2/$X$2)))</f>
        <v>3.7913923046646307E-5</v>
      </c>
      <c r="L123">
        <f>0.02*((Experiments!$C$3*F123^Experiments!$H$3)/(Code!$Y$3^Experiments!$H$3*(1+$V$3/$W$3)+F123^Experiments!$H$3*(1+$V$3/$X$3)))</f>
        <v>2.3409848875573257E-2</v>
      </c>
      <c r="M123">
        <f>0.02*((Experiments!$C$3*($F123+0.5*L123)^Experiments!$H$3)/(Code!$Y$3^Experiments!$H$3*(1+$V$3/$W$3)+($F123+0.5*L123)^Experiments!$H$3*(1+$V$3/$X$3)))</f>
        <v>2.3489999342328049E-2</v>
      </c>
      <c r="N123">
        <f>0.02*((Experiments!$C$3*($F123+0.5*M123)^Experiments!$H$3)/(Code!$Y$3^Experiments!$H$3*(1+$V$3/$W$3)+($F123+0.5*M123)^Experiments!$H$3*(1+$V$3/$X$3)))</f>
        <v>2.3490272430610672E-2</v>
      </c>
      <c r="O123">
        <f>0.02*((Experiments!$C$3*($F123+N123)^Experiments!$H$3)/(Code!$Y$3^Experiments!$H$3*(1+$V$3/$W$3)+($F123+N123)^Experiments!$H$3*(1+$V$3/$X$3)))</f>
        <v>2.3569921856801446E-2</v>
      </c>
      <c r="P123">
        <v>-8.0000000000000107</v>
      </c>
      <c r="Q123">
        <f>((P123^Experiments!$H$2)*Experiments!$C$2)/((P123^Experiments!$H$2)*(1+$V$2/$X$2)+(Code!$Y$2^Experiments!$H$2)*(1+$V$2/$W$2))</f>
        <v>12.307677159781957</v>
      </c>
      <c r="R123">
        <f>((P123^Experiments!$H$3)*Experiments!$C$3)/((P123^Experiments!$H$3)*(1+$V$3/$X$3)+(Code!$Y$3^Experiments!$H$3)*(1+$V$3/$W$3))</f>
        <v>2.2857142857142851</v>
      </c>
      <c r="S123">
        <f t="shared" si="11"/>
        <v>-0.12499999999999983</v>
      </c>
      <c r="T123">
        <f t="shared" si="14"/>
        <v>8.1250100000000006E-2</v>
      </c>
      <c r="U123">
        <f t="shared" si="15"/>
        <v>0.43750000000000011</v>
      </c>
    </row>
    <row r="124" spans="1:21" x14ac:dyDescent="0.25">
      <c r="A124">
        <v>2.44</v>
      </c>
      <c r="B124">
        <f>((D124^Experiments!$H$2)*Experiments!$C$2)/((Code!$Y$2^Experiments!$H$2)*(1+$V$2/$W$2)+(Code!D124^Experiments!$H$2)*(1+$V$2/$X$2))</f>
        <v>1.4223467779114981E-3</v>
      </c>
      <c r="C124">
        <f>((F124^Experiments!$H$3)*Experiments!$C$3)/((1+$V$3/$X$3)*(F124^Experiments!$H$3)+(Code!$Y$3^Experiments!$H$3)*(1+$V$3/$W$3))</f>
        <v>1.162331383591499</v>
      </c>
      <c r="D124">
        <f t="shared" si="7"/>
        <v>2.1338236708930437E-4</v>
      </c>
      <c r="E124">
        <f t="shared" si="8"/>
        <v>9.9997866176329175</v>
      </c>
      <c r="F124">
        <f t="shared" si="9"/>
        <v>1.3875790029892583</v>
      </c>
      <c r="G124">
        <f t="shared" si="10"/>
        <v>3.6124209970107413</v>
      </c>
      <c r="H124">
        <f>0.02*((Experiments!$C$2*(D124^Experiments!$H$2))/((Code!$Y$2^Experiments!$H$2)*(1+$V$2/$W$2)+(D124^Experiments!$H$2)*(1+$V$2/$X$2)))</f>
        <v>2.8446935558229962E-5</v>
      </c>
      <c r="I124">
        <f>0.02*((Experiments!$C$2*($D124+0.5*H124)^Experiments!$H$2)/((Code!$Y$2^Experiments!$H$2)*(1+$V$2/$W$2)+($D124+0.5*H124)^Experiments!$H$2*(1+$V$2/$X$2)))</f>
        <v>3.0342840506154658E-5</v>
      </c>
      <c r="J124">
        <f>0.02*((Experiments!$C$2*($D124+0.5*I124)^Experiments!$H$2)/((Code!$Y$2^Experiments!$H$2)*(1+$V$2/$W$2)+($D124+0.5*I124)^Experiments!$H$2*(1+$V$2/$X$2)))</f>
        <v>3.0469195740952414E-5</v>
      </c>
      <c r="K124">
        <f>0.02*((Experiments!$C$2*($D124+J124)^Experiments!$H$2)/((Code!$Y$2^Experiments!$H$2)*(1+$V$2/$W$2)+($D124+J124)^Experiments!$H$2*(1+$V$2/$X$2)))</f>
        <v>3.2508256912580763E-5</v>
      </c>
      <c r="L124">
        <f>0.02*((Experiments!$C$3*F124^Experiments!$H$3)/(Code!$Y$3^Experiments!$H$3*(1+$V$3/$W$3)+F124^Experiments!$H$3*(1+$V$3/$X$3)))</f>
        <v>2.3246627671829979E-2</v>
      </c>
      <c r="M124">
        <f>0.02*((Experiments!$C$3*($F124+0.5*L124)^Experiments!$H$3)/(Code!$Y$3^Experiments!$H$3*(1+$V$3/$W$3)+($F124+0.5*L124)^Experiments!$H$3*(1+$V$3/$X$3)))</f>
        <v>2.3327792025088005E-2</v>
      </c>
      <c r="N124">
        <f>0.02*((Experiments!$C$3*($F124+0.5*M124)^Experiments!$H$3)/(Code!$Y$3^Experiments!$H$3*(1+$V$3/$W$3)+($F124+0.5*M124)^Experiments!$H$3*(1+$V$3/$X$3)))</f>
        <v>2.3328074028418768E-2</v>
      </c>
      <c r="O124">
        <f>0.02*((Experiments!$C$3*($F124+N124)^Experiments!$H$3)/(Code!$Y$3^Experiments!$H$3*(1+$V$3/$W$3)+($F124+N124)^Experiments!$H$3*(1+$V$3/$X$3)))</f>
        <v>2.3408734255539822E-2</v>
      </c>
      <c r="P124">
        <v>-7.9000000000000101</v>
      </c>
      <c r="Q124">
        <f>((P124^Experiments!$H$2)*Experiments!$C$2)/((P124^Experiments!$H$2)*(1+$V$2/$X$2)+(Code!$Y$2^Experiments!$H$2)*(1+$V$2/$W$2))</f>
        <v>12.3437347632024</v>
      </c>
      <c r="R124">
        <f>((P124^Experiments!$H$3)*Experiments!$C$3)/((P124^Experiments!$H$3)*(1+$V$3/$X$3)+(Code!$Y$3^Experiments!$H$3)*(1+$V$3/$W$3))</f>
        <v>2.2898550724637676</v>
      </c>
      <c r="S124">
        <f t="shared" si="11"/>
        <v>-0.1265822784810125</v>
      </c>
      <c r="T124">
        <f t="shared" si="14"/>
        <v>8.1012758227848106E-2</v>
      </c>
      <c r="U124">
        <f t="shared" si="15"/>
        <v>0.43670886075949378</v>
      </c>
    </row>
    <row r="125" spans="1:21" x14ac:dyDescent="0.25">
      <c r="A125">
        <v>2.46</v>
      </c>
      <c r="B125">
        <f>((D125^Experiments!$H$2)*Experiments!$C$2)/((Code!$Y$2^Experiments!$H$2)*(1+$V$2/$W$2)+(Code!D125^Experiments!$H$2)*(1+$V$2/$X$2))</f>
        <v>1.2195345192345184E-3</v>
      </c>
      <c r="C125">
        <f>((F125^Experiments!$H$3)*Experiments!$C$3)/((1+$V$3/$X$3)*(F125^Experiments!$H$3)+(Code!$Y$3^Experiments!$H$3)*(1+$V$3/$W$3))</f>
        <v>1.1540661842841025</v>
      </c>
      <c r="D125">
        <f t="shared" si="7"/>
        <v>1.8295248959513357E-4</v>
      </c>
      <c r="E125">
        <f t="shared" si="8"/>
        <v>9.9998170475104118</v>
      </c>
      <c r="F125">
        <f t="shared" si="9"/>
        <v>1.3642511539835278</v>
      </c>
      <c r="G125">
        <f t="shared" si="10"/>
        <v>3.635748846016472</v>
      </c>
      <c r="H125">
        <f>0.02*((Experiments!$C$2*(D125^Experiments!$H$2))/((Code!$Y$2^Experiments!$H$2)*(1+$V$2/$W$2)+(D125^Experiments!$H$2)*(1+$V$2/$X$2)))</f>
        <v>2.439069038469037E-5</v>
      </c>
      <c r="I125">
        <f>0.02*((Experiments!$C$2*($D125+0.5*H125)^Experiments!$H$2)/((Code!$Y$2^Experiments!$H$2)*(1+$V$2/$W$2)+($D125+0.5*H125)^Experiments!$H$2*(1+$V$2/$X$2)))</f>
        <v>2.6016326615073776E-5</v>
      </c>
      <c r="J125">
        <f>0.02*((Experiments!$C$2*($D125+0.5*I125)^Experiments!$H$2)/((Code!$Y$2^Experiments!$H$2)*(1+$V$2/$W$2)+($D125+0.5*I125)^Experiments!$H$2*(1+$V$2/$X$2)))</f>
        <v>2.6124674111479287E-5</v>
      </c>
      <c r="K125">
        <f>0.02*((Experiments!$C$2*($D125+J125)^Experiments!$H$2)/((Code!$Y$2^Experiments!$H$2)*(1+$V$2/$W$2)+($D125+J125)^Experiments!$H$2*(1+$V$2/$X$2)))</f>
        <v>2.7873070075373193E-5</v>
      </c>
      <c r="L125">
        <f>0.02*((Experiments!$C$3*F125^Experiments!$H$3)/(Code!$Y$3^Experiments!$H$3*(1+$V$3/$W$3)+F125^Experiments!$H$3*(1+$V$3/$X$3)))</f>
        <v>2.308132368568205E-2</v>
      </c>
      <c r="M125">
        <f>0.02*((Experiments!$C$3*($F125+0.5*L125)^Experiments!$H$3)/(Code!$Y$3^Experiments!$H$3*(1+$V$3/$W$3)+($F125+0.5*L125)^Experiments!$H$3*(1+$V$3/$X$3)))</f>
        <v>2.3163507958256502E-2</v>
      </c>
      <c r="N125">
        <f>0.02*((Experiments!$C$3*($F125+0.5*M125)^Experiments!$H$3)/(Code!$Y$3^Experiments!$H$3*(1+$V$3/$W$3)+($F125+0.5*M125)^Experiments!$H$3*(1+$V$3/$X$3)))</f>
        <v>2.3163799160311686E-2</v>
      </c>
      <c r="O125">
        <f>0.02*((Experiments!$C$3*($F125+N125)^Experiments!$H$3)/(Code!$Y$3^Experiments!$H$3*(1+$V$3/$W$3)+($F125+N125)^Experiments!$H$3*(1+$V$3/$X$3)))</f>
        <v>2.3245476473485908E-2</v>
      </c>
      <c r="P125">
        <v>-7.8000000000000096</v>
      </c>
      <c r="Q125">
        <f>((P125^Experiments!$H$2)*Experiments!$C$2)/((P125^Experiments!$H$2)*(1+$V$2/$X$2)+(Code!$Y$2^Experiments!$H$2)*(1+$V$2/$W$2))</f>
        <v>12.380937052173172</v>
      </c>
      <c r="R125">
        <f>((P125^Experiments!$H$3)*Experiments!$C$3)/((P125^Experiments!$H$3)*(1+$V$3/$X$3)+(Code!$Y$3^Experiments!$H$3)*(1+$V$3/$W$3))</f>
        <v>2.2941176470588229</v>
      </c>
      <c r="S125">
        <f t="shared" si="11"/>
        <v>-0.12820512820512805</v>
      </c>
      <c r="T125">
        <f t="shared" si="14"/>
        <v>8.0769330769230777E-2</v>
      </c>
      <c r="U125">
        <f t="shared" si="15"/>
        <v>0.43589743589743601</v>
      </c>
    </row>
    <row r="126" spans="1:21" x14ac:dyDescent="0.25">
      <c r="A126">
        <v>2.48</v>
      </c>
      <c r="B126">
        <f>((D126^Experiments!$H$2)*Experiments!$C$2)/((Code!$Y$2^Experiments!$H$2)*(1+$V$2/$W$2)+(Code!D126^Experiments!$H$2)*(1+$V$2/$X$2))</f>
        <v>1.0456341818812444E-3</v>
      </c>
      <c r="C126">
        <f>((F126^Experiments!$H$3)*Experiments!$C$3)/((1+$V$3/$X$3)*(F126^Experiments!$H$3)+(Code!$Y$3^Experiments!$H$3)*(1+$V$3/$W$3))</f>
        <v>1.1456962085122075</v>
      </c>
      <c r="D126">
        <f t="shared" si="7"/>
        <v>1.5686152927627195E-4</v>
      </c>
      <c r="E126">
        <f t="shared" si="8"/>
        <v>9.9998431384707303</v>
      </c>
      <c r="F126">
        <f t="shared" si="9"/>
        <v>1.341087584917477</v>
      </c>
      <c r="G126">
        <f t="shared" si="10"/>
        <v>3.6589124150825225</v>
      </c>
      <c r="H126">
        <f>0.02*((Experiments!$C$2*(D126^Experiments!$H$2))/((Code!$Y$2^Experiments!$H$2)*(1+$V$2/$W$2)+(D126^Experiments!$H$2)*(1+$V$2/$X$2)))</f>
        <v>2.0912683637624889E-5</v>
      </c>
      <c r="I126">
        <f>0.02*((Experiments!$C$2*($D126+0.5*H126)^Experiments!$H$2)/((Code!$Y$2^Experiments!$H$2)*(1+$V$2/$W$2)+($D126+0.5*H126)^Experiments!$H$2*(1+$V$2/$X$2)))</f>
        <v>2.2306561285959188E-5</v>
      </c>
      <c r="J126">
        <f>0.02*((Experiments!$C$2*($D126+0.5*I126)^Experiments!$H$2)/((Code!$Y$2^Experiments!$H$2)*(1+$V$2/$W$2)+($D126+0.5*I126)^Experiments!$H$2*(1+$V$2/$X$2)))</f>
        <v>2.2399465692077548E-5</v>
      </c>
      <c r="K126">
        <f>0.02*((Experiments!$C$2*($D126+J126)^Experiments!$H$2)/((Code!$Y$2^Experiments!$H$2)*(1+$V$2/$W$2)+($D126+J126)^Experiments!$H$2*(1+$V$2/$X$2)))</f>
        <v>2.3898609933860478E-5</v>
      </c>
      <c r="L126">
        <f>0.02*((Experiments!$C$3*F126^Experiments!$H$3)/(Code!$Y$3^Experiments!$H$3*(1+$V$3/$W$3)+F126^Experiments!$H$3*(1+$V$3/$X$3)))</f>
        <v>2.2913924170244151E-2</v>
      </c>
      <c r="M126">
        <f>0.02*((Experiments!$C$3*($F126+0.5*L126)^Experiments!$H$3)/(Code!$Y$3^Experiments!$H$3*(1+$V$3/$W$3)+($F126+0.5*L126)^Experiments!$H$3*(1+$V$3/$X$3)))</f>
        <v>2.2997133868957166E-2</v>
      </c>
      <c r="N126">
        <f>0.02*((Experiments!$C$3*($F126+0.5*M126)^Experiments!$H$3)/(Code!$Y$3^Experiments!$H$3*(1+$V$3/$W$3)+($F126+0.5*M126)^Experiments!$H$3*(1+$V$3/$X$3)))</f>
        <v>2.2997434560042784E-2</v>
      </c>
      <c r="O126">
        <f>0.02*((Experiments!$C$3*($F126+N126)^Experiments!$H$3)/(Code!$Y$3^Experiments!$H$3*(1+$V$3/$W$3)+($F126+N126)^Experiments!$H$3*(1+$V$3/$X$3)))</f>
        <v>2.3080134736930786E-2</v>
      </c>
      <c r="P126">
        <v>-7.7000000000000099</v>
      </c>
      <c r="Q126">
        <f>((P126^Experiments!$H$2)*Experiments!$C$2)/((P126^Experiments!$H$2)*(1+$V$2/$X$2)+(Code!$Y$2^Experiments!$H$2)*(1+$V$2/$W$2))</f>
        <v>12.41933941469137</v>
      </c>
      <c r="R126">
        <f>((P126^Experiments!$H$3)*Experiments!$C$3)/((P126^Experiments!$H$3)*(1+$V$3/$X$3)+(Code!$Y$3^Experiments!$H$3)*(1+$V$3/$W$3))</f>
        <v>2.2985074626865667</v>
      </c>
      <c r="S126">
        <f t="shared" si="11"/>
        <v>-0.12987012987012969</v>
      </c>
      <c r="T126">
        <f t="shared" si="14"/>
        <v>8.0519580519480535E-2</v>
      </c>
      <c r="U126">
        <f t="shared" si="15"/>
        <v>0.43506493506493515</v>
      </c>
    </row>
    <row r="127" spans="1:21" x14ac:dyDescent="0.25">
      <c r="A127">
        <v>2.5</v>
      </c>
      <c r="B127">
        <f>((D127^Experiments!$H$2)*Experiments!$C$2)/((Code!$Y$2^Experiments!$H$2)*(1+$V$2/$W$2)+(Code!D127^Experiments!$H$2)*(1+$V$2/$X$2))</f>
        <v>8.9652609250968007E-4</v>
      </c>
      <c r="C127">
        <f>((F127^Experiments!$H$3)*Experiments!$C$3)/((1+$V$3/$X$3)*(F127^Experiments!$H$3)+(Code!$Y$3^Experiments!$H$3)*(1+$V$3/$W$3))</f>
        <v>1.137220872661423</v>
      </c>
      <c r="D127">
        <f t="shared" si="7"/>
        <v>1.3449097135501215E-4</v>
      </c>
      <c r="E127">
        <f t="shared" si="8"/>
        <v>9.9998655090286519</v>
      </c>
      <c r="F127">
        <f t="shared" si="9"/>
        <v>1.3180903856232813</v>
      </c>
      <c r="G127">
        <f t="shared" si="10"/>
        <v>3.6819096143767185</v>
      </c>
      <c r="H127">
        <f>0.02*((Experiments!$C$2*(D127^Experiments!$H$2))/((Code!$Y$2^Experiments!$H$2)*(1+$V$2/$W$2)+(D127^Experiments!$H$2)*(1+$V$2/$X$2)))</f>
        <v>1.7930521850193601E-5</v>
      </c>
      <c r="I127">
        <f>0.02*((Experiments!$C$2*($D127+0.5*H127)^Experiments!$H$2)/((Code!$Y$2^Experiments!$H$2)*(1+$V$2/$W$2)+($D127+0.5*H127)^Experiments!$H$2*(1+$V$2/$X$2)))</f>
        <v>1.9125668504623054E-5</v>
      </c>
      <c r="J127">
        <f>0.02*((Experiments!$C$2*($D127+0.5*I127)^Experiments!$H$2)/((Code!$Y$2^Experiments!$H$2)*(1+$V$2/$W$2)+($D127+0.5*I127)^Experiments!$H$2*(1+$V$2/$X$2)))</f>
        <v>1.9205329678579998E-5</v>
      </c>
      <c r="K127">
        <f>0.02*((Experiments!$C$2*($D127+J127)^Experiments!$H$2)/((Code!$Y$2^Experiments!$H$2)*(1+$V$2/$W$2)+($D127+J127)^Experiments!$H$2*(1+$V$2/$X$2)))</f>
        <v>2.0490740568358856E-5</v>
      </c>
      <c r="L127">
        <f>0.02*((Experiments!$C$3*F127^Experiments!$H$3)/(Code!$Y$3^Experiments!$H$3*(1+$V$3/$W$3)+F127^Experiments!$H$3*(1+$V$3/$X$3)))</f>
        <v>2.2744417453228461E-2</v>
      </c>
      <c r="M127">
        <f>0.02*((Experiments!$C$3*($F127+0.5*L127)^Experiments!$H$3)/(Code!$Y$3^Experiments!$H$3*(1+$V$3/$W$3)+($F127+0.5*L127)^Experiments!$H$3*(1+$V$3/$X$3)))</f>
        <v>2.2828657520829104E-2</v>
      </c>
      <c r="N127">
        <f>0.02*((Experiments!$C$3*($F127+0.5*M127)^Experiments!$H$3)/(Code!$Y$3^Experiments!$H$3*(1+$V$3/$W$3)+($F127+0.5*M127)^Experiments!$H$3*(1+$V$3/$X$3)))</f>
        <v>2.282896799778206E-2</v>
      </c>
      <c r="O127">
        <f>0.02*((Experiments!$C$3*($F127+N127)^Experiments!$H$3)/(Code!$Y$3^Experiments!$H$3*(1+$V$3/$W$3)+($F127+N127)^Experiments!$H$3*(1+$V$3/$X$3)))</f>
        <v>2.291269627117833E-2</v>
      </c>
      <c r="P127">
        <v>-7.6000000000000103</v>
      </c>
      <c r="Q127">
        <f>((P127^Experiments!$H$2)*Experiments!$C$2)/((P127^Experiments!$H$2)*(1+$V$2/$X$2)+(Code!$Y$2^Experiments!$H$2)*(1+$V$2/$W$2))</f>
        <v>12.459000870753011</v>
      </c>
      <c r="R127">
        <f>((P127^Experiments!$H$3)*Experiments!$C$3)/((P127^Experiments!$H$3)*(1+$V$3/$X$3)+(Code!$Y$3^Experiments!$H$3)*(1+$V$3/$W$3))</f>
        <v>2.3030303030303028</v>
      </c>
      <c r="S127">
        <f t="shared" si="11"/>
        <v>-0.13157894736842088</v>
      </c>
      <c r="T127">
        <f t="shared" si="14"/>
        <v>8.0263257894736859E-2</v>
      </c>
      <c r="U127">
        <f t="shared" si="15"/>
        <v>0.43421052631578955</v>
      </c>
    </row>
    <row r="128" spans="1:21" x14ac:dyDescent="0.25">
      <c r="A128">
        <v>2.52</v>
      </c>
      <c r="B128">
        <f>((D128^Experiments!$H$2)*Experiments!$C$2)/((Code!$Y$2^Experiments!$H$2)*(1+$V$2/$W$2)+(Code!D128^Experiments!$H$2)*(1+$V$2/$X$2))</f>
        <v>7.6867709711199125E-4</v>
      </c>
      <c r="C128">
        <f>((F128^Experiments!$H$3)*Experiments!$C$3)/((1+$V$3/$X$3)*(F128^Experiments!$H$3)+(Code!$Y$3^Experiments!$H$3)*(1+$V$3/$W$3))</f>
        <v>1.128639650783571</v>
      </c>
      <c r="D128">
        <f t="shared" si="7"/>
        <v>1.1531042822418573E-4</v>
      </c>
      <c r="E128">
        <f t="shared" si="8"/>
        <v>9.9998846895717826</v>
      </c>
      <c r="F128">
        <f t="shared" si="9"/>
        <v>1.2952616581630099</v>
      </c>
      <c r="G128">
        <f t="shared" si="10"/>
        <v>3.7047383418369901</v>
      </c>
      <c r="H128">
        <f>0.02*((Experiments!$C$2*(D128^Experiments!$H$2))/((Code!$Y$2^Experiments!$H$2)*(1+$V$2/$W$2)+(D128^Experiments!$H$2)*(1+$V$2/$X$2)))</f>
        <v>1.5373541942239827E-5</v>
      </c>
      <c r="I128">
        <f>0.02*((Experiments!$C$2*($D128+0.5*H128)^Experiments!$H$2)/((Code!$Y$2^Experiments!$H$2)*(1+$V$2/$W$2)+($D128+0.5*H128)^Experiments!$H$2*(1+$V$2/$X$2)))</f>
        <v>1.6398281929530158E-5</v>
      </c>
      <c r="J128">
        <f>0.02*((Experiments!$C$2*($D128+0.5*I128)^Experiments!$H$2)/((Code!$Y$2^Experiments!$H$2)*(1+$V$2/$W$2)+($D128+0.5*I128)^Experiments!$H$2*(1+$V$2/$X$2)))</f>
        <v>1.6466586703151107E-5</v>
      </c>
      <c r="K128">
        <f>0.02*((Experiments!$C$2*($D128+J128)^Experiments!$H$2)/((Code!$Y$2^Experiments!$H$2)*(1+$V$2/$W$2)+($D128+J128)^Experiments!$H$2*(1+$V$2/$X$2)))</f>
        <v>1.7568725219324486E-5</v>
      </c>
      <c r="L128">
        <f>0.02*((Experiments!$C$3*F128^Experiments!$H$3)/(Code!$Y$3^Experiments!$H$3*(1+$V$3/$W$3)+F128^Experiments!$H$3*(1+$V$3/$X$3)))</f>
        <v>2.257279301567142E-2</v>
      </c>
      <c r="M128">
        <f>0.02*((Experiments!$C$3*($F128+0.5*L128)^Experiments!$H$3)/(Code!$Y$3^Experiments!$H$3*(1+$V$3/$W$3)+($F128+0.5*L128)^Experiments!$H$3*(1+$V$3/$X$3)))</f>
        <v>2.2658067791391331E-2</v>
      </c>
      <c r="N128">
        <f>0.02*((Experiments!$C$3*($F128+0.5*M128)^Experiments!$H$3)/(Code!$Y$3^Experiments!$H$3*(1+$V$3/$W$3)+($F128+0.5*M128)^Experiments!$H$3*(1+$V$3/$X$3)))</f>
        <v>2.2658388357451178E-2</v>
      </c>
      <c r="O128">
        <f>0.02*((Experiments!$C$3*($F128+N128)^Experiments!$H$3)/(Code!$Y$3^Experiments!$H$3*(1+$V$3/$W$3)+($F128+N128)^Experiments!$H$3*(1+$V$3/$X$3)))</f>
        <v>2.2743149376508526E-2</v>
      </c>
      <c r="P128">
        <v>-7.5000000000000098</v>
      </c>
      <c r="Q128">
        <f>((P128^Experiments!$H$2)*Experiments!$C$2)/((P128^Experiments!$H$2)*(1+$V$2/$X$2)+(Code!$Y$2^Experiments!$H$2)*(1+$V$2/$W$2))</f>
        <v>12.499984375019528</v>
      </c>
      <c r="R128">
        <f>((P128^Experiments!$H$3)*Experiments!$C$3)/((P128^Experiments!$H$3)*(1+$V$3/$X$3)+(Code!$Y$3^Experiments!$H$3)*(1+$V$3/$W$3))</f>
        <v>2.307692307692307</v>
      </c>
      <c r="S128">
        <f t="shared" si="11"/>
        <v>-0.13333333333333316</v>
      </c>
      <c r="T128">
        <f t="shared" si="14"/>
        <v>8.0000100000000018E-2</v>
      </c>
      <c r="U128">
        <f t="shared" si="15"/>
        <v>0.43333333333333346</v>
      </c>
    </row>
    <row r="129" spans="1:21" x14ac:dyDescent="0.25">
      <c r="A129">
        <v>2.54</v>
      </c>
      <c r="B129">
        <f>((D129^Experiments!$H$2)*Experiments!$C$2)/((Code!$Y$2^Experiments!$H$2)*(1+$V$2/$W$2)+(Code!D129^Experiments!$H$2)*(1+$V$2/$X$2))</f>
        <v>6.5905718914273208E-4</v>
      </c>
      <c r="C129">
        <f>((F129^Experiments!$H$3)*Experiments!$C$3)/((1+$V$3/$X$3)*(F129^Experiments!$H$3)+(Code!$Y$3^Experiments!$H$3)*(1+$V$3/$W$3))</f>
        <v>1.1199520786752675</v>
      </c>
      <c r="D129">
        <f t="shared" si="7"/>
        <v>9.8865094153031261E-5</v>
      </c>
      <c r="E129">
        <f t="shared" si="8"/>
        <v>9.9999011349058531</v>
      </c>
      <c r="F129">
        <f t="shared" si="9"/>
        <v>1.2726035157146991</v>
      </c>
      <c r="G129">
        <f t="shared" si="10"/>
        <v>3.7273964842853009</v>
      </c>
      <c r="H129">
        <f>0.02*((Experiments!$C$2*(D129^Experiments!$H$2))/((Code!$Y$2^Experiments!$H$2)*(1+$V$2/$W$2)+(D129^Experiments!$H$2)*(1+$V$2/$X$2)))</f>
        <v>1.3181143782854642E-5</v>
      </c>
      <c r="I129">
        <f>0.02*((Experiments!$C$2*($D129+0.5*H129)^Experiments!$H$2)/((Code!$Y$2^Experiments!$H$2)*(1+$V$2/$W$2)+($D129+0.5*H129)^Experiments!$H$2*(1+$V$2/$X$2)))</f>
        <v>1.4059767016875893E-5</v>
      </c>
      <c r="J129">
        <f>0.02*((Experiments!$C$2*($D129+0.5*I129)^Experiments!$H$2)/((Code!$Y$2^Experiments!$H$2)*(1+$V$2/$W$2)+($D129+0.5*I129)^Experiments!$H$2*(1+$V$2/$X$2)))</f>
        <v>1.4118333646781758E-5</v>
      </c>
      <c r="K129">
        <f>0.02*((Experiments!$C$2*($D129+J129)^Experiments!$H$2)/((Code!$Y$2^Experiments!$H$2)*(1+$V$2/$W$2)+($D129+J129)^Experiments!$H$2*(1+$V$2/$X$2)))</f>
        <v>1.5063322434971959E-5</v>
      </c>
      <c r="L129">
        <f>0.02*((Experiments!$C$3*F129^Experiments!$H$3)/(Code!$Y$3^Experiments!$H$3*(1+$V$3/$W$3)+F129^Experiments!$H$3*(1+$V$3/$X$3)))</f>
        <v>2.2399041573505349E-2</v>
      </c>
      <c r="M129">
        <f>0.02*((Experiments!$C$3*($F129+0.5*L129)^Experiments!$H$3)/(Code!$Y$3^Experiments!$H$3*(1+$V$3/$W$3)+($F129+0.5*L129)^Experiments!$H$3*(1+$V$3/$X$3)))</f>
        <v>2.2485354752275036E-2</v>
      </c>
      <c r="N129">
        <f>0.02*((Experiments!$C$3*($F129+0.5*M129)^Experiments!$H$3)/(Code!$Y$3^Experiments!$H$3*(1+$V$3/$W$3)+($F129+0.5*M129)^Experiments!$H$3*(1+$V$3/$X$3)))</f>
        <v>2.2485685716923821E-2</v>
      </c>
      <c r="O129">
        <f>0.02*((Experiments!$C$3*($F129+N129)^Experiments!$H$3)/(Code!$Y$3^Experiments!$H$3*(1+$V$3/$W$3)+($F129+N129)^Experiments!$H$3*(1+$V$3/$X$3)))</f>
        <v>2.2571483507024943E-2</v>
      </c>
      <c r="P129">
        <v>-7.4000000000000101</v>
      </c>
      <c r="Q129">
        <f>((P129^Experiments!$H$2)*Experiments!$C$2)/((P129^Experiments!$H$2)*(1+$V$2/$X$2)+(Code!$Y$2^Experiments!$H$2)*(1+$V$2/$W$2))</f>
        <v>12.542357150263911</v>
      </c>
      <c r="R129">
        <f>((P129^Experiments!$H$3)*Experiments!$C$3)/((P129^Experiments!$H$3)*(1+$V$3/$X$3)+(Code!$Y$3^Experiments!$H$3)*(1+$V$3/$W$3))</f>
        <v>2.3124999999999996</v>
      </c>
      <c r="S129">
        <f t="shared" si="11"/>
        <v>-0.13513513513513495</v>
      </c>
      <c r="T129">
        <f t="shared" si="14"/>
        <v>7.9729829729729751E-2</v>
      </c>
      <c r="U129">
        <f t="shared" si="15"/>
        <v>0.43243243243243251</v>
      </c>
    </row>
    <row r="130" spans="1:21" x14ac:dyDescent="0.25">
      <c r="A130">
        <v>2.56</v>
      </c>
      <c r="B130">
        <f>((D130^Experiments!$H$2)*Experiments!$C$2)/((Code!$Y$2^Experiments!$H$2)*(1+$V$2/$W$2)+(Code!D130^Experiments!$H$2)*(1+$V$2/$X$2))</f>
        <v>5.6506795395448424E-4</v>
      </c>
      <c r="C130">
        <f>((F130^Experiments!$H$3)*Experiments!$C$3)/((1+$V$3/$X$3)*(F130^Experiments!$H$3)+(Code!$Y$3^Experiments!$H$3)*(1+$V$3/$W$3))</f>
        <v>1.111157758096416</v>
      </c>
      <c r="D130">
        <f t="shared" si="7"/>
        <v>8.4764982895507609E-5</v>
      </c>
      <c r="E130">
        <f t="shared" si="8"/>
        <v>9.9999152350171112</v>
      </c>
      <c r="F130">
        <f t="shared" si="9"/>
        <v>1.2501180813782111</v>
      </c>
      <c r="G130">
        <f t="shared" si="10"/>
        <v>3.7498819186217891</v>
      </c>
      <c r="H130">
        <f>0.02*((Experiments!$C$2*(D130^Experiments!$H$2))/((Code!$Y$2^Experiments!$H$2)*(1+$V$2/$W$2)+(D130^Experiments!$H$2)*(1+$V$2/$X$2)))</f>
        <v>1.1301359079089685E-5</v>
      </c>
      <c r="I130">
        <f>0.02*((Experiments!$C$2*($D130+0.5*H130)^Experiments!$H$2)/((Code!$Y$2^Experiments!$H$2)*(1+$V$2/$W$2)+($D130+0.5*H130)^Experiments!$H$2*(1+$V$2/$X$2)))</f>
        <v>1.2054695035122338E-5</v>
      </c>
      <c r="J130">
        <f>0.02*((Experiments!$C$2*($D130+0.5*I130)^Experiments!$H$2)/((Code!$Y$2^Experiments!$H$2)*(1+$V$2/$W$2)+($D130+0.5*I130)^Experiments!$H$2*(1+$V$2/$X$2)))</f>
        <v>1.2104911365601597E-5</v>
      </c>
      <c r="K130">
        <f>0.02*((Experiments!$C$2*($D130+J130)^Experiments!$H$2)/((Code!$Y$2^Experiments!$H$2)*(1+$V$2/$W$2)+($D130+J130)^Experiments!$H$2*(1+$V$2/$X$2)))</f>
        <v>1.2915151841051696E-5</v>
      </c>
      <c r="L130">
        <f>0.02*((Experiments!$C$3*F130^Experiments!$H$3)/(Code!$Y$3^Experiments!$H$3*(1+$V$3/$W$3)+F130^Experiments!$H$3*(1+$V$3/$X$3)))</f>
        <v>2.2223155161928323E-2</v>
      </c>
      <c r="M130">
        <f>0.02*((Experiments!$C$3*($F130+0.5*L130)^Experiments!$H$3)/(Code!$Y$3^Experiments!$H$3*(1+$V$3/$W$3)+($F130+0.5*L130)^Experiments!$H$3*(1+$V$3/$X$3)))</f>
        <v>2.2310509752285993E-2</v>
      </c>
      <c r="N130">
        <f>0.02*((Experiments!$C$3*($F130+0.5*M130)^Experiments!$H$3)/(Code!$Y$3^Experiments!$H$3*(1+$V$3/$W$3)+($F130+0.5*M130)^Experiments!$H$3*(1+$V$3/$X$3)))</f>
        <v>2.2310851431053762E-2</v>
      </c>
      <c r="O130">
        <f>0.02*((Experiments!$C$3*($F130+N130)^Experiments!$H$3)/(Code!$Y$3^Experiments!$H$3*(1+$V$3/$W$3)+($F130+N130)^Experiments!$H$3*(1+$V$3/$X$3)))</f>
        <v>2.2397689352357239E-2</v>
      </c>
      <c r="P130">
        <v>-7.3000000000000096</v>
      </c>
      <c r="Q130">
        <f>((P130^Experiments!$H$2)*Experiments!$C$2)/((P130^Experiments!$H$2)*(1+$V$2/$X$2)+(Code!$Y$2^Experiments!$H$2)*(1+$V$2/$W$2))</f>
        <v>12.586191055311255</v>
      </c>
      <c r="R130">
        <f>((P130^Experiments!$H$3)*Experiments!$C$3)/((P130^Experiments!$H$3)*(1+$V$3/$X$3)+(Code!$Y$3^Experiments!$H$3)*(1+$V$3/$W$3))</f>
        <v>2.3174603174603168</v>
      </c>
      <c r="S130">
        <f t="shared" si="11"/>
        <v>-0.13698630136986284</v>
      </c>
      <c r="T130">
        <f t="shared" si="14"/>
        <v>7.9452154794520558E-2</v>
      </c>
      <c r="U130">
        <f t="shared" si="15"/>
        <v>0.43150684931506861</v>
      </c>
    </row>
    <row r="131" spans="1:21" x14ac:dyDescent="0.25">
      <c r="A131">
        <v>2.58</v>
      </c>
      <c r="B131">
        <f>((D131^Experiments!$H$2)*Experiments!$C$2)/((Code!$Y$2^Experiments!$H$2)*(1+$V$2/$W$2)+(Code!D131^Experiments!$H$2)*(1+$V$2/$X$2))</f>
        <v>4.8448116402996364E-4</v>
      </c>
      <c r="C131">
        <f>((F131^Experiments!$H$3)*Experiments!$C$3)/((1+$V$3/$X$3)*(F131^Experiments!$H$3)+(Code!$Y$3^Experiments!$H$3)*(1+$V$3/$W$3))</f>
        <v>1.1022563611253702</v>
      </c>
      <c r="D131">
        <f t="shared" ref="D131:D194" si="16">D130-(1/6)*(H130+2*I130+2*J130+K130)</f>
        <v>7.2675695608576062E-5</v>
      </c>
      <c r="E131">
        <f t="shared" ref="E131:E194" si="17">E130+(1/6)*(H130+2*I130+2*J130+K130)</f>
        <v>9.999927324304398</v>
      </c>
      <c r="F131">
        <f t="shared" ref="F131:F194" si="18">F130-(1/6)*(L130+2*M130+2*N130+O130)</f>
        <v>1.2278074868980502</v>
      </c>
      <c r="G131">
        <f t="shared" ref="G131:G194" si="19">G130+(1/6)*(L130+2*M130+2*N130+O130)</f>
        <v>3.7721925131019498</v>
      </c>
      <c r="H131">
        <f>0.02*((Experiments!$C$2*(D131^Experiments!$H$2))/((Code!$Y$2^Experiments!$H$2)*(1+$V$2/$W$2)+(D131^Experiments!$H$2)*(1+$V$2/$X$2)))</f>
        <v>9.6896232805992734E-6</v>
      </c>
      <c r="I131">
        <f>0.02*((Experiments!$C$2*($D131+0.5*H131)^Experiments!$H$2)/((Code!$Y$2^Experiments!$H$2)*(1+$V$2/$W$2)+($D131+0.5*H131)^Experiments!$H$2*(1+$V$2/$X$2)))</f>
        <v>1.0335533488783457E-5</v>
      </c>
      <c r="J131">
        <f>0.02*((Experiments!$C$2*($D131+0.5*I131)^Experiments!$H$2)/((Code!$Y$2^Experiments!$H$2)*(1+$V$2/$W$2)+($D131+0.5*I131)^Experiments!$H$2*(1+$V$2/$X$2)))</f>
        <v>1.0378589709618878E-5</v>
      </c>
      <c r="K131">
        <f>0.02*((Experiments!$C$2*($D131+J131)^Experiments!$H$2)/((Code!$Y$2^Experiments!$H$2)*(1+$V$2/$W$2)+($D131+J131)^Experiments!$H$2*(1+$V$2/$X$2)))</f>
        <v>1.1073291585600361E-5</v>
      </c>
      <c r="L131">
        <f>0.02*((Experiments!$C$3*F131^Experiments!$H$3)/(Code!$Y$3^Experiments!$H$3*(1+$V$3/$W$3)+F131^Experiments!$H$3*(1+$V$3/$X$3)))</f>
        <v>2.2045127222507403E-2</v>
      </c>
      <c r="M131">
        <f>0.02*((Experiments!$C$3*($F131+0.5*L131)^Experiments!$H$3)/(Code!$Y$3^Experiments!$H$3*(1+$V$3/$W$3)+($F131+0.5*L131)^Experiments!$H$3*(1+$V$3/$X$3)))</f>
        <v>2.2133525503241956E-2</v>
      </c>
      <c r="N131">
        <f>0.02*((Experiments!$C$3*($F131+0.5*M131)^Experiments!$H$3)/(Code!$Y$3^Experiments!$H$3*(1+$V$3/$W$3)+($F131+0.5*M131)^Experiments!$H$3*(1+$V$3/$X$3)))</f>
        <v>2.2133878217475138E-2</v>
      </c>
      <c r="O131">
        <f>0.02*((Experiments!$C$3*($F131+N131)^Experiments!$H$3)/(Code!$Y$3^Experiments!$H$3*(1+$V$3/$W$3)+($F131+N131)^Experiments!$H$3*(1+$V$3/$X$3)))</f>
        <v>2.2221758922172551E-2</v>
      </c>
      <c r="P131">
        <v>-7.2000000000000099</v>
      </c>
      <c r="Q131">
        <f>((P131^Experiments!$H$2)*Experiments!$C$2)/((P131^Experiments!$H$2)*(1+$V$2/$X$2)+(Code!$Y$2^Experiments!$H$2)*(1+$V$2/$W$2))</f>
        <v>12.631562991709901</v>
      </c>
      <c r="R131">
        <f>((P131^Experiments!$H$3)*Experiments!$C$3)/((P131^Experiments!$H$3)*(1+$V$3/$X$3)+(Code!$Y$3^Experiments!$H$3)*(1+$V$3/$W$3))</f>
        <v>2.3225806451612896</v>
      </c>
      <c r="S131">
        <f t="shared" si="11"/>
        <v>-0.1388888888888887</v>
      </c>
      <c r="T131">
        <f t="shared" si="14"/>
        <v>7.9166766666666694E-2</v>
      </c>
      <c r="U131">
        <f t="shared" si="15"/>
        <v>0.43055555555555569</v>
      </c>
    </row>
    <row r="132" spans="1:21" x14ac:dyDescent="0.25">
      <c r="A132">
        <v>2.6</v>
      </c>
      <c r="B132">
        <f>((D132^Experiments!$H$2)*Experiments!$C$2)/((Code!$Y$2^Experiments!$H$2)*(1+$V$2/$W$2)+(Code!D132^Experiments!$H$2)*(1+$V$2/$X$2))</f>
        <v>4.1538609180373742E-4</v>
      </c>
      <c r="C132">
        <f>((F132^Experiments!$H$3)*Experiments!$C$3)/((1+$V$3/$X$3)*(F132^Experiments!$H$3)+(Code!$Y$3^Experiments!$H$3)*(1+$V$3/$W$3))</f>
        <v>1.0932476346465076</v>
      </c>
      <c r="D132">
        <f t="shared" si="16"/>
        <v>6.2310502064742013E-5</v>
      </c>
      <c r="E132">
        <f t="shared" si="17"/>
        <v>9.9999376894979424</v>
      </c>
      <c r="F132">
        <f t="shared" si="18"/>
        <v>1.2056738713003645</v>
      </c>
      <c r="G132">
        <f t="shared" si="19"/>
        <v>3.7943261286996357</v>
      </c>
      <c r="H132">
        <f>0.02*((Experiments!$C$2*(D132^Experiments!$H$2))/((Code!$Y$2^Experiments!$H$2)*(1+$V$2/$W$2)+(D132^Experiments!$H$2)*(1+$V$2/$X$2)))</f>
        <v>8.3077218360747491E-6</v>
      </c>
      <c r="I132">
        <f>0.02*((Experiments!$C$2*($D132+0.5*H132)^Experiments!$H$2)/((Code!$Y$2^Experiments!$H$2)*(1+$V$2/$W$2)+($D132+0.5*H132)^Experiments!$H$2*(1+$V$2/$X$2)))</f>
        <v>8.8615224136830801E-6</v>
      </c>
      <c r="J132">
        <f>0.02*((Experiments!$C$2*($D132+0.5*I132)^Experiments!$H$2)/((Code!$Y$2^Experiments!$H$2)*(1+$V$2/$W$2)+($D132+0.5*I132)^Experiments!$H$2*(1+$V$2/$X$2)))</f>
        <v>8.898439173767477E-6</v>
      </c>
      <c r="K132">
        <f>0.02*((Experiments!$C$2*($D132+J132)^Experiments!$H$2)/((Code!$Y$2^Experiments!$H$2)*(1+$V$2/$W$2)+($D132+J132)^Experiments!$H$2*(1+$V$2/$X$2)))</f>
        <v>9.4940747893413621E-6</v>
      </c>
      <c r="L132">
        <f>0.02*((Experiments!$C$3*F132^Experiments!$H$3)/(Code!$Y$3^Experiments!$H$3*(1+$V$3/$W$3)+F132^Experiments!$H$3*(1+$V$3/$X$3)))</f>
        <v>2.1864952692930154E-2</v>
      </c>
      <c r="M132">
        <f>0.02*((Experiments!$C$3*($F132+0.5*L132)^Experiments!$H$3)/(Code!$Y$3^Experiments!$H$3*(1+$V$3/$W$3)+($F132+0.5*L132)^Experiments!$H$3*(1+$V$3/$X$3)))</f>
        <v>2.1954396168510307E-2</v>
      </c>
      <c r="N132">
        <f>0.02*((Experiments!$C$3*($F132+0.5*M132)^Experiments!$H$3)/(Code!$Y$3^Experiments!$H$3*(1+$V$3/$W$3)+($F132+0.5*M132)^Experiments!$H$3*(1+$V$3/$X$3)))</f>
        <v>2.1954760245100426E-2</v>
      </c>
      <c r="O132">
        <f>0.02*((Experiments!$C$3*($F132+N132)^Experiments!$H$3)/(Code!$Y$3^Experiments!$H$3*(1+$V$3/$W$3)+($F132+N132)^Experiments!$H$3*(1+$V$3/$X$3)))</f>
        <v>2.2043685633431124E-2</v>
      </c>
      <c r="P132">
        <v>-7.1000000000000103</v>
      </c>
      <c r="Q132">
        <f>((P132^Experiments!$H$2)*Experiments!$C$2)/((P132^Experiments!$H$2)*(1+$V$2/$X$2)+(Code!$Y$2^Experiments!$H$2)*(1+$V$2/$W$2))</f>
        <v>12.678555353974458</v>
      </c>
      <c r="R132">
        <f>((P132^Experiments!$H$3)*Experiments!$C$3)/((P132^Experiments!$H$3)*(1+$V$3/$X$3)+(Code!$Y$3^Experiments!$H$3)*(1+$V$3/$W$3))</f>
        <v>2.3278688524590159</v>
      </c>
      <c r="S132">
        <f t="shared" ref="S132:S195" si="20">1/P132</f>
        <v>-0.140845070422535</v>
      </c>
      <c r="T132">
        <f t="shared" si="14"/>
        <v>7.8873339436619741E-2</v>
      </c>
      <c r="U132">
        <f t="shared" si="15"/>
        <v>0.42957746478873249</v>
      </c>
    </row>
    <row r="133" spans="1:21" x14ac:dyDescent="0.25">
      <c r="A133">
        <v>2.62</v>
      </c>
      <c r="B133">
        <f>((D133^Experiments!$H$2)*Experiments!$C$2)/((Code!$Y$2^Experiments!$H$2)*(1+$V$2/$W$2)+(Code!D133^Experiments!$H$2)*(1+$V$2/$X$2))</f>
        <v>3.5614430742339341E-4</v>
      </c>
      <c r="C133">
        <f>((F133^Experiments!$H$3)*Experiments!$C$3)/((1+$V$3/$X$3)*(F133^Experiments!$H$3)+(Code!$Y$3^Experiments!$H$3)*(1+$V$3/$W$3))</f>
        <v>1.0841314049648756</v>
      </c>
      <c r="D133">
        <f t="shared" si="16"/>
        <v>5.3423548764689146E-5</v>
      </c>
      <c r="E133">
        <f t="shared" si="17"/>
        <v>9.9999465764512419</v>
      </c>
      <c r="F133">
        <f t="shared" si="18"/>
        <v>1.183719379441434</v>
      </c>
      <c r="G133">
        <f t="shared" si="19"/>
        <v>3.8162806205585662</v>
      </c>
      <c r="H133">
        <f>0.02*((Experiments!$C$2*(D133^Experiments!$H$2))/((Code!$Y$2^Experiments!$H$2)*(1+$V$2/$W$2)+(D133^Experiments!$H$2)*(1+$V$2/$X$2)))</f>
        <v>7.1228861484678681E-6</v>
      </c>
      <c r="I133">
        <f>0.02*((Experiments!$C$2*($D133+0.5*H133)^Experiments!$H$2)/((Code!$Y$2^Experiments!$H$2)*(1+$V$2/$W$2)+($D133+0.5*H133)^Experiments!$H$2*(1+$V$2/$X$2)))</f>
        <v>7.5977102745957792E-6</v>
      </c>
      <c r="J133">
        <f>0.02*((Experiments!$C$2*($D133+0.5*I133)^Experiments!$H$2)/((Code!$Y$2^Experiments!$H$2)*(1+$V$2/$W$2)+($D133+0.5*I133)^Experiments!$H$2*(1+$V$2/$X$2)))</f>
        <v>7.6293628063205462E-6</v>
      </c>
      <c r="K133">
        <f>0.02*((Experiments!$C$2*($D133+J133)^Experiments!$H$2)/((Code!$Y$2^Experiments!$H$2)*(1+$V$2/$W$2)+($D133+J133)^Experiments!$H$2*(1+$V$2/$X$2)))</f>
        <v>8.1400568930208612E-6</v>
      </c>
      <c r="L133">
        <f>0.02*((Experiments!$C$3*F133^Experiments!$H$3)/(Code!$Y$3^Experiments!$H$3*(1+$V$3/$W$3)+F133^Experiments!$H$3*(1+$V$3/$X$3)))</f>
        <v>2.1682628099297514E-2</v>
      </c>
      <c r="M133">
        <f>0.02*((Experiments!$C$3*($F133+0.5*L133)^Experiments!$H$3)/(Code!$Y$3^Experiments!$H$3*(1+$V$3/$W$3)+($F133+0.5*L133)^Experiments!$H$3*(1+$V$3/$X$3)))</f>
        <v>2.1773117454150497E-2</v>
      </c>
      <c r="N133">
        <f>0.02*((Experiments!$C$3*($F133+0.5*M133)^Experiments!$H$3)/(Code!$Y$3^Experiments!$H$3*(1+$V$3/$W$3)+($F133+0.5*M133)^Experiments!$H$3*(1+$V$3/$X$3)))</f>
        <v>2.1773493225220344E-2</v>
      </c>
      <c r="O133">
        <f>0.02*((Experiments!$C$3*($F133+N133)^Experiments!$H$3)/(Code!$Y$3^Experiments!$H$3*(1+$V$3/$W$3)+($F133+N133)^Experiments!$H$3*(1+$V$3/$X$3)))</f>
        <v>2.1863464400301541E-2</v>
      </c>
      <c r="P133">
        <v>-7.0000000000000098</v>
      </c>
      <c r="Q133">
        <f>((P133^Experiments!$H$2)*Experiments!$C$2)/((P133^Experiments!$H$2)*(1+$V$2/$X$2)+(Code!$Y$2^Experiments!$H$2)*(1+$V$2/$W$2))</f>
        <v>12.727256528946233</v>
      </c>
      <c r="R133">
        <f>((P133^Experiments!$H$3)*Experiments!$C$3)/((P133^Experiments!$H$3)*(1+$V$3/$X$3)+(Code!$Y$3^Experiments!$H$3)*(1+$V$3/$W$3))</f>
        <v>2.3333333333333326</v>
      </c>
      <c r="S133">
        <f t="shared" si="20"/>
        <v>-0.14285714285714265</v>
      </c>
      <c r="T133">
        <f t="shared" si="14"/>
        <v>7.8571528571428587E-2</v>
      </c>
      <c r="U133">
        <f t="shared" si="15"/>
        <v>0.42857142857142871</v>
      </c>
    </row>
    <row r="134" spans="1:21" x14ac:dyDescent="0.25">
      <c r="A134">
        <v>2.64</v>
      </c>
      <c r="B134">
        <f>((D134^Experiments!$H$2)*Experiments!$C$2)/((Code!$Y$2^Experiments!$H$2)*(1+$V$2/$W$2)+(Code!D134^Experiments!$H$2)*(1+$V$2/$X$2))</f>
        <v>3.0535090177176498E-4</v>
      </c>
      <c r="C134">
        <f>((F134^Experiments!$H$3)*Experiments!$C$3)/((1+$V$3/$X$3)*(F134^Experiments!$H$3)+(Code!$Y$3^Experiments!$H$3)*(1+$V$3/$W$3))</f>
        <v>1.074907582541375</v>
      </c>
      <c r="D134">
        <f t="shared" si="16"/>
        <v>4.5804033897468915E-5</v>
      </c>
      <c r="E134">
        <f t="shared" si="17"/>
        <v>9.9999541959661098</v>
      </c>
      <c r="F134">
        <f t="shared" si="18"/>
        <v>1.1619461604650438</v>
      </c>
      <c r="G134">
        <f t="shared" si="19"/>
        <v>3.8380538395349562</v>
      </c>
      <c r="H134">
        <f>0.02*((Experiments!$C$2*(D134^Experiments!$H$2))/((Code!$Y$2^Experiments!$H$2)*(1+$V$2/$W$2)+(D134^Experiments!$H$2)*(1+$V$2/$X$2)))</f>
        <v>6.1070180354353E-6</v>
      </c>
      <c r="I134">
        <f>0.02*((Experiments!$C$2*($D134+0.5*H134)^Experiments!$H$2)/((Code!$Y$2^Experiments!$H$2)*(1+$V$2/$W$2)+($D134+0.5*H134)^Experiments!$H$2*(1+$V$2/$X$2)))</f>
        <v>6.5141268789903352E-6</v>
      </c>
      <c r="J134">
        <f>0.02*((Experiments!$C$2*($D134+0.5*I134)^Experiments!$H$2)/((Code!$Y$2^Experiments!$H$2)*(1+$V$2/$W$2)+($D134+0.5*I134)^Experiments!$H$2*(1+$V$2/$X$2)))</f>
        <v>6.5412656969325532E-6</v>
      </c>
      <c r="K134">
        <f>0.02*((Experiments!$C$2*($D134+J134)^Experiments!$H$2)/((Code!$Y$2^Experiments!$H$2)*(1+$V$2/$W$2)+($D134+J134)^Experiments!$H$2*(1+$V$2/$X$2)))</f>
        <v>6.9791297292522553E-6</v>
      </c>
      <c r="L134">
        <f>0.02*((Experiments!$C$3*F134^Experiments!$H$3)/(Code!$Y$3^Experiments!$H$3*(1+$V$3/$W$3)+F134^Experiments!$H$3*(1+$V$3/$X$3)))</f>
        <v>2.14981516508275E-2</v>
      </c>
      <c r="M134">
        <f>0.02*((Experiments!$C$3*($F134+0.5*L134)^Experiments!$H$3)/(Code!$Y$3^Experiments!$H$3*(1+$V$3/$W$3)+($F134+0.5*L134)^Experiments!$H$3*(1+$V$3/$X$3)))</f>
        <v>2.1589686702542861E-2</v>
      </c>
      <c r="N134">
        <f>0.02*((Experiments!$C$3*($F134+0.5*M134)^Experiments!$H$3)/(Code!$Y$3^Experiments!$H$3*(1+$V$3/$W$3)+($F134+0.5*M134)^Experiments!$H$3*(1+$V$3/$X$3)))</f>
        <v>2.1590074505087386E-2</v>
      </c>
      <c r="O134">
        <f>0.02*((Experiments!$C$3*($F134+N134)^Experiments!$H$3)/(Code!$Y$3^Experiments!$H$3*(1+$V$3/$W$3)+($F134+N134)^Experiments!$H$3*(1+$V$3/$X$3)))</f>
        <v>2.1681091726628861E-2</v>
      </c>
      <c r="P134">
        <v>-6.9000000000000101</v>
      </c>
      <c r="Q134">
        <f>((P134^Experiments!$H$2)*Experiments!$C$2)/((P134^Experiments!$H$2)*(1+$V$2/$X$2)+(Code!$Y$2^Experiments!$H$2)*(1+$V$2/$W$2))</f>
        <v>12.777761450638142</v>
      </c>
      <c r="R134">
        <f>((P134^Experiments!$H$3)*Experiments!$C$3)/((P134^Experiments!$H$3)*(1+$V$3/$X$3)+(Code!$Y$3^Experiments!$H$3)*(1+$V$3/$W$3))</f>
        <v>2.3389830508474572</v>
      </c>
      <c r="S134">
        <f t="shared" si="20"/>
        <v>-0.14492753623188384</v>
      </c>
      <c r="T134">
        <f t="shared" si="14"/>
        <v>7.8260969565217414E-2</v>
      </c>
      <c r="U134">
        <f t="shared" si="15"/>
        <v>0.42753623188405804</v>
      </c>
    </row>
    <row r="135" spans="1:21" x14ac:dyDescent="0.25">
      <c r="A135">
        <v>2.66</v>
      </c>
      <c r="B135">
        <f>((D135^Experiments!$H$2)*Experiments!$C$2)/((Code!$Y$2^Experiments!$H$2)*(1+$V$2/$W$2)+(Code!D135^Experiments!$H$2)*(1+$V$2/$X$2))</f>
        <v>2.6180122412369647E-4</v>
      </c>
      <c r="C135">
        <f>((F135^Experiments!$H$3)*Experiments!$C$3)/((1+$V$3/$X$3)*(F135^Experiments!$H$3)+(Code!$Y$3^Experiments!$H$3)*(1+$V$3/$W$3))</f>
        <v>1.0655761668406927</v>
      </c>
      <c r="D135">
        <f t="shared" si="16"/>
        <v>3.9271211744713361E-5</v>
      </c>
      <c r="E135">
        <f t="shared" si="17"/>
        <v>9.9999607287882633</v>
      </c>
      <c r="F135">
        <f t="shared" si="18"/>
        <v>1.1403563661662577</v>
      </c>
      <c r="G135">
        <f t="shared" si="19"/>
        <v>3.8596436338337421</v>
      </c>
      <c r="H135">
        <f>0.02*((Experiments!$C$2*(D135^Experiments!$H$2))/((Code!$Y$2^Experiments!$H$2)*(1+$V$2/$W$2)+(D135^Experiments!$H$2)*(1+$V$2/$X$2)))</f>
        <v>5.2360244824739293E-6</v>
      </c>
      <c r="I135">
        <f>0.02*((Experiments!$C$2*($D135+0.5*H135)^Experiments!$H$2)/((Code!$Y$2^Experiments!$H$2)*(1+$V$2/$W$2)+($D135+0.5*H135)^Experiments!$H$2*(1+$V$2/$X$2)))</f>
        <v>5.5850738950298291E-6</v>
      </c>
      <c r="J135">
        <f>0.02*((Experiments!$C$2*($D135+0.5*I135)^Experiments!$H$2)/((Code!$Y$2^Experiments!$H$2)*(1+$V$2/$W$2)+($D135+0.5*I135)^Experiments!$H$2*(1+$V$2/$X$2)))</f>
        <v>5.6083425535319984E-6</v>
      </c>
      <c r="K135">
        <f>0.02*((Experiments!$C$2*($D135+J135)^Experiments!$H$2)/((Code!$Y$2^Experiments!$H$2)*(1+$V$2/$W$2)+($D135+J135)^Experiments!$H$2*(1+$V$2/$X$2)))</f>
        <v>5.9837615405530372E-6</v>
      </c>
      <c r="L135">
        <f>0.02*((Experiments!$C$3*F135^Experiments!$H$3)/(Code!$Y$3^Experiments!$H$3*(1+$V$3/$W$3)+F135^Experiments!$H$3*(1+$V$3/$X$3)))</f>
        <v>2.1311523336813853E-2</v>
      </c>
      <c r="M135">
        <f>0.02*((Experiments!$C$3*($F135+0.5*L135)^Experiments!$H$3)/(Code!$Y$3^Experiments!$H$3*(1+$V$3/$W$3)+($F135+0.5*L135)^Experiments!$H$3*(1+$V$3/$X$3)))</f>
        <v>2.1404102988360946E-2</v>
      </c>
      <c r="N135">
        <f>0.02*((Experiments!$C$3*($F135+0.5*M135)^Experiments!$H$3)/(Code!$Y$3^Experiments!$H$3*(1+$V$3/$W$3)+($F135+0.5*M135)^Experiments!$H$3*(1+$V$3/$X$3)))</f>
        <v>2.1404503163840009E-2</v>
      </c>
      <c r="O135">
        <f>0.02*((Experiments!$C$3*($F135+N135)^Experiments!$H$3)/(Code!$Y$3^Experiments!$H$3*(1+$V$3/$W$3)+($F135+N135)^Experiments!$H$3*(1+$V$3/$X$3)))</f>
        <v>2.149656580082537E-2</v>
      </c>
      <c r="P135">
        <v>-6.8000000000000096</v>
      </c>
      <c r="Q135">
        <f>((P135^Experiments!$H$2)*Experiments!$C$2)/((P135^Experiments!$H$2)*(1+$V$2/$X$2)+(Code!$Y$2^Experiments!$H$2)*(1+$V$2/$W$2))</f>
        <v>12.830172217892246</v>
      </c>
      <c r="R135">
        <f>((P135^Experiments!$H$3)*Experiments!$C$3)/((P135^Experiments!$H$3)*(1+$V$3/$X$3)+(Code!$Y$3^Experiments!$H$3)*(1+$V$3/$W$3))</f>
        <v>2.3448275862068959</v>
      </c>
      <c r="S135">
        <f t="shared" si="20"/>
        <v>-0.14705882352941155</v>
      </c>
      <c r="T135">
        <f t="shared" si="14"/>
        <v>7.7941276470588253E-2</v>
      </c>
      <c r="U135">
        <f t="shared" si="15"/>
        <v>0.42647058823529421</v>
      </c>
    </row>
    <row r="136" spans="1:21" x14ac:dyDescent="0.25">
      <c r="A136">
        <v>2.68</v>
      </c>
      <c r="B136">
        <f>((D136^Experiments!$H$2)*Experiments!$C$2)/((Code!$Y$2^Experiments!$H$2)*(1+$V$2/$W$2)+(Code!D136^Experiments!$H$2)*(1+$V$2/$X$2))</f>
        <v>2.2446235215614654E-4</v>
      </c>
      <c r="C136">
        <f>((F136^Experiments!$H$3)*Experiments!$C$3)/((1+$V$3/$X$3)*(F136^Experiments!$H$3)+(Code!$Y$3^Experiments!$H$3)*(1+$V$3/$W$3))</f>
        <v>1.056137251282826</v>
      </c>
      <c r="D136">
        <f t="shared" si="16"/>
        <v>3.3670108591354924E-5</v>
      </c>
      <c r="E136">
        <f t="shared" si="17"/>
        <v>9.9999663298914161</v>
      </c>
      <c r="F136">
        <f t="shared" si="18"/>
        <v>1.1189521492592509</v>
      </c>
      <c r="G136">
        <f t="shared" si="19"/>
        <v>3.8810478507407491</v>
      </c>
      <c r="H136">
        <f>0.02*((Experiments!$C$2*(D136^Experiments!$H$2))/((Code!$Y$2^Experiments!$H$2)*(1+$V$2/$W$2)+(D136^Experiments!$H$2)*(1+$V$2/$X$2)))</f>
        <v>4.4892470431229305E-6</v>
      </c>
      <c r="I136">
        <f>0.02*((Experiments!$C$2*($D136+0.5*H136)^Experiments!$H$2)/((Code!$Y$2^Experiments!$H$2)*(1+$V$2/$W$2)+($D136+0.5*H136)^Experiments!$H$2*(1+$V$2/$X$2)))</f>
        <v>4.7885162960875381E-6</v>
      </c>
      <c r="J136">
        <f>0.02*((Experiments!$C$2*($D136+0.5*I136)^Experiments!$H$2)/((Code!$Y$2^Experiments!$H$2)*(1+$V$2/$W$2)+($D136+0.5*I136)^Experiments!$H$2*(1+$V$2/$X$2)))</f>
        <v>4.8084666222684045E-6</v>
      </c>
      <c r="K136">
        <f>0.02*((Experiments!$C$2*($D136+J136)^Experiments!$H$2)/((Code!$Y$2^Experiments!$H$2)*(1+$V$2/$W$2)+($D136+J136)^Experiments!$H$2*(1+$V$2/$X$2)))</f>
        <v>5.1303450894385744E-6</v>
      </c>
      <c r="L136">
        <f>0.02*((Experiments!$C$3*F136^Experiments!$H$3)/(Code!$Y$3^Experiments!$H$3*(1+$V$3/$W$3)+F136^Experiments!$H$3*(1+$V$3/$X$3)))</f>
        <v>2.112274502565652E-2</v>
      </c>
      <c r="M136">
        <f>0.02*((Experiments!$C$3*($F136+0.5*L136)^Experiments!$H$3)/(Code!$Y$3^Experiments!$H$3*(1+$V$3/$W$3)+($F136+0.5*L136)^Experiments!$H$3*(1+$V$3/$X$3)))</f>
        <v>2.1216367216718157E-2</v>
      </c>
      <c r="N136">
        <f>0.02*((Experiments!$C$3*($F136+0.5*M136)^Experiments!$H$3)/(Code!$Y$3^Experiments!$H$3*(1+$V$3/$W$3)+($F136+0.5*M136)^Experiments!$H$3*(1+$V$3/$X$3)))</f>
        <v>2.1216780110598205E-2</v>
      </c>
      <c r="O136">
        <f>0.02*((Experiments!$C$3*($F136+N136)^Experiments!$H$3)/(Code!$Y$3^Experiments!$H$3*(1+$V$3/$W$3)+($F136+N136)^Experiments!$H$3*(1+$V$3/$X$3)))</f>
        <v>2.1309886593028154E-2</v>
      </c>
      <c r="P136">
        <v>-6.7000000000000099</v>
      </c>
      <c r="Q136">
        <f>((P136^Experiments!$H$2)*Experiments!$C$2)/((P136^Experiments!$H$2)*(1+$V$2/$X$2)+(Code!$Y$2^Experiments!$H$2)*(1+$V$2/$W$2))</f>
        <v>12.88459878330541</v>
      </c>
      <c r="R136">
        <f>((P136^Experiments!$H$3)*Experiments!$C$3)/((P136^Experiments!$H$3)*(1+$V$3/$X$3)+(Code!$Y$3^Experiments!$H$3)*(1+$V$3/$W$3))</f>
        <v>2.3508771929824555</v>
      </c>
      <c r="S136">
        <f t="shared" si="20"/>
        <v>-0.14925373134328335</v>
      </c>
      <c r="T136">
        <f t="shared" si="14"/>
        <v>7.761204029850749E-2</v>
      </c>
      <c r="U136">
        <f t="shared" si="15"/>
        <v>0.42537313432835833</v>
      </c>
    </row>
    <row r="137" spans="1:21" x14ac:dyDescent="0.25">
      <c r="A137">
        <v>2.7</v>
      </c>
      <c r="B137">
        <f>((D137^Experiments!$H$2)*Experiments!$C$2)/((Code!$Y$2^Experiments!$H$2)*(1+$V$2/$W$2)+(Code!D137^Experiments!$H$2)*(1+$V$2/$X$2))</f>
        <v>1.9244862247651839E-4</v>
      </c>
      <c r="C137">
        <f>((F137^Experiments!$H$3)*Experiments!$C$3)/((1+$V$3/$X$3)*(F137^Experiments!$H$3)+(Code!$Y$3^Experiments!$H$3)*(1+$V$3/$W$3))</f>
        <v>1.0465910282875934</v>
      </c>
      <c r="D137">
        <f t="shared" si="16"/>
        <v>2.8867848929809357E-5</v>
      </c>
      <c r="E137">
        <f t="shared" si="17"/>
        <v>9.999971132151078</v>
      </c>
      <c r="F137">
        <f t="shared" si="18"/>
        <v>1.0977356615470313</v>
      </c>
      <c r="G137">
        <f t="shared" si="19"/>
        <v>3.9022643384529685</v>
      </c>
      <c r="H137">
        <f>0.02*((Experiments!$C$2*(D137^Experiments!$H$2))/((Code!$Y$2^Experiments!$H$2)*(1+$V$2/$W$2)+(D137^Experiments!$H$2)*(1+$V$2/$X$2)))</f>
        <v>3.8489724495303682E-6</v>
      </c>
      <c r="I137">
        <f>0.02*((Experiments!$C$2*($D137+0.5*H137)^Experiments!$H$2)/((Code!$Y$2^Experiments!$H$2)*(1+$V$2/$W$2)+($D137+0.5*H137)^Experiments!$H$2*(1+$V$2/$X$2)))</f>
        <v>4.1055604073309529E-6</v>
      </c>
      <c r="J137">
        <f>0.02*((Experiments!$C$2*($D137+0.5*I137)^Experiments!$H$2)/((Code!$Y$2^Experiments!$H$2)*(1+$V$2/$W$2)+($D137+0.5*I137)^Experiments!$H$2*(1+$V$2/$X$2)))</f>
        <v>4.1226655674362928E-6</v>
      </c>
      <c r="K137">
        <f>0.02*((Experiments!$C$2*($D137+J137)^Experiments!$H$2)/((Code!$Y$2^Experiments!$H$2)*(1+$V$2/$W$2)+($D137+J137)^Experiments!$H$2*(1+$V$2/$X$2)))</f>
        <v>4.3986385239706818E-6</v>
      </c>
      <c r="L137">
        <f>0.02*((Experiments!$C$3*F137^Experiments!$H$3)/(Code!$Y$3^Experiments!$H$3*(1+$V$3/$W$3)+F137^Experiments!$H$3*(1+$V$3/$X$3)))</f>
        <v>2.0931820565751869E-2</v>
      </c>
      <c r="M137">
        <f>0.02*((Experiments!$C$3*($F137+0.5*L137)^Experiments!$H$3)/(Code!$Y$3^Experiments!$H$3*(1+$V$3/$W$3)+($F137+0.5*L137)^Experiments!$H$3*(1+$V$3/$X$3)))</f>
        <v>2.1026482223291284E-2</v>
      </c>
      <c r="N137">
        <f>0.02*((Experiments!$C$3*($F137+0.5*M137)^Experiments!$H$3)/(Code!$Y$3^Experiments!$H$3*(1+$V$3/$W$3)+($F137+0.5*M137)^Experiments!$H$3*(1+$V$3/$X$3)))</f>
        <v>2.1026908184533295E-2</v>
      </c>
      <c r="O137">
        <f>0.02*((Experiments!$C$3*($F137+N137)^Experiments!$H$3)/(Code!$Y$3^Experiments!$H$3*(1+$V$3/$W$3)+($F137+N137)^Experiments!$H$3*(1+$V$3/$X$3)))</f>
        <v>2.1121055954340474E-2</v>
      </c>
      <c r="P137">
        <v>-6.6000000000000103</v>
      </c>
      <c r="Q137">
        <f>((P137^Experiments!$H$2)*Experiments!$C$2)/((P137^Experiments!$H$2)*(1+$V$2/$X$2)+(Code!$Y$2^Experiments!$H$2)*(1+$V$2/$W$2))</f>
        <v>12.941159723205057</v>
      </c>
      <c r="R137">
        <f>((P137^Experiments!$H$3)*Experiments!$C$3)/((P137^Experiments!$H$3)*(1+$V$3/$X$3)+(Code!$Y$3^Experiments!$H$3)*(1+$V$3/$W$3))</f>
        <v>2.3571428571428563</v>
      </c>
      <c r="S137">
        <f t="shared" si="20"/>
        <v>-0.15151515151515127</v>
      </c>
      <c r="T137">
        <f t="shared" si="14"/>
        <v>7.7272827272727315E-2</v>
      </c>
      <c r="U137">
        <f t="shared" si="15"/>
        <v>0.42424242424242437</v>
      </c>
    </row>
    <row r="138" spans="1:21" x14ac:dyDescent="0.25">
      <c r="A138">
        <v>2.72</v>
      </c>
      <c r="B138">
        <f>((D138^Experiments!$H$2)*Experiments!$C$2)/((Code!$Y$2^Experiments!$H$2)*(1+$V$2/$W$2)+(Code!D138^Experiments!$H$2)*(1+$V$2/$X$2))</f>
        <v>1.6500064482643178E-4</v>
      </c>
      <c r="C138">
        <f>((F138^Experiments!$H$3)*Experiments!$C$3)/((1+$V$3/$X$3)*(F138^Experiments!$H$3)+(Code!$Y$3^Experiments!$H$3)*(1+$V$3/$W$3))</f>
        <v>1.0369377944000044</v>
      </c>
      <c r="D138">
        <f t="shared" si="16"/>
        <v>2.4750505109303435E-5</v>
      </c>
      <c r="E138">
        <f t="shared" si="17"/>
        <v>9.9999752494948986</v>
      </c>
      <c r="F138">
        <f t="shared" si="18"/>
        <v>1.0767090519910745</v>
      </c>
      <c r="G138">
        <f t="shared" si="19"/>
        <v>3.9232909480089253</v>
      </c>
      <c r="H138">
        <f>0.02*((Experiments!$C$2*(D138^Experiments!$H$2))/((Code!$Y$2^Experiments!$H$2)*(1+$V$2/$W$2)+(D138^Experiments!$H$2)*(1+$V$2/$X$2)))</f>
        <v>3.3000128965286357E-6</v>
      </c>
      <c r="I138">
        <f>0.02*((Experiments!$C$2*($D138+0.5*H138)^Experiments!$H$2)/((Code!$Y$2^Experiments!$H$2)*(1+$V$2/$W$2)+($D138+0.5*H138)^Experiments!$H$2*(1+$V$2/$X$2)))</f>
        <v>3.5200062543032147E-6</v>
      </c>
      <c r="J138">
        <f>0.02*((Experiments!$C$2*($D138+0.5*I138)^Experiments!$H$2)/((Code!$Y$2^Experiments!$H$2)*(1+$V$2/$W$2)+($D138+0.5*I138)^Experiments!$H$2*(1+$V$2/$X$2)))</f>
        <v>3.5346719608314477E-6</v>
      </c>
      <c r="K138">
        <f>0.02*((Experiments!$C$2*($D138+J138)^Experiments!$H$2)/((Code!$Y$2^Experiments!$H$2)*(1+$V$2/$W$2)+($D138+J138)^Experiments!$H$2*(1+$V$2/$X$2)))</f>
        <v>3.7712858282885799E-6</v>
      </c>
      <c r="L138">
        <f>0.02*((Experiments!$C$3*F138^Experiments!$H$3)/(Code!$Y$3^Experiments!$H$3*(1+$V$3/$W$3)+F138^Experiments!$H$3*(1+$V$3/$X$3)))</f>
        <v>2.0738755888000088E-2</v>
      </c>
      <c r="M138">
        <f>0.02*((Experiments!$C$3*($F138+0.5*L138)^Experiments!$H$3)/(Code!$Y$3^Experiments!$H$3*(1+$V$3/$W$3)+($F138+0.5*L138)^Experiments!$H$3*(1+$V$3/$X$3)))</f>
        <v>2.0834452876193864E-2</v>
      </c>
      <c r="N138">
        <f>0.02*((Experiments!$C$3*($F138+0.5*M138)^Experiments!$H$3)/(Code!$Y$3^Experiments!$H$3*(1+$V$3/$W$3)+($F138+0.5*M138)^Experiments!$H$3*(1+$V$3/$X$3)))</f>
        <v>2.0834892256684584E-2</v>
      </c>
      <c r="O138">
        <f>0.02*((Experiments!$C$3*($F138+N138)^Experiments!$H$3)/(Code!$Y$3^Experiments!$H$3*(1+$V$3/$W$3)+($F138+N138)^Experiments!$H$3*(1+$V$3/$X$3)))</f>
        <v>2.0930077717944938E-2</v>
      </c>
      <c r="P138">
        <v>-6.5000000000000098</v>
      </c>
      <c r="Q138">
        <f>((P138^Experiments!$H$2)*Experiments!$C$2)/((P138^Experiments!$H$2)*(1+$V$2/$X$2)+(Code!$Y$2^Experiments!$H$2)*(1+$V$2/$W$2))</f>
        <v>12.999983100021966</v>
      </c>
      <c r="R138">
        <f>((P138^Experiments!$H$3)*Experiments!$C$3)/((P138^Experiments!$H$3)*(1+$V$3/$X$3)+(Code!$Y$3^Experiments!$H$3)*(1+$V$3/$W$3))</f>
        <v>2.3636363636363629</v>
      </c>
      <c r="S138">
        <f t="shared" si="20"/>
        <v>-0.1538461538461536</v>
      </c>
      <c r="T138">
        <f t="shared" si="14"/>
        <v>7.6923176923076944E-2</v>
      </c>
      <c r="U138">
        <f t="shared" si="15"/>
        <v>0.42307692307692324</v>
      </c>
    </row>
    <row r="139" spans="1:21" x14ac:dyDescent="0.25">
      <c r="A139">
        <v>2.74</v>
      </c>
      <c r="B139">
        <f>((D139^Experiments!$H$2)*Experiments!$C$2)/((Code!$Y$2^Experiments!$H$2)*(1+$V$2/$W$2)+(Code!D139^Experiments!$H$2)*(1+$V$2/$X$2))</f>
        <v>1.4146730478178091E-4</v>
      </c>
      <c r="C139">
        <f>((F139^Experiments!$H$3)*Experiments!$C$3)/((1+$V$3/$X$3)*(F139^Experiments!$H$3)+(Code!$Y$3^Experiments!$H$3)*(1+$V$3/$W$3))</f>
        <v>1.0271779554827269</v>
      </c>
      <c r="D139">
        <f t="shared" si="16"/>
        <v>2.1220395916789011E-5</v>
      </c>
      <c r="E139">
        <f t="shared" si="17"/>
        <v>9.9999787796040902</v>
      </c>
      <c r="F139">
        <f t="shared" si="18"/>
        <v>1.055874464679124</v>
      </c>
      <c r="G139">
        <f t="shared" si="19"/>
        <v>3.9441255353208757</v>
      </c>
      <c r="H139">
        <f>0.02*((Experiments!$C$2*(D139^Experiments!$H$2))/((Code!$Y$2^Experiments!$H$2)*(1+$V$2/$W$2)+(D139^Experiments!$H$2)*(1+$V$2/$X$2)))</f>
        <v>2.8293460956356184E-6</v>
      </c>
      <c r="I139">
        <f>0.02*((Experiments!$C$2*($D139+0.5*H139)^Experiments!$H$2)/((Code!$Y$2^Experiments!$H$2)*(1+$V$2/$W$2)+($D139+0.5*H139)^Experiments!$H$2*(1+$V$2/$X$2)))</f>
        <v>3.0179636540250741E-6</v>
      </c>
      <c r="J139">
        <f>0.02*((Experiments!$C$2*($D139+0.5*I139)^Experiments!$H$2)/((Code!$Y$2^Experiments!$H$2)*(1+$V$2/$W$2)+($D139+0.5*I139)^Experiments!$H$2*(1+$V$2/$X$2)))</f>
        <v>3.0305377776356755E-6</v>
      </c>
      <c r="K139">
        <f>0.02*((Experiments!$C$2*($D139+J139)^Experiments!$H$2)/((Code!$Y$2^Experiments!$H$2)*(1+$V$2/$W$2)+($D139+J139)^Experiments!$H$2*(1+$V$2/$X$2)))</f>
        <v>3.233405550468609E-6</v>
      </c>
      <c r="L139">
        <f>0.02*((Experiments!$C$3*F139^Experiments!$H$3)/(Code!$Y$3^Experiments!$H$3*(1+$V$3/$W$3)+F139^Experiments!$H$3*(1+$V$3/$X$3)))</f>
        <v>2.0543559109654538E-2</v>
      </c>
      <c r="M139">
        <f>0.02*((Experiments!$C$3*($F139+0.5*L139)^Experiments!$H$3)/(Code!$Y$3^Experiments!$H$3*(1+$V$3/$W$3)+($F139+0.5*L139)^Experiments!$H$3*(1+$V$3/$X$3)))</f>
        <v>2.064028617934038E-2</v>
      </c>
      <c r="N139">
        <f>0.02*((Experiments!$C$3*($F139+0.5*M139)^Experiments!$H$3)/(Code!$Y$3^Experiments!$H$3*(1+$V$3/$W$3)+($F139+0.5*M139)^Experiments!$H$3*(1+$V$3/$X$3)))</f>
        <v>2.064073933326421E-2</v>
      </c>
      <c r="O139">
        <f>0.02*((Experiments!$C$3*($F139+N139)^Experiments!$H$3)/(Code!$Y$3^Experiments!$H$3*(1+$V$3/$W$3)+($F139+N139)^Experiments!$H$3*(1+$V$3/$X$3)))</f>
        <v>2.0736957801845521E-2</v>
      </c>
      <c r="P139">
        <v>-6.4000000000000101</v>
      </c>
      <c r="Q139">
        <f>((P139^Experiments!$H$2)*Experiments!$C$2)/((P139^Experiments!$H$2)*(1+$V$2/$X$2)+(Code!$Y$2^Experiments!$H$2)*(1+$V$2/$W$2))</f>
        <v>13.061207430259678</v>
      </c>
      <c r="R139">
        <f>((P139^Experiments!$H$3)*Experiments!$C$3)/((P139^Experiments!$H$3)*(1+$V$3/$X$3)+(Code!$Y$3^Experiments!$H$3)*(1+$V$3/$W$3))</f>
        <v>2.3703703703703698</v>
      </c>
      <c r="S139">
        <f t="shared" si="20"/>
        <v>-0.15624999999999975</v>
      </c>
      <c r="T139">
        <f t="shared" si="14"/>
        <v>7.6562600000000022E-2</v>
      </c>
      <c r="U139">
        <f t="shared" si="15"/>
        <v>0.42187500000000011</v>
      </c>
    </row>
    <row r="140" spans="1:21" x14ac:dyDescent="0.25">
      <c r="A140">
        <v>2.76</v>
      </c>
      <c r="B140">
        <f>((D140^Experiments!$H$2)*Experiments!$C$2)/((Code!$Y$2^Experiments!$H$2)*(1+$V$2/$W$2)+(Code!D140^Experiments!$H$2)*(1+$V$2/$X$2))</f>
        <v>1.2129032994772502E-4</v>
      </c>
      <c r="C140">
        <f>((F140^Experiments!$H$3)*Experiments!$C$3)/((1+$V$3/$X$3)*(F140^Experiments!$H$3)+(Code!$Y$3^Experiments!$H$3)*(1+$V$3/$W$3))</f>
        <v>1.0173120319602069</v>
      </c>
      <c r="D140">
        <f t="shared" si="16"/>
        <v>1.8193770165218059E-5</v>
      </c>
      <c r="E140">
        <f t="shared" si="17"/>
        <v>9.999981806229842</v>
      </c>
      <c r="F140">
        <f t="shared" si="18"/>
        <v>1.0352340366896726</v>
      </c>
      <c r="G140">
        <f t="shared" si="19"/>
        <v>3.9647659633103274</v>
      </c>
      <c r="H140">
        <f>0.02*((Experiments!$C$2*(D140^Experiments!$H$2))/((Code!$Y$2^Experiments!$H$2)*(1+$V$2/$W$2)+(D140^Experiments!$H$2)*(1+$V$2/$X$2)))</f>
        <v>2.4258065989545004E-6</v>
      </c>
      <c r="I140">
        <f>0.02*((Experiments!$C$2*($D140+0.5*H140)^Experiments!$H$2)/((Code!$Y$2^Experiments!$H$2)*(1+$V$2/$W$2)+($D140+0.5*H140)^Experiments!$H$2*(1+$V$2/$X$2)))</f>
        <v>2.5875229851167949E-6</v>
      </c>
      <c r="J140">
        <f>0.02*((Experiments!$C$2*($D140+0.5*I140)^Experiments!$H$2)/((Code!$Y$2^Experiments!$H$2)*(1+$V$2/$W$2)+($D140+0.5*I140)^Experiments!$H$2*(1+$V$2/$X$2)))</f>
        <v>2.5983037979847578E-6</v>
      </c>
      <c r="K140">
        <f>0.02*((Experiments!$C$2*($D140+J140)^Experiments!$H$2)/((Code!$Y$2^Experiments!$H$2)*(1+$V$2/$W$2)+($D140+J140)^Experiments!$H$2*(1+$V$2/$X$2)))</f>
        <v>2.7722381013355177E-6</v>
      </c>
      <c r="L140">
        <f>0.02*((Experiments!$C$3*F140^Experiments!$H$3)/(Code!$Y$3^Experiments!$H$3*(1+$V$3/$W$3)+F140^Experiments!$H$3*(1+$V$3/$X$3)))</f>
        <v>2.0346240639204139E-2</v>
      </c>
      <c r="M140">
        <f>0.02*((Experiments!$C$3*($F140+0.5*L140)^Experiments!$H$3)/(Code!$Y$3^Experiments!$H$3*(1+$V$3/$W$3)+($F140+0.5*L140)^Experiments!$H$3*(1+$V$3/$X$3)))</f>
        <v>2.0443991377009429E-2</v>
      </c>
      <c r="N140">
        <f>0.02*((Experiments!$C$3*($F140+0.5*M140)^Experiments!$H$3)/(Code!$Y$3^Experiments!$H$3*(1+$V$3/$W$3)+($F140+0.5*M140)^Experiments!$H$3*(1+$V$3/$X$3)))</f>
        <v>2.0444458660158316E-2</v>
      </c>
      <c r="O140">
        <f>0.02*((Experiments!$C$3*($F140+N140)^Experiments!$H$3)/(Code!$Y$3^Experiments!$H$3*(1+$V$3/$W$3)+($F140+N140)^Experiments!$H$3*(1+$V$3/$X$3)))</f>
        <v>2.0541704312963156E-2</v>
      </c>
      <c r="P140">
        <v>-6.3000000000000096</v>
      </c>
      <c r="Q140">
        <f>((P140^Experiments!$H$2)*Experiments!$C$2)/((P140^Experiments!$H$2)*(1+$V$2/$X$2)+(Code!$Y$2^Experiments!$H$2)*(1+$V$2/$W$2))</f>
        <v>13.124982773460104</v>
      </c>
      <c r="R140">
        <f>((P140^Experiments!$H$3)*Experiments!$C$3)/((P140^Experiments!$H$3)*(1+$V$3/$X$3)+(Code!$Y$3^Experiments!$H$3)*(1+$V$3/$W$3))</f>
        <v>2.3773584905660372</v>
      </c>
      <c r="S140">
        <f t="shared" si="20"/>
        <v>-0.1587301587301585</v>
      </c>
      <c r="T140">
        <f t="shared" si="14"/>
        <v>7.6190576190476228E-2</v>
      </c>
      <c r="U140">
        <f t="shared" si="15"/>
        <v>0.42063492063492075</v>
      </c>
    </row>
    <row r="141" spans="1:21" x14ac:dyDescent="0.25">
      <c r="A141">
        <v>2.78</v>
      </c>
      <c r="B141">
        <f>((D141^Experiments!$H$2)*Experiments!$C$2)/((Code!$Y$2^Experiments!$H$2)*(1+$V$2/$W$2)+(Code!D141^Experiments!$H$2)*(1+$V$2/$X$2))</f>
        <v>1.0399105493462788E-4</v>
      </c>
      <c r="C141">
        <f>((F141^Experiments!$H$3)*Experiments!$C$3)/((1+$V$3/$X$3)*(F141^Experiments!$H$3)+(Code!$Y$3^Experiments!$H$3)*(1+$V$3/$W$3))</f>
        <v>1.0073406640972202</v>
      </c>
      <c r="D141">
        <f t="shared" si="16"/>
        <v>1.5598820454135873E-5</v>
      </c>
      <c r="E141">
        <f t="shared" si="17"/>
        <v>9.9999844011795531</v>
      </c>
      <c r="F141">
        <f t="shared" si="18"/>
        <v>1.0147898958519221</v>
      </c>
      <c r="G141">
        <f t="shared" si="19"/>
        <v>3.9852101041480776</v>
      </c>
      <c r="H141">
        <f>0.02*((Experiments!$C$2*(D141^Experiments!$H$2))/((Code!$Y$2^Experiments!$H$2)*(1+$V$2/$W$2)+(D141^Experiments!$H$2)*(1+$V$2/$X$2)))</f>
        <v>2.0798210986925575E-6</v>
      </c>
      <c r="I141">
        <f>0.02*((Experiments!$C$2*($D141+0.5*H141)^Experiments!$H$2)/((Code!$Y$2^Experiments!$H$2)*(1+$V$2/$W$2)+($D141+0.5*H141)^Experiments!$H$2*(1+$V$2/$X$2)))</f>
        <v>2.2184728587242556E-6</v>
      </c>
      <c r="J141">
        <f>0.02*((Experiments!$C$2*($D141+0.5*I141)^Experiments!$H$2)/((Code!$Y$2^Experiments!$H$2)*(1+$V$2/$W$2)+($D141+0.5*I141)^Experiments!$H$2*(1+$V$2/$X$2)))</f>
        <v>2.2277161039033297E-6</v>
      </c>
      <c r="K141">
        <f>0.02*((Experiments!$C$2*($D141+J141)^Experiments!$H$2)/((Code!$Y$2^Experiments!$H$2)*(1+$V$2/$W$2)+($D141+J141)^Experiments!$H$2*(1+$V$2/$X$2)))</f>
        <v>2.3768432937877331E-6</v>
      </c>
      <c r="L141">
        <f>0.02*((Experiments!$C$3*F141^Experiments!$H$3)/(Code!$Y$3^Experiments!$H$3*(1+$V$3/$W$3)+F141^Experiments!$H$3*(1+$V$3/$X$3)))</f>
        <v>2.0146813281944405E-2</v>
      </c>
      <c r="M141">
        <f>0.02*((Experiments!$C$3*($F141+0.5*L141)^Experiments!$H$3)/(Code!$Y$3^Experiments!$H$3*(1+$V$3/$W$3)+($F141+0.5*L141)^Experiments!$H$3*(1+$V$3/$X$3)))</f>
        <v>2.0245580059278904E-2</v>
      </c>
      <c r="N141">
        <f>0.02*((Experiments!$C$3*($F141+0.5*M141)^Experiments!$H$3)/(Code!$Y$3^Experiments!$H$3*(1+$V$3/$W$3)+($F141+0.5*M141)^Experiments!$H$3*(1+$V$3/$X$3)))</f>
        <v>2.0246061828297704E-2</v>
      </c>
      <c r="O141">
        <f>0.02*((Experiments!$C$3*($F141+N141)^Experiments!$H$3)/(Code!$Y$3^Experiments!$H$3*(1+$V$3/$W$3)+($F141+N141)^Experiments!$H$3*(1+$V$3/$X$3)))</f>
        <v>2.0344327652275573E-2</v>
      </c>
      <c r="P141">
        <v>-6.2000000000000099</v>
      </c>
      <c r="Q141">
        <f>((P141^Experiments!$H$2)*Experiments!$C$2)/((P141^Experiments!$H$2)*(1+$V$2/$X$2)+(Code!$Y$2^Experiments!$H$2)*(1+$V$2/$W$2))</f>
        <v>13.191471960185918</v>
      </c>
      <c r="R141">
        <f>((P141^Experiments!$H$3)*Experiments!$C$3)/((P141^Experiments!$H$3)*(1+$V$3/$X$3)+(Code!$Y$3^Experiments!$H$3)*(1+$V$3/$W$3))</f>
        <v>2.3846153846153837</v>
      </c>
      <c r="S141">
        <f t="shared" si="20"/>
        <v>-0.16129032258064491</v>
      </c>
      <c r="T141">
        <f t="shared" si="14"/>
        <v>7.580655161290327E-2</v>
      </c>
      <c r="U141">
        <f t="shared" si="15"/>
        <v>0.4193548387096776</v>
      </c>
    </row>
    <row r="142" spans="1:21" x14ac:dyDescent="0.25">
      <c r="A142">
        <v>2.8</v>
      </c>
      <c r="B142">
        <f>((D142^Experiments!$H$2)*Experiments!$C$2)/((Code!$Y$2^Experiments!$H$2)*(1+$V$2/$W$2)+(Code!D142^Experiments!$H$2)*(1+$V$2/$X$2))</f>
        <v>8.9159072177079815E-5</v>
      </c>
      <c r="C142">
        <f>((F142^Experiments!$H$3)*Experiments!$C$3)/((1+$V$3/$X$3)*(F142^Experiments!$H$3)+(Code!$Y$3^Experiments!$H$3)*(1+$V$3/$W$3))</f>
        <v>0.99726461729279758</v>
      </c>
      <c r="D142">
        <f t="shared" si="16"/>
        <v>1.3373980067846631E-5</v>
      </c>
      <c r="E142">
        <f t="shared" si="17"/>
        <v>9.9999866260199397</v>
      </c>
      <c r="F142">
        <f t="shared" si="18"/>
        <v>0.99454415840035992</v>
      </c>
      <c r="G142">
        <f t="shared" si="19"/>
        <v>4.0054558415996402</v>
      </c>
      <c r="H142">
        <f>0.02*((Experiments!$C$2*(D142^Experiments!$H$2))/((Code!$Y$2^Experiments!$H$2)*(1+$V$2/$W$2)+(D142^Experiments!$H$2)*(1+$V$2/$X$2)))</f>
        <v>1.7831814435415963E-6</v>
      </c>
      <c r="I142">
        <f>0.02*((Experiments!$C$2*($D142+0.5*H142)^Experiments!$H$2)/((Code!$Y$2^Experiments!$H$2)*(1+$V$2/$W$2)+($D142+0.5*H142)^Experiments!$H$2*(1+$V$2/$X$2)))</f>
        <v>1.9020580159687194E-6</v>
      </c>
      <c r="J142">
        <f>0.02*((Experiments!$C$2*($D142+0.5*I142)^Experiments!$H$2)/((Code!$Y$2^Experiments!$H$2)*(1+$V$2/$W$2)+($D142+0.5*I142)^Experiments!$H$2*(1+$V$2/$X$2)))</f>
        <v>1.909982969743641E-6</v>
      </c>
      <c r="K142">
        <f>0.02*((Experiments!$C$2*($D142+J142)^Experiments!$H$2)/((Code!$Y$2^Experiments!$H$2)*(1+$V$2/$W$2)+($D142+J142)^Experiments!$H$2*(1+$V$2/$X$2)))</f>
        <v>2.0378409741338553E-6</v>
      </c>
      <c r="L142">
        <f>0.02*((Experiments!$C$3*F142^Experiments!$H$3)/(Code!$Y$3^Experiments!$H$3*(1+$V$3/$W$3)+F142^Experiments!$H$3*(1+$V$3/$X$3)))</f>
        <v>1.9945292345855951E-2</v>
      </c>
      <c r="M142">
        <f>0.02*((Experiments!$C$3*($F142+0.5*L142)^Experiments!$H$3)/(Code!$Y$3^Experiments!$H$3*(1+$V$3/$W$3)+($F142+0.5*L142)^Experiments!$H$3*(1+$V$3/$X$3)))</f>
        <v>2.0045066267970247E-2</v>
      </c>
      <c r="N142">
        <f>0.02*((Experiments!$C$3*($F142+0.5*M142)^Experiments!$H$3)/(Code!$Y$3^Experiments!$H$3*(1+$V$3/$W$3)+($F142+0.5*M142)^Experiments!$H$3*(1+$V$3/$X$3)))</f>
        <v>2.0045562879535322E-2</v>
      </c>
      <c r="O142">
        <f>0.02*((Experiments!$C$3*($F142+N142)^Experiments!$H$3)/(Code!$Y$3^Experiments!$H$3*(1+$V$3/$W$3)+($F142+N142)^Experiments!$H$3*(1+$V$3/$X$3)))</f>
        <v>2.0144840620656263E-2</v>
      </c>
      <c r="P142">
        <v>-6.1000000000000103</v>
      </c>
      <c r="Q142">
        <f>((P142^Experiments!$H$2)*Experiments!$C$2)/((P142^Experiments!$H$2)*(1+$V$2/$X$2)+(Code!$Y$2^Experiments!$H$2)*(1+$V$2/$W$2))</f>
        <v>13.260851980174541</v>
      </c>
      <c r="R142">
        <f>((P142^Experiments!$H$3)*Experiments!$C$3)/((P142^Experiments!$H$3)*(1+$V$3/$X$3)+(Code!$Y$3^Experiments!$H$3)*(1+$V$3/$W$3))</f>
        <v>2.3921568627450971</v>
      </c>
      <c r="S142">
        <f t="shared" si="20"/>
        <v>-0.16393442622950791</v>
      </c>
      <c r="T142">
        <f t="shared" si="14"/>
        <v>7.5409936065573807E-2</v>
      </c>
      <c r="U142">
        <f t="shared" si="15"/>
        <v>0.41803278688524609</v>
      </c>
    </row>
    <row r="143" spans="1:21" x14ac:dyDescent="0.25">
      <c r="A143">
        <v>2.82</v>
      </c>
      <c r="B143">
        <f>((D143^Experiments!$H$2)*Experiments!$C$2)/((Code!$Y$2^Experiments!$H$2)*(1+$V$2/$W$2)+(Code!D143^Experiments!$H$2)*(1+$V$2/$X$2))</f>
        <v>7.6442500113788148E-5</v>
      </c>
      <c r="C143">
        <f>((F143^Experiments!$H$3)*Experiments!$C$3)/((1+$V$3/$X$3)*(F143^Experiments!$H$3)+(Code!$Y$3^Experiments!$H$3)*(1+$V$3/$W$3))</f>
        <v>0.98708478736858007</v>
      </c>
      <c r="D143">
        <f t="shared" si="16"/>
        <v>1.1466462669663268E-5</v>
      </c>
      <c r="E143">
        <f t="shared" si="17"/>
        <v>9.9999885335373371</v>
      </c>
      <c r="F143">
        <f t="shared" si="18"/>
        <v>0.97449892652343939</v>
      </c>
      <c r="G143">
        <f t="shared" si="19"/>
        <v>4.0255010734765611</v>
      </c>
      <c r="H143">
        <f>0.02*((Experiments!$C$2*(D143^Experiments!$H$2))/((Code!$Y$2^Experiments!$H$2)*(1+$V$2/$W$2)+(D143^Experiments!$H$2)*(1+$V$2/$X$2)))</f>
        <v>1.528850002275763E-6</v>
      </c>
      <c r="I143">
        <f>0.02*((Experiments!$C$2*($D143+0.5*H143)^Experiments!$H$2)/((Code!$Y$2^Experiments!$H$2)*(1+$V$2/$W$2)+($D143+0.5*H143)^Experiments!$H$2*(1+$V$2/$X$2)))</f>
        <v>1.6307717255696612E-6</v>
      </c>
      <c r="J143">
        <f>0.02*((Experiments!$C$2*($D143+0.5*I143)^Experiments!$H$2)/((Code!$Y$2^Experiments!$H$2)*(1+$V$2/$W$2)+($D143+0.5*I143)^Experiments!$H$2*(1+$V$2/$X$2)))</f>
        <v>1.6375663960847123E-6</v>
      </c>
      <c r="K143">
        <f>0.02*((Experiments!$C$2*($D143+J143)^Experiments!$H$2)/((Code!$Y$2^Experiments!$H$2)*(1+$V$2/$W$2)+($D143+J143)^Experiments!$H$2*(1+$V$2/$X$2)))</f>
        <v>1.7471886119442311E-6</v>
      </c>
      <c r="L143">
        <f>0.02*((Experiments!$C$3*F143^Experiments!$H$3)/(Code!$Y$3^Experiments!$H$3*(1+$V$3/$W$3)+F143^Experiments!$H$3*(1+$V$3/$X$3)))</f>
        <v>1.9741695747371602E-2</v>
      </c>
      <c r="M143">
        <f>0.02*((Experiments!$C$3*($F143+0.5*L143)^Experiments!$H$3)/(Code!$Y$3^Experiments!$H$3*(1+$V$3/$W$3)+($F143+0.5*L143)^Experiments!$H$3*(1+$V$3/$X$3)))</f>
        <v>1.9842466602701371E-2</v>
      </c>
      <c r="N143">
        <f>0.02*((Experiments!$C$3*($F143+0.5*M143)^Experiments!$H$3)/(Code!$Y$3^Experiments!$H$3*(1+$V$3/$W$3)+($F143+0.5*M143)^Experiments!$H$3*(1+$V$3/$X$3)))</f>
        <v>1.9842978412630264E-2</v>
      </c>
      <c r="O143">
        <f>0.02*((Experiments!$C$3*($F143+N143)^Experiments!$H$3)/(Code!$Y$3^Experiments!$H$3*(1+$V$3/$W$3)+($F143+N143)^Experiments!$H$3*(1+$V$3/$X$3)))</f>
        <v>1.9943258525030975E-2</v>
      </c>
      <c r="P143">
        <v>-6.0000000000000098</v>
      </c>
      <c r="Q143">
        <f>((P143^Experiments!$H$2)*Experiments!$C$2)/((P143^Experiments!$H$2)*(1+$V$2/$X$2)+(Code!$Y$2^Experiments!$H$2)*(1+$V$2/$W$2))</f>
        <v>13.333315555579253</v>
      </c>
      <c r="R143">
        <f>((P143^Experiments!$H$3)*Experiments!$C$3)/((P143^Experiments!$H$3)*(1+$V$3/$X$3)+(Code!$Y$3^Experiments!$H$3)*(1+$V$3/$W$3))</f>
        <v>2.399999999999999</v>
      </c>
      <c r="S143">
        <f t="shared" si="20"/>
        <v>-0.16666666666666641</v>
      </c>
      <c r="T143">
        <f t="shared" si="14"/>
        <v>7.5000100000000042E-2</v>
      </c>
      <c r="U143">
        <f t="shared" si="15"/>
        <v>0.41666666666666685</v>
      </c>
    </row>
    <row r="144" spans="1:21" x14ac:dyDescent="0.25">
      <c r="A144">
        <v>2.84</v>
      </c>
      <c r="B144">
        <f>((D144^Experiments!$H$2)*Experiments!$C$2)/((Code!$Y$2^Experiments!$H$2)*(1+$V$2/$W$2)+(Code!D144^Experiments!$H$2)*(1+$V$2/$X$2))</f>
        <v>6.5539638408391456E-5</v>
      </c>
      <c r="C144">
        <f>((F144^Experiments!$H$3)*Experiments!$C$3)/((1+$V$3/$X$3)*(F144^Experiments!$H$3)+(Code!$Y$3^Experiments!$H$3)*(1+$V$3/$W$3))</f>
        <v>0.97680220582871691</v>
      </c>
      <c r="D144">
        <f t="shared" si="16"/>
        <v>9.8310101934084778E-6</v>
      </c>
      <c r="E144">
        <f t="shared" si="17"/>
        <v>9.9999901689898127</v>
      </c>
      <c r="F144">
        <f t="shared" si="18"/>
        <v>0.95465628580626172</v>
      </c>
      <c r="G144">
        <f t="shared" si="19"/>
        <v>4.0453437141937387</v>
      </c>
      <c r="H144">
        <f>0.02*((Experiments!$C$2*(D144^Experiments!$H$2))/((Code!$Y$2^Experiments!$H$2)*(1+$V$2/$W$2)+(D144^Experiments!$H$2)*(1+$V$2/$X$2)))</f>
        <v>1.3107927681678292E-6</v>
      </c>
      <c r="I144">
        <f>0.02*((Experiments!$C$2*($D144+0.5*H144)^Experiments!$H$2)/((Code!$Y$2^Experiments!$H$2)*(1+$V$2/$W$2)+($D144+0.5*H144)^Experiments!$H$2*(1+$V$2/$X$2)))</f>
        <v>1.3981777690821751E-6</v>
      </c>
      <c r="J144">
        <f>0.02*((Experiments!$C$2*($D144+0.5*I144)^Experiments!$H$2)/((Code!$Y$2^Experiments!$H$2)*(1+$V$2/$W$2)+($D144+0.5*I144)^Experiments!$H$2*(1+$V$2/$X$2)))</f>
        <v>1.4040033541871355E-6</v>
      </c>
      <c r="K144">
        <f>0.02*((Experiments!$C$2*($D144+J144)^Experiments!$H$2)/((Code!$Y$2^Experiments!$H$2)*(1+$V$2/$W$2)+($D144+J144)^Experiments!$H$2*(1+$V$2/$X$2)))</f>
        <v>1.4979905863718405E-6</v>
      </c>
      <c r="L144">
        <f>0.02*((Experiments!$C$3*F144^Experiments!$H$3)/(Code!$Y$3^Experiments!$H$3*(1+$V$3/$W$3)+F144^Experiments!$H$3*(1+$V$3/$X$3)))</f>
        <v>1.9536044116574339E-2</v>
      </c>
      <c r="M144">
        <f>0.02*((Experiments!$C$3*($F144+0.5*L144)^Experiments!$H$3)/(Code!$Y$3^Experiments!$H$3*(1+$V$3/$W$3)+($F144+0.5*L144)^Experiments!$H$3*(1+$V$3/$X$3)))</f>
        <v>1.9637800326609438E-2</v>
      </c>
      <c r="N144">
        <f>0.02*((Experiments!$C$3*($F144+0.5*M144)^Experiments!$H$3)/(Code!$Y$3^Experiments!$H$3*(1+$V$3/$W$3)+($F144+0.5*M144)^Experiments!$H$3*(1+$V$3/$X$3)))</f>
        <v>1.9638327688899768E-2</v>
      </c>
      <c r="O144">
        <f>0.02*((Experiments!$C$3*($F144+N144)^Experiments!$H$3)/(Code!$Y$3^Experiments!$H$3*(1+$V$3/$W$3)+($F144+N144)^Experiments!$H$3*(1+$V$3/$X$3)))</f>
        <v>1.9739599284431707E-2</v>
      </c>
      <c r="P144">
        <v>-5.9000000000000101</v>
      </c>
      <c r="Q144">
        <f>((P144^Experiments!$H$2)*Experiments!$C$2)/((P144^Experiments!$H$2)*(1+$V$2/$X$2)+(Code!$Y$2^Experiments!$H$2)*(1+$V$2/$W$2))</f>
        <v>13.409072928743111</v>
      </c>
      <c r="R144">
        <f>((P144^Experiments!$H$3)*Experiments!$C$3)/((P144^Experiments!$H$3)*(1+$V$3/$X$3)+(Code!$Y$3^Experiments!$H$3)*(1+$V$3/$W$3))</f>
        <v>2.4081632653061216</v>
      </c>
      <c r="S144">
        <f t="shared" si="20"/>
        <v>-0.16949152542372853</v>
      </c>
      <c r="T144">
        <f t="shared" si="14"/>
        <v>7.4576371186440713E-2</v>
      </c>
      <c r="U144">
        <f t="shared" si="15"/>
        <v>0.41525423728813576</v>
      </c>
    </row>
    <row r="145" spans="1:21" x14ac:dyDescent="0.25">
      <c r="A145">
        <v>2.86</v>
      </c>
      <c r="B145">
        <f>((D145^Experiments!$H$2)*Experiments!$C$2)/((Code!$Y$2^Experiments!$H$2)*(1+$V$2/$W$2)+(Code!D145^Experiments!$H$2)*(1+$V$2/$X$2))</f>
        <v>5.6191812645231995E-5</v>
      </c>
      <c r="C145">
        <f>((F145^Experiments!$H$3)*Experiments!$C$3)/((1+$V$3/$X$3)*(F145^Experiments!$H$3)+(Code!$Y$3^Experiments!$H$3)*(1+$V$3/$W$3))</f>
        <v>0.96641804506645534</v>
      </c>
      <c r="D145">
        <f t="shared" si="16"/>
        <v>8.4288192598954292E-6</v>
      </c>
      <c r="E145">
        <f t="shared" si="17"/>
        <v>9.9999915711807468</v>
      </c>
      <c r="F145">
        <f t="shared" si="18"/>
        <v>0.935018302567591</v>
      </c>
      <c r="G145">
        <f t="shared" si="19"/>
        <v>4.0649816974324091</v>
      </c>
      <c r="H145">
        <f>0.02*((Experiments!$C$2*(D145^Experiments!$H$2))/((Code!$Y$2^Experiments!$H$2)*(1+$V$2/$W$2)+(D145^Experiments!$H$2)*(1+$V$2/$X$2)))</f>
        <v>1.12383625290464E-6</v>
      </c>
      <c r="I145">
        <f>0.02*((Experiments!$C$2*($D145+0.5*H145)^Experiments!$H$2)/((Code!$Y$2^Experiments!$H$2)*(1+$V$2/$W$2)+($D145+0.5*H145)^Experiments!$H$2*(1+$V$2/$X$2)))</f>
        <v>1.1987577996948035E-6</v>
      </c>
      <c r="J145">
        <f>0.02*((Experiments!$C$2*($D145+0.5*I145)^Experiments!$H$2)/((Code!$Y$2^Experiments!$H$2)*(1+$V$2/$W$2)+($D145+0.5*I145)^Experiments!$H$2*(1+$V$2/$X$2)))</f>
        <v>1.2037525094810052E-6</v>
      </c>
      <c r="K145">
        <f>0.02*((Experiments!$C$2*($D145+J145)^Experiments!$H$2)/((Code!$Y$2^Experiments!$H$2)*(1+$V$2/$W$2)+($D145+J145)^Experiments!$H$2*(1+$V$2/$X$2)))</f>
        <v>1.2843346549447842E-6</v>
      </c>
      <c r="L145">
        <f>0.02*((Experiments!$C$3*F145^Experiments!$H$3)/(Code!$Y$3^Experiments!$H$3*(1+$V$3/$W$3)+F145^Experiments!$H$3*(1+$V$3/$X$3)))</f>
        <v>1.9328360901329108E-2</v>
      </c>
      <c r="M145">
        <f>0.02*((Experiments!$C$3*($F145+0.5*L145)^Experiments!$H$3)/(Code!$Y$3^Experiments!$H$3*(1+$V$3/$W$3)+($F145+0.5*L145)^Experiments!$H$3*(1+$V$3/$X$3)))</f>
        <v>1.9431089471265369E-2</v>
      </c>
      <c r="N145">
        <f>0.02*((Experiments!$C$3*($F145+0.5*M145)^Experiments!$H$3)/(Code!$Y$3^Experiments!$H$3*(1+$V$3/$W$3)+($F145+0.5*M145)^Experiments!$H$3*(1+$V$3/$X$3)))</f>
        <v>1.9431632737061534E-2</v>
      </c>
      <c r="O145">
        <f>0.02*((Experiments!$C$3*($F145+N145)^Experiments!$H$3)/(Code!$Y$3^Experiments!$H$3*(1+$V$3/$W$3)+($F145+N145)^Experiments!$H$3*(1+$V$3/$X$3)))</f>
        <v>1.9533883535489516E-2</v>
      </c>
      <c r="P145">
        <v>-5.8000000000000096</v>
      </c>
      <c r="Q145">
        <f>((P145^Experiments!$H$2)*Experiments!$C$2)/((P145^Experiments!$H$2)*(1+$V$2/$X$2)+(Code!$Y$2^Experiments!$H$2)*(1+$V$2/$W$2))</f>
        <v>13.488353899429619</v>
      </c>
      <c r="R145">
        <f>((P145^Experiments!$H$3)*Experiments!$C$3)/((P145^Experiments!$H$3)*(1+$V$3/$X$3)+(Code!$Y$3^Experiments!$H$3)*(1+$V$3/$W$3))</f>
        <v>2.4166666666666656</v>
      </c>
      <c r="S145">
        <f t="shared" si="20"/>
        <v>-0.17241379310344798</v>
      </c>
      <c r="T145">
        <f t="shared" si="14"/>
        <v>7.4138031034482785E-2</v>
      </c>
      <c r="U145">
        <f t="shared" si="15"/>
        <v>0.41379310344827602</v>
      </c>
    </row>
    <row r="146" spans="1:21" x14ac:dyDescent="0.25">
      <c r="A146">
        <v>2.88</v>
      </c>
      <c r="B146">
        <f>((D146^Experiments!$H$2)*Experiments!$C$2)/((Code!$Y$2^Experiments!$H$2)*(1+$V$2/$W$2)+(Code!D146^Experiments!$H$2)*(1+$V$2/$X$2))</f>
        <v>4.8177239041981877E-5</v>
      </c>
      <c r="C146">
        <f>((F146^Experiments!$H$3)*Experiments!$C$3)/((1+$V$3/$X$3)*(F146^Experiments!$H$3)+(Code!$Y$3^Experiments!$H$3)*(1+$V$3/$W$3))</f>
        <v>0.95593362349058586</v>
      </c>
      <c r="D146">
        <f t="shared" si="16"/>
        <v>7.2266206721952555E-6</v>
      </c>
      <c r="E146">
        <f t="shared" si="17"/>
        <v>9.9999927733793346</v>
      </c>
      <c r="F146">
        <f t="shared" si="18"/>
        <v>0.91558702109201229</v>
      </c>
      <c r="G146">
        <f t="shared" si="19"/>
        <v>4.0844129789079879</v>
      </c>
      <c r="H146">
        <f>0.02*((Experiments!$C$2*(D146^Experiments!$H$2))/((Code!$Y$2^Experiments!$H$2)*(1+$V$2/$W$2)+(D146^Experiments!$H$2)*(1+$V$2/$X$2)))</f>
        <v>9.6354478083963749E-7</v>
      </c>
      <c r="I146">
        <f>0.02*((Experiments!$C$2*($D146+0.5*H146)^Experiments!$H$2)/((Code!$Y$2^Experiments!$H$2)*(1+$V$2/$W$2)+($D146+0.5*H146)^Experiments!$H$2*(1+$V$2/$X$2)))</f>
        <v>1.0277804599862164E-6</v>
      </c>
      <c r="J146">
        <f>0.02*((Experiments!$C$2*($D146+0.5*I146)^Experiments!$H$2)/((Code!$Y$2^Experiments!$H$2)*(1+$V$2/$W$2)+($D146+0.5*I146)^Experiments!$H$2*(1+$V$2/$X$2)))</f>
        <v>1.0320627944909144E-6</v>
      </c>
      <c r="K146">
        <f>0.02*((Experiments!$C$2*($D146+J146)^Experiments!$H$2)/((Code!$Y$2^Experiments!$H$2)*(1+$V$2/$W$2)+($D146+J146)^Experiments!$H$2*(1+$V$2/$X$2)))</f>
        <v>1.1011517328430197E-6</v>
      </c>
      <c r="L146">
        <f>0.02*((Experiments!$C$3*F146^Experiments!$H$3)/(Code!$Y$3^Experiments!$H$3*(1+$V$3/$W$3)+F146^Experiments!$H$3*(1+$V$3/$X$3)))</f>
        <v>1.9118672469811717E-2</v>
      </c>
      <c r="M146">
        <f>0.02*((Experiments!$C$3*($F146+0.5*L146)^Experiments!$H$3)/(Code!$Y$3^Experiments!$H$3*(1+$V$3/$W$3)+($F146+0.5*L146)^Experiments!$H$3*(1+$V$3/$X$3)))</f>
        <v>1.9222358940262429E-2</v>
      </c>
      <c r="N146">
        <f>0.02*((Experiments!$C$3*($F146+0.5*M146)^Experiments!$H$3)/(Code!$Y$3^Experiments!$H$3*(1+$V$3/$W$3)+($F146+0.5*M146)^Experiments!$H$3*(1+$V$3/$X$3)))</f>
        <v>1.922291845674887E-2</v>
      </c>
      <c r="O146">
        <f>0.02*((Experiments!$C$3*($F146+N146)^Experiments!$H$3)/(Code!$Y$3^Experiments!$H$3*(1+$V$3/$W$3)+($F146+N146)^Experiments!$H$3*(1+$V$3/$X$3)))</f>
        <v>1.9326134736867825E-2</v>
      </c>
      <c r="P146">
        <v>-5.7000000000000197</v>
      </c>
      <c r="Q146">
        <f>((P146^Experiments!$H$2)*Experiments!$C$2)/((P146^Experiments!$H$2)*(1+$V$2/$X$2)+(Code!$Y$2^Experiments!$H$2)*(1+$V$2/$W$2))</f>
        <v>13.571410153086207</v>
      </c>
      <c r="R146">
        <f>((P146^Experiments!$H$3)*Experiments!$C$3)/((P146^Experiments!$H$3)*(1+$V$3/$X$3)+(Code!$Y$3^Experiments!$H$3)*(1+$V$3/$W$3))</f>
        <v>2.4255319148936154</v>
      </c>
      <c r="S146">
        <f t="shared" si="20"/>
        <v>-0.17543859649122745</v>
      </c>
      <c r="T146">
        <f t="shared" si="14"/>
        <v>7.3684310526315869E-2</v>
      </c>
      <c r="U146">
        <f t="shared" si="15"/>
        <v>0.41228070175438625</v>
      </c>
    </row>
    <row r="147" spans="1:21" x14ac:dyDescent="0.25">
      <c r="A147">
        <v>2.9</v>
      </c>
      <c r="B147">
        <f>((D147^Experiments!$H$2)*Experiments!$C$2)/((Code!$Y$2^Experiments!$H$2)*(1+$V$2/$W$2)+(Code!D147^Experiments!$H$2)*(1+$V$2/$X$2))</f>
        <v>4.1305763838661577E-5</v>
      </c>
      <c r="C147">
        <f>((F147^Experiments!$H$3)*Experiments!$C$3)/((1+$V$3/$X$3)*(F147^Experiments!$H$3)+(Code!$Y$3^Experiments!$H$3)*(1+$V$3/$W$3))</f>
        <v>0.94535041054292746</v>
      </c>
      <c r="D147">
        <f t="shared" si="16"/>
        <v>6.1958901684224358E-6</v>
      </c>
      <c r="E147">
        <f t="shared" si="17"/>
        <v>9.9999938041098382</v>
      </c>
      <c r="F147">
        <f t="shared" si="18"/>
        <v>0.89636446075856191</v>
      </c>
      <c r="G147">
        <f t="shared" si="19"/>
        <v>4.1036355392414379</v>
      </c>
      <c r="H147">
        <f>0.02*((Experiments!$C$2*(D147^Experiments!$H$2))/((Code!$Y$2^Experiments!$H$2)*(1+$V$2/$W$2)+(D147^Experiments!$H$2)*(1+$V$2/$X$2)))</f>
        <v>8.2611527677323155E-7</v>
      </c>
      <c r="I147">
        <f>0.02*((Experiments!$C$2*($D147+0.5*H147)^Experiments!$H$2)/((Code!$Y$2^Experiments!$H$2)*(1+$V$2/$W$2)+($D147+0.5*H147)^Experiments!$H$2*(1+$V$2/$X$2)))</f>
        <v>8.8118915841522051E-7</v>
      </c>
      <c r="J147">
        <f>0.02*((Experiments!$C$2*($D147+0.5*I147)^Experiments!$H$2)/((Code!$Y$2^Experiments!$H$2)*(1+$V$2/$W$2)+($D147+0.5*I147)^Experiments!$H$2*(1+$V$2/$X$2)))</f>
        <v>8.8486071810365143E-7</v>
      </c>
      <c r="K147">
        <f>0.02*((Experiments!$C$2*($D147+J147)^Experiments!$H$2)/((Code!$Y$2^Experiments!$H$2)*(1+$V$2/$W$2)+($D147+J147)^Experiments!$H$2*(1+$V$2/$X$2)))</f>
        <v>9.4409566159489308E-7</v>
      </c>
      <c r="L147">
        <f>0.02*((Experiments!$C$3*F147^Experiments!$H$3)/(Code!$Y$3^Experiments!$H$3*(1+$V$3/$W$3)+F147^Experiments!$H$3*(1+$V$3/$X$3)))</f>
        <v>1.8907008210858549E-2</v>
      </c>
      <c r="M147">
        <f>0.02*((Experiments!$C$3*($F147+0.5*L147)^Experiments!$H$3)/(Code!$Y$3^Experiments!$H$3*(1+$V$3/$W$3)+($F147+0.5*L147)^Experiments!$H$3*(1+$V$3/$X$3)))</f>
        <v>1.9011636610921229E-2</v>
      </c>
      <c r="N147">
        <f>0.02*((Experiments!$C$3*($F147+0.5*M147)^Experiments!$H$3)/(Code!$Y$3^Experiments!$H$3*(1+$V$3/$W$3)+($F147+0.5*M147)^Experiments!$H$3*(1+$V$3/$X$3)))</f>
        <v>1.9012212720141638E-2</v>
      </c>
      <c r="O147">
        <f>0.02*((Experiments!$C$3*($F147+N147)^Experiments!$H$3)/(Code!$Y$3^Experiments!$H$3*(1+$V$3/$W$3)+($F147+N147)^Experiments!$H$3*(1+$V$3/$X$3)))</f>
        <v>1.9116379272097913E-2</v>
      </c>
      <c r="P147">
        <v>-5.6000000000000201</v>
      </c>
      <c r="Q147">
        <f>((P147^Experiments!$H$2)*Experiments!$C$2)/((P147^Experiments!$H$2)*(1+$V$2/$X$2)+(Code!$Y$2^Experiments!$H$2)*(1+$V$2/$W$2))</f>
        <v>13.658517929829152</v>
      </c>
      <c r="R147">
        <f>((P147^Experiments!$H$3)*Experiments!$C$3)/((P147^Experiments!$H$3)*(1+$V$3/$X$3)+(Code!$Y$3^Experiments!$H$3)*(1+$V$3/$W$3))</f>
        <v>2.4347826086956501</v>
      </c>
      <c r="S147">
        <f t="shared" si="20"/>
        <v>-0.17857142857142794</v>
      </c>
      <c r="T147">
        <f t="shared" si="14"/>
        <v>7.3214385714285804E-2</v>
      </c>
      <c r="U147">
        <f t="shared" si="15"/>
        <v>0.41071428571428609</v>
      </c>
    </row>
    <row r="148" spans="1:21" x14ac:dyDescent="0.25">
      <c r="A148">
        <v>2.92</v>
      </c>
      <c r="B148">
        <f>((D148^Experiments!$H$2)*Experiments!$C$2)/((Code!$Y$2^Experiments!$H$2)*(1+$V$2/$W$2)+(Code!D148^Experiments!$H$2)*(1+$V$2/$X$2))</f>
        <v>3.5414352714157879E-5</v>
      </c>
      <c r="C148">
        <f>((F148^Experiments!$H$3)*Experiments!$C$3)/((1+$V$3/$X$3)*(F148^Experiments!$H$3)+(Code!$Y$3^Experiments!$H$3)*(1+$V$3/$W$3))</f>
        <v>0.93467003157607587</v>
      </c>
      <c r="D148">
        <f t="shared" si="16"/>
        <v>5.3121717198547911E-6</v>
      </c>
      <c r="E148">
        <f t="shared" si="17"/>
        <v>9.9999946878282859</v>
      </c>
      <c r="F148">
        <f t="shared" si="18"/>
        <v>0.87735261306771484</v>
      </c>
      <c r="G148">
        <f t="shared" si="19"/>
        <v>4.1226473869322851</v>
      </c>
      <c r="H148">
        <f>0.02*((Experiments!$C$2*(D148^Experiments!$H$2))/((Code!$Y$2^Experiments!$H$2)*(1+$V$2/$W$2)+(D148^Experiments!$H$2)*(1+$V$2/$X$2)))</f>
        <v>7.0828705428315761E-7</v>
      </c>
      <c r="I148">
        <f>0.02*((Experiments!$C$2*($D148+0.5*H148)^Experiments!$H$2)/((Code!$Y$2^Experiments!$H$2)*(1+$V$2/$W$2)+($D148+0.5*H148)^Experiments!$H$2*(1+$V$2/$X$2)))</f>
        <v>7.5550584564046716E-7</v>
      </c>
      <c r="J148">
        <f>0.02*((Experiments!$C$2*($D148+0.5*I148)^Experiments!$H$2)/((Code!$Y$2^Experiments!$H$2)*(1+$V$2/$W$2)+($D148+0.5*I148)^Experiments!$H$2*(1+$V$2/$X$2)))</f>
        <v>7.5865374123204716E-7</v>
      </c>
      <c r="K148">
        <f>0.02*((Experiments!$C$2*($D148+J148)^Experiments!$H$2)/((Code!$Y$2^Experiments!$H$2)*(1+$V$2/$W$2)+($D148+J148)^Experiments!$H$2*(1+$V$2/$X$2)))</f>
        <v>8.0944011882851414E-7</v>
      </c>
      <c r="L148">
        <f>0.02*((Experiments!$C$3*F148^Experiments!$H$3)/(Code!$Y$3^Experiments!$H$3*(1+$V$3/$W$3)+F148^Experiments!$H$3*(1+$V$3/$X$3)))</f>
        <v>1.8693400631521518E-2</v>
      </c>
      <c r="M148">
        <f>0.02*((Experiments!$C$3*($F148+0.5*L148)^Experiments!$H$3)/(Code!$Y$3^Experiments!$H$3*(1+$V$3/$W$3)+($F148+0.5*L148)^Experiments!$H$3*(1+$V$3/$X$3)))</f>
        <v>1.8798953433514121E-2</v>
      </c>
      <c r="N148">
        <f>0.02*((Experiments!$C$3*($F148+0.5*M148)^Experiments!$H$3)/(Code!$Y$3^Experiments!$H$3*(1+$V$3/$W$3)+($F148+0.5*M148)^Experiments!$H$3*(1+$V$3/$X$3)))</f>
        <v>1.879954647111625E-2</v>
      </c>
      <c r="O148">
        <f>0.02*((Experiments!$C$3*($F148+N148)^Experiments!$H$3)/(Code!$Y$3^Experiments!$H$3*(1+$V$3/$W$3)+($F148+N148)^Experiments!$H$3*(1+$V$3/$X$3)))</f>
        <v>1.8904646550238605E-2</v>
      </c>
      <c r="P148">
        <v>-5.5000000000000204</v>
      </c>
      <c r="Q148">
        <f>((P148^Experiments!$H$2)*Experiments!$C$2)/((P148^Experiments!$H$2)*(1+$V$2/$X$2)+(Code!$Y$2^Experiments!$H$2)*(1+$V$2/$W$2))</f>
        <v>13.749981093775979</v>
      </c>
      <c r="R148">
        <f>((P148^Experiments!$H$3)*Experiments!$C$3)/((P148^Experiments!$H$3)*(1+$V$3/$X$3)+(Code!$Y$3^Experiments!$H$3)*(1+$V$3/$W$3))</f>
        <v>2.4444444444444424</v>
      </c>
      <c r="S148">
        <f t="shared" si="20"/>
        <v>-0.18181818181818113</v>
      </c>
      <c r="T148">
        <f t="shared" si="14"/>
        <v>7.2727372727272824E-2</v>
      </c>
      <c r="U148">
        <f t="shared" si="15"/>
        <v>0.40909090909090945</v>
      </c>
    </row>
    <row r="149" spans="1:21" x14ac:dyDescent="0.25">
      <c r="A149">
        <v>2.94</v>
      </c>
      <c r="B149">
        <f>((D149^Experiments!$H$2)*Experiments!$C$2)/((Code!$Y$2^Experiments!$H$2)*(1+$V$2/$W$2)+(Code!D149^Experiments!$H$2)*(1+$V$2/$X$2))</f>
        <v>3.0363223331841492E-5</v>
      </c>
      <c r="C149">
        <f>((F149^Experiments!$H$3)*Experiments!$C$3)/((1+$V$3/$X$3)*(F149^Experiments!$H$3)+(Code!$Y$3^Experiments!$H$3)*(1+$V$3/$W$3))</f>
        <v>0.92389427255872736</v>
      </c>
      <c r="D149">
        <f t="shared" si="16"/>
        <v>4.5544973287120081E-6</v>
      </c>
      <c r="E149">
        <f t="shared" si="17"/>
        <v>9.9999954455026767</v>
      </c>
      <c r="F149">
        <f t="shared" si="18"/>
        <v>0.8585534385692114</v>
      </c>
      <c r="G149">
        <f t="shared" si="19"/>
        <v>4.1414465614307883</v>
      </c>
      <c r="H149">
        <f>0.02*((Experiments!$C$2*(D149^Experiments!$H$2))/((Code!$Y$2^Experiments!$H$2)*(1+$V$2/$W$2)+(D149^Experiments!$H$2)*(1+$V$2/$X$2)))</f>
        <v>6.0726446663682981E-7</v>
      </c>
      <c r="I149">
        <f>0.02*((Experiments!$C$2*($D149+0.5*H149)^Experiments!$H$2)/((Code!$Y$2^Experiments!$H$2)*(1+$V$2/$W$2)+($D149+0.5*H149)^Experiments!$H$2*(1+$V$2/$X$2)))</f>
        <v>6.4774851037116725E-7</v>
      </c>
      <c r="J149">
        <f>0.02*((Experiments!$C$2*($D149+0.5*I149)^Experiments!$H$2)/((Code!$Y$2^Experiments!$H$2)*(1+$V$2/$W$2)+($D149+0.5*I149)^Experiments!$H$2*(1+$V$2/$X$2)))</f>
        <v>6.504474291013936E-7</v>
      </c>
      <c r="K149">
        <f>0.02*((Experiments!$C$2*($D149+J149)^Experiments!$H$2)/((Code!$Y$2^Experiments!$H$2)*(1+$V$2/$W$2)+($D149+J149)^Experiments!$H$2*(1+$V$2/$X$2)))</f>
        <v>6.9399022625218549E-7</v>
      </c>
      <c r="L149">
        <f>0.02*((Experiments!$C$3*F149^Experiments!$H$3)/(Code!$Y$3^Experiments!$H$3*(1+$V$3/$W$3)+F149^Experiments!$H$3*(1+$V$3/$X$3)))</f>
        <v>1.8477885451174549E-2</v>
      </c>
      <c r="M149">
        <f>0.02*((Experiments!$C$3*($F149+0.5*L149)^Experiments!$H$3)/(Code!$Y$3^Experiments!$H$3*(1+$V$3/$W$3)+($F149+0.5*L149)^Experiments!$H$3*(1+$V$3/$X$3)))</f>
        <v>1.8584343527372652E-2</v>
      </c>
      <c r="N149">
        <f>0.02*((Experiments!$C$3*($F149+0.5*M149)^Experiments!$H$3)/(Code!$Y$3^Experiments!$H$3*(1+$V$3/$W$3)+($F149+0.5*M149)^Experiments!$H$3*(1+$V$3/$X$3)))</f>
        <v>1.8584953821279167E-2</v>
      </c>
      <c r="O149">
        <f>0.02*((Experiments!$C$3*($F149+N149)^Experiments!$H$3)/(Code!$Y$3^Experiments!$H$3*(1+$V$3/$W$3)+($F149+N149)^Experiments!$H$3*(1+$V$3/$X$3)))</f>
        <v>1.8690969103742551E-2</v>
      </c>
      <c r="P149">
        <v>-5.4000000000000199</v>
      </c>
      <c r="Q149">
        <f>((P149^Experiments!$H$2)*Experiments!$C$2)/((P149^Experiments!$H$2)*(1+$V$2/$X$2)+(Code!$Y$2^Experiments!$H$2)*(1+$V$2/$W$2))</f>
        <v>13.846134674582741</v>
      </c>
      <c r="R149">
        <f>((P149^Experiments!$H$3)*Experiments!$C$3)/((P149^Experiments!$H$3)*(1+$V$3/$X$3)+(Code!$Y$3^Experiments!$H$3)*(1+$V$3/$W$3))</f>
        <v>2.4545454545454524</v>
      </c>
      <c r="S149">
        <f t="shared" si="20"/>
        <v>-0.18518518518518451</v>
      </c>
      <c r="T149">
        <f t="shared" si="14"/>
        <v>7.2222322222222315E-2</v>
      </c>
      <c r="U149">
        <f t="shared" si="15"/>
        <v>0.40740740740740777</v>
      </c>
    </row>
    <row r="150" spans="1:21" x14ac:dyDescent="0.25">
      <c r="A150">
        <v>2.96</v>
      </c>
      <c r="B150">
        <f>((D150^Experiments!$H$2)*Experiments!$C$2)/((Code!$Y$2^Experiments!$H$2)*(1+$V$2/$W$2)+(Code!D150^Experiments!$H$2)*(1+$V$2/$X$2))</f>
        <v>2.6032529342095094E-5</v>
      </c>
      <c r="C150">
        <f>((F150^Experiments!$H$3)*Experiments!$C$3)/((1+$V$3/$X$3)*(F150^Experiments!$H$3)+(Code!$Y$3^Experiments!$H$3)*(1+$V$3/$W$3))</f>
        <v>0.91302508457404707</v>
      </c>
      <c r="D150">
        <f t="shared" si="16"/>
        <v>3.9048895667396522E-6</v>
      </c>
      <c r="E150">
        <f t="shared" si="17"/>
        <v>9.9999960951104381</v>
      </c>
      <c r="F150">
        <f t="shared" si="18"/>
        <v>0.83996886369384127</v>
      </c>
      <c r="G150">
        <f t="shared" si="19"/>
        <v>4.1600311363061584</v>
      </c>
      <c r="H150">
        <f>0.02*((Experiments!$C$2*(D150^Experiments!$H$2))/((Code!$Y$2^Experiments!$H$2)*(1+$V$2/$W$2)+(D150^Experiments!$H$2)*(1+$V$2/$X$2)))</f>
        <v>5.2065058684190189E-7</v>
      </c>
      <c r="I150">
        <f>0.02*((Experiments!$C$2*($D150+0.5*H150)^Experiments!$H$2)/((Code!$Y$2^Experiments!$H$2)*(1+$V$2/$W$2)+($D150+0.5*H150)^Experiments!$H$2*(1+$V$2/$X$2)))</f>
        <v>5.5536043922283549E-7</v>
      </c>
      <c r="J150">
        <f>0.02*((Experiments!$C$2*($D150+0.5*I150)^Experiments!$H$2)/((Code!$Y$2^Experiments!$H$2)*(1+$V$2/$W$2)+($D150+0.5*I150)^Experiments!$H$2*(1+$V$2/$X$2)))</f>
        <v>5.5767441650381098E-7</v>
      </c>
      <c r="K150">
        <f>0.02*((Experiments!$C$2*($D150+J150)^Experiments!$H$2)/((Code!$Y$2^Experiments!$H$2)*(1+$V$2/$W$2)+($D150+J150)^Experiments!$H$2*(1+$V$2/$X$2)))</f>
        <v>5.9500676092686419E-7</v>
      </c>
      <c r="L150">
        <f>0.02*((Experiments!$C$3*F150^Experiments!$H$3)/(Code!$Y$3^Experiments!$H$3*(1+$V$3/$W$3)+F150^Experiments!$H$3*(1+$V$3/$X$3)))</f>
        <v>1.826050169148094E-2</v>
      </c>
      <c r="M150">
        <f>0.02*((Experiments!$C$3*($F150+0.5*L150)^Experiments!$H$3)/(Code!$Y$3^Experiments!$H$3*(1+$V$3/$W$3)+($F150+0.5*L150)^Experiments!$H$3*(1+$V$3/$X$3)))</f>
        <v>1.836784427320445E-2</v>
      </c>
      <c r="N150">
        <f>0.02*((Experiments!$C$3*($F150+0.5*M150)^Experiments!$H$3)/(Code!$Y$3^Experiments!$H$3*(1+$V$3/$W$3)+($F150+0.5*M150)^Experiments!$H$3*(1+$V$3/$X$3)))</f>
        <v>1.836847214221066E-2</v>
      </c>
      <c r="O150">
        <f>0.02*((Experiments!$C$3*($F150+N150)^Experiments!$H$3)/(Code!$Y$3^Experiments!$H$3*(1+$V$3/$W$3)+($F150+N150)^Experiments!$H$3*(1+$V$3/$X$3)))</f>
        <v>1.8475382682873184E-2</v>
      </c>
      <c r="P150">
        <v>-5.3000000000000203</v>
      </c>
      <c r="Q150">
        <f>((P150^Experiments!$H$2)*Experiments!$C$2)/((P150^Experiments!$H$2)*(1+$V$2/$X$2)+(Code!$Y$2^Experiments!$H$2)*(1+$V$2/$W$2))</f>
        <v>13.947348968171156</v>
      </c>
      <c r="R150">
        <f>((P150^Experiments!$H$3)*Experiments!$C$3)/((P150^Experiments!$H$3)*(1+$V$3/$X$3)+(Code!$Y$3^Experiments!$H$3)*(1+$V$3/$W$3))</f>
        <v>2.4651162790697652</v>
      </c>
      <c r="S150">
        <f t="shared" si="20"/>
        <v>-0.18867924528301816</v>
      </c>
      <c r="T150">
        <f t="shared" si="14"/>
        <v>7.1698213207547282E-2</v>
      </c>
      <c r="U150">
        <f t="shared" si="15"/>
        <v>0.40566037735849092</v>
      </c>
    </row>
    <row r="151" spans="1:21" x14ac:dyDescent="0.25">
      <c r="A151">
        <v>2.98</v>
      </c>
      <c r="B151">
        <f>((D151^Experiments!$H$2)*Experiments!$C$2)/((Code!$Y$2^Experiments!$H$2)*(1+$V$2/$W$2)+(Code!D151^Experiments!$H$2)*(1+$V$2/$X$2))</f>
        <v>2.2319517229549454E-5</v>
      </c>
      <c r="C151">
        <f>((F151^Experiments!$H$3)*Experiments!$C$3)/((1+$V$3/$X$3)*(F151^Experiments!$H$3)+(Code!$Y$3^Experiments!$H$3)*(1+$V$3/$W$3))</f>
        <v>0.90206458807480905</v>
      </c>
      <c r="D151">
        <f t="shared" si="16"/>
        <v>3.3479350568693089E-6</v>
      </c>
      <c r="E151">
        <f t="shared" si="17"/>
        <v>9.9999966520649473</v>
      </c>
      <c r="F151">
        <f t="shared" si="18"/>
        <v>0.82160077749297722</v>
      </c>
      <c r="G151">
        <f t="shared" si="19"/>
        <v>4.1783992225070223</v>
      </c>
      <c r="H151">
        <f>0.02*((Experiments!$C$2*(D151^Experiments!$H$2))/((Code!$Y$2^Experiments!$H$2)*(1+$V$2/$W$2)+(D151^Experiments!$H$2)*(1+$V$2/$X$2)))</f>
        <v>4.4639034459098907E-7</v>
      </c>
      <c r="I151">
        <f>0.02*((Experiments!$C$2*($D151+0.5*H151)^Experiments!$H$2)/((Code!$Y$2^Experiments!$H$2)*(1+$V$2/$W$2)+($D151+0.5*H151)^Experiments!$H$2*(1+$V$2/$X$2)))</f>
        <v>4.7614956362610678E-7</v>
      </c>
      <c r="J151">
        <f>0.02*((Experiments!$C$2*($D151+0.5*I151)^Experiments!$H$2)/((Code!$Y$2^Experiments!$H$2)*(1+$V$2/$W$2)+($D151+0.5*I151)^Experiments!$H$2*(1+$V$2/$X$2)))</f>
        <v>4.7813350209554352E-7</v>
      </c>
      <c r="K151">
        <f>0.02*((Experiments!$C$2*($D151+J151)^Experiments!$H$2)/((Code!$Y$2^Experiments!$H$2)*(1+$V$2/$W$2)+($D151+J151)^Experiments!$H$2*(1+$V$2/$X$2)))</f>
        <v>5.1014117330394333E-7</v>
      </c>
      <c r="L151">
        <f>0.02*((Experiments!$C$3*F151^Experiments!$H$3)/(Code!$Y$3^Experiments!$H$3*(1+$V$3/$W$3)+F151^Experiments!$H$3*(1+$V$3/$X$3)))</f>
        <v>1.8041291761496183E-2</v>
      </c>
      <c r="M151">
        <f>0.02*((Experiments!$C$3*($F151+0.5*L151)^Experiments!$H$3)/(Code!$Y$3^Experiments!$H$3*(1+$V$3/$W$3)+($F151+0.5*L151)^Experiments!$H$3*(1+$V$3/$X$3)))</f>
        <v>1.8149496400909373E-2</v>
      </c>
      <c r="N151">
        <f>0.02*((Experiments!$C$3*($F151+0.5*M151)^Experiments!$H$3)/(Code!$Y$3^Experiments!$H$3*(1+$V$3/$W$3)+($F151+0.5*M151)^Experiments!$H$3*(1+$V$3/$X$3)))</f>
        <v>1.8150142153209477E-2</v>
      </c>
      <c r="O151">
        <f>0.02*((Experiments!$C$3*($F151+N151)^Experiments!$H$3)/(Code!$Y$3^Experiments!$H$3*(1+$V$3/$W$3)+($F151+N151)^Experiments!$H$3*(1+$V$3/$X$3)))</f>
        <v>1.8257926345979142E-2</v>
      </c>
      <c r="P151">
        <v>-5.2000000000000197</v>
      </c>
      <c r="Q151">
        <f>((P151^Experiments!$H$2)*Experiments!$C$2)/((P151^Experiments!$H$2)*(1+$V$2/$X$2)+(Code!$Y$2^Experiments!$H$2)*(1+$V$2/$W$2))</f>
        <v>14.054034302438259</v>
      </c>
      <c r="R151">
        <f>((P151^Experiments!$H$3)*Experiments!$C$3)/((P151^Experiments!$H$3)*(1+$V$3/$X$3)+(Code!$Y$3^Experiments!$H$3)*(1+$V$3/$W$3))</f>
        <v>2.4761904761904741</v>
      </c>
      <c r="S151">
        <f t="shared" si="20"/>
        <v>-0.19230769230769157</v>
      </c>
      <c r="T151">
        <f t="shared" si="14"/>
        <v>7.1153946153846251E-2</v>
      </c>
      <c r="U151">
        <f t="shared" si="15"/>
        <v>0.40384615384615419</v>
      </c>
    </row>
    <row r="152" spans="1:21" x14ac:dyDescent="0.25">
      <c r="A152">
        <v>3</v>
      </c>
      <c r="B152">
        <f>((D152^Experiments!$H$2)*Experiments!$C$2)/((Code!$Y$2^Experiments!$H$2)*(1+$V$2/$W$2)+(Code!D152^Experiments!$H$2)*(1+$V$2/$X$2))</f>
        <v>1.9136088594101996E-5</v>
      </c>
      <c r="C152">
        <f>((F152^Experiments!$H$3)*Experiments!$C$3)/((1+$V$3/$X$3)*(F152^Experiments!$H$3)+(Code!$Y$3^Experiments!$H$3)*(1+$V$3/$W$3))</f>
        <v>0.89101507685741443</v>
      </c>
      <c r="D152">
        <f t="shared" si="16"/>
        <v>2.8704187819796037E-6</v>
      </c>
      <c r="E152">
        <f t="shared" si="17"/>
        <v>9.9999971295812227</v>
      </c>
      <c r="F152">
        <f t="shared" si="18"/>
        <v>0.80345102829035842</v>
      </c>
      <c r="G152">
        <f t="shared" si="19"/>
        <v>4.1965489717096416</v>
      </c>
      <c r="H152">
        <f>0.02*((Experiments!$C$2*(D152^Experiments!$H$2))/((Code!$Y$2^Experiments!$H$2)*(1+$V$2/$W$2)+(D152^Experiments!$H$2)*(1+$V$2/$X$2)))</f>
        <v>3.8272177188203991E-7</v>
      </c>
      <c r="I152">
        <f>0.02*((Experiments!$C$2*($D152+0.5*H152)^Experiments!$H$2)/((Code!$Y$2^Experiments!$H$2)*(1+$V$2/$W$2)+($D152+0.5*H152)^Experiments!$H$2*(1+$V$2/$X$2)))</f>
        <v>4.0823645576852989E-7</v>
      </c>
      <c r="J152">
        <f>0.02*((Experiments!$C$2*($D152+0.5*I152)^Experiments!$H$2)/((Code!$Y$2^Experiments!$H$2)*(1+$V$2/$W$2)+($D152+0.5*I152)^Experiments!$H$2*(1+$V$2/$X$2)))</f>
        <v>4.0993742773581335E-7</v>
      </c>
      <c r="K152">
        <f>0.02*((Experiments!$C$2*($D152+J152)^Experiments!$H$2)/((Code!$Y$2^Experiments!$H$2)*(1+$V$2/$W$2)+($D152+J152)^Experiments!$H$2*(1+$V$2/$X$2)))</f>
        <v>4.3737987145324757E-7</v>
      </c>
      <c r="L152">
        <f>0.02*((Experiments!$C$3*F152^Experiments!$H$3)/(Code!$Y$3^Experiments!$H$3*(1+$V$3/$W$3)+F152^Experiments!$H$3*(1+$V$3/$X$3)))</f>
        <v>1.7820301537148288E-2</v>
      </c>
      <c r="M152">
        <f>0.02*((Experiments!$C$3*($F152+0.5*L152)^Experiments!$H$3)/(Code!$Y$3^Experiments!$H$3*(1+$V$3/$W$3)+($F152+0.5*L152)^Experiments!$H$3*(1+$V$3/$X$3)))</f>
        <v>1.792934407215124E-2</v>
      </c>
      <c r="N152">
        <f>0.02*((Experiments!$C$3*($F152+0.5*M152)^Experiments!$H$3)/(Code!$Y$3^Experiments!$H$3*(1+$V$3/$W$3)+($F152+0.5*M152)^Experiments!$H$3*(1+$V$3/$X$3)))</f>
        <v>1.7930008003795374E-2</v>
      </c>
      <c r="O152">
        <f>0.02*((Experiments!$C$3*($F152+N152)^Experiments!$H$3)/(Code!$Y$3^Experiments!$H$3*(1+$V$3/$W$3)+($F152+N152)^Experiments!$H$3*(1+$V$3/$X$3)))</f>
        <v>1.8038642544898013E-2</v>
      </c>
      <c r="P152">
        <v>-5.1000000000000201</v>
      </c>
      <c r="Q152">
        <f>((P152^Experiments!$H$2)*Experiments!$C$2)/((P152^Experiments!$H$2)*(1+$V$2/$X$2)+(Code!$Y$2^Experiments!$H$2)*(1+$V$2/$W$2))</f>
        <v>14.166646597250633</v>
      </c>
      <c r="R152">
        <f>((P152^Experiments!$H$3)*Experiments!$C$3)/((P152^Experiments!$H$3)*(1+$V$3/$X$3)+(Code!$Y$3^Experiments!$H$3)*(1+$V$3/$W$3))</f>
        <v>2.4878048780487783</v>
      </c>
      <c r="S152">
        <f t="shared" si="20"/>
        <v>-0.19607843137254824</v>
      </c>
      <c r="T152">
        <f t="shared" si="14"/>
        <v>7.0588335294117746E-2</v>
      </c>
      <c r="U152">
        <f t="shared" si="15"/>
        <v>0.40196078431372584</v>
      </c>
    </row>
    <row r="153" spans="1:21" x14ac:dyDescent="0.25">
      <c r="A153">
        <v>3.02</v>
      </c>
      <c r="B153">
        <f>((D153^Experiments!$H$2)*Experiments!$C$2)/((Code!$Y$2^Experiments!$H$2)*(1+$V$2/$W$2)+(Code!D153^Experiments!$H$2)*(1+$V$2/$X$2))</f>
        <v>1.6406710061397248E-5</v>
      </c>
      <c r="C153">
        <f>((F153^Experiments!$H$3)*Experiments!$C$3)/((1+$V$3/$X$3)*(F153^Experiments!$H$3)+(Code!$Y$3^Experiments!$H$3)*(1+$V$3/$W$3))</f>
        <v>0.87987902171543997</v>
      </c>
      <c r="D153">
        <f t="shared" si="16"/>
        <v>2.4610105469222746E-6</v>
      </c>
      <c r="E153">
        <f t="shared" si="17"/>
        <v>9.999997538989458</v>
      </c>
      <c r="F153">
        <f t="shared" si="18"/>
        <v>0.78552142025136851</v>
      </c>
      <c r="G153">
        <f t="shared" si="19"/>
        <v>4.2144785797486319</v>
      </c>
      <c r="H153">
        <f>0.02*((Experiments!$C$2*(D153^Experiments!$H$2))/((Code!$Y$2^Experiments!$H$2)*(1+$V$2/$W$2)+(D153^Experiments!$H$2)*(1+$V$2/$X$2)))</f>
        <v>3.2813420122794499E-7</v>
      </c>
      <c r="I153">
        <f>0.02*((Experiments!$C$2*($D153+0.5*H153)^Experiments!$H$2)/((Code!$Y$2^Experiments!$H$2)*(1+$V$2/$W$2)+($D153+0.5*H153)^Experiments!$H$2*(1+$V$2/$X$2)))</f>
        <v>3.5000974046905636E-7</v>
      </c>
      <c r="J153">
        <f>0.02*((Experiments!$C$2*($D153+0.5*I153)^Experiments!$H$2)/((Code!$Y$2^Experiments!$H$2)*(1+$V$2/$W$2)+($D153+0.5*I153)^Experiments!$H$2*(1+$V$2/$X$2)))</f>
        <v>3.5146810463672776E-7</v>
      </c>
      <c r="K153">
        <f>0.02*((Experiments!$C$2*($D153+J153)^Experiments!$H$2)/((Code!$Y$2^Experiments!$H$2)*(1+$V$2/$W$2)+($D153+J153)^Experiments!$H$2*(1+$V$2/$X$2)))</f>
        <v>3.7499645042748974E-7</v>
      </c>
      <c r="L153">
        <f>0.02*((Experiments!$C$3*F153^Experiments!$H$3)/(Code!$Y$3^Experiments!$H$3*(1+$V$3/$W$3)+F153^Experiments!$H$3*(1+$V$3/$X$3)))</f>
        <v>1.7597580434308799E-2</v>
      </c>
      <c r="M153">
        <f>0.02*((Experiments!$C$3*($F153+0.5*L153)^Experiments!$H$3)/(Code!$Y$3^Experiments!$H$3*(1+$V$3/$W$3)+($F153+0.5*L153)^Experiments!$H$3*(1+$V$3/$X$3)))</f>
        <v>1.7707434956910267E-2</v>
      </c>
      <c r="N153">
        <f>0.02*((Experiments!$C$3*($F153+0.5*M153)^Experiments!$H$3)/(Code!$Y$3^Experiments!$H$3*(1+$V$3/$W$3)+($F153+0.5*M153)^Experiments!$H$3*(1+$V$3/$X$3)))</f>
        <v>1.770811735019551E-2</v>
      </c>
      <c r="O153">
        <f>0.02*((Experiments!$C$3*($F153+N153)^Experiments!$H$3)/(Code!$Y$3^Experiments!$H$3*(1+$V$3/$W$3)+($F153+N153)^Experiments!$H$3*(1+$V$3/$X$3)))</f>
        <v>1.7817577204728399E-2</v>
      </c>
      <c r="P153">
        <v>-5.0000000000000204</v>
      </c>
      <c r="Q153">
        <f>((P153^Experiments!$H$2)*Experiments!$C$2)/((P153^Experiments!$H$2)*(1+$V$2/$X$2)+(Code!$Y$2^Experiments!$H$2)*(1+$V$2/$W$2))</f>
        <v>14.285693877580151</v>
      </c>
      <c r="R153">
        <f>((P153^Experiments!$H$3)*Experiments!$C$3)/((P153^Experiments!$H$3)*(1+$V$3/$X$3)+(Code!$Y$3^Experiments!$H$3)*(1+$V$3/$W$3))</f>
        <v>2.4999999999999973</v>
      </c>
      <c r="S153">
        <f t="shared" si="20"/>
        <v>-0.19999999999999918</v>
      </c>
      <c r="T153">
        <f t="shared" si="14"/>
        <v>7.0000100000000121E-2</v>
      </c>
      <c r="U153">
        <f t="shared" si="15"/>
        <v>0.40000000000000041</v>
      </c>
    </row>
    <row r="154" spans="1:21" x14ac:dyDescent="0.25">
      <c r="A154">
        <v>3.04</v>
      </c>
      <c r="B154">
        <f>((D154^Experiments!$H$2)*Experiments!$C$2)/((Code!$Y$2^Experiments!$H$2)*(1+$V$2/$W$2)+(Code!D154^Experiments!$H$2)*(1+$V$2/$X$2))</f>
        <v>1.406662125704307E-5</v>
      </c>
      <c r="C154">
        <f>((F154^Experiments!$H$3)*Experiments!$C$3)/((1+$V$3/$X$3)*(F154^Experiments!$H$3)+(Code!$Y$3^Experiments!$H$3)*(1+$V$3/$W$3))</f>
        <v>0.86865907373210616</v>
      </c>
      <c r="D154">
        <f t="shared" si="16"/>
        <v>2.1099961566111073E-6</v>
      </c>
      <c r="E154">
        <f t="shared" si="17"/>
        <v>9.9999978900038489</v>
      </c>
      <c r="F154">
        <f t="shared" si="18"/>
        <v>0.76781370987582709</v>
      </c>
      <c r="G154">
        <f t="shared" si="19"/>
        <v>4.2321862901241731</v>
      </c>
      <c r="H154">
        <f>0.02*((Experiments!$C$2*(D154^Experiments!$H$2))/((Code!$Y$2^Experiments!$H$2)*(1+$V$2/$W$2)+(D154^Experiments!$H$2)*(1+$V$2/$X$2)))</f>
        <v>2.8133242514086142E-7</v>
      </c>
      <c r="I154">
        <f>0.02*((Experiments!$C$2*($D154+0.5*H154)^Experiments!$H$2)/((Code!$Y$2^Experiments!$H$2)*(1+$V$2/$W$2)+($D154+0.5*H154)^Experiments!$H$2*(1+$V$2/$X$2)))</f>
        <v>3.0008786562611042E-7</v>
      </c>
      <c r="J154">
        <f>0.02*((Experiments!$C$2*($D154+0.5*I154)^Experiments!$H$2)/((Code!$Y$2^Experiments!$H$2)*(1+$V$2/$W$2)+($D154+0.5*I154)^Experiments!$H$2*(1+$V$2/$X$2)))</f>
        <v>3.0133822456512232E-7</v>
      </c>
      <c r="K154">
        <f>0.02*((Experiments!$C$2*($D154+J154)^Experiments!$H$2)/((Code!$Y$2^Experiments!$H$2)*(1+$V$2/$W$2)+($D154+J154)^Experiments!$H$2*(1+$V$2/$X$2)))</f>
        <v>3.2151073397638926E-7</v>
      </c>
      <c r="L154">
        <f>0.02*((Experiments!$C$3*F154^Experiments!$H$3)/(Code!$Y$3^Experiments!$H$3*(1+$V$3/$W$3)+F154^Experiments!$H$3*(1+$V$3/$X$3)))</f>
        <v>1.7373181474642122E-2</v>
      </c>
      <c r="M154">
        <f>0.02*((Experiments!$C$3*($F154+0.5*L154)^Experiments!$H$3)/(Code!$Y$3^Experiments!$H$3*(1+$V$3/$W$3)+($F154+0.5*L154)^Experiments!$H$3*(1+$V$3/$X$3)))</f>
        <v>1.7483820303213996E-2</v>
      </c>
      <c r="N154">
        <f>0.02*((Experiments!$C$3*($F154+0.5*M154)^Experiments!$H$3)/(Code!$Y$3^Experiments!$H$3*(1+$V$3/$W$3)+($F154+0.5*M154)^Experiments!$H$3*(1+$V$3/$X$3)))</f>
        <v>1.7484521425013246E-2</v>
      </c>
      <c r="O154">
        <f>0.02*((Experiments!$C$3*($F154+N154)^Experiments!$H$3)/(Code!$Y$3^Experiments!$H$3*(1+$V$3/$W$3)+($F154+N154)^Experiments!$H$3*(1+$V$3/$X$3)))</f>
        <v>1.7594779797180226E-2</v>
      </c>
      <c r="P154">
        <v>-4.9000000000000199</v>
      </c>
      <c r="Q154">
        <f>((P154^Experiments!$H$2)*Experiments!$C$2)/((P154^Experiments!$H$2)*(1+$V$2/$X$2)+(Code!$Y$2^Experiments!$H$2)*(1+$V$2/$W$2))</f>
        <v>14.411743936016068</v>
      </c>
      <c r="R154">
        <f>((P154^Experiments!$H$3)*Experiments!$C$3)/((P154^Experiments!$H$3)*(1+$V$3/$X$3)+(Code!$Y$3^Experiments!$H$3)*(1+$V$3/$W$3))</f>
        <v>2.5128205128205101</v>
      </c>
      <c r="S154">
        <f t="shared" si="20"/>
        <v>-0.2040816326530604</v>
      </c>
      <c r="T154">
        <f t="shared" si="14"/>
        <v>6.938785510204093E-2</v>
      </c>
      <c r="U154">
        <f t="shared" si="15"/>
        <v>0.39795918367346983</v>
      </c>
    </row>
    <row r="155" spans="1:21" x14ac:dyDescent="0.25">
      <c r="A155">
        <v>3.06</v>
      </c>
      <c r="B155">
        <f>((D155^Experiments!$H$2)*Experiments!$C$2)/((Code!$Y$2^Experiments!$H$2)*(1+$V$2/$W$2)+(Code!D155^Experiments!$H$2)*(1+$V$2/$X$2))</f>
        <v>1.2060298343962663E-5</v>
      </c>
      <c r="C155">
        <f>((F155^Experiments!$H$3)*Experiments!$C$3)/((1+$V$3/$X$3)*(F155^Experiments!$H$3)+(Code!$Y$3^Experiments!$H$3)*(1+$V$3/$W$3))</f>
        <v>0.85735806717001573</v>
      </c>
      <c r="D155">
        <f t="shared" si="16"/>
        <v>1.8090469333611548E-6</v>
      </c>
      <c r="E155">
        <f t="shared" si="17"/>
        <v>9.9999981909530717</v>
      </c>
      <c r="F155">
        <f t="shared" si="18"/>
        <v>0.75032960242111424</v>
      </c>
      <c r="G155">
        <f t="shared" si="19"/>
        <v>4.2496703975788863</v>
      </c>
      <c r="H155">
        <f>0.02*((Experiments!$C$2*(D155^Experiments!$H$2))/((Code!$Y$2^Experiments!$H$2)*(1+$V$2/$W$2)+(D155^Experiments!$H$2)*(1+$V$2/$X$2)))</f>
        <v>2.4120596687925329E-7</v>
      </c>
      <c r="I155">
        <f>0.02*((Experiments!$C$2*($D155+0.5*H155)^Experiments!$H$2)/((Code!$Y$2^Experiments!$H$2)*(1+$V$2/$W$2)+($D155+0.5*H155)^Experiments!$H$2*(1+$V$2/$X$2)))</f>
        <v>2.5728632459141662E-7</v>
      </c>
      <c r="J155">
        <f>0.02*((Experiments!$C$2*($D155+0.5*I155)^Experiments!$H$2)/((Code!$Y$2^Experiments!$H$2)*(1+$V$2/$W$2)+($D155+0.5*I155)^Experiments!$H$2*(1+$V$2/$X$2)))</f>
        <v>2.5835834567497633E-7</v>
      </c>
      <c r="K155">
        <f>0.02*((Experiments!$C$2*($D155+J155)^Experiments!$H$2)/((Code!$Y$2^Experiments!$H$2)*(1+$V$2/$W$2)+($D155+J155)^Experiments!$H$2*(1+$V$2/$X$2)))</f>
        <v>2.7565365727922006E-7</v>
      </c>
      <c r="L155">
        <f>0.02*((Experiments!$C$3*F155^Experiments!$H$3)/(Code!$Y$3^Experiments!$H$3*(1+$V$3/$W$3)+F155^Experiments!$H$3*(1+$V$3/$X$3)))</f>
        <v>1.7147161343400316E-2</v>
      </c>
      <c r="M155">
        <f>0.02*((Experiments!$C$3*($F155+0.5*L155)^Experiments!$H$3)/(Code!$Y$3^Experiments!$H$3*(1+$V$3/$W$3)+($F155+0.5*L155)^Experiments!$H$3*(1+$V$3/$X$3)))</f>
        <v>1.7258554999221201E-2</v>
      </c>
      <c r="N155">
        <f>0.02*((Experiments!$C$3*($F155+0.5*M155)^Experiments!$H$3)/(Code!$Y$3^Experiments!$H$3*(1+$V$3/$W$3)+($F155+0.5*M155)^Experiments!$H$3*(1+$V$3/$X$3)))</f>
        <v>1.7259275099254862E-2</v>
      </c>
      <c r="O155">
        <f>0.02*((Experiments!$C$3*($F155+N155)^Experiments!$H$3)/(Code!$Y$3^Experiments!$H$3*(1+$V$3/$W$3)+($F155+N155)^Experiments!$H$3*(1+$V$3/$X$3)))</f>
        <v>1.7370303406687364E-2</v>
      </c>
      <c r="P155">
        <v>-4.8000000000000203</v>
      </c>
      <c r="Q155">
        <f>((P155^Experiments!$H$2)*Experiments!$C$2)/((P155^Experiments!$H$2)*(1+$V$2/$X$2)+(Code!$Y$2^Experiments!$H$2)*(1+$V$2/$W$2))</f>
        <v>14.5454333884605</v>
      </c>
      <c r="R155">
        <f>((P155^Experiments!$H$3)*Experiments!$C$3)/((P155^Experiments!$H$3)*(1+$V$3/$X$3)+(Code!$Y$3^Experiments!$H$3)*(1+$V$3/$W$3))</f>
        <v>2.5263157894736814</v>
      </c>
      <c r="S155">
        <f t="shared" si="20"/>
        <v>-0.20833333333333245</v>
      </c>
      <c r="T155">
        <f t="shared" si="14"/>
        <v>6.8750100000000119E-2</v>
      </c>
      <c r="U155">
        <f t="shared" si="15"/>
        <v>0.39583333333333376</v>
      </c>
    </row>
    <row r="156" spans="1:21" x14ac:dyDescent="0.25">
      <c r="A156">
        <v>3.08</v>
      </c>
      <c r="B156">
        <f>((D156^Experiments!$H$2)*Experiments!$C$2)/((Code!$Y$2^Experiments!$H$2)*(1+$V$2/$W$2)+(Code!D156^Experiments!$H$2)*(1+$V$2/$X$2))</f>
        <v>1.0340136680886338E-5</v>
      </c>
      <c r="C156">
        <f>((F156^Experiments!$H$3)*Experiments!$C$3)/((1+$V$3/$X$3)*(F156^Experiments!$H$3)+(Code!$Y$3^Experiments!$H$3)*(1+$V$3/$W$3))</f>
        <v>0.84597902191574237</v>
      </c>
      <c r="D156">
        <f t="shared" si="16"/>
        <v>1.5510221059126116E-6</v>
      </c>
      <c r="E156">
        <f t="shared" si="17"/>
        <v>9.9999984489778999</v>
      </c>
      <c r="F156">
        <f t="shared" si="18"/>
        <v>0.73307074826327423</v>
      </c>
      <c r="G156">
        <f t="shared" si="19"/>
        <v>4.2669292517367259</v>
      </c>
      <c r="H156">
        <f>0.02*((Experiments!$C$2*(D156^Experiments!$H$2))/((Code!$Y$2^Experiments!$H$2)*(1+$V$2/$W$2)+(D156^Experiments!$H$2)*(1+$V$2/$X$2)))</f>
        <v>2.0680273361772677E-7</v>
      </c>
      <c r="I156">
        <f>0.02*((Experiments!$C$2*($D156+0.5*H156)^Experiments!$H$2)/((Code!$Y$2^Experiments!$H$2)*(1+$V$2/$W$2)+($D156+0.5*H156)^Experiments!$H$2*(1+$V$2/$X$2)))</f>
        <v>2.205895530635971E-7</v>
      </c>
      <c r="J156">
        <f>0.02*((Experiments!$C$2*($D156+0.5*I156)^Experiments!$H$2)/((Code!$Y$2^Experiments!$H$2)*(1+$V$2/$W$2)+($D156+0.5*I156)^Experiments!$H$2*(1+$V$2/$X$2)))</f>
        <v>2.2150867232827802E-7</v>
      </c>
      <c r="K156">
        <f>0.02*((Experiments!$C$2*($D156+J156)^Experiments!$H$2)/((Code!$Y$2^Experiments!$H$2)*(1+$V$2/$W$2)+($D156+J156)^Experiments!$H$2*(1+$V$2/$X$2)))</f>
        <v>2.3633715782191516E-7</v>
      </c>
      <c r="L156">
        <f>0.02*((Experiments!$C$3*F156^Experiments!$H$3)/(Code!$Y$3^Experiments!$H$3*(1+$V$3/$W$3)+F156^Experiments!$H$3*(1+$V$3/$X$3)))</f>
        <v>1.6919580438314846E-2</v>
      </c>
      <c r="M156">
        <f>0.02*((Experiments!$C$3*($F156+0.5*L156)^Experiments!$H$3)/(Code!$Y$3^Experiments!$H$3*(1+$V$3/$W$3)+($F156+0.5*L156)^Experiments!$H$3*(1+$V$3/$X$3)))</f>
        <v>1.7031697626815109E-2</v>
      </c>
      <c r="N156">
        <f>0.02*((Experiments!$C$3*($F156+0.5*M156)^Experiments!$H$3)/(Code!$Y$3^Experiments!$H$3*(1+$V$3/$W$3)+($F156+0.5*M156)^Experiments!$H$3*(1+$V$3/$X$3)))</f>
        <v>1.7032436935871295E-2</v>
      </c>
      <c r="O156">
        <f>0.02*((Experiments!$C$3*($F156+N156)^Experiments!$H$3)/(Code!$Y$3^Experiments!$H$3*(1+$V$3/$W$3)+($F156+N156)^Experiments!$H$3*(1+$V$3/$X$3)))</f>
        <v>1.714420478844602E-2</v>
      </c>
      <c r="P156">
        <v>-4.7000000000000197</v>
      </c>
      <c r="Q156">
        <f>((P156^Experiments!$H$2)*Experiments!$C$2)/((P156^Experiments!$H$2)*(1+$V$2/$X$2)+(Code!$Y$2^Experiments!$H$2)*(1+$V$2/$W$2))</f>
        <v>14.687478427766031</v>
      </c>
      <c r="R156">
        <f>((P156^Experiments!$H$3)*Experiments!$C$3)/((P156^Experiments!$H$3)*(1+$V$3/$X$3)+(Code!$Y$3^Experiments!$H$3)*(1+$V$3/$W$3))</f>
        <v>2.5405405405405377</v>
      </c>
      <c r="S156">
        <f t="shared" si="20"/>
        <v>-0.21276595744680762</v>
      </c>
      <c r="T156">
        <f t="shared" si="14"/>
        <v>6.8085206382978852E-2</v>
      </c>
      <c r="U156">
        <f t="shared" si="15"/>
        <v>0.3936170212765962</v>
      </c>
    </row>
    <row r="157" spans="1:21" x14ac:dyDescent="0.25">
      <c r="A157">
        <v>3.1</v>
      </c>
      <c r="B157">
        <f>((D157^Experiments!$H$2)*Experiments!$C$2)/((Code!$Y$2^Experiments!$H$2)*(1+$V$2/$W$2)+(Code!D157^Experiments!$H$2)*(1+$V$2/$X$2))</f>
        <v>8.8653213553176536E-6</v>
      </c>
      <c r="C157">
        <f>((F157^Experiments!$H$3)*Experiments!$C$3)/((1+$V$3/$X$3)*(F157^Experiments!$H$3)+(Code!$Y$3^Experiments!$H$3)*(1+$V$3/$W$3))</f>
        <v>0.83452514543638112</v>
      </c>
      <c r="D157">
        <f t="shared" si="16"/>
        <v>1.329799382208713E-6</v>
      </c>
      <c r="E157">
        <f t="shared" si="17"/>
        <v>9.9999986702006236</v>
      </c>
      <c r="F157">
        <f t="shared" si="18"/>
        <v>0.71603873920458527</v>
      </c>
      <c r="G157">
        <f t="shared" si="19"/>
        <v>4.2839612607954152</v>
      </c>
      <c r="H157">
        <f>0.02*((Experiments!$C$2*(D157^Experiments!$H$2))/((Code!$Y$2^Experiments!$H$2)*(1+$V$2/$W$2)+(D157^Experiments!$H$2)*(1+$V$2/$X$2)))</f>
        <v>1.7730642710635309E-7</v>
      </c>
      <c r="I157">
        <f>0.02*((Experiments!$C$2*($D157+0.5*H157)^Experiments!$H$2)/((Code!$Y$2^Experiments!$H$2)*(1+$V$2/$W$2)+($D157+0.5*H157)^Experiments!$H$2*(1+$V$2/$X$2)))</f>
        <v>1.8912683392310744E-7</v>
      </c>
      <c r="J157">
        <f>0.02*((Experiments!$C$2*($D157+0.5*I157)^Experiments!$H$2)/((Code!$Y$2^Experiments!$H$2)*(1+$V$2/$W$2)+($D157+0.5*I157)^Experiments!$H$2*(1+$V$2/$X$2)))</f>
        <v>1.8991485955074792E-7</v>
      </c>
      <c r="K157">
        <f>0.02*((Experiments!$C$2*($D157+J157)^Experiments!$H$2)/((Code!$Y$2^Experiments!$H$2)*(1+$V$2/$W$2)+($D157+J157)^Experiments!$H$2*(1+$V$2/$X$2)))</f>
        <v>2.026283602762529E-7</v>
      </c>
      <c r="L157">
        <f>0.02*((Experiments!$C$3*F157^Experiments!$H$3)/(Code!$Y$3^Experiments!$H$3*(1+$V$3/$W$3)+F157^Experiments!$H$3*(1+$V$3/$X$3)))</f>
        <v>1.6690502908727624E-2</v>
      </c>
      <c r="M157">
        <f>0.02*((Experiments!$C$3*($F157+0.5*L157)^Experiments!$H$3)/(Code!$Y$3^Experiments!$H$3*(1+$V$3/$W$3)+($F157+0.5*L157)^Experiments!$H$3*(1+$V$3/$X$3)))</f>
        <v>1.6803310505849361E-2</v>
      </c>
      <c r="N157">
        <f>0.02*((Experiments!$C$3*($F157+0.5*M157)^Experiments!$H$3)/(Code!$Y$3^Experiments!$H$3*(1+$V$3/$W$3)+($F157+0.5*M157)^Experiments!$H$3*(1+$V$3/$X$3)))</f>
        <v>1.6804069233959482E-2</v>
      </c>
      <c r="O157">
        <f>0.02*((Experiments!$C$3*($F157+N157)^Experiments!$H$3)/(Code!$Y$3^Experiments!$H$3*(1+$V$3/$W$3)+($F157+N157)^Experiments!$H$3*(1+$V$3/$X$3)))</f>
        <v>1.6916544417526377E-2</v>
      </c>
      <c r="P157">
        <v>-4.6000000000000201</v>
      </c>
      <c r="Q157">
        <f>((P157^Experiments!$H$2)*Experiments!$C$2)/((P157^Experiments!$H$2)*(1+$V$2/$X$2)+(Code!$Y$2^Experiments!$H$2)*(1+$V$2/$W$2))</f>
        <v>14.83868765872151</v>
      </c>
      <c r="R157">
        <f>((P157^Experiments!$H$3)*Experiments!$C$3)/((P157^Experiments!$H$3)*(1+$V$3/$X$3)+(Code!$Y$3^Experiments!$H$3)*(1+$V$3/$W$3))</f>
        <v>2.5555555555555522</v>
      </c>
      <c r="S157">
        <f t="shared" si="20"/>
        <v>-0.21739130434782514</v>
      </c>
      <c r="T157">
        <f t="shared" si="14"/>
        <v>6.7391404347826214E-2</v>
      </c>
      <c r="U157">
        <f t="shared" si="15"/>
        <v>0.39130434782608747</v>
      </c>
    </row>
    <row r="158" spans="1:21" x14ac:dyDescent="0.25">
      <c r="A158">
        <v>3.12</v>
      </c>
      <c r="B158">
        <f>((D158^Experiments!$H$2)*Experiments!$C$2)/((Code!$Y$2^Experiments!$H$2)*(1+$V$2/$W$2)+(Code!D158^Experiments!$H$2)*(1+$V$2/$X$2))</f>
        <v>7.60085879926434E-6</v>
      </c>
      <c r="C158">
        <f>((F158^Experiments!$H$3)*Experiments!$C$3)/((1+$V$3/$X$3)*(F158^Experiments!$H$3)+(Code!$Y$3^Experiments!$H$3)*(1+$V$3/$W$3))</f>
        <v>0.82299983420503686</v>
      </c>
      <c r="D158">
        <f t="shared" si="16"/>
        <v>1.1401296864869936E-6</v>
      </c>
      <c r="E158">
        <f t="shared" si="17"/>
        <v>9.9999988598703187</v>
      </c>
      <c r="F158">
        <f t="shared" si="18"/>
        <v>0.69923510473693995</v>
      </c>
      <c r="G158">
        <f t="shared" si="19"/>
        <v>4.3007648952630602</v>
      </c>
      <c r="H158">
        <f>0.02*((Experiments!$C$2*(D158^Experiments!$H$2))/((Code!$Y$2^Experiments!$H$2)*(1+$V$2/$W$2)+(D158^Experiments!$H$2)*(1+$V$2/$X$2)))</f>
        <v>1.5201717598528681E-7</v>
      </c>
      <c r="I158">
        <f>0.02*((Experiments!$C$2*($D158+0.5*H158)^Experiments!$H$2)/((Code!$Y$2^Experiments!$H$2)*(1+$V$2/$W$2)+($D158+0.5*H158)^Experiments!$H$2*(1+$V$2/$X$2)))</f>
        <v>1.621516384646109E-7</v>
      </c>
      <c r="J158">
        <f>0.02*((Experiments!$C$2*($D158+0.5*I158)^Experiments!$H$2)/((Code!$Y$2^Experiments!$H$2)*(1+$V$2/$W$2)+($D158+0.5*I158)^Experiments!$H$2*(1+$V$2/$X$2)))</f>
        <v>1.6282726819873635E-7</v>
      </c>
      <c r="K158">
        <f>0.02*((Experiments!$C$2*($D158+J158)^Experiments!$H$2)/((Code!$Y$2^Experiments!$H$2)*(1+$V$2/$W$2)+($D158+J158)^Experiments!$H$2*(1+$V$2/$X$2)))</f>
        <v>1.7372744305169296E-7</v>
      </c>
      <c r="L158">
        <f>0.02*((Experiments!$C$3*F158^Experiments!$H$3)/(Code!$Y$3^Experiments!$H$3*(1+$V$3/$W$3)+F158^Experiments!$H$3*(1+$V$3/$X$3)))</f>
        <v>1.6459996684100739E-2</v>
      </c>
      <c r="M158">
        <f>0.02*((Experiments!$C$3*($F158+0.5*L158)^Experiments!$H$3)/(Code!$Y$3^Experiments!$H$3*(1+$V$3/$W$3)+($F158+0.5*L158)^Experiments!$H$3*(1+$V$3/$X$3)))</f>
        <v>1.6573459728184251E-2</v>
      </c>
      <c r="N158">
        <f>0.02*((Experiments!$C$3*($F158+0.5*M158)^Experiments!$H$3)/(Code!$Y$3^Experiments!$H$3*(1+$V$3/$W$3)+($F158+0.5*M158)^Experiments!$H$3*(1+$V$3/$X$3)))</f>
        <v>1.6574238062761801E-2</v>
      </c>
      <c r="O158">
        <f>0.02*((Experiments!$C$3*($F158+N158)^Experiments!$H$3)/(Code!$Y$3^Experiments!$H$3*(1+$V$3/$W$3)+($F158+N158)^Experiments!$H$3*(1+$V$3/$X$3)))</f>
        <v>1.6687386528195708E-2</v>
      </c>
      <c r="P158">
        <v>-4.5000000000000204</v>
      </c>
      <c r="Q158">
        <f>((P158^Experiments!$H$2)*Experiments!$C$2)/((P158^Experiments!$H$2)*(1+$V$2/$X$2)+(Code!$Y$2^Experiments!$H$2)*(1+$V$2/$W$2))</f>
        <v>14.999977500033721</v>
      </c>
      <c r="R158">
        <f>((P158^Experiments!$H$3)*Experiments!$C$3)/((P158^Experiments!$H$3)*(1+$V$3/$X$3)+(Code!$Y$3^Experiments!$H$3)*(1+$V$3/$W$3))</f>
        <v>2.5714285714285681</v>
      </c>
      <c r="S158">
        <f t="shared" si="20"/>
        <v>-0.22222222222222121</v>
      </c>
      <c r="T158">
        <f t="shared" si="14"/>
        <v>6.6666766666666794E-2</v>
      </c>
      <c r="U158">
        <f t="shared" si="15"/>
        <v>0.38888888888888939</v>
      </c>
    </row>
    <row r="159" spans="1:21" x14ac:dyDescent="0.25">
      <c r="A159">
        <v>3.14</v>
      </c>
      <c r="B159">
        <f>((D159^Experiments!$H$2)*Experiments!$C$2)/((Code!$Y$2^Experiments!$H$2)*(1+$V$2/$W$2)+(Code!D159^Experiments!$H$2)*(1+$V$2/$X$2))</f>
        <v>6.5167465160370115E-6</v>
      </c>
      <c r="C159">
        <f>((F159^Experiments!$H$3)*Experiments!$C$3)/((1+$V$3/$X$3)*(F159^Experiments!$H$3)+(Code!$Y$3^Experiments!$H$3)*(1+$V$3/$W$3))</f>
        <v>0.81140667455247406</v>
      </c>
      <c r="D159">
        <f t="shared" si="16"/>
        <v>9.7751261442638111E-7</v>
      </c>
      <c r="E159">
        <f t="shared" si="17"/>
        <v>9.9999990224873905</v>
      </c>
      <c r="F159">
        <f t="shared" si="18"/>
        <v>0.68266130827124183</v>
      </c>
      <c r="G159">
        <f t="shared" si="19"/>
        <v>4.3173386917287582</v>
      </c>
      <c r="H159">
        <f>0.02*((Experiments!$C$2*(D159^Experiments!$H$2))/((Code!$Y$2^Experiments!$H$2)*(1+$V$2/$W$2)+(D159^Experiments!$H$2)*(1+$V$2/$X$2)))</f>
        <v>1.3033493032074024E-7</v>
      </c>
      <c r="I159">
        <f>0.02*((Experiments!$C$2*($D159+0.5*H159)^Experiments!$H$2)/((Code!$Y$2^Experiments!$H$2)*(1+$V$2/$W$2)+($D159+0.5*H159)^Experiments!$H$2*(1+$V$2/$X$2)))</f>
        <v>1.3902391397315972E-7</v>
      </c>
      <c r="J159">
        <f>0.02*((Experiments!$C$2*($D159+0.5*I159)^Experiments!$H$2)/((Code!$Y$2^Experiments!$H$2)*(1+$V$2/$W$2)+($D159+0.5*I159)^Experiments!$H$2*(1+$V$2/$X$2)))</f>
        <v>1.3960317874299175E-7</v>
      </c>
      <c r="K159">
        <f>0.02*((Experiments!$C$2*($D159+J159)^Experiments!$H$2)/((Code!$Y$2^Experiments!$H$2)*(1+$V$2/$W$2)+($D159+J159)^Experiments!$H$2*(1+$V$2/$X$2)))</f>
        <v>1.4894866149387069E-7</v>
      </c>
      <c r="L159">
        <f>0.02*((Experiments!$C$3*F159^Experiments!$H$3)/(Code!$Y$3^Experiments!$H$3*(1+$V$3/$W$3)+F159^Experiments!$H$3*(1+$V$3/$X$3)))</f>
        <v>1.6228133491049481E-2</v>
      </c>
      <c r="M159">
        <f>0.02*((Experiments!$C$3*($F159+0.5*L159)^Experiments!$H$3)/(Code!$Y$3^Experiments!$H$3*(1+$V$3/$W$3)+($F159+0.5*L159)^Experiments!$H$3*(1+$V$3/$X$3)))</f>
        <v>1.6342215180651459E-2</v>
      </c>
      <c r="N159">
        <f>0.02*((Experiments!$C$3*($F159+0.5*M159)^Experiments!$H$3)/(Code!$Y$3^Experiments!$H$3*(1+$V$3/$W$3)+($F159+0.5*M159)^Experiments!$H$3*(1+$V$3/$X$3)))</f>
        <v>1.6343013284602834E-2</v>
      </c>
      <c r="O159">
        <f>0.02*((Experiments!$C$3*($F159+N159)^Experiments!$H$3)/(Code!$Y$3^Experiments!$H$3*(1+$V$3/$W$3)+($F159+N159)^Experiments!$H$3*(1+$V$3/$X$3)))</f>
        <v>1.6456799142588151E-2</v>
      </c>
      <c r="P159">
        <v>-4.4000000000000199</v>
      </c>
      <c r="Q159">
        <f>((P159^Experiments!$H$2)*Experiments!$C$2)/((P159^Experiments!$H$2)*(1+$V$2/$X$2)+(Code!$Y$2^Experiments!$H$2)*(1+$V$2/$W$2))</f>
        <v>15.172390772924309</v>
      </c>
      <c r="R159">
        <f>((P159^Experiments!$H$3)*Experiments!$C$3)/((P159^Experiments!$H$3)*(1+$V$3/$X$3)+(Code!$Y$3^Experiments!$H$3)*(1+$V$3/$W$3))</f>
        <v>2.5882352941176436</v>
      </c>
      <c r="S159">
        <f t="shared" si="20"/>
        <v>-0.22727272727272624</v>
      </c>
      <c r="T159">
        <f t="shared" si="14"/>
        <v>6.5909190909091059E-2</v>
      </c>
      <c r="U159">
        <f t="shared" si="15"/>
        <v>0.38636363636363685</v>
      </c>
    </row>
    <row r="160" spans="1:21" x14ac:dyDescent="0.25">
      <c r="A160">
        <v>3.16</v>
      </c>
      <c r="B160">
        <f>((D160^Experiments!$H$2)*Experiments!$C$2)/((Code!$Y$2^Experiments!$H$2)*(1+$V$2/$W$2)+(Code!D160^Experiments!$H$2)*(1+$V$2/$X$2))</f>
        <v>5.5872612219256407E-6</v>
      </c>
      <c r="C160">
        <f>((F160^Experiments!$H$3)*Experiments!$C$3)/((1+$V$3/$X$3)*(F160^Experiments!$H$3)+(Code!$Y$3^Experiments!$H$3)*(1+$V$3/$W$3))</f>
        <v>0.79974944290280181</v>
      </c>
      <c r="D160">
        <f t="shared" si="16"/>
        <v>8.3808965155189545E-7</v>
      </c>
      <c r="E160">
        <f t="shared" si="17"/>
        <v>9.9999991619103525</v>
      </c>
      <c r="F160">
        <f t="shared" si="18"/>
        <v>0.66631874334388408</v>
      </c>
      <c r="G160">
        <f t="shared" si="19"/>
        <v>4.3336812566561163</v>
      </c>
      <c r="H160">
        <f>0.02*((Experiments!$C$2*(D160^Experiments!$H$2))/((Code!$Y$2^Experiments!$H$2)*(1+$V$2/$W$2)+(D160^Experiments!$H$2)*(1+$V$2/$X$2)))</f>
        <v>1.1174522443851281E-7</v>
      </c>
      <c r="I160">
        <f>0.02*((Experiments!$C$2*($D160+0.5*H160)^Experiments!$H$2)/((Code!$Y$2^Experiments!$H$2)*(1+$V$2/$W$2)+($D160+0.5*H160)^Experiments!$H$2*(1+$V$2/$X$2)))</f>
        <v>1.1919489746558897E-7</v>
      </c>
      <c r="J160">
        <f>0.02*((Experiments!$C$2*($D160+0.5*I160)^Experiments!$H$2)/((Code!$Y$2^Experiments!$H$2)*(1+$V$2/$W$2)+($D160+0.5*I160)^Experiments!$H$2*(1+$V$2/$X$2)))</f>
        <v>1.1969154174085166E-7</v>
      </c>
      <c r="K160">
        <f>0.02*((Experiments!$C$2*($D160+J160)^Experiments!$H$2)/((Code!$Y$2^Experiments!$H$2)*(1+$V$2/$W$2)+($D160+J160)^Experiments!$H$2*(1+$V$2/$X$2)))</f>
        <v>1.2770407756390885E-7</v>
      </c>
      <c r="L160">
        <f>0.02*((Experiments!$C$3*F160^Experiments!$H$3)/(Code!$Y$3^Experiments!$H$3*(1+$V$3/$W$3)+F160^Experiments!$H$3*(1+$V$3/$X$3)))</f>
        <v>1.5994988858056038E-2</v>
      </c>
      <c r="M160">
        <f>0.02*((Experiments!$C$3*($F160+0.5*L160)^Experiments!$H$3)/(Code!$Y$3^Experiments!$H$3*(1+$V$3/$W$3)+($F160+0.5*L160)^Experiments!$H$3*(1+$V$3/$X$3)))</f>
        <v>1.6109650556094521E-2</v>
      </c>
      <c r="N160">
        <f>0.02*((Experiments!$C$3*($F160+0.5*M160)^Experiments!$H$3)/(Code!$Y$3^Experiments!$H$3*(1+$V$3/$W$3)+($F160+0.5*M160)^Experiments!$H$3*(1+$V$3/$X$3)))</f>
        <v>1.6110468565911838E-2</v>
      </c>
      <c r="O160">
        <f>0.02*((Experiments!$C$3*($F160+N160)^Experiments!$H$3)/(Code!$Y$3^Experiments!$H$3*(1+$V$3/$W$3)+($F160+N160)^Experiments!$H$3*(1+$V$3/$X$3)))</f>
        <v>1.622485408786125E-2</v>
      </c>
      <c r="P160">
        <v>-4.3000000000000203</v>
      </c>
      <c r="Q160">
        <f>((P160^Experiments!$H$2)*Experiments!$C$2)/((P160^Experiments!$H$2)*(1+$V$2/$X$2)+(Code!$Y$2^Experiments!$H$2)*(1+$V$2/$W$2))</f>
        <v>15.357119272995364</v>
      </c>
      <c r="R160">
        <f>((P160^Experiments!$H$3)*Experiments!$C$3)/((P160^Experiments!$H$3)*(1+$V$3/$X$3)+(Code!$Y$3^Experiments!$H$3)*(1+$V$3/$W$3))</f>
        <v>2.6060606060606024</v>
      </c>
      <c r="S160">
        <f t="shared" si="20"/>
        <v>-0.23255813953488264</v>
      </c>
      <c r="T160">
        <f t="shared" si="14"/>
        <v>6.511637906976761E-2</v>
      </c>
      <c r="U160">
        <f t="shared" si="15"/>
        <v>0.38372093023255865</v>
      </c>
    </row>
    <row r="161" spans="1:21" x14ac:dyDescent="0.25">
      <c r="A161">
        <v>3.18</v>
      </c>
      <c r="B161">
        <f>((D161^Experiments!$H$2)*Experiments!$C$2)/((Code!$Y$2^Experiments!$H$2)*(1+$V$2/$W$2)+(Code!D161^Experiments!$H$2)*(1+$V$2/$X$2))</f>
        <v>4.7903485151372393E-6</v>
      </c>
      <c r="C161">
        <f>((F161^Experiments!$H$3)*Experiments!$C$3)/((1+$V$3/$X$3)*(F161^Experiments!$H$3)+(Code!$Y$3^Experiments!$H$3)*(1+$V$3/$W$3))</f>
        <v>0.78803210535216828</v>
      </c>
      <c r="D161">
        <f t="shared" si="16"/>
        <v>7.185526214826783E-7</v>
      </c>
      <c r="E161">
        <f t="shared" si="17"/>
        <v>9.9999992814473835</v>
      </c>
      <c r="F161">
        <f t="shared" si="18"/>
        <v>0.6502087298122291</v>
      </c>
      <c r="G161">
        <f t="shared" si="19"/>
        <v>4.3497912701877715</v>
      </c>
      <c r="H161">
        <f>0.02*((Experiments!$C$2*(D161^Experiments!$H$2))/((Code!$Y$2^Experiments!$H$2)*(1+$V$2/$W$2)+(D161^Experiments!$H$2)*(1+$V$2/$X$2)))</f>
        <v>9.5806970302744785E-8</v>
      </c>
      <c r="I161">
        <f>0.02*((Experiments!$C$2*($D161+0.5*H161)^Experiments!$H$2)/((Code!$Y$2^Experiments!$H$2)*(1+$V$2/$W$2)+($D161+0.5*H161)^Experiments!$H$2*(1+$V$2/$X$2)))</f>
        <v>1.0219409533296223E-7</v>
      </c>
      <c r="J161">
        <f>0.02*((Experiments!$C$2*($D161+0.5*I161)^Experiments!$H$2)/((Code!$Y$2^Experiments!$H$2)*(1+$V$2/$W$2)+($D161+0.5*I161)^Experiments!$H$2*(1+$V$2/$X$2)))</f>
        <v>1.0261990323225223E-7</v>
      </c>
      <c r="K161">
        <f>0.02*((Experiments!$C$2*($D161+J161)^Experiments!$H$2)/((Code!$Y$2^Experiments!$H$2)*(1+$V$2/$W$2)+($D161+J161)^Experiments!$H$2*(1+$V$2/$X$2)))</f>
        <v>1.0948961002202447E-7</v>
      </c>
      <c r="L161">
        <f>0.02*((Experiments!$C$3*F161^Experiments!$H$3)/(Code!$Y$3^Experiments!$H$3*(1+$V$3/$W$3)+F161^Experiments!$H$3*(1+$V$3/$X$3)))</f>
        <v>1.5760642107043366E-2</v>
      </c>
      <c r="M161">
        <f>0.02*((Experiments!$C$3*($F161+0.5*L161)^Experiments!$H$3)/(Code!$Y$3^Experiments!$H$3*(1+$V$3/$W$3)+($F161+0.5*L161)^Experiments!$H$3*(1+$V$3/$X$3)))</f>
        <v>1.5875843351649606E-2</v>
      </c>
      <c r="N161">
        <f>0.02*((Experiments!$C$3*($F161+0.5*M161)^Experiments!$H$3)/(Code!$Y$3^Experiments!$H$3*(1+$V$3/$W$3)+($F161+0.5*M161)^Experiments!$H$3*(1+$V$3/$X$3)))</f>
        <v>1.5876681375496433E-2</v>
      </c>
      <c r="O161">
        <f>0.02*((Experiments!$C$3*($F161+N161)^Experiments!$H$3)/(Code!$Y$3^Experiments!$H$3*(1+$V$3/$W$3)+($F161+N161)^Experiments!$H$3*(1+$V$3/$X$3)))</f>
        <v>1.5991627000992322E-2</v>
      </c>
      <c r="P161">
        <v>-4.2000000000000197</v>
      </c>
      <c r="Q161">
        <f>((P161^Experiments!$H$2)*Experiments!$C$2)/((P161^Experiments!$H$2)*(1+$V$2/$X$2)+(Code!$Y$2^Experiments!$H$2)*(1+$V$2/$W$2))</f>
        <v>15.555531358062296</v>
      </c>
      <c r="R161">
        <f>((P161^Experiments!$H$3)*Experiments!$C$3)/((P161^Experiments!$H$3)*(1+$V$3/$X$3)+(Code!$Y$3^Experiments!$H$3)*(1+$V$3/$W$3))</f>
        <v>2.624999999999996</v>
      </c>
      <c r="S161">
        <f t="shared" si="20"/>
        <v>-0.23809523809523697</v>
      </c>
      <c r="T161">
        <f t="shared" si="14"/>
        <v>6.4285814285714435E-2</v>
      </c>
      <c r="U161">
        <f t="shared" si="15"/>
        <v>0.38095238095238154</v>
      </c>
    </row>
    <row r="162" spans="1:21" x14ac:dyDescent="0.25">
      <c r="A162">
        <v>3.2</v>
      </c>
      <c r="B162">
        <f>((D162^Experiments!$H$2)*Experiments!$C$2)/((Code!$Y$2^Experiments!$H$2)*(1+$V$2/$W$2)+(Code!D162^Experiments!$H$2)*(1+$V$2/$X$2))</f>
        <v>4.1070995925496603E-6</v>
      </c>
      <c r="C162">
        <f>((F162^Experiments!$H$3)*Experiments!$C$3)/((1+$V$3/$X$3)*(F162^Experiments!$H$3)+(Code!$Y$3^Experiments!$H$3)*(1+$V$3/$W$3))</f>
        <v>0.77625881655100903</v>
      </c>
      <c r="D162">
        <f t="shared" si="16"/>
        <v>6.1606519190681194E-7</v>
      </c>
      <c r="E162">
        <f t="shared" si="17"/>
        <v>9.9999993839348136</v>
      </c>
      <c r="F162">
        <f t="shared" si="18"/>
        <v>0.6343325100518411</v>
      </c>
      <c r="G162">
        <f t="shared" si="19"/>
        <v>4.3656674899481596</v>
      </c>
      <c r="H162">
        <f>0.02*((Experiments!$C$2*(D162^Experiments!$H$2))/((Code!$Y$2^Experiments!$H$2)*(1+$V$2/$W$2)+(D162^Experiments!$H$2)*(1+$V$2/$X$2)))</f>
        <v>8.2141991850993212E-8</v>
      </c>
      <c r="I162">
        <f>0.02*((Experiments!$C$2*($D162+0.5*H162)^Experiments!$H$2)/((Code!$Y$2^Experiments!$H$2)*(1+$V$2/$W$2)+($D162+0.5*H162)^Experiments!$H$2*(1+$V$2/$X$2)))</f>
        <v>8.7618119992911191E-8</v>
      </c>
      <c r="J162">
        <f>0.02*((Experiments!$C$2*($D162+0.5*I162)^Experiments!$H$2)/((Code!$Y$2^Experiments!$H$2)*(1+$V$2/$W$2)+($D162+0.5*I162)^Experiments!$H$2*(1+$V$2/$X$2)))</f>
        <v>8.798319488183371E-8</v>
      </c>
      <c r="K162">
        <f>0.02*((Experiments!$C$2*($D162+J162)^Experiments!$H$2)/((Code!$Y$2^Experiments!$H$2)*(1+$V$2/$W$2)+($D162+J162)^Experiments!$H$2*(1+$V$2/$X$2)))</f>
        <v>9.3873074177651066E-8</v>
      </c>
      <c r="L162">
        <f>0.02*((Experiments!$C$3*F162^Experiments!$H$3)/(Code!$Y$3^Experiments!$H$3*(1+$V$3/$W$3)+F162^Experiments!$H$3*(1+$V$3/$X$3)))</f>
        <v>1.5525176331020182E-2</v>
      </c>
      <c r="M162">
        <f>0.02*((Experiments!$C$3*($F162+0.5*L162)^Experiments!$H$3)/(Code!$Y$3^Experiments!$H$3*(1+$V$3/$W$3)+($F162+0.5*L162)^Experiments!$H$3*(1+$V$3/$X$3)))</f>
        <v>1.5640874853457779E-2</v>
      </c>
      <c r="N162">
        <f>0.02*((Experiments!$C$3*($F162+0.5*M162)^Experiments!$H$3)/(Code!$Y$3^Experiments!$H$3*(1+$V$3/$W$3)+($F162+0.5*M162)^Experiments!$H$3*(1+$V$3/$X$3)))</f>
        <v>1.5641732969259855E-2</v>
      </c>
      <c r="O162">
        <f>0.02*((Experiments!$C$3*($F162+N162)^Experiments!$H$3)/(Code!$Y$3^Experiments!$H$3*(1+$V$3/$W$3)+($F162+N162)^Experiments!$H$3*(1+$V$3/$X$3)))</f>
        <v>1.5757197320389653E-2</v>
      </c>
      <c r="P162">
        <v>-4.1000000000000201</v>
      </c>
      <c r="Q162">
        <f>((P162^Experiments!$H$2)*Experiments!$C$2)/((P162^Experiments!$H$2)*(1+$V$2/$X$2)+(Code!$Y$2^Experiments!$H$2)*(1+$V$2/$W$2))</f>
        <v>15.769205902406032</v>
      </c>
      <c r="R162">
        <f>((P162^Experiments!$H$3)*Experiments!$C$3)/((P162^Experiments!$H$3)*(1+$V$3/$X$3)+(Code!$Y$3^Experiments!$H$3)*(1+$V$3/$W$3))</f>
        <v>2.6451612903225765</v>
      </c>
      <c r="S162">
        <f t="shared" si="20"/>
        <v>-0.24390243902438904</v>
      </c>
      <c r="T162">
        <f t="shared" si="14"/>
        <v>6.3414734146341648E-2</v>
      </c>
      <c r="U162">
        <f t="shared" si="15"/>
        <v>0.37804878048780549</v>
      </c>
    </row>
    <row r="163" spans="1:21" x14ac:dyDescent="0.25">
      <c r="A163">
        <v>3.22</v>
      </c>
      <c r="B163">
        <f>((D163^Experiments!$H$2)*Experiments!$C$2)/((Code!$Y$2^Experiments!$H$2)*(1+$V$2/$W$2)+(Code!D163^Experiments!$H$2)*(1+$V$2/$X$2))</f>
        <v>3.5213025996663869E-6</v>
      </c>
      <c r="C163">
        <f>((F163^Experiments!$H$3)*Experiments!$C$3)/((1+$V$3/$X$3)*(F163^Experiments!$H$3)+(Code!$Y$3^Experiments!$H$3)*(1+$V$3/$W$3))</f>
        <v>0.76443391785247605</v>
      </c>
      <c r="D163">
        <f t="shared" si="16"/>
        <v>5.2819557594378954E-7</v>
      </c>
      <c r="E163">
        <f t="shared" si="17"/>
        <v>9.9999994718044292</v>
      </c>
      <c r="F163">
        <f t="shared" si="18"/>
        <v>0.61869124516903362</v>
      </c>
      <c r="G163">
        <f t="shared" si="19"/>
        <v>4.3813087548309673</v>
      </c>
      <c r="H163">
        <f>0.02*((Experiments!$C$2*(D163^Experiments!$H$2))/((Code!$Y$2^Experiments!$H$2)*(1+$V$2/$W$2)+(D163^Experiments!$H$2)*(1+$V$2/$X$2)))</f>
        <v>7.0426051993327738E-8</v>
      </c>
      <c r="I163">
        <f>0.02*((Experiments!$C$2*($D163+0.5*H163)^Experiments!$H$2)/((Code!$Y$2^Experiments!$H$2)*(1+$V$2/$W$2)+($D163+0.5*H163)^Experiments!$H$2*(1+$V$2/$X$2)))</f>
        <v>7.5121118709442602E-8</v>
      </c>
      <c r="J163">
        <f>0.02*((Experiments!$C$2*($D163+0.5*I163)^Experiments!$H$2)/((Code!$Y$2^Experiments!$H$2)*(1+$V$2/$W$2)+($D163+0.5*I163)^Experiments!$H$2*(1+$V$2/$X$2)))</f>
        <v>7.5434122921561091E-8</v>
      </c>
      <c r="K163">
        <f>0.02*((Experiments!$C$2*($D163+J163)^Experiments!$H$2)/((Code!$Y$2^Experiments!$H$2)*(1+$V$2/$W$2)+($D163+J163)^Experiments!$H$2*(1+$V$2/$X$2)))</f>
        <v>8.0483927460355109E-8</v>
      </c>
      <c r="L163">
        <f>0.02*((Experiments!$C$3*F163^Experiments!$H$3)/(Code!$Y$3^Experiments!$H$3*(1+$V$3/$W$3)+F163^Experiments!$H$3*(1+$V$3/$X$3)))</f>
        <v>1.5288678357049522E-2</v>
      </c>
      <c r="M163">
        <f>0.02*((Experiments!$C$3*($F163+0.5*L163)^Experiments!$H$3)/(Code!$Y$3^Experiments!$H$3*(1+$V$3/$W$3)+($F163+0.5*L163)^Experiments!$H$3*(1+$V$3/$X$3)))</f>
        <v>1.5404830107036667E-2</v>
      </c>
      <c r="N163">
        <f>0.02*((Experiments!$C$3*($F163+0.5*M163)^Experiments!$H$3)/(Code!$Y$3^Experiments!$H$3*(1+$V$3/$W$3)+($F163+0.5*M163)^Experiments!$H$3*(1+$V$3/$X$3)))</f>
        <v>1.5405708360590575E-2</v>
      </c>
      <c r="O163">
        <f>0.02*((Experiments!$C$3*($F163+N163)^Experiments!$H$3)/(Code!$Y$3^Experiments!$H$3*(1+$V$3/$W$3)+($F163+N163)^Experiments!$H$3*(1+$V$3/$X$3)))</f>
        <v>1.5521648263525234E-2</v>
      </c>
      <c r="P163">
        <v>-4.0000000000000204</v>
      </c>
      <c r="Q163">
        <f>((P163^Experiments!$H$2)*Experiments!$C$2)/((P163^Experiments!$H$2)*(1+$V$2/$X$2)+(Code!$Y$2^Experiments!$H$2)*(1+$V$2/$W$2))</f>
        <v>15.999974400040914</v>
      </c>
      <c r="R163">
        <f>((P163^Experiments!$H$3)*Experiments!$C$3)/((P163^Experiments!$H$3)*(1+$V$3/$X$3)+(Code!$Y$3^Experiments!$H$3)*(1+$V$3/$W$3))</f>
        <v>2.6666666666666621</v>
      </c>
      <c r="S163">
        <f t="shared" si="20"/>
        <v>-0.24999999999999872</v>
      </c>
      <c r="T163">
        <f t="shared" si="14"/>
        <v>6.2500100000000183E-2</v>
      </c>
      <c r="U163">
        <f t="shared" si="15"/>
        <v>0.37500000000000067</v>
      </c>
    </row>
    <row r="164" spans="1:21" x14ac:dyDescent="0.25">
      <c r="A164">
        <v>3.24</v>
      </c>
      <c r="B164">
        <f>((D164^Experiments!$H$2)*Experiments!$C$2)/((Code!$Y$2^Experiments!$H$2)*(1+$V$2/$W$2)+(Code!D164^Experiments!$H$2)*(1+$V$2/$X$2))</f>
        <v>3.0190579695799858E-6</v>
      </c>
      <c r="C164">
        <f>((F164^Experiments!$H$3)*Experiments!$C$3)/((1+$V$3/$X$3)*(F164^Experiments!$H$3)+(Code!$Y$3^Experiments!$H$3)*(1+$V$3/$W$3))</f>
        <v>0.75256193469226551</v>
      </c>
      <c r="D164">
        <f t="shared" si="16"/>
        <v>4.5285883215784119E-7</v>
      </c>
      <c r="E164">
        <f t="shared" si="17"/>
        <v>9.9999995471411722</v>
      </c>
      <c r="F164">
        <f t="shared" si="18"/>
        <v>0.60328601124306203</v>
      </c>
      <c r="G164">
        <f t="shared" si="19"/>
        <v>4.3967139887569386</v>
      </c>
      <c r="H164">
        <f>0.02*((Experiments!$C$2*(D164^Experiments!$H$2))/((Code!$Y$2^Experiments!$H$2)*(1+$V$2/$W$2)+(D164^Experiments!$H$2)*(1+$V$2/$X$2)))</f>
        <v>6.0381159391599714E-8</v>
      </c>
      <c r="I164">
        <f>0.02*((Experiments!$C$2*($D164+0.5*H164)^Experiments!$H$2)/((Code!$Y$2^Experiments!$H$2)*(1+$V$2/$W$2)+($D164+0.5*H164)^Experiments!$H$2*(1+$V$2/$X$2)))</f>
        <v>6.4406567506095032E-8</v>
      </c>
      <c r="J164">
        <f>0.02*((Experiments!$C$2*($D164+0.5*I164)^Experiments!$H$2)/((Code!$Y$2^Experiments!$H$2)*(1+$V$2/$W$2)+($D164+0.5*I164)^Experiments!$H$2*(1+$V$2/$X$2)))</f>
        <v>6.4674927873859329E-8</v>
      </c>
      <c r="K164">
        <f>0.02*((Experiments!$C$2*($D164+J164)^Experiments!$H$2)/((Code!$Y$2^Experiments!$H$2)*(1+$V$2/$W$2)+($D164+J164)^Experiments!$H$2*(1+$V$2/$X$2)))</f>
        <v>6.9004477529438444E-8</v>
      </c>
      <c r="L164">
        <f>0.02*((Experiments!$C$3*F164^Experiments!$H$3)/(Code!$Y$3^Experiments!$H$3*(1+$V$3/$W$3)+F164^Experiments!$H$3*(1+$V$3/$X$3)))</f>
        <v>1.5051238693845311E-2</v>
      </c>
      <c r="M164">
        <f>0.02*((Experiments!$C$3*($F164+0.5*L164)^Experiments!$H$3)/(Code!$Y$3^Experiments!$H$3*(1+$V$3/$W$3)+($F164+0.5*L164)^Experiments!$H$3*(1+$V$3/$X$3)))</f>
        <v>1.5167797872585896E-2</v>
      </c>
      <c r="N164">
        <f>0.02*((Experiments!$C$3*($F164+0.5*M164)^Experiments!$H$3)/(Code!$Y$3^Experiments!$H$3*(1+$V$3/$W$3)+($F164+0.5*M164)^Experiments!$H$3*(1+$V$3/$X$3)))</f>
        <v>1.5168696275699643E-2</v>
      </c>
      <c r="O164">
        <f>0.02*((Experiments!$C$3*($F164+N164)^Experiments!$H$3)/(Code!$Y$3^Experiments!$H$3*(1+$V$3/$W$3)+($F164+N164)^Experiments!$H$3*(1+$V$3/$X$3)))</f>
        <v>1.5285066789837055E-2</v>
      </c>
      <c r="P164">
        <v>-3.9000000000000199</v>
      </c>
      <c r="Q164">
        <f>((P164^Experiments!$H$2)*Experiments!$C$2)/((P164^Experiments!$H$2)*(1+$V$2/$X$2)+(Code!$Y$2^Experiments!$H$2)*(1+$V$2/$W$2))</f>
        <v>16.249973593792859</v>
      </c>
      <c r="R164">
        <f>((P164^Experiments!$H$3)*Experiments!$C$3)/((P164^Experiments!$H$3)*(1+$V$3/$X$3)+(Code!$Y$3^Experiments!$H$3)*(1+$V$3/$W$3))</f>
        <v>2.6896551724137883</v>
      </c>
      <c r="S164">
        <f t="shared" si="20"/>
        <v>-0.25641025641025511</v>
      </c>
      <c r="T164">
        <f t="shared" si="14"/>
        <v>6.1538561538461732E-2</v>
      </c>
      <c r="U164">
        <f t="shared" si="15"/>
        <v>0.37179487179487247</v>
      </c>
    </row>
    <row r="165" spans="1:21" x14ac:dyDescent="0.25">
      <c r="A165">
        <v>3.26</v>
      </c>
      <c r="B165">
        <f>((D165^Experiments!$H$2)*Experiments!$C$2)/((Code!$Y$2^Experiments!$H$2)*(1+$V$2/$W$2)+(Code!D165^Experiments!$H$2)*(1+$V$2/$X$2))</f>
        <v>2.5884486247326397E-6</v>
      </c>
      <c r="C165">
        <f>((F165^Experiments!$H$3)*Experiments!$C$3)/((1+$V$3/$X$3)*(F165^Experiments!$H$3)+(Code!$Y$3^Experiments!$H$3)*(1+$V$3/$W$3))</f>
        <v>0.74064757316821572</v>
      </c>
      <c r="D165">
        <f t="shared" si="16"/>
        <v>3.882673942110167E-7</v>
      </c>
      <c r="E165">
        <f t="shared" si="17"/>
        <v>9.9999996117326102</v>
      </c>
      <c r="F165">
        <f t="shared" si="18"/>
        <v>0.5881177956130198</v>
      </c>
      <c r="G165">
        <f t="shared" si="19"/>
        <v>4.4118822043869805</v>
      </c>
      <c r="H165">
        <f>0.02*((Experiments!$C$2*(D165^Experiments!$H$2))/((Code!$Y$2^Experiments!$H$2)*(1+$V$2/$W$2)+(D165^Experiments!$H$2)*(1+$V$2/$X$2)))</f>
        <v>5.1768972494652798E-8</v>
      </c>
      <c r="I165">
        <f>0.02*((Experiments!$C$2*($D165+0.5*H165)^Experiments!$H$2)/((Code!$Y$2^Experiments!$H$2)*(1+$V$2/$W$2)+($D165+0.5*H165)^Experiments!$H$2*(1+$V$2/$X$2)))</f>
        <v>5.5220235481387597E-8</v>
      </c>
      <c r="J165">
        <f>0.02*((Experiments!$C$2*($D165+0.5*I165)^Experiments!$H$2)/((Code!$Y$2^Experiments!$H$2)*(1+$V$2/$W$2)+($D165+0.5*I165)^Experiments!$H$2*(1+$V$2/$X$2)))</f>
        <v>5.5450319553185408E-8</v>
      </c>
      <c r="K165">
        <f>0.02*((Experiments!$C$2*($D165+J165)^Experiments!$H$2)/((Code!$Y$2^Experiments!$H$2)*(1+$V$2/$W$2)+($D165+J165)^Experiments!$H$2*(1+$V$2/$X$2)))</f>
        <v>5.9162344334289336E-8</v>
      </c>
      <c r="L165">
        <f>0.02*((Experiments!$C$3*F165^Experiments!$H$3)/(Code!$Y$3^Experiments!$H$3*(1+$V$3/$W$3)+F165^Experiments!$H$3*(1+$V$3/$X$3)))</f>
        <v>1.4812951463364315E-2</v>
      </c>
      <c r="M165">
        <f>0.02*((Experiments!$C$3*($F165+0.5*L165)^Experiments!$H$3)/(Code!$Y$3^Experiments!$H$3*(1+$V$3/$W$3)+($F165+0.5*L165)^Experiments!$H$3*(1+$V$3/$X$3)))</f>
        <v>1.4929870564558603E-2</v>
      </c>
      <c r="N165">
        <f>0.02*((Experiments!$C$3*($F165+0.5*M165)^Experiments!$H$3)/(Code!$Y$3^Experiments!$H$3*(1+$V$3/$W$3)+($F165+0.5*M165)^Experiments!$H$3*(1+$V$3/$X$3)))</f>
        <v>1.4930789093238958E-2</v>
      </c>
      <c r="O165">
        <f>0.02*((Experiments!$C$3*($F165+N165)^Experiments!$H$3)/(Code!$Y$3^Experiments!$H$3*(1+$V$3/$W$3)+($F165+N165)^Experiments!$H$3*(1+$V$3/$X$3)))</f>
        <v>1.5047543548201588E-2</v>
      </c>
      <c r="P165">
        <v>-3.8000000000000198</v>
      </c>
      <c r="Q165">
        <f>((P165^Experiments!$H$2)*Experiments!$C$2)/((P165^Experiments!$H$2)*(1+$V$2/$X$2)+(Code!$Y$2^Experiments!$H$2)*(1+$V$2/$W$2))</f>
        <v>16.521711833693441</v>
      </c>
      <c r="R165">
        <f>((P165^Experiments!$H$3)*Experiments!$C$3)/((P165^Experiments!$H$3)*(1+$V$3/$X$3)+(Code!$Y$3^Experiments!$H$3)*(1+$V$3/$W$3))</f>
        <v>2.7142857142857091</v>
      </c>
      <c r="S165">
        <f t="shared" si="20"/>
        <v>-0.26315789473684076</v>
      </c>
      <c r="T165">
        <f t="shared" si="14"/>
        <v>6.0526415789473868E-2</v>
      </c>
      <c r="U165">
        <f t="shared" si="15"/>
        <v>0.36842105263157965</v>
      </c>
    </row>
    <row r="166" spans="1:21" x14ac:dyDescent="0.25">
      <c r="A166">
        <v>3.28</v>
      </c>
      <c r="B166">
        <f>((D166^Experiments!$H$2)*Experiments!$C$2)/((Code!$Y$2^Experiments!$H$2)*(1+$V$2/$W$2)+(Code!D166^Experiments!$H$2)*(1+$V$2/$X$2))</f>
        <v>2.2192572167869303E-6</v>
      </c>
      <c r="C166">
        <f>((F166^Experiments!$H$3)*Experiments!$C$3)/((1+$V$3/$X$3)*(F166^Experiments!$H$3)+(Code!$Y$3^Experiments!$H$3)*(1+$V$3/$W$3))</f>
        <v>0.72869571579173897</v>
      </c>
      <c r="D166">
        <f t="shared" si="16"/>
        <v>3.3288865639466871E-7</v>
      </c>
      <c r="E166">
        <f t="shared" si="17"/>
        <v>9.9999996671113482</v>
      </c>
      <c r="F166">
        <f t="shared" si="18"/>
        <v>0.57318749322515961</v>
      </c>
      <c r="G166">
        <f t="shared" si="19"/>
        <v>4.4268125067748407</v>
      </c>
      <c r="H166">
        <f>0.02*((Experiments!$C$2*(D166^Experiments!$H$2))/((Code!$Y$2^Experiments!$H$2)*(1+$V$2/$W$2)+(D166^Experiments!$H$2)*(1+$V$2/$X$2)))</f>
        <v>4.4385144335738604E-8</v>
      </c>
      <c r="I166">
        <f>0.02*((Experiments!$C$2*($D166+0.5*H166)^Experiments!$H$2)/((Code!$Y$2^Experiments!$H$2)*(1+$V$2/$W$2)+($D166+0.5*H166)^Experiments!$H$2*(1+$V$2/$X$2)))</f>
        <v>4.7344152600980609E-8</v>
      </c>
      <c r="J166">
        <f>0.02*((Experiments!$C$2*($D166+0.5*I166)^Experiments!$H$2)/((Code!$Y$2^Experiments!$H$2)*(1+$V$2/$W$2)+($D166+0.5*I166)^Experiments!$H$2*(1+$V$2/$X$2)))</f>
        <v>4.7541419725074265E-8</v>
      </c>
      <c r="K166">
        <f>0.02*((Experiments!$C$2*($D166+J166)^Experiments!$H$2)/((Code!$Y$2^Experiments!$H$2)*(1+$V$2/$W$2)+($D166+J166)^Experiments!$H$2*(1+$V$2/$X$2)))</f>
        <v>5.0723997284663435E-8</v>
      </c>
      <c r="L166">
        <f>0.02*((Experiments!$C$3*F166^Experiments!$H$3)/(Code!$Y$3^Experiments!$H$3*(1+$V$3/$W$3)+F166^Experiments!$H$3*(1+$V$3/$X$3)))</f>
        <v>1.4573914315834781E-2</v>
      </c>
      <c r="M166">
        <f>0.02*((Experiments!$C$3*($F166+0.5*L166)^Experiments!$H$3)/(Code!$Y$3^Experiments!$H$3*(1+$V$3/$W$3)+($F166+0.5*L166)^Experiments!$H$3*(1+$V$3/$X$3)))</f>
        <v>1.4691144174899657E-2</v>
      </c>
      <c r="N166">
        <f>0.02*((Experiments!$C$3*($F166+0.5*M166)^Experiments!$H$3)/(Code!$Y$3^Experiments!$H$3*(1+$V$3/$W$3)+($F166+0.5*M166)^Experiments!$H$3*(1+$V$3/$X$3)))</f>
        <v>1.4692082767601887E-2</v>
      </c>
      <c r="O166">
        <f>0.02*((Experiments!$C$3*($F166+N166)^Experiments!$H$3)/(Code!$Y$3^Experiments!$H$3*(1+$V$3/$W$3)+($F166+N166)^Experiments!$H$3*(1+$V$3/$X$3)))</f>
        <v>1.4809172808340005E-2</v>
      </c>
      <c r="P166">
        <v>-3.7000000000000202</v>
      </c>
      <c r="Q166">
        <f>((P166^Experiments!$H$2)*Experiments!$C$2)/((P166^Experiments!$H$2)*(1+$V$2/$X$2)+(Code!$Y$2^Experiments!$H$2)*(1+$V$2/$W$2))</f>
        <v>16.81815353310536</v>
      </c>
      <c r="R166">
        <f>((P166^Experiments!$H$3)*Experiments!$C$3)/((P166^Experiments!$H$3)*(1+$V$3/$X$3)+(Code!$Y$3^Experiments!$H$3)*(1+$V$3/$W$3))</f>
        <v>2.7407407407407351</v>
      </c>
      <c r="S166">
        <f t="shared" si="20"/>
        <v>-0.27027027027026879</v>
      </c>
      <c r="T166">
        <f t="shared" si="14"/>
        <v>5.9459559459459681E-2</v>
      </c>
      <c r="U166">
        <f t="shared" si="15"/>
        <v>0.36486486486486563</v>
      </c>
    </row>
    <row r="167" spans="1:21" x14ac:dyDescent="0.25">
      <c r="A167">
        <v>3.3</v>
      </c>
      <c r="B167">
        <f>((D167^Experiments!$H$2)*Experiments!$C$2)/((Code!$Y$2^Experiments!$H$2)*(1+$V$2/$W$2)+(Code!D167^Experiments!$H$2)*(1+$V$2/$X$2))</f>
        <v>1.9027236958477122E-6</v>
      </c>
      <c r="C167">
        <f>((F167^Experiments!$H$3)*Experiments!$C$3)/((1+$V$3/$X$3)*(F167^Experiments!$H$3)+(Code!$Y$3^Experiments!$H$3)*(1+$V$3/$W$3))</f>
        <v>0.71671141638740665</v>
      </c>
      <c r="D167">
        <f t="shared" si="16"/>
        <v>2.854086086825834E-7</v>
      </c>
      <c r="E167">
        <f t="shared" si="17"/>
        <v>9.9999997145913966</v>
      </c>
      <c r="F167">
        <f t="shared" si="18"/>
        <v>0.55849590305696328</v>
      </c>
      <c r="G167">
        <f t="shared" si="19"/>
        <v>4.4415040969430368</v>
      </c>
      <c r="H167">
        <f>0.02*((Experiments!$C$2*(D167^Experiments!$H$2))/((Code!$Y$2^Experiments!$H$2)*(1+$V$2/$W$2)+(D167^Experiments!$H$2)*(1+$V$2/$X$2)))</f>
        <v>3.8054473916954246E-8</v>
      </c>
      <c r="I167">
        <f>0.02*((Experiments!$C$2*($D167+0.5*H167)^Experiments!$H$2)/((Code!$Y$2^Experiments!$H$2)*(1+$V$2/$W$2)+($D167+0.5*H167)^Experiments!$H$2*(1+$V$2/$X$2)))</f>
        <v>4.0591437847140692E-8</v>
      </c>
      <c r="J167">
        <f>0.02*((Experiments!$C$2*($D167+0.5*I167)^Experiments!$H$2)/((Code!$Y$2^Experiments!$H$2)*(1+$V$2/$W$2)+($D167+0.5*I167)^Experiments!$H$2*(1+$V$2/$X$2)))</f>
        <v>4.0760568707024024E-8</v>
      </c>
      <c r="K167">
        <f>0.02*((Experiments!$C$2*($D167+J167)^Experiments!$H$2)/((Code!$Y$2^Experiments!$H$2)*(1+$V$2/$W$2)+($D167+J167)^Experiments!$H$2*(1+$V$2/$X$2)))</f>
        <v>4.3489214195377389E-8</v>
      </c>
      <c r="L167">
        <f>0.02*((Experiments!$C$3*F167^Experiments!$H$3)/(Code!$Y$3^Experiments!$H$3*(1+$V$3/$W$3)+F167^Experiments!$H$3*(1+$V$3/$X$3)))</f>
        <v>1.4334228327748133E-2</v>
      </c>
      <c r="M167">
        <f>0.02*((Experiments!$C$3*($F167+0.5*L167)^Experiments!$H$3)/(Code!$Y$3^Experiments!$H$3*(1+$V$3/$W$3)+($F167+0.5*L167)^Experiments!$H$3*(1+$V$3/$X$3)))</f>
        <v>1.4451718179431208E-2</v>
      </c>
      <c r="N167">
        <f>0.02*((Experiments!$C$3*($F167+0.5*M167)^Experiments!$H$3)/(Code!$Y$3^Experiments!$H$3*(1+$V$3/$W$3)+($F167+0.5*M167)^Experiments!$H$3*(1+$V$3/$X$3)))</f>
        <v>1.4452676735387453E-2</v>
      </c>
      <c r="O167">
        <f>0.02*((Experiments!$C$3*($F167+N167)^Experiments!$H$3)/(Code!$Y$3^Experiments!$H$3*(1+$V$3/$W$3)+($F167+N167)^Experiments!$H$3*(1+$V$3/$X$3)))</f>
        <v>1.4570052375596085E-2</v>
      </c>
      <c r="P167">
        <v>-3.6000000000000201</v>
      </c>
      <c r="Q167">
        <f>((P167^Experiments!$H$2)*Experiments!$C$2)/((P167^Experiments!$H$2)*(1+$V$2/$X$2)+(Code!$Y$2^Experiments!$H$2)*(1+$V$2/$W$2))</f>
        <v>17.14282775515235</v>
      </c>
      <c r="R167">
        <f>((P167^Experiments!$H$3)*Experiments!$C$3)/((P167^Experiments!$H$3)*(1+$V$3/$X$3)+(Code!$Y$3^Experiments!$H$3)*(1+$V$3/$W$3))</f>
        <v>2.7692307692307634</v>
      </c>
      <c r="S167">
        <f t="shared" si="20"/>
        <v>-0.27777777777777624</v>
      </c>
      <c r="T167">
        <f t="shared" ref="T167:T202" si="21">1/Q167</f>
        <v>5.8333433333333573E-2</v>
      </c>
      <c r="U167">
        <f t="shared" ref="U167:U202" si="22">1/R167</f>
        <v>0.36111111111111188</v>
      </c>
    </row>
    <row r="168" spans="1:21" x14ac:dyDescent="0.25">
      <c r="A168">
        <v>3.32</v>
      </c>
      <c r="B168">
        <f>((D168^Experiments!$H$2)*Experiments!$C$2)/((Code!$Y$2^Experiments!$H$2)*(1+$V$2/$W$2)+(Code!D168^Experiments!$H$2)*(1+$V$2/$X$2))</f>
        <v>1.6313374570677664E-6</v>
      </c>
      <c r="C168">
        <f>((F168^Experiments!$H$3)*Experiments!$C$3)/((1+$V$3/$X$3)*(F168^Experiments!$H$3)+(Code!$Y$3^Experiments!$H$3)*(1+$V$3/$W$3))</f>
        <v>0.70469989412181711</v>
      </c>
      <c r="D168">
        <f t="shared" si="16"/>
        <v>2.4470065847913988E-7</v>
      </c>
      <c r="E168">
        <f t="shared" si="17"/>
        <v>9.9999997552993474</v>
      </c>
      <c r="F168">
        <f t="shared" si="18"/>
        <v>0.54404372463479966</v>
      </c>
      <c r="G168">
        <f t="shared" si="19"/>
        <v>4.4559562753652004</v>
      </c>
      <c r="H168">
        <f>0.02*((Experiments!$C$2*(D168^Experiments!$H$2))/((Code!$Y$2^Experiments!$H$2)*(1+$V$2/$W$2)+(D168^Experiments!$H$2)*(1+$V$2/$X$2)))</f>
        <v>3.2626749141355328E-8</v>
      </c>
      <c r="I168">
        <f>0.02*((Experiments!$C$2*($D168+0.5*H168)^Experiments!$H$2)/((Code!$Y$2^Experiments!$H$2)*(1+$V$2/$W$2)+($D168+0.5*H168)^Experiments!$H$2*(1+$V$2/$X$2)))</f>
        <v>3.4801865017452852E-8</v>
      </c>
      <c r="J168">
        <f>0.02*((Experiments!$C$2*($D168+0.5*I168)^Experiments!$H$2)/((Code!$Y$2^Experiments!$H$2)*(1+$V$2/$W$2)+($D168+0.5*I168)^Experiments!$H$2*(1+$V$2/$X$2)))</f>
        <v>3.4946872691955443E-8</v>
      </c>
      <c r="K168">
        <f>0.02*((Experiments!$C$2*($D168+J168)^Experiments!$H$2)/((Code!$Y$2^Experiments!$H$2)*(1+$V$2/$W$2)+($D168+J168)^Experiments!$H$2*(1+$V$2/$X$2)))</f>
        <v>3.7286330538118906E-8</v>
      </c>
      <c r="L168">
        <f>0.02*((Experiments!$C$3*F168^Experiments!$H$3)/(Code!$Y$3^Experiments!$H$3*(1+$V$3/$W$3)+F168^Experiments!$H$3*(1+$V$3/$X$3)))</f>
        <v>1.4093997882436343E-2</v>
      </c>
      <c r="M168">
        <f>0.02*((Experiments!$C$3*($F168+0.5*L168)^Experiments!$H$3)/(Code!$Y$3^Experiments!$H$3*(1+$V$3/$W$3)+($F168+0.5*L168)^Experiments!$H$3*(1+$V$3/$X$3)))</f>
        <v>1.4211695426956999E-2</v>
      </c>
      <c r="N168">
        <f>0.02*((Experiments!$C$3*($F168+0.5*M168)^Experiments!$H$3)/(Code!$Y$3^Experiments!$H$3*(1+$V$3/$W$3)+($F168+0.5*M168)^Experiments!$H$3*(1+$V$3/$X$3)))</f>
        <v>1.421267380460017E-2</v>
      </c>
      <c r="O168">
        <f>0.02*((Experiments!$C$3*($F168+N168)^Experiments!$H$3)/(Code!$Y$3^Experiments!$H$3*(1+$V$3/$W$3)+($F168+N168)^Experiments!$H$3*(1+$V$3/$X$3)))</f>
        <v>1.4330283488609343E-2</v>
      </c>
      <c r="P168">
        <v>-3.50000000000002</v>
      </c>
      <c r="Q168">
        <f>((P168^Experiments!$H$2)*Experiments!$C$2)/((P168^Experiments!$H$2)*(1+$V$2/$X$2)+(Code!$Y$2^Experiments!$H$2)*(1+$V$2/$W$2))</f>
        <v>17.499969375053521</v>
      </c>
      <c r="R168">
        <f>((P168^Experiments!$H$3)*Experiments!$C$3)/((P168^Experiments!$H$3)*(1+$V$3/$X$3)+(Code!$Y$3^Experiments!$H$3)*(1+$V$3/$W$3))</f>
        <v>2.7999999999999936</v>
      </c>
      <c r="S168">
        <f t="shared" si="20"/>
        <v>-0.28571428571428409</v>
      </c>
      <c r="T168">
        <f t="shared" si="21"/>
        <v>5.714295714285738E-2</v>
      </c>
      <c r="U168">
        <f t="shared" si="22"/>
        <v>0.35714285714285798</v>
      </c>
    </row>
    <row r="169" spans="1:21" x14ac:dyDescent="0.25">
      <c r="A169">
        <v>3.34</v>
      </c>
      <c r="B169">
        <f>((D169^Experiments!$H$2)*Experiments!$C$2)/((Code!$Y$2^Experiments!$H$2)*(1+$V$2/$W$2)+(Code!D169^Experiments!$H$2)*(1+$V$2/$X$2))</f>
        <v>1.3986591330156491E-6</v>
      </c>
      <c r="C169">
        <f>((F169^Experiments!$H$3)*Experiments!$C$3)/((1+$V$3/$X$3)*(F169^Experiments!$H$3)+(Code!$Y$3^Experiments!$H$3)*(1+$V$3/$W$3))</f>
        <v>0.69266652664822048</v>
      </c>
      <c r="D169">
        <f t="shared" si="16"/>
        <v>2.0979889929609139E-7</v>
      </c>
      <c r="E169">
        <f t="shared" si="17"/>
        <v>9.9999997902011071</v>
      </c>
      <c r="F169">
        <f t="shared" si="18"/>
        <v>0.5298315546624397</v>
      </c>
      <c r="G169">
        <f t="shared" si="19"/>
        <v>4.4701684453375607</v>
      </c>
      <c r="H169">
        <f>0.02*((Experiments!$C$2*(D169^Experiments!$H$2))/((Code!$Y$2^Experiments!$H$2)*(1+$V$2/$W$2)+(D169^Experiments!$H$2)*(1+$V$2/$X$2)))</f>
        <v>2.7973182660312981E-8</v>
      </c>
      <c r="I169">
        <f>0.02*((Experiments!$C$2*($D169+0.5*H169)^Experiments!$H$2)/((Code!$Y$2^Experiments!$H$2)*(1+$V$2/$W$2)+($D169+0.5*H169)^Experiments!$H$2*(1+$V$2/$X$2)))</f>
        <v>2.9838060965278527E-8</v>
      </c>
      <c r="J169">
        <f>0.02*((Experiments!$C$2*($D169+0.5*I169)^Experiments!$H$2)/((Code!$Y$2^Experiments!$H$2)*(1+$V$2/$W$2)+($D169+0.5*I169)^Experiments!$H$2*(1+$V$2/$X$2)))</f>
        <v>2.996238614843601E-8</v>
      </c>
      <c r="K169">
        <f>0.02*((Experiments!$C$2*($D169+J169)^Experiments!$H$2)/((Code!$Y$2^Experiments!$H$2)*(1+$V$2/$W$2)+($D169+J169)^Experiments!$H$2*(1+$V$2/$X$2)))</f>
        <v>3.1968166282779447E-8</v>
      </c>
      <c r="L169">
        <f>0.02*((Experiments!$C$3*F169^Experiments!$H$3)/(Code!$Y$3^Experiments!$H$3*(1+$V$3/$W$3)+F169^Experiments!$H$3*(1+$V$3/$X$3)))</f>
        <v>1.3853330532964409E-2</v>
      </c>
      <c r="M169">
        <f>0.02*((Experiments!$C$3*($F169+0.5*L169)^Experiments!$H$3)/(Code!$Y$3^Experiments!$H$3*(1+$V$3/$W$3)+($F169+0.5*L169)^Experiments!$H$3*(1+$V$3/$X$3)))</f>
        <v>1.3971182010758934E-2</v>
      </c>
      <c r="N169">
        <f>0.02*((Experiments!$C$3*($F169+0.5*M169)^Experiments!$H$3)/(Code!$Y$3^Experiments!$H$3*(1+$V$3/$W$3)+($F169+0.5*M169)^Experiments!$H$3*(1+$V$3/$X$3)))</f>
        <v>1.397218002625932E-2</v>
      </c>
      <c r="O169">
        <f>0.02*((Experiments!$C$3*($F169+N169)^Experiments!$H$3)/(Code!$Y$3^Experiments!$H$3*(1+$V$3/$W$3)+($F169+N169)^Experiments!$H$3*(1+$V$3/$X$3)))</f>
        <v>1.4089970699503575E-2</v>
      </c>
      <c r="P169">
        <v>-3.4000000000000199</v>
      </c>
      <c r="Q169">
        <f>((P169^Experiments!$H$2)*Experiments!$C$2)/((P169^Experiments!$H$2)*(1+$V$2/$X$2)+(Code!$Y$2^Experiments!$H$2)*(1+$V$2/$W$2))</f>
        <v>17.89470482000182</v>
      </c>
      <c r="R169">
        <f>((P169^Experiments!$H$3)*Experiments!$C$3)/((P169^Experiments!$H$3)*(1+$V$3/$X$3)+(Code!$Y$3^Experiments!$H$3)*(1+$V$3/$W$3))</f>
        <v>2.8333333333333264</v>
      </c>
      <c r="S169">
        <f t="shared" si="20"/>
        <v>-0.29411764705882182</v>
      </c>
      <c r="T169">
        <f t="shared" si="21"/>
        <v>5.5882452941176726E-2</v>
      </c>
      <c r="U169">
        <f t="shared" si="22"/>
        <v>0.35294117647058909</v>
      </c>
    </row>
    <row r="170" spans="1:21" x14ac:dyDescent="0.25">
      <c r="A170">
        <v>3.36</v>
      </c>
      <c r="B170">
        <f>((D170^Experiments!$H$2)*Experiments!$C$2)/((Code!$Y$2^Experiments!$H$2)*(1+$V$2/$W$2)+(Code!D170^Experiments!$H$2)*(1+$V$2/$X$2))</f>
        <v>1.1991678035395266E-6</v>
      </c>
      <c r="C170">
        <f>((F170^Experiments!$H$3)*Experiments!$C$3)/((1+$V$3/$X$3)*(F170^Experiments!$H$3)+(Code!$Y$3^Experiments!$H$3)*(1+$V$3/$W$3))</f>
        <v>0.68061684235924169</v>
      </c>
      <c r="D170">
        <f t="shared" si="16"/>
        <v>1.7987519210100447E-7</v>
      </c>
      <c r="E170">
        <f t="shared" si="17"/>
        <v>9.999999820124815</v>
      </c>
      <c r="F170">
        <f t="shared" si="18"/>
        <v>0.51585988377802228</v>
      </c>
      <c r="G170">
        <f t="shared" si="19"/>
        <v>4.4841401162219778</v>
      </c>
      <c r="H170">
        <f>0.02*((Experiments!$C$2*(D170^Experiments!$H$2))/((Code!$Y$2^Experiments!$H$2)*(1+$V$2/$W$2)+(D170^Experiments!$H$2)*(1+$V$2/$X$2)))</f>
        <v>2.3983356070790532E-8</v>
      </c>
      <c r="I170">
        <f>0.02*((Experiments!$C$2*($D170+0.5*H170)^Experiments!$H$2)/((Code!$Y$2^Experiments!$H$2)*(1+$V$2/$W$2)+($D170+0.5*H170)^Experiments!$H$2*(1+$V$2/$X$2)))</f>
        <v>2.5582246079259701E-8</v>
      </c>
      <c r="J170">
        <f>0.02*((Experiments!$C$2*($D170+0.5*I170)^Experiments!$H$2)/((Code!$Y$2^Experiments!$H$2)*(1+$V$2/$W$2)+($D170+0.5*I170)^Experiments!$H$2*(1+$V$2/$X$2)))</f>
        <v>2.5688838719165347E-8</v>
      </c>
      <c r="K170">
        <f>0.02*((Experiments!$C$2*($D170+J170)^Experiments!$H$2)/((Code!$Y$2^Experiments!$H$2)*(1+$V$2/$W$2)+($D170+J170)^Experiments!$H$2*(1+$V$2/$X$2)))</f>
        <v>2.7408533686546443E-8</v>
      </c>
      <c r="L170">
        <f>0.02*((Experiments!$C$3*F170^Experiments!$H$3)/(Code!$Y$3^Experiments!$H$3*(1+$V$3/$W$3)+F170^Experiments!$H$3*(1+$V$3/$X$3)))</f>
        <v>1.3612336847184834E-2</v>
      </c>
      <c r="M170">
        <f>0.02*((Experiments!$C$3*($F170+0.5*L170)^Experiments!$H$3)/(Code!$Y$3^Experiments!$H$3*(1+$V$3/$W$3)+($F170+0.5*L170)^Experiments!$H$3*(1+$V$3/$X$3)))</f>
        <v>1.3730287122272007E-2</v>
      </c>
      <c r="N170">
        <f>0.02*((Experiments!$C$3*($F170+0.5*M170)^Experiments!$H$3)/(Code!$Y$3^Experiments!$H$3*(1+$V$3/$W$3)+($F170+0.5*M170)^Experiments!$H$3*(1+$V$3/$X$3)))</f>
        <v>1.3731304548204055E-2</v>
      </c>
      <c r="O170">
        <f>0.02*((Experiments!$C$3*($F170+N170)^Experiments!$H$3)/(Code!$Y$3^Experiments!$H$3*(1+$V$3/$W$3)+($F170+N170)^Experiments!$H$3*(1+$V$3/$X$3)))</f>
        <v>1.3849221736318654E-2</v>
      </c>
      <c r="P170">
        <v>-3.3000000000000198</v>
      </c>
      <c r="Q170">
        <f>((P170^Experiments!$H$2)*Experiments!$C$2)/((P170^Experiments!$H$2)*(1+$V$2/$X$2)+(Code!$Y$2^Experiments!$H$2)*(1+$V$2/$W$2))</f>
        <v>18.333299722283751</v>
      </c>
      <c r="R170">
        <f>((P170^Experiments!$H$3)*Experiments!$C$3)/((P170^Experiments!$H$3)*(1+$V$3/$X$3)+(Code!$Y$3^Experiments!$H$3)*(1+$V$3/$W$3))</f>
        <v>2.8695652173912967</v>
      </c>
      <c r="S170">
        <f t="shared" si="20"/>
        <v>-0.30303030303030121</v>
      </c>
      <c r="T170">
        <f t="shared" si="21"/>
        <v>5.4545554545454816E-2</v>
      </c>
      <c r="U170">
        <f t="shared" si="22"/>
        <v>0.3484848484848494</v>
      </c>
    </row>
    <row r="171" spans="1:21" x14ac:dyDescent="0.25">
      <c r="A171">
        <v>3.38</v>
      </c>
      <c r="B171">
        <f>((D171^Experiments!$H$2)*Experiments!$C$2)/((Code!$Y$2^Experiments!$H$2)*(1+$V$2/$W$2)+(Code!D171^Experiments!$H$2)*(1+$V$2/$X$2))</f>
        <v>1.0281299979079094E-6</v>
      </c>
      <c r="C171">
        <f>((F171^Experiments!$H$3)*Experiments!$C$3)/((1+$V$3/$X$3)*(F171^Experiments!$H$3)+(Code!$Y$3^Experiments!$H$3)*(1+$V$3/$W$3))</f>
        <v>0.66855651174638553</v>
      </c>
      <c r="D171">
        <f t="shared" si="16"/>
        <v>1.5421951554197329E-7</v>
      </c>
      <c r="E171">
        <f t="shared" si="17"/>
        <v>9.9999998457804917</v>
      </c>
      <c r="F171">
        <f t="shared" si="18"/>
        <v>0.50212909345727963</v>
      </c>
      <c r="G171">
        <f t="shared" si="19"/>
        <v>4.4978709065427207</v>
      </c>
      <c r="H171">
        <f>0.02*((Experiments!$C$2*(D171^Experiments!$H$2))/((Code!$Y$2^Experiments!$H$2)*(1+$V$2/$W$2)+(D171^Experiments!$H$2)*(1+$V$2/$X$2)))</f>
        <v>2.0562599958158189E-8</v>
      </c>
      <c r="I171">
        <f>0.02*((Experiments!$C$2*($D171+0.5*H171)^Experiments!$H$2)/((Code!$Y$2^Experiments!$H$2)*(1+$V$2/$W$2)+($D171+0.5*H171)^Experiments!$H$2*(1+$V$2/$X$2)))</f>
        <v>2.1933439664092108E-8</v>
      </c>
      <c r="J171">
        <f>0.02*((Experiments!$C$2*($D171+0.5*I171)^Experiments!$H$2)/((Code!$Y$2^Experiments!$H$2)*(1+$V$2/$W$2)+($D171+0.5*I171)^Experiments!$H$2*(1+$V$2/$X$2)))</f>
        <v>2.2024828957734434E-8</v>
      </c>
      <c r="K171">
        <f>0.02*((Experiments!$C$2*($D171+J171)^Experiments!$H$2)/((Code!$Y$2^Experiments!$H$2)*(1+$V$2/$W$2)+($D171+J171)^Experiments!$H$2*(1+$V$2/$X$2)))</f>
        <v>2.3499243172219131E-8</v>
      </c>
      <c r="L171">
        <f>0.02*((Experiments!$C$3*F171^Experiments!$H$3)/(Code!$Y$3^Experiments!$H$3*(1+$V$3/$W$3)+F171^Experiments!$H$3*(1+$V$3/$X$3)))</f>
        <v>1.3371130234927711E-2</v>
      </c>
      <c r="M171">
        <f>0.02*((Experiments!$C$3*($F171+0.5*L171)^Experiments!$H$3)/(Code!$Y$3^Experiments!$H$3*(1+$V$3/$W$3)+($F171+0.5*L171)^Experiments!$H$3*(1+$V$3/$X$3)))</f>
        <v>1.3489122886846288E-2</v>
      </c>
      <c r="N171">
        <f>0.02*((Experiments!$C$3*($F171+0.5*M171)^Experiments!$H$3)/(Code!$Y$3^Experiments!$H$3*(1+$V$3/$W$3)+($F171+0.5*M171)^Experiments!$H$3*(1+$V$3/$X$3)))</f>
        <v>1.3490159451002971E-2</v>
      </c>
      <c r="O171">
        <f>0.02*((Experiments!$C$3*($F171+N171)^Experiments!$H$3)/(Code!$Y$3^Experiments!$H$3*(1+$V$3/$W$3)+($F171+N171)^Experiments!$H$3*(1+$V$3/$X$3)))</f>
        <v>1.3608147347531359E-2</v>
      </c>
      <c r="P171">
        <v>-3.2000000000000202</v>
      </c>
      <c r="Q171">
        <f>((P171^Experiments!$H$2)*Experiments!$C$2)/((P171^Experiments!$H$2)*(1+$V$2/$X$2)+(Code!$Y$2^Experiments!$H$2)*(1+$V$2/$W$2))</f>
        <v>18.823493979305347</v>
      </c>
      <c r="R171">
        <f>((P171^Experiments!$H$3)*Experiments!$C$3)/((P171^Experiments!$H$3)*(1+$V$3/$X$3)+(Code!$Y$3^Experiments!$H$3)*(1+$V$3/$W$3))</f>
        <v>2.9090909090909007</v>
      </c>
      <c r="S171">
        <f t="shared" si="20"/>
        <v>-0.31249999999999806</v>
      </c>
      <c r="T171">
        <f t="shared" si="21"/>
        <v>5.3125100000000293E-2</v>
      </c>
      <c r="U171">
        <f t="shared" si="22"/>
        <v>0.343750000000001</v>
      </c>
    </row>
    <row r="172" spans="1:21" x14ac:dyDescent="0.25">
      <c r="A172">
        <v>3.4</v>
      </c>
      <c r="B172">
        <f>((D172^Experiments!$H$2)*Experiments!$C$2)/((Code!$Y$2^Experiments!$H$2)*(1+$V$2/$W$2)+(Code!D172^Experiments!$H$2)*(1+$V$2/$X$2))</f>
        <v>8.8148738105103672E-7</v>
      </c>
      <c r="C172">
        <f>((F172^Experiments!$H$3)*Experiments!$C$3)/((1+$V$3/$X$3)*(F172^Experiments!$H$3)+(Code!$Y$3^Experiments!$H$3)*(1+$V$3/$W$3))</f>
        <v>0.65649133787180158</v>
      </c>
      <c r="D172">
        <f t="shared" si="16"/>
        <v>1.3222311881296823E-7</v>
      </c>
      <c r="E172">
        <f t="shared" si="17"/>
        <v>9.9999998677768893</v>
      </c>
      <c r="F172">
        <f t="shared" si="18"/>
        <v>0.48863945308092005</v>
      </c>
      <c r="G172">
        <f t="shared" si="19"/>
        <v>4.5113605469190805</v>
      </c>
      <c r="H172">
        <f>0.02*((Experiments!$C$2*(D172^Experiments!$H$2))/((Code!$Y$2^Experiments!$H$2)*(1+$V$2/$W$2)+(D172^Experiments!$H$2)*(1+$V$2/$X$2)))</f>
        <v>1.7629747621020736E-8</v>
      </c>
      <c r="I172">
        <f>0.02*((Experiments!$C$2*($D172+0.5*H172)^Experiments!$H$2)/((Code!$Y$2^Experiments!$H$2)*(1+$V$2/$W$2)+($D172+0.5*H172)^Experiments!$H$2*(1+$V$2/$X$2)))</f>
        <v>1.88050639149764E-8</v>
      </c>
      <c r="J172">
        <f>0.02*((Experiments!$C$2*($D172+0.5*I172)^Experiments!$H$2)/((Code!$Y$2^Experiments!$H$2)*(1+$V$2/$W$2)+($D172+0.5*I172)^Experiments!$H$2*(1+$V$2/$X$2)))</f>
        <v>1.8883418319808137E-8</v>
      </c>
      <c r="K172">
        <f>0.02*((Experiments!$C$2*($D172+J172)^Experiments!$H$2)/((Code!$Y$2^Experiments!$H$2)*(1+$V$2/$W$2)+($D172+J172)^Experiments!$H$2*(1+$V$2/$X$2)))</f>
        <v>2.0147536254751863E-8</v>
      </c>
      <c r="L172">
        <f>0.02*((Experiments!$C$3*F172^Experiments!$H$3)/(Code!$Y$3^Experiments!$H$3*(1+$V$3/$W$3)+F172^Experiments!$H$3*(1+$V$3/$X$3)))</f>
        <v>1.3129826757436031E-2</v>
      </c>
      <c r="M172">
        <f>0.02*((Experiments!$C$3*($F172+0.5*L172)^Experiments!$H$3)/(Code!$Y$3^Experiments!$H$3*(1+$V$3/$W$3)+($F172+0.5*L172)^Experiments!$H$3*(1+$V$3/$X$3)))</f>
        <v>1.3247804181636753E-2</v>
      </c>
      <c r="N172">
        <f>0.02*((Experiments!$C$3*($F172+0.5*M172)^Experiments!$H$3)/(Code!$Y$3^Experiments!$H$3*(1+$V$3/$W$3)+($F172+0.5*M172)^Experiments!$H$3*(1+$V$3/$X$3)))</f>
        <v>1.3248859566008825E-2</v>
      </c>
      <c r="O172">
        <f>0.02*((Experiments!$C$3*($F172+N172)^Experiments!$H$3)/(Code!$Y$3^Experiments!$H$3*(1+$V$3/$W$3)+($F172+N172)^Experiments!$H$3*(1+$V$3/$X$3)))</f>
        <v>1.3366861128638803E-2</v>
      </c>
      <c r="P172">
        <v>-3.1000000000000201</v>
      </c>
      <c r="Q172">
        <f>((P172^Experiments!$H$2)*Experiments!$C$2)/((P172^Experiments!$H$2)*(1+$V$2/$X$2)+(Code!$Y$2^Experiments!$H$2)*(1+$V$2/$W$2))</f>
        <v>19.374962461010114</v>
      </c>
      <c r="R172">
        <f>((P172^Experiments!$H$3)*Experiments!$C$3)/((P172^Experiments!$H$3)*(1+$V$3/$X$3)+(Code!$Y$3^Experiments!$H$3)*(1+$V$3/$W$3))</f>
        <v>2.9523809523809432</v>
      </c>
      <c r="S172">
        <f t="shared" si="20"/>
        <v>-0.32258064516128826</v>
      </c>
      <c r="T172">
        <f t="shared" si="21"/>
        <v>5.1613003225806767E-2</v>
      </c>
      <c r="U172">
        <f t="shared" si="22"/>
        <v>0.33870967741935587</v>
      </c>
    </row>
    <row r="173" spans="1:21" x14ac:dyDescent="0.25">
      <c r="A173">
        <v>3.42</v>
      </c>
      <c r="B173">
        <f>((D173^Experiments!$H$2)*Experiments!$C$2)/((Code!$Y$2^Experiments!$H$2)*(1+$V$2/$W$2)+(Code!D173^Experiments!$H$2)*(1+$V$2/$X$2))</f>
        <v>7.557604590297378E-7</v>
      </c>
      <c r="C173">
        <f>((F173^Experiments!$H$3)*Experiments!$C$3)/((1+$V$3/$X$3)*(F173^Experiments!$H$3)+(Code!$Y$3^Experiments!$H$3)*(1+$V$3/$W$3))</f>
        <v>0.64442724596494927</v>
      </c>
      <c r="D173">
        <f t="shared" si="16"/>
        <v>1.1336407742207796E-7</v>
      </c>
      <c r="E173">
        <f t="shared" si="17"/>
        <v>9.9999998866359299</v>
      </c>
      <c r="F173">
        <f t="shared" si="18"/>
        <v>0.47539111718402571</v>
      </c>
      <c r="G173">
        <f t="shared" si="19"/>
        <v>4.5246088828159747</v>
      </c>
      <c r="H173">
        <f>0.02*((Experiments!$C$2*(D173^Experiments!$H$2))/((Code!$Y$2^Experiments!$H$2)*(1+$V$2/$W$2)+(D173^Experiments!$H$2)*(1+$V$2/$X$2)))</f>
        <v>1.5115209180594757E-8</v>
      </c>
      <c r="I173">
        <f>0.02*((Experiments!$C$2*($D173+0.5*H173)^Experiments!$H$2)/((Code!$Y$2^Experiments!$H$2)*(1+$V$2/$W$2)+($D173+0.5*H173)^Experiments!$H$2*(1+$V$2/$X$2)))</f>
        <v>1.6122889635244121E-8</v>
      </c>
      <c r="J173">
        <f>0.02*((Experiments!$C$2*($D173+0.5*I173)^Experiments!$H$2)/((Code!$Y$2^Experiments!$H$2)*(1+$V$2/$W$2)+($D173+0.5*I173)^Experiments!$H$2*(1+$V$2/$X$2)))</f>
        <v>1.619006832136702E-8</v>
      </c>
      <c r="K173">
        <f>0.02*((Experiments!$C$2*($D173+J173)^Experiments!$H$2)/((Code!$Y$2^Experiments!$H$2)*(1+$V$2/$W$2)+($D173+J173)^Experiments!$H$2*(1+$V$2/$X$2)))</f>
        <v>1.7273884607188927E-8</v>
      </c>
      <c r="L173">
        <f>0.02*((Experiments!$C$3*F173^Experiments!$H$3)/(Code!$Y$3^Experiments!$H$3*(1+$V$3/$W$3)+F173^Experiments!$H$3*(1+$V$3/$X$3)))</f>
        <v>1.2888544919298986E-2</v>
      </c>
      <c r="M173">
        <f>0.02*((Experiments!$C$3*($F173+0.5*L173)^Experiments!$H$3)/(Code!$Y$3^Experiments!$H$3*(1+$V$3/$W$3)+($F173+0.5*L173)^Experiments!$H$3*(1+$V$3/$X$3)))</f>
        <v>1.3006448435801987E-2</v>
      </c>
      <c r="N173">
        <f>0.02*((Experiments!$C$3*($F173+0.5*M173)^Experiments!$H$3)/(Code!$Y$3^Experiments!$H$3*(1+$V$3/$W$3)+($F173+0.5*M173)^Experiments!$H$3*(1+$V$3/$X$3)))</f>
        <v>1.3007522275738955E-2</v>
      </c>
      <c r="O173">
        <f>0.02*((Experiments!$C$3*($F173+N173)^Experiments!$H$3)/(Code!$Y$3^Experiments!$H$3*(1+$V$3/$W$3)+($F173+N173)^Experiments!$H$3*(1+$V$3/$X$3)))</f>
        <v>1.3125479330914623E-2</v>
      </c>
      <c r="P173">
        <v>-3.00000000000002</v>
      </c>
      <c r="Q173">
        <f>((P173^Experiments!$H$2)*Experiments!$C$2)/((P173^Experiments!$H$2)*(1+$V$2/$X$2)+(Code!$Y$2^Experiments!$H$2)*(1+$V$2/$W$2))</f>
        <v>19.999960000079867</v>
      </c>
      <c r="R173">
        <f>((P173^Experiments!$H$3)*Experiments!$C$3)/((P173^Experiments!$H$3)*(1+$V$3/$X$3)+(Code!$Y$3^Experiments!$H$3)*(1+$V$3/$W$3))</f>
        <v>2.9999999999999902</v>
      </c>
      <c r="S173">
        <f t="shared" si="20"/>
        <v>-0.33333333333333109</v>
      </c>
      <c r="T173">
        <f t="shared" si="21"/>
        <v>5.0000100000000332E-2</v>
      </c>
      <c r="U173">
        <f t="shared" si="22"/>
        <v>0.33333333333333443</v>
      </c>
    </row>
    <row r="174" spans="1:21" x14ac:dyDescent="0.25">
      <c r="A174">
        <v>3.44</v>
      </c>
      <c r="B174">
        <f>((D174^Experiments!$H$2)*Experiments!$C$2)/((Code!$Y$2^Experiments!$H$2)*(1+$V$2/$W$2)+(Code!D174^Experiments!$H$2)*(1+$V$2/$X$2))</f>
        <v>6.479660189378055E-7</v>
      </c>
      <c r="C174">
        <f>((F174^Experiments!$H$3)*Experiments!$C$3)/((1+$V$3/$X$3)*(F174^Experiments!$H$3)+(Code!$Y$3^Experiments!$H$3)*(1+$V$3/$W$3))</f>
        <v>0.63237027216430675</v>
      </c>
      <c r="D174">
        <f t="shared" si="16"/>
        <v>9.7194909138576964E-8</v>
      </c>
      <c r="E174">
        <f t="shared" si="17"/>
        <v>9.999999902805099</v>
      </c>
      <c r="F174">
        <f t="shared" si="18"/>
        <v>0.46238412290514314</v>
      </c>
      <c r="G174">
        <f t="shared" si="19"/>
        <v>4.5376158770948569</v>
      </c>
      <c r="H174">
        <f>0.02*((Experiments!$C$2*(D174^Experiments!$H$2))/((Code!$Y$2^Experiments!$H$2)*(1+$V$2/$W$2)+(D174^Experiments!$H$2)*(1+$V$2/$X$2)))</f>
        <v>1.2959320378756111E-8</v>
      </c>
      <c r="I174">
        <f>0.02*((Experiments!$C$2*($D174+0.5*H174)^Experiments!$H$2)/((Code!$Y$2^Experiments!$H$2)*(1+$V$2/$W$2)+($D174+0.5*H174)^Experiments!$H$2*(1+$V$2/$X$2)))</f>
        <v>1.3823274954978329E-8</v>
      </c>
      <c r="J174">
        <f>0.02*((Experiments!$C$2*($D174+0.5*I174)^Experiments!$H$2)/((Code!$Y$2^Experiments!$H$2)*(1+$V$2/$W$2)+($D174+0.5*I174)^Experiments!$H$2*(1+$V$2/$X$2)))</f>
        <v>1.3880871918748096E-8</v>
      </c>
      <c r="K174">
        <f>0.02*((Experiments!$C$2*($D174+J174)^Experiments!$H$2)/((Code!$Y$2^Experiments!$H$2)*(1+$V$2/$W$2)+($D174+J174)^Experiments!$H$2*(1+$V$2/$X$2)))</f>
        <v>1.4810103044279737E-8</v>
      </c>
      <c r="L174">
        <f>0.02*((Experiments!$C$3*F174^Experiments!$H$3)/(Code!$Y$3^Experiments!$H$3*(1+$V$3/$W$3)+F174^Experiments!$H$3*(1+$V$3/$X$3)))</f>
        <v>1.2647405443286136E-2</v>
      </c>
      <c r="M174">
        <f>0.02*((Experiments!$C$3*($F174+0.5*L174)^Experiments!$H$3)/(Code!$Y$3^Experiments!$H$3*(1+$V$3/$W$3)+($F174+0.5*L174)^Experiments!$H$3*(1+$V$3/$X$3)))</f>
        <v>1.2765175413340235E-2</v>
      </c>
      <c r="N174">
        <f>0.02*((Experiments!$C$3*($F174+0.5*M174)^Experiments!$H$3)/(Code!$Y$3^Experiments!$H$3*(1+$V$3/$W$3)+($F174+0.5*M174)^Experiments!$H$3*(1+$V$3/$X$3)))</f>
        <v>1.2766267296909229E-2</v>
      </c>
      <c r="O174">
        <f>0.02*((Experiments!$C$3*($F174+N174)^Experiments!$H$3)/(Code!$Y$3^Experiments!$H$3*(1+$V$3/$W$3)+($F174+N174)^Experiments!$H$3*(1+$V$3/$X$3)))</f>
        <v>1.2884120652592463E-2</v>
      </c>
      <c r="P174">
        <v>-2.9000000000000301</v>
      </c>
      <c r="Q174">
        <f>((P174^Experiments!$H$2)*Experiments!$C$2)/((P174^Experiments!$H$2)*(1+$V$2/$X$2)+(Code!$Y$2^Experiments!$H$2)*(1+$V$2/$W$2))</f>
        <v>20.714242806211104</v>
      </c>
      <c r="R174">
        <f>((P174^Experiments!$H$3)*Experiments!$C$3)/((P174^Experiments!$H$3)*(1+$V$3/$X$3)+(Code!$Y$3^Experiments!$H$3)*(1+$V$3/$W$3))</f>
        <v>3.0526315789473517</v>
      </c>
      <c r="S174">
        <f t="shared" si="20"/>
        <v>-0.34482758620689297</v>
      </c>
      <c r="T174">
        <f t="shared" si="21"/>
        <v>4.8275962068966047E-2</v>
      </c>
      <c r="U174">
        <f t="shared" si="22"/>
        <v>0.32758620689655354</v>
      </c>
    </row>
    <row r="175" spans="1:21" x14ac:dyDescent="0.25">
      <c r="A175">
        <v>3.46</v>
      </c>
      <c r="B175">
        <f>((D175^Experiments!$H$2)*Experiments!$C$2)/((Code!$Y$2^Experiments!$H$2)*(1+$V$2/$W$2)+(Code!D175^Experiments!$H$2)*(1+$V$2/$X$2))</f>
        <v>5.5554634431565233E-7</v>
      </c>
      <c r="C175">
        <f>((F175^Experiments!$H$3)*Experiments!$C$3)/((1+$V$3/$X$3)*(F175^Experiments!$H$3)+(Code!$Y$3^Experiments!$H$3)*(1+$V$3/$W$3))</f>
        <v>0.62032655143199267</v>
      </c>
      <c r="D175">
        <f t="shared" si="16"/>
        <v>8.333195627682885E-8</v>
      </c>
      <c r="E175">
        <f t="shared" si="17"/>
        <v>9.9999999166680524</v>
      </c>
      <c r="F175">
        <f t="shared" si="18"/>
        <v>0.44961838765241358</v>
      </c>
      <c r="G175">
        <f t="shared" si="19"/>
        <v>4.5503816123475866</v>
      </c>
      <c r="H175">
        <f>0.02*((Experiments!$C$2*(D175^Experiments!$H$2))/((Code!$Y$2^Experiments!$H$2)*(1+$V$2/$W$2)+(D175^Experiments!$H$2)*(1+$V$2/$X$2)))</f>
        <v>1.1110926886313047E-8</v>
      </c>
      <c r="I175">
        <f>0.02*((Experiments!$C$2*($D175+0.5*H175)^Experiments!$H$2)/((Code!$Y$2^Experiments!$H$2)*(1+$V$2/$W$2)+($D175+0.5*H175)^Experiments!$H$2*(1+$V$2/$X$2)))</f>
        <v>1.185165526035531E-8</v>
      </c>
      <c r="J175">
        <f>0.02*((Experiments!$C$2*($D175+0.5*I175)^Experiments!$H$2)/((Code!$Y$2^Experiments!$H$2)*(1+$V$2/$W$2)+($D175+0.5*I175)^Experiments!$H$2*(1+$V$2/$X$2)))</f>
        <v>1.1901037146093358E-8</v>
      </c>
      <c r="K175">
        <f>0.02*((Experiments!$C$2*($D175+J175)^Experiments!$H$2)/((Code!$Y$2^Experiments!$H$2)*(1+$V$2/$W$2)+($D175+J175)^Experiments!$H$2*(1+$V$2/$X$2)))</f>
        <v>1.2697731650226823E-8</v>
      </c>
      <c r="L175">
        <f>0.02*((Experiments!$C$3*F175^Experiments!$H$3)/(Code!$Y$3^Experiments!$H$3*(1+$V$3/$W$3)+F175^Experiments!$H$3*(1+$V$3/$X$3)))</f>
        <v>1.2406531028639853E-2</v>
      </c>
      <c r="M175">
        <f>0.02*((Experiments!$C$3*($F175+0.5*L175)^Experiments!$H$3)/(Code!$Y$3^Experiments!$H$3*(1+$V$3/$W$3)+($F175+0.5*L175)^Experiments!$H$3*(1+$V$3/$X$3)))</f>
        <v>1.252410697904433E-2</v>
      </c>
      <c r="N175">
        <f>0.02*((Experiments!$C$3*($F175+0.5*M175)^Experiments!$H$3)/(Code!$Y$3^Experiments!$H$3*(1+$V$3/$W$3)+($F175+0.5*M175)^Experiments!$H$3*(1+$V$3/$X$3)))</f>
        <v>1.2525216446602195E-2</v>
      </c>
      <c r="O175">
        <f>0.02*((Experiments!$C$3*($F175+N175)^Experiments!$H$3)/(Code!$Y$3^Experiments!$H$3*(1+$V$3/$W$3)+($F175+N175)^Experiments!$H$3*(1+$V$3/$X$3)))</f>
        <v>1.2642906012882154E-2</v>
      </c>
      <c r="P175">
        <v>-2.80000000000003</v>
      </c>
      <c r="Q175">
        <f>((P175^Experiments!$H$2)*Experiments!$C$2)/((P175^Experiments!$H$2)*(1+$V$2/$X$2)+(Code!$Y$2^Experiments!$H$2)*(1+$V$2/$W$2))</f>
        <v>21.538415148028648</v>
      </c>
      <c r="R175">
        <f>((P175^Experiments!$H$3)*Experiments!$C$3)/((P175^Experiments!$H$3)*(1+$V$3/$X$3)+(Code!$Y$3^Experiments!$H$3)*(1+$V$3/$W$3))</f>
        <v>3.1111111111110925</v>
      </c>
      <c r="S175">
        <f t="shared" si="20"/>
        <v>-0.35714285714285332</v>
      </c>
      <c r="T175">
        <f t="shared" si="21"/>
        <v>4.6428671428571995E-2</v>
      </c>
      <c r="U175">
        <f t="shared" si="22"/>
        <v>0.32142857142857334</v>
      </c>
    </row>
    <row r="176" spans="1:21" x14ac:dyDescent="0.25">
      <c r="A176">
        <v>3.48</v>
      </c>
      <c r="B176">
        <f>((D176^Experiments!$H$2)*Experiments!$C$2)/((Code!$Y$2^Experiments!$H$2)*(1+$V$2/$W$2)+(Code!D176^Experiments!$H$2)*(1+$V$2/$X$2))</f>
        <v>4.7630852654803488E-7</v>
      </c>
      <c r="C176">
        <f>((F176^Experiments!$H$3)*Experiments!$C$3)/((1+$V$3/$X$3)*(F176^Experiments!$H$3)+(Code!$Y$3^Experiments!$H$3)*(1+$V$3/$W$3))</f>
        <v>0.60830230467707802</v>
      </c>
      <c r="D176">
        <f t="shared" si="16"/>
        <v>7.1446282385255976E-8</v>
      </c>
      <c r="E176">
        <f t="shared" si="17"/>
        <v>9.9999999285537271</v>
      </c>
      <c r="F176">
        <f t="shared" si="18"/>
        <v>0.43709370700361105</v>
      </c>
      <c r="G176">
        <f t="shared" si="19"/>
        <v>4.5629062929963888</v>
      </c>
      <c r="H176">
        <f>0.02*((Experiments!$C$2*(D176^Experiments!$H$2))/((Code!$Y$2^Experiments!$H$2)*(1+$V$2/$W$2)+(D176^Experiments!$H$2)*(1+$V$2/$X$2)))</f>
        <v>9.5261705309606972E-9</v>
      </c>
      <c r="I176">
        <f>0.02*((Experiments!$C$2*($D176+0.5*H176)^Experiments!$H$2)/((Code!$Y$2^Experiments!$H$2)*(1+$V$2/$W$2)+($D176+0.5*H176)^Experiments!$H$2*(1+$V$2/$X$2)))</f>
        <v>1.0161248503842779E-8</v>
      </c>
      <c r="J176">
        <f>0.02*((Experiments!$C$2*($D176+0.5*I176)^Experiments!$H$2)/((Code!$Y$2^Experiments!$H$2)*(1+$V$2/$W$2)+($D176+0.5*I176)^Experiments!$H$2*(1+$V$2/$X$2)))</f>
        <v>1.0203587031057162E-8</v>
      </c>
      <c r="K176">
        <f>0.02*((Experiments!$C$2*($D176+J176)^Experiments!$H$2)/((Code!$Y$2^Experiments!$H$2)*(1+$V$2/$W$2)+($D176+J176)^Experiments!$H$2*(1+$V$2/$X$2)))</f>
        <v>1.08866486629122E-8</v>
      </c>
      <c r="L176">
        <f>0.02*((Experiments!$C$3*F176^Experiments!$H$3)/(Code!$Y$3^Experiments!$H$3*(1+$V$3/$W$3)+F176^Experiments!$H$3*(1+$V$3/$X$3)))</f>
        <v>1.2166046093541561E-2</v>
      </c>
      <c r="M176">
        <f>0.02*((Experiments!$C$3*($F176+0.5*L176)^Experiments!$H$3)/(Code!$Y$3^Experiments!$H$3*(1+$V$3/$W$3)+($F176+0.5*L176)^Experiments!$H$3*(1+$V$3/$X$3)))</f>
        <v>1.2283366848214367E-2</v>
      </c>
      <c r="N176">
        <f>0.02*((Experiments!$C$3*($F176+0.5*M176)^Experiments!$H$3)/(Code!$Y$3^Experiments!$H$3*(1+$V$3/$W$3)+($F176+0.5*M176)^Experiments!$H$3*(1+$V$3/$X$3)))</f>
        <v>1.2284493392207094E-2</v>
      </c>
      <c r="O176">
        <f>0.02*((Experiments!$C$3*($F176+N176)^Experiments!$H$3)/(Code!$Y$3^Experiments!$H$3*(1+$V$3/$W$3)+($F176+N176)^Experiments!$H$3*(1+$V$3/$X$3)))</f>
        <v>1.2401958309379709E-2</v>
      </c>
      <c r="P176">
        <v>-2.7000000000000299</v>
      </c>
      <c r="Q176">
        <f>((P176^Experiments!$H$2)*Experiments!$C$2)/((P176^Experiments!$H$2)*(1+$V$2/$X$2)+(Code!$Y$2^Experiments!$H$2)*(1+$V$2/$W$2))</f>
        <v>22.499949375113601</v>
      </c>
      <c r="R176">
        <f>((P176^Experiments!$H$3)*Experiments!$C$3)/((P176^Experiments!$H$3)*(1+$V$3/$X$3)+(Code!$Y$3^Experiments!$H$3)*(1+$V$3/$W$3))</f>
        <v>3.1764705882352735</v>
      </c>
      <c r="S176">
        <f t="shared" si="20"/>
        <v>-0.37037037037036624</v>
      </c>
      <c r="T176">
        <f t="shared" si="21"/>
        <v>4.4444544444445046E-2</v>
      </c>
      <c r="U176">
        <f t="shared" si="22"/>
        <v>0.31481481481481688</v>
      </c>
    </row>
    <row r="177" spans="1:21" x14ac:dyDescent="0.25">
      <c r="A177">
        <v>3.5</v>
      </c>
      <c r="B177">
        <f>((D177^Experiments!$H$2)*Experiments!$C$2)/((Code!$Y$2^Experiments!$H$2)*(1+$V$2/$W$2)+(Code!D177^Experiments!$H$2)*(1+$V$2/$X$2))</f>
        <v>4.083724322652484E-7</v>
      </c>
      <c r="C177">
        <f>((F177^Experiments!$H$3)*Experiments!$C$3)/((1+$V$3/$X$3)*(F177^Experiments!$H$3)+(Code!$Y$3^Experiments!$H$3)*(1+$V$3/$W$3))</f>
        <v>0.59630382513132096</v>
      </c>
      <c r="D177">
        <f t="shared" si="16"/>
        <v>6.125586734131052E-8</v>
      </c>
      <c r="E177">
        <f t="shared" si="17"/>
        <v>9.9999999387441427</v>
      </c>
      <c r="F177">
        <f t="shared" si="18"/>
        <v>0.424809752856317</v>
      </c>
      <c r="G177">
        <f t="shared" si="19"/>
        <v>4.5751902471436825</v>
      </c>
      <c r="H177">
        <f>0.02*((Experiments!$C$2*(D177^Experiments!$H$2))/((Code!$Y$2^Experiments!$H$2)*(1+$V$2/$W$2)+(D177^Experiments!$H$2)*(1+$V$2/$X$2)))</f>
        <v>8.1674486453049687E-9</v>
      </c>
      <c r="I177">
        <f>0.02*((Experiments!$C$2*($D177+0.5*H177)^Experiments!$H$2)/((Code!$Y$2^Experiments!$H$2)*(1+$V$2/$W$2)+($D177+0.5*H177)^Experiments!$H$2*(1+$V$2/$X$2)))</f>
        <v>8.7119451757047273E-9</v>
      </c>
      <c r="J177">
        <f>0.02*((Experiments!$C$2*($D177+0.5*I177)^Experiments!$H$2)/((Code!$Y$2^Experiments!$H$2)*(1+$V$2/$W$2)+($D177+0.5*I177)^Experiments!$H$2*(1+$V$2/$X$2)))</f>
        <v>8.7482449412290378E-9</v>
      </c>
      <c r="K177">
        <f>0.02*((Experiments!$C$2*($D177+J177)^Experiments!$H$2)/((Code!$Y$2^Experiments!$H$2)*(1+$V$2/$W$2)+($D177+J177)^Experiments!$H$2*(1+$V$2/$X$2)))</f>
        <v>9.3338812020647929E-9</v>
      </c>
      <c r="L177">
        <f>0.02*((Experiments!$C$3*F177^Experiments!$H$3)/(Code!$Y$3^Experiments!$H$3*(1+$V$3/$W$3)+F177^Experiments!$H$3*(1+$V$3/$X$3)))</f>
        <v>1.192607650262642E-2</v>
      </c>
      <c r="M177">
        <f>0.02*((Experiments!$C$3*($F177+0.5*L177)^Experiments!$H$3)/(Code!$Y$3^Experiments!$H$3*(1+$V$3/$W$3)+($F177+0.5*L177)^Experiments!$H$3*(1+$V$3/$X$3)))</f>
        <v>1.2043080320926379E-2</v>
      </c>
      <c r="N177">
        <f>0.02*((Experiments!$C$3*($F177+0.5*M177)^Experiments!$H$3)/(Code!$Y$3^Experiments!$H$3*(1+$V$3/$W$3)+($F177+0.5*M177)^Experiments!$H$3*(1+$V$3/$X$3)))</f>
        <v>1.2044223385928634E-2</v>
      </c>
      <c r="O177">
        <f>0.02*((Experiments!$C$3*($F177+N177)^Experiments!$H$3)/(Code!$Y$3^Experiments!$H$3*(1+$V$3/$W$3)+($F177+N177)^Experiments!$H$3*(1+$V$3/$X$3)))</f>
        <v>1.2161402159591325E-2</v>
      </c>
      <c r="P177">
        <v>-2.6000000000000298</v>
      </c>
      <c r="Q177">
        <f>((P177^Experiments!$H$2)*Experiments!$C$2)/((P177^Experiments!$H$2)*(1+$V$2/$X$2)+(Code!$Y$2^Experiments!$H$2)*(1+$V$2/$W$2))</f>
        <v>23.636307768726727</v>
      </c>
      <c r="R177">
        <f>((P177^Experiments!$H$3)*Experiments!$C$3)/((P177^Experiments!$H$3)*(1+$V$3/$X$3)+(Code!$Y$3^Experiments!$H$3)*(1+$V$3/$W$3))</f>
        <v>3.2499999999999769</v>
      </c>
      <c r="S177">
        <f t="shared" si="20"/>
        <v>-0.3846153846153802</v>
      </c>
      <c r="T177">
        <f t="shared" si="21"/>
        <v>4.2307792307692958E-2</v>
      </c>
      <c r="U177">
        <f t="shared" si="22"/>
        <v>0.30769230769230987</v>
      </c>
    </row>
    <row r="178" spans="1:21" x14ac:dyDescent="0.25">
      <c r="A178">
        <v>3.52</v>
      </c>
      <c r="B178">
        <f>((D178^Experiments!$H$2)*Experiments!$C$2)/((Code!$Y$2^Experiments!$H$2)*(1+$V$2/$W$2)+(Code!D178^Experiments!$H$2)*(1+$V$2/$X$2))</f>
        <v>3.5012609214852128E-7</v>
      </c>
      <c r="C178">
        <f>((F178^Experiments!$H$3)*Experiments!$C$3)/((1+$V$3/$X$3)*(F178^Experiments!$H$3)+(Code!$Y$3^Experiments!$H$3)*(1+$V$3/$W$3))</f>
        <v>0.58433746402899089</v>
      </c>
      <c r="D178">
        <f t="shared" si="16"/>
        <v>5.2518915661104303E-8</v>
      </c>
      <c r="E178">
        <f t="shared" si="17"/>
        <v>9.9999999474810952</v>
      </c>
      <c r="F178">
        <f t="shared" si="18"/>
        <v>0.41276607184366237</v>
      </c>
      <c r="G178">
        <f t="shared" si="19"/>
        <v>4.587233928156337</v>
      </c>
      <c r="H178">
        <f>0.02*((Experiments!$C$2*(D178^Experiments!$H$2))/((Code!$Y$2^Experiments!$H$2)*(1+$V$2/$W$2)+(D178^Experiments!$H$2)*(1+$V$2/$X$2)))</f>
        <v>7.0025218429704261E-9</v>
      </c>
      <c r="I178">
        <f>0.02*((Experiments!$C$2*($D178+0.5*H178)^Experiments!$H$2)/((Code!$Y$2^Experiments!$H$2)*(1+$V$2/$W$2)+($D178+0.5*H178)^Experiments!$H$2*(1+$V$2/$X$2)))</f>
        <v>7.469356598721872E-9</v>
      </c>
      <c r="J178">
        <f>0.02*((Experiments!$C$2*($D178+0.5*I178)^Experiments!$H$2)/((Code!$Y$2^Experiments!$H$2)*(1+$V$2/$W$2)+($D178+0.5*I178)^Experiments!$H$2*(1+$V$2/$X$2)))</f>
        <v>7.5004789134424871E-9</v>
      </c>
      <c r="K178">
        <f>0.02*((Experiments!$C$2*($D178+J178)^Experiments!$H$2)/((Code!$Y$2^Experiments!$H$2)*(1+$V$2/$W$2)+($D178+J178)^Experiments!$H$2*(1+$V$2/$X$2)))</f>
        <v>8.0025856230656907E-9</v>
      </c>
      <c r="L178">
        <f>0.02*((Experiments!$C$3*F178^Experiments!$H$3)/(Code!$Y$3^Experiments!$H$3*(1+$V$3/$W$3)+F178^Experiments!$H$3*(1+$V$3/$X$3)))</f>
        <v>1.1686749280579818E-2</v>
      </c>
      <c r="M178">
        <f>0.02*((Experiments!$C$3*($F178+0.5*L178)^Experiments!$H$3)/(Code!$Y$3^Experiments!$H$3*(1+$V$3/$W$3)+($F178+0.5*L178)^Experiments!$H$3*(1+$V$3/$X$3)))</f>
        <v>1.180337400181517E-2</v>
      </c>
      <c r="N178">
        <f>0.02*((Experiments!$C$3*($F178+0.5*M178)^Experiments!$H$3)/(Code!$Y$3^Experiments!$H$3*(1+$V$3/$W$3)+($F178+0.5*M178)^Experiments!$H$3*(1+$V$3/$X$3)))</f>
        <v>1.1804532984820993E-2</v>
      </c>
      <c r="O178">
        <f>0.02*((Experiments!$C$3*($F178+N178)^Experiments!$H$3)/(Code!$Y$3^Experiments!$H$3*(1+$V$3/$W$3)+($F178+N178)^Experiments!$H$3*(1+$V$3/$X$3)))</f>
        <v>1.1921363627451829E-2</v>
      </c>
      <c r="P178">
        <v>-2.5000000000000302</v>
      </c>
      <c r="Q178">
        <f>((P178^Experiments!$H$2)*Experiments!$C$2)/((P178^Experiments!$H$2)*(1+$V$2/$X$2)+(Code!$Y$2^Experiments!$H$2)*(1+$V$2/$W$2))</f>
        <v>24.999937500155799</v>
      </c>
      <c r="R178">
        <f>((P178^Experiments!$H$3)*Experiments!$C$3)/((P178^Experiments!$H$3)*(1+$V$3/$X$3)+(Code!$Y$3^Experiments!$H$3)*(1+$V$3/$W$3))</f>
        <v>3.3333333333333064</v>
      </c>
      <c r="S178">
        <f t="shared" si="20"/>
        <v>-0.39999999999999519</v>
      </c>
      <c r="T178">
        <f t="shared" si="21"/>
        <v>4.0000100000000718E-2</v>
      </c>
      <c r="U178">
        <f t="shared" si="22"/>
        <v>0.30000000000000243</v>
      </c>
    </row>
    <row r="179" spans="1:21" x14ac:dyDescent="0.25">
      <c r="A179">
        <v>3.54</v>
      </c>
      <c r="B179">
        <f>((D179^Experiments!$H$2)*Experiments!$C$2)/((Code!$Y$2^Experiments!$H$2)*(1+$V$2/$W$2)+(Code!D179^Experiments!$H$2)*(1+$V$2/$X$2))</f>
        <v>3.0018745262903002E-7</v>
      </c>
      <c r="C179">
        <f>((F179^Experiments!$H$3)*Experiments!$C$3)/((1+$V$3/$X$3)*(F179^Experiments!$H$3)+(Code!$Y$3^Experiments!$H$3)*(1+$V$3/$W$3))</f>
        <v>0.57240961565023141</v>
      </c>
      <c r="D179">
        <f t="shared" si="16"/>
        <v>4.5028119246043496E-8</v>
      </c>
      <c r="E179">
        <f t="shared" si="17"/>
        <v>9.9999999549718908</v>
      </c>
      <c r="F179">
        <f t="shared" si="18"/>
        <v>0.40096208403011169</v>
      </c>
      <c r="G179">
        <f t="shared" si="19"/>
        <v>4.5990379159698875</v>
      </c>
      <c r="H179">
        <f>0.02*((Experiments!$C$2*(D179^Experiments!$H$2))/((Code!$Y$2^Experiments!$H$2)*(1+$V$2/$W$2)+(D179^Experiments!$H$2)*(1+$V$2/$X$2)))</f>
        <v>6.0037490525806006E-9</v>
      </c>
      <c r="I179">
        <f>0.02*((Experiments!$C$2*($D179+0.5*H179)^Experiments!$H$2)/((Code!$Y$2^Experiments!$H$2)*(1+$V$2/$W$2)+($D179+0.5*H179)^Experiments!$H$2*(1+$V$2/$X$2)))</f>
        <v>6.4039989645882808E-9</v>
      </c>
      <c r="J179">
        <f>0.02*((Experiments!$C$2*($D179+0.5*I179)^Experiments!$H$2)/((Code!$Y$2^Experiments!$H$2)*(1+$V$2/$W$2)+($D179+0.5*I179)^Experiments!$H$2*(1+$V$2/$X$2)))</f>
        <v>6.4306822903430984E-9</v>
      </c>
      <c r="K179">
        <f>0.02*((Experiments!$C$2*($D179+J179)^Experiments!$H$2)/((Code!$Y$2^Experiments!$H$2)*(1+$V$2/$W$2)+($D179+J179)^Experiments!$H$2*(1+$V$2/$X$2)))</f>
        <v>6.8611733028061408E-9</v>
      </c>
      <c r="L179">
        <f>0.02*((Experiments!$C$3*F179^Experiments!$H$3)/(Code!$Y$3^Experiments!$H$3*(1+$V$3/$W$3)+F179^Experiments!$H$3*(1+$V$3/$X$3)))</f>
        <v>1.1448192313004629E-2</v>
      </c>
      <c r="M179">
        <f>0.02*((Experiments!$C$3*($F179+0.5*L179)^Experiments!$H$3)/(Code!$Y$3^Experiments!$H$3*(1+$V$3/$W$3)+($F179+0.5*L179)^Experiments!$H$3*(1+$V$3/$X$3)))</f>
        <v>1.1564375506487515E-2</v>
      </c>
      <c r="N179">
        <f>0.02*((Experiments!$C$3*($F179+0.5*M179)^Experiments!$H$3)/(Code!$Y$3^Experiments!$H$3*(1+$V$3/$W$3)+($F179+0.5*M179)^Experiments!$H$3*(1+$V$3/$X$3)))</f>
        <v>1.1565549757461413E-2</v>
      </c>
      <c r="O179">
        <f>0.02*((Experiments!$C$3*($F179+N179)^Experiments!$H$3)/(Code!$Y$3^Experiments!$H$3*(1+$V$3/$W$3)+($F179+N179)^Experiments!$H$3*(1+$V$3/$X$3)))</f>
        <v>1.1681969935877721E-2</v>
      </c>
      <c r="P179">
        <v>-2.4000000000000301</v>
      </c>
      <c r="Q179">
        <f>((P179^Experiments!$H$2)*Experiments!$C$2)/((P179^Experiments!$H$2)*(1+$V$2/$X$2)+(Code!$Y$2^Experiments!$H$2)*(1+$V$2/$W$2))</f>
        <v>26.666595555744639</v>
      </c>
      <c r="R179">
        <f>((P179^Experiments!$H$3)*Experiments!$C$3)/((P179^Experiments!$H$3)*(1+$V$3/$X$3)+(Code!$Y$3^Experiments!$H$3)*(1+$V$3/$W$3))</f>
        <v>3.4285714285713977</v>
      </c>
      <c r="S179">
        <f t="shared" si="20"/>
        <v>-0.41666666666666147</v>
      </c>
      <c r="T179">
        <f t="shared" si="21"/>
        <v>3.7500100000000765E-2</v>
      </c>
      <c r="U179">
        <f t="shared" si="22"/>
        <v>0.29166666666666929</v>
      </c>
    </row>
    <row r="180" spans="1:21" x14ac:dyDescent="0.25">
      <c r="A180">
        <v>3.56</v>
      </c>
      <c r="B180">
        <f>((D180^Experiments!$H$2)*Experiments!$C$2)/((Code!$Y$2^Experiments!$H$2)*(1+$V$2/$W$2)+(Code!D180^Experiments!$H$2)*(1+$V$2/$X$2))</f>
        <v>2.5737158294377057E-7</v>
      </c>
      <c r="C180">
        <f>((F180^Experiments!$H$3)*Experiments!$C$3)/((1+$V$3/$X$3)*(F180^Experiments!$H$3)+(Code!$Y$3^Experiments!$H$3)*(1+$V$3/$W$3))</f>
        <v>0.56052670179494868</v>
      </c>
      <c r="D180">
        <f t="shared" si="16"/>
        <v>3.8605738435168581E-8</v>
      </c>
      <c r="E180">
        <f t="shared" si="17"/>
        <v>9.9999999613942716</v>
      </c>
      <c r="F180">
        <f t="shared" si="18"/>
        <v>0.38939708190064831</v>
      </c>
      <c r="G180">
        <f t="shared" si="19"/>
        <v>4.6106029180993513</v>
      </c>
      <c r="H180">
        <f>0.02*((Experiments!$C$2*(D180^Experiments!$H$2))/((Code!$Y$2^Experiments!$H$2)*(1+$V$2/$W$2)+(D180^Experiments!$H$2)*(1+$V$2/$X$2)))</f>
        <v>5.1474316588754114E-9</v>
      </c>
      <c r="I180">
        <f>0.02*((Experiments!$C$2*($D180+0.5*H180)^Experiments!$H$2)/((Code!$Y$2^Experiments!$H$2)*(1+$V$2/$W$2)+($D180+0.5*H180)^Experiments!$H$2*(1+$V$2/$X$2)))</f>
        <v>5.4905937512142512E-9</v>
      </c>
      <c r="J180">
        <f>0.02*((Experiments!$C$2*($D180+0.5*I180)^Experiments!$H$2)/((Code!$Y$2^Experiments!$H$2)*(1+$V$2/$W$2)+($D180+0.5*I180)^Experiments!$H$2*(1+$V$2/$X$2)))</f>
        <v>5.5134712227781138E-9</v>
      </c>
      <c r="K180">
        <f>0.02*((Experiments!$C$2*($D180+J180)^Experiments!$H$2)/((Code!$Y$2^Experiments!$H$2)*(1+$V$2/$W$2)+($D180+J180)^Experiments!$H$2*(1+$V$2/$X$2)))</f>
        <v>5.8825611147034211E-9</v>
      </c>
      <c r="L180">
        <f>0.02*((Experiments!$C$3*F180^Experiments!$H$3)/(Code!$Y$3^Experiments!$H$3*(1+$V$3/$W$3)+F180^Experiments!$H$3*(1+$V$3/$X$3)))</f>
        <v>1.1210534035898974E-2</v>
      </c>
      <c r="M180">
        <f>0.02*((Experiments!$C$3*($F180+0.5*L180)^Experiments!$H$3)/(Code!$Y$3^Experiments!$H$3*(1+$V$3/$W$3)+($F180+0.5*L180)^Experiments!$H$3*(1+$V$3/$X$3)))</f>
        <v>1.1326213155835976E-2</v>
      </c>
      <c r="N180">
        <f>0.02*((Experiments!$C$3*($F180+0.5*M180)^Experiments!$H$3)/(Code!$Y$3^Experiments!$H$3*(1+$V$3/$W$3)+($F180+0.5*M180)^Experiments!$H$3*(1+$V$3/$X$3)))</f>
        <v>1.1327401978531508E-2</v>
      </c>
      <c r="O180">
        <f>0.02*((Experiments!$C$3*($F180+N180)^Experiments!$H$3)/(Code!$Y$3^Experiments!$H$3*(1+$V$3/$W$3)+($F180+N180)^Experiments!$H$3*(1+$V$3/$X$3)))</f>
        <v>1.1443349166551573E-2</v>
      </c>
      <c r="P180">
        <v>-2.30000000000003</v>
      </c>
      <c r="Q180">
        <f>((P180^Experiments!$H$2)*Experiments!$C$2)/((P180^Experiments!$H$2)*(1+$V$2/$X$2)+(Code!$Y$2^Experiments!$H$2)*(1+$V$2/$W$2))</f>
        <v>28.749917343986937</v>
      </c>
      <c r="R180">
        <f>((P180^Experiments!$H$3)*Experiments!$C$3)/((P180^Experiments!$H$3)*(1+$V$3/$X$3)+(Code!$Y$3^Experiments!$H$3)*(1+$V$3/$W$3))</f>
        <v>3.5384615384615028</v>
      </c>
      <c r="S180">
        <f t="shared" si="20"/>
        <v>-0.4347826086956465</v>
      </c>
      <c r="T180">
        <f t="shared" si="21"/>
        <v>3.4782708695653017E-2</v>
      </c>
      <c r="U180">
        <f t="shared" si="22"/>
        <v>0.28260869565217678</v>
      </c>
    </row>
    <row r="181" spans="1:21" x14ac:dyDescent="0.25">
      <c r="A181">
        <v>3.58</v>
      </c>
      <c r="B181">
        <f>((D181^Experiments!$H$2)*Experiments!$C$2)/((Code!$Y$2^Experiments!$H$2)*(1+$V$2/$W$2)+(Code!D181^Experiments!$H$2)*(1+$V$2/$X$2))</f>
        <v>2.2066255945240735E-7</v>
      </c>
      <c r="C181">
        <f>((F181^Experiments!$H$3)*Experiments!$C$3)/((1+$V$3/$X$3)*(F181^Experiments!$H$3)+(Code!$Y$3^Experiments!$H$3)*(1+$V$3/$W$3))</f>
        <v>0.54869515576136785</v>
      </c>
      <c r="D181">
        <f t="shared" si="16"/>
        <v>3.3099384648241323E-8</v>
      </c>
      <c r="E181">
        <f t="shared" si="17"/>
        <v>9.9999999669006261</v>
      </c>
      <c r="F181">
        <f t="shared" si="18"/>
        <v>0.37807022965545073</v>
      </c>
      <c r="G181">
        <f t="shared" si="19"/>
        <v>4.6219297703445488</v>
      </c>
      <c r="H181">
        <f>0.02*((Experiments!$C$2*(D181^Experiments!$H$2))/((Code!$Y$2^Experiments!$H$2)*(1+$V$2/$W$2)+(D181^Experiments!$H$2)*(1+$V$2/$X$2)))</f>
        <v>4.4132511890481471E-9</v>
      </c>
      <c r="I181">
        <f>0.02*((Experiments!$C$2*($D181+0.5*H181)^Experiments!$H$2)/((Code!$Y$2^Experiments!$H$2)*(1+$V$2/$W$2)+($D181+0.5*H181)^Experiments!$H$2*(1+$V$2/$X$2)))</f>
        <v>4.7074679215673355E-9</v>
      </c>
      <c r="J181">
        <f>0.02*((Experiments!$C$2*($D181+0.5*I181)^Experiments!$H$2)/((Code!$Y$2^Experiments!$H$2)*(1+$V$2/$W$2)+($D181+0.5*I181)^Experiments!$H$2*(1+$V$2/$X$2)))</f>
        <v>4.7270823694766802E-9</v>
      </c>
      <c r="K181">
        <f>0.02*((Experiments!$C$2*($D181+J181)^Experiments!$H$2)/((Code!$Y$2^Experiments!$H$2)*(1+$V$2/$W$2)+($D181+J181)^Experiments!$H$2*(1+$V$2/$X$2)))</f>
        <v>5.0435288085096899E-9</v>
      </c>
      <c r="L181">
        <f>0.02*((Experiments!$C$3*F181^Experiments!$H$3)/(Code!$Y$3^Experiments!$H$3*(1+$V$3/$W$3)+F181^Experiments!$H$3*(1+$V$3/$X$3)))</f>
        <v>1.0973903115227357E-2</v>
      </c>
      <c r="M181">
        <f>0.02*((Experiments!$C$3*($F181+0.5*L181)^Experiments!$H$3)/(Code!$Y$3^Experiments!$H$3*(1+$V$3/$W$3)+($F181+0.5*L181)^Experiments!$H$3*(1+$V$3/$X$3)))</f>
        <v>1.1089015659671462E-2</v>
      </c>
      <c r="N181">
        <f>0.02*((Experiments!$C$3*($F181+0.5*M181)^Experiments!$H$3)/(Code!$Y$3^Experiments!$H$3*(1+$V$3/$W$3)+($F181+0.5*M181)^Experiments!$H$3*(1+$V$3/$X$3)))</f>
        <v>1.1090218312722068E-2</v>
      </c>
      <c r="O181">
        <f>0.02*((Experiments!$C$3*($F181+N181)^Experiments!$H$3)/(Code!$Y$3^Experiments!$H$3*(1+$V$3/$W$3)+($F181+N181)^Experiments!$H$3*(1+$V$3/$X$3)))</f>
        <v>1.120562994828626E-2</v>
      </c>
      <c r="P181">
        <v>-2.2000000000000299</v>
      </c>
      <c r="Q181">
        <f>((P181^Experiments!$H$2)*Experiments!$C$2)/((P181^Experiments!$H$2)*(1+$V$2/$X$2)+(Code!$Y$2^Experiments!$H$2)*(1+$V$2/$W$2))</f>
        <v>31.428472653370747</v>
      </c>
      <c r="R181">
        <f>((P181^Experiments!$H$3)*Experiments!$C$3)/((P181^Experiments!$H$3)*(1+$V$3/$X$3)+(Code!$Y$3^Experiments!$H$3)*(1+$V$3/$W$3))</f>
        <v>3.6666666666666252</v>
      </c>
      <c r="S181">
        <f t="shared" si="20"/>
        <v>-0.45454545454544837</v>
      </c>
      <c r="T181">
        <f t="shared" si="21"/>
        <v>3.1818281818182741E-2</v>
      </c>
      <c r="U181">
        <f t="shared" si="22"/>
        <v>0.27272727272727582</v>
      </c>
    </row>
    <row r="182" spans="1:21" x14ac:dyDescent="0.25">
      <c r="A182">
        <v>3.6</v>
      </c>
      <c r="B182">
        <f>((D182^Experiments!$H$2)*Experiments!$C$2)/((Code!$Y$2^Experiments!$H$2)*(1+$V$2/$W$2)+(Code!D182^Experiments!$H$2)*(1+$V$2/$X$2))</f>
        <v>1.8918936009829282E-7</v>
      </c>
      <c r="C182">
        <f>((F182^Experiments!$H$3)*Experiments!$C$3)/((1+$V$3/$X$3)*(F182^Experiments!$H$3)+(Code!$Y$3^Experiments!$H$3)*(1+$V$3/$W$3))</f>
        <v>0.53692140591008508</v>
      </c>
      <c r="D182">
        <f t="shared" si="16"/>
        <v>2.8378404551633679E-8</v>
      </c>
      <c r="E182">
        <f t="shared" si="17"/>
        <v>9.999999971621607</v>
      </c>
      <c r="F182">
        <f t="shared" si="18"/>
        <v>0.36698056282073394</v>
      </c>
      <c r="G182">
        <f t="shared" si="19"/>
        <v>4.6330194371792652</v>
      </c>
      <c r="H182">
        <f>0.02*((Experiments!$C$2*(D182^Experiments!$H$2))/((Code!$Y$2^Experiments!$H$2)*(1+$V$2/$W$2)+(D182^Experiments!$H$2)*(1+$V$2/$X$2)))</f>
        <v>3.7837872019658569E-9</v>
      </c>
      <c r="I182">
        <f>0.02*((Experiments!$C$2*($D182+0.5*H182)^Experiments!$H$2)/((Code!$Y$2^Experiments!$H$2)*(1+$V$2/$W$2)+($D182+0.5*H182)^Experiments!$H$2*(1+$V$2/$X$2)))</f>
        <v>4.0360396722340498E-9</v>
      </c>
      <c r="J182">
        <f>0.02*((Experiments!$C$2*($D182+0.5*I182)^Experiments!$H$2)/((Code!$Y$2^Experiments!$H$2)*(1+$V$2/$W$2)+($D182+0.5*I182)^Experiments!$H$2*(1+$V$2/$X$2)))</f>
        <v>4.0528565029051143E-9</v>
      </c>
      <c r="K182">
        <f>0.02*((Experiments!$C$2*($D182+J182)^Experiments!$H$2)/((Code!$Y$2^Experiments!$H$2)*(1+$V$2/$W$2)+($D182+J182)^Experiments!$H$2*(1+$V$2/$X$2)))</f>
        <v>4.3241680471129306E-9</v>
      </c>
      <c r="L182">
        <f>0.02*((Experiments!$C$3*F182^Experiments!$H$3)/(Code!$Y$3^Experiments!$H$3*(1+$V$3/$W$3)+F182^Experiments!$H$3*(1+$V$3/$X$3)))</f>
        <v>1.0738428118201701E-2</v>
      </c>
      <c r="M182">
        <f>0.02*((Experiments!$C$3*($F182+0.5*L182)^Experiments!$H$3)/(Code!$Y$3^Experiments!$H$3*(1+$V$3/$W$3)+($F182+0.5*L182)^Experiments!$H$3*(1+$V$3/$X$3)))</f>
        <v>1.0852911791231729E-2</v>
      </c>
      <c r="N182">
        <f>0.02*((Experiments!$C$3*($F182+0.5*M182)^Experiments!$H$3)/(Code!$Y$3^Experiments!$H$3*(1+$V$3/$W$3)+($F182+0.5*M182)^Experiments!$H$3*(1+$V$3/$X$3)))</f>
        <v>1.0854127489516117E-2</v>
      </c>
      <c r="O182">
        <f>0.02*((Experiments!$C$3*($F182+N182)^Experiments!$H$3)/(Code!$Y$3^Experiments!$H$3*(1+$V$3/$W$3)+($F182+N182)^Experiments!$H$3*(1+$V$3/$X$3)))</f>
        <v>1.0968941135461532E-2</v>
      </c>
      <c r="P182">
        <v>-2.1000000000000298</v>
      </c>
      <c r="Q182">
        <f>((P182^Experiments!$H$2)*Experiments!$C$2)/((P182^Experiments!$H$2)*(1+$V$2/$X$2)+(Code!$Y$2^Experiments!$H$2)*(1+$V$2/$W$2))</f>
        <v>34.999877500427523</v>
      </c>
      <c r="R182">
        <f>((P182^Experiments!$H$3)*Experiments!$C$3)/((P182^Experiments!$H$3)*(1+$V$3/$X$3)+(Code!$Y$3^Experiments!$H$3)*(1+$V$3/$W$3))</f>
        <v>3.818181818181769</v>
      </c>
      <c r="S182">
        <f t="shared" si="20"/>
        <v>-0.47619047619046945</v>
      </c>
      <c r="T182">
        <f t="shared" si="21"/>
        <v>2.8571528571429573E-2</v>
      </c>
      <c r="U182">
        <f t="shared" si="22"/>
        <v>0.26190476190476525</v>
      </c>
    </row>
    <row r="183" spans="1:21" x14ac:dyDescent="0.25">
      <c r="A183">
        <v>3.62</v>
      </c>
      <c r="B183">
        <f>((D183^Experiments!$H$2)*Experiments!$C$2)/((Code!$Y$2^Experiments!$H$2)*(1+$V$2/$W$2)+(Code!D183^Experiments!$H$2)*(1+$V$2/$X$2))</f>
        <v>1.6220519704721691E-7</v>
      </c>
      <c r="C183">
        <f>((F183^Experiments!$H$3)*Experiments!$C$3)/((1+$V$3/$X$3)*(F183^Experiments!$H$3)+(Code!$Y$3^Experiments!$H$3)*(1+$V$3/$W$3))</f>
        <v>0.52521185890052513</v>
      </c>
      <c r="D183">
        <f t="shared" si="16"/>
        <v>2.4330779951740825E-8</v>
      </c>
      <c r="E183">
        <f t="shared" si="17"/>
        <v>9.9999999756692315</v>
      </c>
      <c r="F183">
        <f t="shared" si="18"/>
        <v>0.35612698818487409</v>
      </c>
      <c r="G183">
        <f t="shared" si="19"/>
        <v>4.643873011815125</v>
      </c>
      <c r="H183">
        <f>0.02*((Experiments!$C$2*(D183^Experiments!$H$2))/((Code!$Y$2^Experiments!$H$2)*(1+$V$2/$W$2)+(D183^Experiments!$H$2)*(1+$V$2/$X$2)))</f>
        <v>3.2441039409443385E-9</v>
      </c>
      <c r="I183">
        <f>0.02*((Experiments!$C$2*($D183+0.5*H183)^Experiments!$H$2)/((Code!$Y$2^Experiments!$H$2)*(1+$V$2/$W$2)+($D183+0.5*H183)^Experiments!$H$2*(1+$V$2/$X$2)))</f>
        <v>3.460377529757275E-9</v>
      </c>
      <c r="J183">
        <f>0.02*((Experiments!$C$2*($D183+0.5*I183)^Experiments!$H$2)/((Code!$Y$2^Experiments!$H$2)*(1+$V$2/$W$2)+($D183+0.5*I183)^Experiments!$H$2*(1+$V$2/$X$2)))</f>
        <v>3.4747957685115059E-9</v>
      </c>
      <c r="K183">
        <f>0.02*((Experiments!$C$2*($D183+J183)^Experiments!$H$2)/((Code!$Y$2^Experiments!$H$2)*(1+$V$2/$W$2)+($D183+J183)^Experiments!$H$2*(1+$V$2/$X$2)))</f>
        <v>3.7074100273091282E-9</v>
      </c>
      <c r="L183">
        <f>0.02*((Experiments!$C$3*F183^Experiments!$H$3)/(Code!$Y$3^Experiments!$H$3*(1+$V$3/$W$3)+F183^Experiments!$H$3*(1+$V$3/$X$3)))</f>
        <v>1.0504237178010504E-2</v>
      </c>
      <c r="M183">
        <f>0.02*((Experiments!$C$3*($F183+0.5*L183)^Experiments!$H$3)/(Code!$Y$3^Experiments!$H$3*(1+$V$3/$W$3)+($F183+0.5*L183)^Experiments!$H$3*(1+$V$3/$X$3)))</f>
        <v>1.0618030054251545E-2</v>
      </c>
      <c r="N183">
        <f>0.02*((Experiments!$C$3*($F183+0.5*M183)^Experiments!$H$3)/(Code!$Y$3^Experiments!$H$3*(1+$V$3/$W$3)+($F183+0.5*M183)^Experiments!$H$3*(1+$V$3/$X$3)))</f>
        <v>1.0619257970533275E-2</v>
      </c>
      <c r="O183">
        <f>0.02*((Experiments!$C$3*($F183+N183)^Experiments!$H$3)/(Code!$Y$3^Experiments!$H$3*(1+$V$3/$W$3)+($F183+N183)^Experiments!$H$3*(1+$V$3/$X$3)))</f>
        <v>1.0733411478159817E-2</v>
      </c>
      <c r="P183">
        <v>-2.0000000000000302</v>
      </c>
      <c r="Q183">
        <f>((P183^Experiments!$H$2)*Experiments!$C$2)/((P183^Experiments!$H$2)*(1+$V$2/$X$2)+(Code!$Y$2^Experiments!$H$2)*(1+$V$2/$W$2))</f>
        <v>39.999840000638201</v>
      </c>
      <c r="R183">
        <f>((P183^Experiments!$H$3)*Experiments!$C$3)/((P183^Experiments!$H$3)*(1+$V$3/$X$3)+(Code!$Y$3^Experiments!$H$3)*(1+$V$3/$W$3))</f>
        <v>3.9999999999999396</v>
      </c>
      <c r="S183">
        <f t="shared" si="20"/>
        <v>-0.49999999999999245</v>
      </c>
      <c r="T183">
        <f t="shared" si="21"/>
        <v>2.5000100000001121E-2</v>
      </c>
      <c r="U183">
        <f t="shared" si="22"/>
        <v>0.25000000000000377</v>
      </c>
    </row>
    <row r="184" spans="1:21" x14ac:dyDescent="0.25">
      <c r="A184">
        <v>3.64</v>
      </c>
      <c r="B184">
        <f>((D184^Experiments!$H$2)*Experiments!$C$2)/((Code!$Y$2^Experiments!$H$2)*(1+$V$2/$W$2)+(Code!D184^Experiments!$H$2)*(1+$V$2/$X$2))</f>
        <v>1.3906979711668378E-7</v>
      </c>
      <c r="C184">
        <f>((F184^Experiments!$H$3)*Experiments!$C$3)/((1+$V$3/$X$3)*(F184^Experiments!$H$3)+(Code!$Y$3^Experiments!$H$3)*(1+$V$3/$W$3))</f>
        <v>0.51357288269208701</v>
      </c>
      <c r="D184">
        <f t="shared" si="16"/>
        <v>2.0860469857608988E-8</v>
      </c>
      <c r="E184">
        <f t="shared" si="17"/>
        <v>9.9999999791395418</v>
      </c>
      <c r="F184">
        <f t="shared" si="18"/>
        <v>0.34550828406725076</v>
      </c>
      <c r="G184">
        <f t="shared" si="19"/>
        <v>4.6544917159327479</v>
      </c>
      <c r="H184">
        <f>0.02*((Experiments!$C$2*(D184^Experiments!$H$2))/((Code!$Y$2^Experiments!$H$2)*(1+$V$2/$W$2)+(D184^Experiments!$H$2)*(1+$V$2/$X$2)))</f>
        <v>2.7813959423336759E-9</v>
      </c>
      <c r="I184">
        <f>0.02*((Experiments!$C$2*($D184+0.5*H184)^Experiments!$H$2)/((Code!$Y$2^Experiments!$H$2)*(1+$V$2/$W$2)+($D184+0.5*H184)^Experiments!$H$2*(1+$V$2/$X$2)))</f>
        <v>2.9668223331598917E-9</v>
      </c>
      <c r="J184">
        <f>0.02*((Experiments!$C$2*($D184+0.5*I184)^Experiments!$H$2)/((Code!$Y$2^Experiments!$H$2)*(1+$V$2/$W$2)+($D184+0.5*I184)^Experiments!$H$2*(1+$V$2/$X$2)))</f>
        <v>2.9791840921807904E-9</v>
      </c>
      <c r="K184">
        <f>0.02*((Experiments!$C$2*($D184+J184)^Experiments!$H$2)/((Code!$Y$2^Experiments!$H$2)*(1+$V$2/$W$2)+($D184+J184)^Experiments!$H$2*(1+$V$2/$X$2)))</f>
        <v>3.1786204761204452E-9</v>
      </c>
      <c r="L184">
        <f>0.02*((Experiments!$C$3*F184^Experiments!$H$3)/(Code!$Y$3^Experiments!$H$3*(1+$V$3/$W$3)+F184^Experiments!$H$3*(1+$V$3/$X$3)))</f>
        <v>1.0271457653841741E-2</v>
      </c>
      <c r="M184">
        <f>0.02*((Experiments!$C$3*($F184+0.5*L184)^Experiments!$H$3)/(Code!$Y$3^Experiments!$H$3*(1+$V$3/$W$3)+($F184+0.5*L184)^Experiments!$H$3*(1+$V$3/$X$3)))</f>
        <v>1.0384498344395237E-2</v>
      </c>
      <c r="N184">
        <f>0.02*((Experiments!$C$3*($F184+0.5*M184)^Experiments!$H$3)/(Code!$Y$3^Experiments!$H$3*(1+$V$3/$W$3)+($F184+0.5*M184)^Experiments!$H$3*(1+$V$3/$X$3)))</f>
        <v>1.0385737611233389E-2</v>
      </c>
      <c r="O184">
        <f>0.02*((Experiments!$C$3*($F184+N184)^Experiments!$H$3)/(Code!$Y$3^Experiments!$H$3*(1+$V$3/$W$3)+($F184+N184)^Experiments!$H$3*(1+$V$3/$X$3)))</f>
        <v>1.0499169285750429E-2</v>
      </c>
      <c r="P184">
        <v>-1.9000000000000301</v>
      </c>
      <c r="Q184">
        <f>((P184^Experiments!$H$2)*Experiments!$C$2)/((P184^Experiments!$H$2)*(1+$V$2/$X$2)+(Code!$Y$2^Experiments!$H$2)*(1+$V$2/$W$2))</f>
        <v>47.49977437606892</v>
      </c>
      <c r="R184">
        <f>((P184^Experiments!$H$3)*Experiments!$C$3)/((P184^Experiments!$H$3)*(1+$V$3/$X$3)+(Code!$Y$3^Experiments!$H$3)*(1+$V$3/$W$3))</f>
        <v>4.2222222222221477</v>
      </c>
      <c r="S184">
        <f t="shared" si="20"/>
        <v>-0.52631578947367585</v>
      </c>
      <c r="T184">
        <f t="shared" si="21"/>
        <v>2.1052731578948606E-2</v>
      </c>
      <c r="U184">
        <f t="shared" si="22"/>
        <v>0.23684210526316207</v>
      </c>
    </row>
    <row r="185" spans="1:21" x14ac:dyDescent="0.25">
      <c r="A185">
        <v>3.66</v>
      </c>
      <c r="B185">
        <f>((D185^Experiments!$H$2)*Experiments!$C$2)/((Code!$Y$2^Experiments!$H$2)*(1+$V$2/$W$2)+(Code!D185^Experiments!$H$2)*(1+$V$2/$X$2))</f>
        <v>1.1923420955222825E-7</v>
      </c>
      <c r="C185">
        <f>((F185^Experiments!$H$3)*Experiments!$C$3)/((1+$V$3/$X$3)*(F185^Experiments!$H$3)+(Code!$Y$3^Experiments!$H$3)*(1+$V$3/$W$3))</f>
        <v>0.50201078940683663</v>
      </c>
      <c r="D185">
        <f t="shared" si="16"/>
        <v>1.7885131646086407E-8</v>
      </c>
      <c r="E185">
        <f t="shared" si="17"/>
        <v>9.9999999821148808</v>
      </c>
      <c r="F185">
        <f t="shared" si="18"/>
        <v>0.33512310092544251</v>
      </c>
      <c r="G185">
        <f t="shared" si="19"/>
        <v>4.6648768990745557</v>
      </c>
      <c r="H185">
        <f>0.02*((Experiments!$C$2*(D185^Experiments!$H$2))/((Code!$Y$2^Experiments!$H$2)*(1+$V$2/$W$2)+(D185^Experiments!$H$2)*(1+$V$2/$X$2)))</f>
        <v>2.3846841910445648E-9</v>
      </c>
      <c r="I185">
        <f>0.02*((Experiments!$C$2*($D185+0.5*H185)^Experiments!$H$2)/((Code!$Y$2^Experiments!$H$2)*(1+$V$2/$W$2)+($D185+0.5*H185)^Experiments!$H$2*(1+$V$2/$X$2)))</f>
        <v>2.5436631331966816E-9</v>
      </c>
      <c r="J185">
        <f>0.02*((Experiments!$C$2*($D185+0.5*I185)^Experiments!$H$2)/((Code!$Y$2^Experiments!$H$2)*(1+$V$2/$W$2)+($D185+0.5*I185)^Experiments!$H$2*(1+$V$2/$X$2)))</f>
        <v>2.5542617290700015E-9</v>
      </c>
      <c r="K185">
        <f>0.02*((Experiments!$C$2*($D185+J185)^Experiments!$H$2)/((Code!$Y$2^Experiments!$H$2)*(1+$V$2/$W$2)+($D185+J185)^Experiments!$H$2*(1+$V$2/$X$2)))</f>
        <v>2.7252524128858132E-9</v>
      </c>
      <c r="L185">
        <f>0.02*((Experiments!$C$3*F185^Experiments!$H$3)/(Code!$Y$3^Experiments!$H$3*(1+$V$3/$W$3)+F185^Experiments!$H$3*(1+$V$3/$X$3)))</f>
        <v>1.0040215788136733E-2</v>
      </c>
      <c r="M185">
        <f>0.02*((Experiments!$C$3*($F185+0.5*L185)^Experiments!$H$3)/(Code!$Y$3^Experiments!$H$3*(1+$V$3/$W$3)+($F185+0.5*L185)^Experiments!$H$3*(1+$V$3/$X$3)))</f>
        <v>1.0152443606952489E-2</v>
      </c>
      <c r="N185">
        <f>0.02*((Experiments!$C$3*($F185+0.5*M185)^Experiments!$H$3)/(Code!$Y$3^Experiments!$H$3*(1+$V$3/$W$3)+($F185+0.5*M185)^Experiments!$H$3*(1+$V$3/$X$3)))</f>
        <v>1.0153693318877482E-2</v>
      </c>
      <c r="O185">
        <f>0.02*((Experiments!$C$3*($F185+N185)^Experiments!$H$3)/(Code!$Y$3^Experiments!$H$3*(1+$V$3/$W$3)+($F185+N185)^Experiments!$H$3*(1+$V$3/$X$3)))</f>
        <v>1.0266342085779359E-2</v>
      </c>
      <c r="P185">
        <v>-1.80000000000003</v>
      </c>
      <c r="Q185">
        <f>((P185^Experiments!$H$2)*Experiments!$C$2)/((P185^Experiments!$H$2)*(1+$V$2/$X$2)+(Code!$Y$2^Experiments!$H$2)*(1+$V$2/$W$2))</f>
        <v>59.99964000215499</v>
      </c>
      <c r="R185">
        <f>((P185^Experiments!$H$3)*Experiments!$C$3)/((P185^Experiments!$H$3)*(1+$V$3/$X$3)+(Code!$Y$3^Experiments!$H$3)*(1+$V$3/$W$3))</f>
        <v>4.4999999999999059</v>
      </c>
      <c r="S185">
        <f t="shared" si="20"/>
        <v>-0.55555555555554625</v>
      </c>
      <c r="T185">
        <f t="shared" si="21"/>
        <v>1.6666766666668054E-2</v>
      </c>
      <c r="U185">
        <f t="shared" si="22"/>
        <v>0.22222222222222687</v>
      </c>
    </row>
    <row r="186" spans="1:21" x14ac:dyDescent="0.25">
      <c r="A186">
        <v>3.68</v>
      </c>
      <c r="B186">
        <f>((D186^Experiments!$H$2)*Experiments!$C$2)/((Code!$Y$2^Experiments!$H$2)*(1+$V$2/$W$2)+(Code!D186^Experiments!$H$2)*(1+$V$2/$X$2))</f>
        <v>1.022277806750078E-7</v>
      </c>
      <c r="C186">
        <f>((F186^Experiments!$H$3)*Experiments!$C$3)/((1+$V$3/$X$3)*(F186^Experiments!$H$3)+(Code!$Y$3^Experiments!$H$3)*(1+$V$3/$W$3))</f>
        <v>0.49053181815426916</v>
      </c>
      <c r="D186">
        <f t="shared" si="16"/>
        <v>1.5334167258009115E-8</v>
      </c>
      <c r="E186">
        <f t="shared" si="17"/>
        <v>9.9999999846658447</v>
      </c>
      <c r="F186">
        <f t="shared" si="18"/>
        <v>0.32496996230451319</v>
      </c>
      <c r="G186">
        <f t="shared" si="19"/>
        <v>4.6750300376954854</v>
      </c>
      <c r="H186">
        <f>0.02*((Experiments!$C$2*(D186^Experiments!$H$2))/((Code!$Y$2^Experiments!$H$2)*(1+$V$2/$W$2)+(D186^Experiments!$H$2)*(1+$V$2/$X$2)))</f>
        <v>2.0445556135001559E-9</v>
      </c>
      <c r="I186">
        <f>0.02*((Experiments!$C$2*($D186+0.5*H186)^Experiments!$H$2)/((Code!$Y$2^Experiments!$H$2)*(1+$V$2/$W$2)+($D186+0.5*H186)^Experiments!$H$2*(1+$V$2/$X$2)))</f>
        <v>2.1808593181871317E-9</v>
      </c>
      <c r="J186">
        <f>0.02*((Experiments!$C$2*($D186+0.5*I186)^Experiments!$H$2)/((Code!$Y$2^Experiments!$H$2)*(1+$V$2/$W$2)+($D186+0.5*I186)^Experiments!$H$2*(1+$V$2/$X$2)))</f>
        <v>2.1899462316343437E-9</v>
      </c>
      <c r="K186">
        <f>0.02*((Experiments!$C$2*($D186+J186)^Experiments!$H$2)/((Code!$Y$2^Experiments!$H$2)*(1+$V$2/$W$2)+($D186+J186)^Experiments!$H$2*(1+$V$2/$X$2)))</f>
        <v>2.3365484379884736E-9</v>
      </c>
      <c r="L186">
        <f>0.02*((Experiments!$C$3*F186^Experiments!$H$3)/(Code!$Y$3^Experiments!$H$3*(1+$V$3/$W$3)+F186^Experiments!$H$3*(1+$V$3/$X$3)))</f>
        <v>9.810636363085384E-3</v>
      </c>
      <c r="M186">
        <f>0.02*((Experiments!$C$3*($F186+0.5*L186)^Experiments!$H$3)/(Code!$Y$3^Experiments!$H$3*(1+$V$3/$W$3)+($F186+0.5*L186)^Experiments!$H$3*(1+$V$3/$X$3)))</f>
        <v>9.9219914927808836E-3</v>
      </c>
      <c r="N186">
        <f>0.02*((Experiments!$C$3*($F186+0.5*M186)^Experiments!$H$3)/(Code!$Y$3^Experiments!$H$3*(1+$V$3/$W$3)+($F186+0.5*M186)^Experiments!$H$3*(1+$V$3/$X$3)))</f>
        <v>9.9232507087266518E-3</v>
      </c>
      <c r="O186">
        <f>0.02*((Experiments!$C$3*($F186+N186)^Experiments!$H$3)/(Code!$Y$3^Experiments!$H$3*(1+$V$3/$W$3)+($F186+N186)^Experiments!$H$3*(1+$V$3/$X$3)))</f>
        <v>1.0035056280113643E-2</v>
      </c>
      <c r="P186">
        <v>-1.7000000000000299</v>
      </c>
      <c r="Q186">
        <f>((P186^Experiments!$H$2)*Experiments!$C$2)/((P186^Experiments!$H$2)*(1+$V$2/$X$2)+(Code!$Y$2^Experiments!$H$2)*(1+$V$2/$W$2))</f>
        <v>84.999277506130014</v>
      </c>
      <c r="R186">
        <f>((P186^Experiments!$H$3)*Experiments!$C$3)/((P186^Experiments!$H$3)*(1+$V$3/$X$3)+(Code!$Y$3^Experiments!$H$3)*(1+$V$3/$W$3))</f>
        <v>4.8571428571427351</v>
      </c>
      <c r="S186">
        <f t="shared" si="20"/>
        <v>-0.58823529411763675</v>
      </c>
      <c r="T186">
        <f t="shared" si="21"/>
        <v>1.176480588235449E-2</v>
      </c>
      <c r="U186">
        <f t="shared" si="22"/>
        <v>0.20588235294118165</v>
      </c>
    </row>
    <row r="187" spans="1:21" x14ac:dyDescent="0.25">
      <c r="A187">
        <v>3.7</v>
      </c>
      <c r="B187">
        <f>((D187^Experiments!$H$2)*Experiments!$C$2)/((Code!$Y$2^Experiments!$H$2)*(1+$V$2/$W$2)+(Code!D187^Experiments!$H$2)*(1+$V$2/$X$2))</f>
        <v>8.7646986339492148E-8</v>
      </c>
      <c r="C187">
        <f>((F187^Experiments!$H$3)*Experiments!$C$3)/((1+$V$3/$X$3)*(F187^Experiments!$H$3)+(Code!$Y$3^Experiments!$H$3)*(1+$V$3/$W$3))</f>
        <v>0.47914211792135747</v>
      </c>
      <c r="D187">
        <f t="shared" si="16"/>
        <v>1.3147048066153853E-8</v>
      </c>
      <c r="E187">
        <f t="shared" si="17"/>
        <v>9.9999999868529645</v>
      </c>
      <c r="F187">
        <f t="shared" si="18"/>
        <v>0.31504726613014417</v>
      </c>
      <c r="G187">
        <f t="shared" si="19"/>
        <v>4.6849527338698547</v>
      </c>
      <c r="H187">
        <f>0.02*((Experiments!$C$2*(D187^Experiments!$H$2))/((Code!$Y$2^Experiments!$H$2)*(1+$V$2/$W$2)+(D187^Experiments!$H$2)*(1+$V$2/$X$2)))</f>
        <v>1.7529397267898429E-9</v>
      </c>
      <c r="I187">
        <f>0.02*((Experiments!$C$2*($D187+0.5*H187)^Experiments!$H$2)/((Code!$Y$2^Experiments!$H$2)*(1+$V$2/$W$2)+($D187+0.5*H187)^Experiments!$H$2*(1+$V$2/$X$2)))</f>
        <v>1.8698023731256809E-9</v>
      </c>
      <c r="J187">
        <f>0.02*((Experiments!$C$2*($D187+0.5*I187)^Experiments!$H$2)/((Code!$Y$2^Experiments!$H$2)*(1+$V$2/$W$2)+($D187+0.5*I187)^Experiments!$H$2*(1+$V$2/$X$2)))</f>
        <v>1.8775932160687598E-9</v>
      </c>
      <c r="K187">
        <f>0.02*((Experiments!$C$2*($D187+J187)^Experiments!$H$2)/((Code!$Y$2^Experiments!$H$2)*(1+$V$2/$W$2)+($D187+J187)^Experiments!$H$2*(1+$V$2/$X$2)))</f>
        <v>2.0032854842305641E-9</v>
      </c>
      <c r="L187">
        <f>0.02*((Experiments!$C$3*F187^Experiments!$H$3)/(Code!$Y$3^Experiments!$H$3*(1+$V$3/$W$3)+F187^Experiments!$H$3*(1+$V$3/$X$3)))</f>
        <v>9.5828423584271502E-3</v>
      </c>
      <c r="M187">
        <f>0.02*((Experiments!$C$3*($F187+0.5*L187)^Experiments!$H$3)/(Code!$Y$3^Experiments!$H$3*(1+$V$3/$W$3)+($F187+0.5*L187)^Experiments!$H$3*(1+$V$3/$X$3)))</f>
        <v>9.6932660145425953E-3</v>
      </c>
      <c r="N187">
        <f>0.02*((Experiments!$C$3*($F187+0.5*M187)^Experiments!$H$3)/(Code!$Y$3^Experiments!$H$3*(1+$V$3/$W$3)+($F187+0.5*M187)^Experiments!$H$3*(1+$V$3/$X$3)))</f>
        <v>9.6945337605234584E-3</v>
      </c>
      <c r="O187">
        <f>0.02*((Experiments!$C$3*($F187+N187)^Experiments!$H$3)/(Code!$Y$3^Experiments!$H$3*(1+$V$3/$W$3)+($F187+N187)^Experiments!$H$3*(1+$V$3/$X$3)))</f>
        <v>9.8054368003627265E-3</v>
      </c>
      <c r="P187">
        <v>-1.6000000000000301</v>
      </c>
      <c r="Q187">
        <f>((P187^Experiments!$H$2)*Experiments!$C$2)/((P187^Experiments!$H$2)*(1+$V$2/$X$2)+(Code!$Y$2^Experiments!$H$2)*(1+$V$2/$W$2))</f>
        <v>159.99744004091454</v>
      </c>
      <c r="R187">
        <f>((P187^Experiments!$H$3)*Experiments!$C$3)/((P187^Experiments!$H$3)*(1+$V$3/$X$3)+(Code!$Y$3^Experiments!$H$3)*(1+$V$3/$W$3))</f>
        <v>5.3333333333331661</v>
      </c>
      <c r="S187">
        <f t="shared" si="20"/>
        <v>-0.62499999999998823</v>
      </c>
      <c r="T187">
        <f t="shared" si="21"/>
        <v>6.2501000000017501E-3</v>
      </c>
      <c r="U187">
        <f t="shared" si="22"/>
        <v>0.18750000000000588</v>
      </c>
    </row>
    <row r="188" spans="1:21" x14ac:dyDescent="0.25">
      <c r="A188">
        <v>3.72</v>
      </c>
      <c r="B188">
        <f>((D188^Experiments!$H$2)*Experiments!$C$2)/((Code!$Y$2^Experiments!$H$2)*(1+$V$2/$W$2)+(Code!D188^Experiments!$H$2)*(1+$V$2/$X$2))</f>
        <v>7.514585722143592E-8</v>
      </c>
      <c r="C188">
        <f>((F188^Experiments!$H$3)*Experiments!$C$3)/((1+$V$3/$X$3)*(F188^Experiments!$H$3)+(Code!$Y$3^Experiments!$H$3)*(1+$V$3/$W$3))</f>
        <v>0.46784773063273893</v>
      </c>
      <c r="D188">
        <f t="shared" si="16"/>
        <v>1.1271878667918971E-8</v>
      </c>
      <c r="E188">
        <f t="shared" si="17"/>
        <v>9.9999999887281348</v>
      </c>
      <c r="F188">
        <f t="shared" si="18"/>
        <v>0.30535328634532383</v>
      </c>
      <c r="G188">
        <f t="shared" si="19"/>
        <v>4.6946467136546746</v>
      </c>
      <c r="H188">
        <f>0.02*((Experiments!$C$2*(D188^Experiments!$H$2))/((Code!$Y$2^Experiments!$H$2)*(1+$V$2/$W$2)+(D188^Experiments!$H$2)*(1+$V$2/$X$2)))</f>
        <v>1.5029171444287185E-9</v>
      </c>
      <c r="I188">
        <f>0.02*((Experiments!$C$2*($D188+0.5*H188)^Experiments!$H$2)/((Code!$Y$2^Experiments!$H$2)*(1+$V$2/$W$2)+($D188+0.5*H188)^Experiments!$H$2*(1+$V$2/$X$2)))</f>
        <v>1.6031116191679302E-9</v>
      </c>
      <c r="J188">
        <f>0.02*((Experiments!$C$2*($D188+0.5*I188)^Experiments!$H$2)/((Code!$Y$2^Experiments!$H$2)*(1+$V$2/$W$2)+($D188+0.5*I188)^Experiments!$H$2*(1+$V$2/$X$2)))</f>
        <v>1.6097912507099059E-9</v>
      </c>
      <c r="K188">
        <f>0.02*((Experiments!$C$2*($D188+J188)^Experiments!$H$2)/((Code!$Y$2^Experiments!$H$2)*(1+$V$2/$W$2)+($D188+J188)^Experiments!$H$2*(1+$V$2/$X$2)))</f>
        <v>1.7175559744005091E-9</v>
      </c>
      <c r="L188">
        <f>0.02*((Experiments!$C$3*F188^Experiments!$H$3)/(Code!$Y$3^Experiments!$H$3*(1+$V$3/$W$3)+F188^Experiments!$H$3*(1+$V$3/$X$3)))</f>
        <v>9.3569546126547783E-3</v>
      </c>
      <c r="M188">
        <f>0.02*((Experiments!$C$3*($F188+0.5*L188)^Experiments!$H$3)/(Code!$Y$3^Experiments!$H$3*(1+$V$3/$W$3)+($F188+0.5*L188)^Experiments!$H$3*(1+$V$3/$X$3)))</f>
        <v>9.4663892053259042E-3</v>
      </c>
      <c r="N188">
        <f>0.02*((Experiments!$C$3*($F188+0.5*M188)^Experiments!$H$3)/(Code!$Y$3^Experiments!$H$3*(1+$V$3/$W$3)+($F188+0.5*M188)^Experiments!$H$3*(1+$V$3/$X$3)))</f>
        <v>9.4676644773437034E-3</v>
      </c>
      <c r="O188">
        <f>0.02*((Experiments!$C$3*($F188+N188)^Experiments!$H$3)/(Code!$Y$3^Experiments!$H$3*(1+$V$3/$W$3)+($F188+N188)^Experiments!$H$3*(1+$V$3/$X$3)))</f>
        <v>9.5776067646530239E-3</v>
      </c>
      <c r="P188">
        <v>-1.50000000000003</v>
      </c>
      <c r="Q188">
        <f>((P188^Experiments!$H$2)*Experiments!$C$2)/((P188^Experiments!$H$2)*(1+$V$2/$X$2)+(Code!$Y$2^Experiments!$H$2)*(1+$V$2/$W$2))</f>
        <v>9999999.8002425767</v>
      </c>
      <c r="R188">
        <f>((P188^Experiments!$H$3)*Experiments!$C$3)/((P188^Experiments!$H$3)*(1+$V$3/$X$3)+(Code!$Y$3^Experiments!$H$3)*(1+$V$3/$W$3))</f>
        <v>5.9999999999997602</v>
      </c>
      <c r="S188">
        <f t="shared" si="20"/>
        <v>-0.66666666666665331</v>
      </c>
      <c r="T188">
        <f t="shared" si="21"/>
        <v>1.0000000199757427E-7</v>
      </c>
      <c r="U188">
        <f t="shared" si="22"/>
        <v>0.16666666666667332</v>
      </c>
    </row>
    <row r="189" spans="1:21" x14ac:dyDescent="0.25">
      <c r="A189">
        <v>3.74</v>
      </c>
      <c r="B189">
        <f>((D189^Experiments!$H$2)*Experiments!$C$2)/((Code!$Y$2^Experiments!$H$2)*(1+$V$2/$W$2)+(Code!D189^Experiments!$H$2)*(1+$V$2/$X$2))</f>
        <v>6.4427769750382407E-8</v>
      </c>
      <c r="C189">
        <f>((F189^Experiments!$H$3)*Experiments!$C$3)/((1+$V$3/$X$3)*(F189^Experiments!$H$3)+(Code!$Y$3^Experiments!$H$3)*(1+$V$3/$W$3))</f>
        <v>0.45665457448643487</v>
      </c>
      <c r="D189">
        <f t="shared" si="16"/>
        <v>9.6641655248214878E-9</v>
      </c>
      <c r="E189">
        <f t="shared" si="17"/>
        <v>9.9999999903358479</v>
      </c>
      <c r="F189">
        <f t="shared" si="18"/>
        <v>0.295886174888216</v>
      </c>
      <c r="G189">
        <f t="shared" si="19"/>
        <v>4.704113825111782</v>
      </c>
      <c r="H189">
        <f>0.02*((Experiments!$C$2*(D189^Experiments!$H$2))/((Code!$Y$2^Experiments!$H$2)*(1+$V$2/$W$2)+(D189^Experiments!$H$2)*(1+$V$2/$X$2)))</f>
        <v>1.2885553950076481E-9</v>
      </c>
      <c r="I189">
        <f>0.02*((Experiments!$C$2*($D189+0.5*H189)^Experiments!$H$2)/((Code!$Y$2^Experiments!$H$2)*(1+$V$2/$W$2)+($D189+0.5*H189)^Experiments!$H$2*(1+$V$2/$X$2)))</f>
        <v>1.3744590868643433E-9</v>
      </c>
      <c r="J189">
        <f>0.02*((Experiments!$C$2*($D189+0.5*I189)^Experiments!$H$2)/((Code!$Y$2^Experiments!$H$2)*(1+$V$2/$W$2)+($D189+0.5*I189)^Experiments!$H$2*(1+$V$2/$X$2)))</f>
        <v>1.3801859995759113E-9</v>
      </c>
      <c r="K189">
        <f>0.02*((Experiments!$C$2*($D189+J189)^Experiments!$H$2)/((Code!$Y$2^Experiments!$H$2)*(1+$V$2/$W$2)+($D189+J189)^Experiments!$H$2*(1+$V$2/$X$2)))</f>
        <v>1.4725801924105136E-9</v>
      </c>
      <c r="L189">
        <f>0.02*((Experiments!$C$3*F189^Experiments!$H$3)/(Code!$Y$3^Experiments!$H$3*(1+$V$3/$W$3)+F189^Experiments!$H$3*(1+$V$3/$X$3)))</f>
        <v>9.133091489728698E-3</v>
      </c>
      <c r="M189">
        <f>0.02*((Experiments!$C$3*($F189+0.5*L189)^Experiments!$H$3)/(Code!$Y$3^Experiments!$H$3*(1+$V$3/$W$3)+($F189+0.5*L189)^Experiments!$H$3*(1+$V$3/$X$3)))</f>
        <v>9.2414807817639208E-3</v>
      </c>
      <c r="N189">
        <f>0.02*((Experiments!$C$3*($F189+0.5*M189)^Experiments!$H$3)/(Code!$Y$3^Experiments!$H$3*(1+$V$3/$W$3)+($F189+0.5*M189)^Experiments!$H$3*(1+$V$3/$X$3)))</f>
        <v>9.242762548928302E-3</v>
      </c>
      <c r="O189">
        <f>0.02*((Experiments!$C$3*($F189+N189)^Experiments!$H$3)/(Code!$Y$3^Experiments!$H$3*(1+$V$3/$W$3)+($F189+N189)^Experiments!$H$3*(1+$V$3/$X$3)))</f>
        <v>9.3516871378645523E-3</v>
      </c>
      <c r="P189">
        <v>-1.4000000000000301</v>
      </c>
      <c r="Q189">
        <f>((P189^Experiments!$H$2)*Experiments!$C$2)/((P189^Experiments!$H$2)*(1+$V$2/$X$2)+(Code!$Y$2^Experiments!$H$2)*(1+$V$2/$W$2))</f>
        <v>-140.00196002748547</v>
      </c>
      <c r="R189">
        <f>((P189^Experiments!$H$3)*Experiments!$C$3)/((P189^Experiments!$H$3)*(1+$V$3/$X$3)+(Code!$Y$3^Experiments!$H$3)*(1+$V$3/$W$3))</f>
        <v>6.9999999999996234</v>
      </c>
      <c r="S189">
        <f t="shared" si="20"/>
        <v>-0.71428571428569887</v>
      </c>
      <c r="T189">
        <f t="shared" si="21"/>
        <v>-7.142757142854843E-3</v>
      </c>
      <c r="U189">
        <f t="shared" si="22"/>
        <v>0.14285714285715054</v>
      </c>
    </row>
    <row r="190" spans="1:21" x14ac:dyDescent="0.25">
      <c r="A190">
        <v>3.76</v>
      </c>
      <c r="B190">
        <f>((D190^Experiments!$H$2)*Experiments!$C$2)/((Code!$Y$2^Experiments!$H$2)*(1+$V$2/$W$2)+(Code!D190^Experiments!$H$2)*(1+$V$2/$X$2))</f>
        <v>5.5238407904460698E-8</v>
      </c>
      <c r="C190">
        <f>((F190^Experiments!$H$3)*Experiments!$C$3)/((1+$V$3/$X$3)*(F190^Experiments!$H$3)+(Code!$Y$3^Experiments!$H$3)*(1+$V$3/$W$3))</f>
        <v>0.44556842766989835</v>
      </c>
      <c r="D190">
        <f t="shared" si="16"/>
        <v>8.2857612314383761E-9</v>
      </c>
      <c r="E190">
        <f t="shared" si="17"/>
        <v>9.9999999917142528</v>
      </c>
      <c r="F190">
        <f t="shared" si="18"/>
        <v>0.28664396400671971</v>
      </c>
      <c r="G190">
        <f t="shared" si="19"/>
        <v>4.7133560359932787</v>
      </c>
      <c r="H190">
        <f>0.02*((Experiments!$C$2*(D190^Experiments!$H$2))/((Code!$Y$2^Experiments!$H$2)*(1+$V$2/$W$2)+(D190^Experiments!$H$2)*(1+$V$2/$X$2)))</f>
        <v>1.104768158089214E-9</v>
      </c>
      <c r="I190">
        <f>0.02*((Experiments!$C$2*($D190+0.5*H190)^Experiments!$H$2)/((Code!$Y$2^Experiments!$H$2)*(1+$V$2/$W$2)+($D190+0.5*H190)^Experiments!$H$2*(1+$V$2/$X$2)))</f>
        <v>1.1784193677876964E-9</v>
      </c>
      <c r="J190">
        <f>0.02*((Experiments!$C$2*($D190+0.5*I190)^Experiments!$H$2)/((Code!$Y$2^Experiments!$H$2)*(1+$V$2/$W$2)+($D190+0.5*I190)^Experiments!$H$2*(1+$V$2/$X$2)))</f>
        <v>1.1833294483762797E-9</v>
      </c>
      <c r="K190">
        <f>0.02*((Experiments!$C$2*($D190+J190)^Experiments!$H$2)/((Code!$Y$2^Experiments!$H$2)*(1+$V$2/$W$2)+($D190+J190)^Experiments!$H$2*(1+$V$2/$X$2)))</f>
        <v>1.2625454160051747E-9</v>
      </c>
      <c r="L190">
        <f>0.02*((Experiments!$C$3*F190^Experiments!$H$3)/(Code!$Y$3^Experiments!$H$3*(1+$V$3/$W$3)+F190^Experiments!$H$3*(1+$V$3/$X$3)))</f>
        <v>8.9113685533979674E-3</v>
      </c>
      <c r="M190">
        <f>0.02*((Experiments!$C$3*($F190+0.5*L190)^Experiments!$H$3)/(Code!$Y$3^Experiments!$H$3*(1+$V$3/$W$3)+($F190+0.5*L190)^Experiments!$H$3*(1+$V$3/$X$3)))</f>
        <v>9.0186578137620953E-3</v>
      </c>
      <c r="N190">
        <f>0.02*((Experiments!$C$3*($F190+0.5*M190)^Experiments!$H$3)/(Code!$Y$3^Experiments!$H$3*(1+$V$3/$W$3)+($F190+0.5*M190)^Experiments!$H$3*(1+$V$3/$X$3)))</f>
        <v>9.0199450216042996E-3</v>
      </c>
      <c r="O190">
        <f>0.02*((Experiments!$C$3*($F190+N190)^Experiments!$H$3)/(Code!$Y$3^Experiments!$H$3*(1+$V$3/$W$3)+($F190+N190)^Experiments!$H$3*(1+$V$3/$X$3)))</f>
        <v>9.1277963974486422E-3</v>
      </c>
      <c r="P190">
        <v>-1.30000000000003</v>
      </c>
      <c r="Q190">
        <f>((P190^Experiments!$H$2)*Experiments!$C$2)/((P190^Experiments!$H$2)*(1+$V$2/$X$2)+(Code!$Y$2^Experiments!$H$2)*(1+$V$2/$W$2))</f>
        <v>-65.000422502757488</v>
      </c>
      <c r="R190">
        <f>((P190^Experiments!$H$3)*Experiments!$C$3)/((P190^Experiments!$H$3)*(1+$V$3/$X$3)+(Code!$Y$3^Experiments!$H$3)*(1+$V$3/$W$3))</f>
        <v>8.6666666666659999</v>
      </c>
      <c r="S190">
        <f t="shared" si="20"/>
        <v>-0.76923076923075151</v>
      </c>
      <c r="T190">
        <f t="shared" si="21"/>
        <v>-1.5384515384612728E-2</v>
      </c>
      <c r="U190">
        <f t="shared" si="22"/>
        <v>0.11538461538462426</v>
      </c>
    </row>
    <row r="191" spans="1:21" x14ac:dyDescent="0.25">
      <c r="A191">
        <v>3.78</v>
      </c>
      <c r="B191">
        <f>((D191^Experiments!$H$2)*Experiments!$C$2)/((Code!$Y$2^Experiments!$H$2)*(1+$V$2/$W$2)+(Code!D191^Experiments!$H$2)*(1+$V$2/$X$2))</f>
        <v>4.735972886704751E-8</v>
      </c>
      <c r="C191">
        <f>((F191^Experiments!$H$3)*Experiments!$C$3)/((1+$V$3/$X$3)*(F191^Experiments!$H$3)+(Code!$Y$3^Experiments!$H$3)*(1+$V$3/$W$3))</f>
        <v>0.43459491255944099</v>
      </c>
      <c r="D191">
        <f t="shared" si="16"/>
        <v>7.1039593637013193E-9</v>
      </c>
      <c r="E191">
        <f t="shared" si="17"/>
        <v>9.9999999928960541</v>
      </c>
      <c r="F191">
        <f t="shared" si="18"/>
        <v>0.27762456890312315</v>
      </c>
      <c r="G191">
        <f t="shared" si="19"/>
        <v>4.7223754310968751</v>
      </c>
      <c r="H191">
        <f>0.02*((Experiments!$C$2*(D191^Experiments!$H$2))/((Code!$Y$2^Experiments!$H$2)*(1+$V$2/$W$2)+(D191^Experiments!$H$2)*(1+$V$2/$X$2)))</f>
        <v>9.4719457734095021E-10</v>
      </c>
      <c r="I191">
        <f>0.02*((Experiments!$C$2*($D191+0.5*H191)^Experiments!$H$2)/((Code!$Y$2^Experiments!$H$2)*(1+$V$2/$W$2)+($D191+0.5*H191)^Experiments!$H$2*(1+$V$2/$X$2)))</f>
        <v>1.0103408818789573E-9</v>
      </c>
      <c r="J191">
        <f>0.02*((Experiments!$C$2*($D191+0.5*I191)^Experiments!$H$2)/((Code!$Y$2^Experiments!$H$2)*(1+$V$2/$W$2)+($D191+0.5*I191)^Experiments!$H$2*(1+$V$2/$X$2)))</f>
        <v>1.0145506354722029E-9</v>
      </c>
      <c r="K191">
        <f>0.02*((Experiments!$C$2*($D191+J191)^Experiments!$H$2)/((Code!$Y$2^Experiments!$H$2)*(1+$V$2/$W$2)+($D191+J191)^Experiments!$H$2*(1+$V$2/$X$2)))</f>
        <v>1.0824679940311123E-9</v>
      </c>
      <c r="L191">
        <f>0.02*((Experiments!$C$3*F191^Experiments!$H$3)/(Code!$Y$3^Experiments!$H$3*(1+$V$3/$W$3)+F191^Experiments!$H$3*(1+$V$3/$X$3)))</f>
        <v>8.6918982511888197E-3</v>
      </c>
      <c r="M191">
        <f>0.02*((Experiments!$C$3*($F191+0.5*L191)^Experiments!$H$3)/(Code!$Y$3^Experiments!$H$3*(1+$V$3/$W$3)+($F191+0.5*L191)^Experiments!$H$3*(1+$V$3/$X$3)))</f>
        <v>8.7980344029222387E-3</v>
      </c>
      <c r="N191">
        <f>0.02*((Experiments!$C$3*($F191+0.5*M191)^Experiments!$H$3)/(Code!$Y$3^Experiments!$H$3*(1+$V$3/$W$3)+($F191+0.5*M191)^Experiments!$H$3*(1+$V$3/$X$3)))</f>
        <v>8.7993259768803494E-3</v>
      </c>
      <c r="O191">
        <f>0.02*((Experiments!$C$3*($F191+N191)^Experiments!$H$3)/(Code!$Y$3^Experiments!$H$3*(1+$V$3/$W$3)+($F191+N191)^Experiments!$H$3*(1+$V$3/$X$3)))</f>
        <v>8.9060502069334101E-3</v>
      </c>
      <c r="P191">
        <v>-1.2000000000000299</v>
      </c>
      <c r="Q191">
        <f>((P191^Experiments!$H$2)*Experiments!$C$2)/((P191^Experiments!$H$2)*(1+$V$2/$X$2)+(Code!$Y$2^Experiments!$H$2)*(1+$V$2/$W$2))</f>
        <v>-40.000160000644961</v>
      </c>
      <c r="R191">
        <f>((P191^Experiments!$H$3)*Experiments!$C$3)/((P191^Experiments!$H$3)*(1+$V$3/$X$3)+(Code!$Y$3^Experiments!$H$3)*(1+$V$3/$W$3))</f>
        <v>11.999999999998504</v>
      </c>
      <c r="S191">
        <f t="shared" si="20"/>
        <v>-0.8333333333333125</v>
      </c>
      <c r="T191">
        <f t="shared" si="21"/>
        <v>-2.49998999999969E-2</v>
      </c>
      <c r="U191">
        <f t="shared" si="22"/>
        <v>8.3333333333343723E-2</v>
      </c>
    </row>
    <row r="192" spans="1:21" x14ac:dyDescent="0.25">
      <c r="A192">
        <v>3.8</v>
      </c>
      <c r="B192">
        <f>((D192^Experiments!$H$2)*Experiments!$C$2)/((Code!$Y$2^Experiments!$H$2)*(1+$V$2/$W$2)+(Code!D192^Experiments!$H$2)*(1+$V$2/$X$2))</f>
        <v>4.0604789364162196E-8</v>
      </c>
      <c r="C192">
        <f>((F192^Experiments!$H$3)*Experiments!$C$3)/((1+$V$3/$X$3)*(F192^Experiments!$H$3)+(Code!$Y$3^Experiments!$H$3)*(1+$V$3/$W$3))</f>
        <v>0.42373948050318883</v>
      </c>
      <c r="D192">
        <f t="shared" si="16"/>
        <v>6.0907184293555887E-9</v>
      </c>
      <c r="E192">
        <f t="shared" si="17"/>
        <v>9.9999999939092952</v>
      </c>
      <c r="F192">
        <f t="shared" si="18"/>
        <v>0.2688257907001686</v>
      </c>
      <c r="G192">
        <f t="shared" si="19"/>
        <v>4.7311742092998292</v>
      </c>
      <c r="H192">
        <f>0.02*((Experiments!$C$2*(D192^Experiments!$H$2))/((Code!$Y$2^Experiments!$H$2)*(1+$V$2/$W$2)+(D192^Experiments!$H$2)*(1+$V$2/$X$2)))</f>
        <v>8.1209578728324396E-10</v>
      </c>
      <c r="I192">
        <f>0.02*((Experiments!$C$2*($D192+0.5*H192)^Experiments!$H$2)/((Code!$Y$2^Experiments!$H$2)*(1+$V$2/$W$2)+($D192+0.5*H192)^Experiments!$H$2*(1+$V$2/$X$2)))</f>
        <v>8.6623550598113809E-10</v>
      </c>
      <c r="J192">
        <f>0.02*((Experiments!$C$2*($D192+0.5*I192)^Experiments!$H$2)/((Code!$Y$2^Experiments!$H$2)*(1+$V$2/$W$2)+($D192+0.5*I192)^Experiments!$H$2*(1+$V$2/$X$2)))</f>
        <v>8.6984482052966715E-10</v>
      </c>
      <c r="K192">
        <f>0.02*((Experiments!$C$2*($D192+J192)^Experiments!$H$2)/((Code!$Y$2^Experiments!$H$2)*(1+$V$2/$W$2)+($D192+J192)^Experiments!$H$2*(1+$V$2/$X$2)))</f>
        <v>9.2807509567807969E-10</v>
      </c>
      <c r="L192">
        <f>0.02*((Experiments!$C$3*F192^Experiments!$H$3)/(Code!$Y$3^Experiments!$H$3*(1+$V$3/$W$3)+F192^Experiments!$H$3*(1+$V$3/$X$3)))</f>
        <v>8.4747896100637772E-3</v>
      </c>
      <c r="M192">
        <f>0.02*((Experiments!$C$3*($F192+0.5*L192)^Experiments!$H$3)/(Code!$Y$3^Experiments!$H$3*(1+$V$3/$W$3)+($F192+0.5*L192)^Experiments!$H$3*(1+$V$3/$X$3)))</f>
        <v>8.5797213717035883E-3</v>
      </c>
      <c r="N192">
        <f>0.02*((Experiments!$C$3*($F192+0.5*M192)^Experiments!$H$3)/(Code!$Y$3^Experiments!$H$3*(1+$V$3/$W$3)+($F192+0.5*M192)^Experiments!$H$3*(1+$V$3/$X$3)))</f>
        <v>8.5810162207552408E-3</v>
      </c>
      <c r="O192">
        <f>0.02*((Experiments!$C$3*($F192+N192)^Experiments!$H$3)/(Code!$Y$3^Experiments!$H$3*(1+$V$3/$W$3)+($F192+N192)^Experiments!$H$3*(1+$V$3/$X$3)))</f>
        <v>8.6865610991877645E-3</v>
      </c>
      <c r="P192">
        <v>-1.1000000000000301</v>
      </c>
      <c r="Q192">
        <f>((P192^Experiments!$H$2)*Experiments!$C$2)/((P192^Experiments!$H$2)*(1+$V$2/$X$2)+(Code!$Y$2^Experiments!$H$2)*(1+$V$2/$W$2))</f>
        <v>-27.500075625210783</v>
      </c>
      <c r="R192">
        <f>((P192^Experiments!$H$3)*Experiments!$C$3)/((P192^Experiments!$H$3)*(1+$V$3/$X$3)+(Code!$Y$3^Experiments!$H$3)*(1+$V$3/$W$3))</f>
        <v>21.999999999993989</v>
      </c>
      <c r="S192">
        <f t="shared" si="20"/>
        <v>-0.90909090909088419</v>
      </c>
      <c r="T192">
        <f t="shared" si="21"/>
        <v>-3.636353636363264E-2</v>
      </c>
      <c r="U192">
        <f t="shared" si="22"/>
        <v>4.5454545454557876E-2</v>
      </c>
    </row>
    <row r="193" spans="1:21" x14ac:dyDescent="0.25">
      <c r="A193">
        <v>3.82</v>
      </c>
      <c r="B193">
        <f>((D193^Experiments!$H$2)*Experiments!$C$2)/((Code!$Y$2^Experiments!$H$2)*(1+$V$2/$W$2)+(Code!D193^Experiments!$H$2)*(1+$V$2/$X$2))</f>
        <v>3.4813309923414995E-8</v>
      </c>
      <c r="C193">
        <f>((F193^Experiments!$H$3)*Experiments!$C$3)/((1+$V$3/$X$3)*(F193^Experiments!$H$3)+(Code!$Y$3^Experiments!$H$3)*(1+$V$3/$W$3))</f>
        <v>0.41300739728369856</v>
      </c>
      <c r="D193">
        <f t="shared" si="16"/>
        <v>5.2219965066917663E-9</v>
      </c>
      <c r="E193">
        <f t="shared" si="17"/>
        <v>9.9999999947780172</v>
      </c>
      <c r="F193">
        <f t="shared" si="18"/>
        <v>0.26024531971780707</v>
      </c>
      <c r="G193">
        <f t="shared" si="19"/>
        <v>4.739754680282191</v>
      </c>
      <c r="H193">
        <f>0.02*((Experiments!$C$2*(D193^Experiments!$H$2))/((Code!$Y$2^Experiments!$H$2)*(1+$V$2/$W$2)+(D193^Experiments!$H$2)*(1+$V$2/$X$2)))</f>
        <v>6.9626619846829988E-10</v>
      </c>
      <c r="I193">
        <f>0.02*((Experiments!$C$2*($D193+0.5*H193)^Experiments!$H$2)/((Code!$Y$2^Experiments!$H$2)*(1+$V$2/$W$2)+($D193+0.5*H193)^Experiments!$H$2*(1+$V$2/$X$2)))</f>
        <v>7.4268394469888884E-10</v>
      </c>
      <c r="J193">
        <f>0.02*((Experiments!$C$2*($D193+0.5*I193)^Experiments!$H$2)/((Code!$Y$2^Experiments!$H$2)*(1+$V$2/$W$2)+($D193+0.5*I193)^Experiments!$H$2*(1+$V$2/$X$2)))</f>
        <v>7.4577846109123119E-10</v>
      </c>
      <c r="K193">
        <f>0.02*((Experiments!$C$2*($D193+J193)^Experiments!$H$2)/((Code!$Y$2^Experiments!$H$2)*(1+$V$2/$W$2)+($D193+J193)^Experiments!$H$2*(1+$V$2/$X$2)))</f>
        <v>7.9570332587201099E-10</v>
      </c>
      <c r="L193">
        <f>0.02*((Experiments!$C$3*F193^Experiments!$H$3)/(Code!$Y$3^Experiments!$H$3*(1+$V$3/$W$3)+F193^Experiments!$H$3*(1+$V$3/$X$3)))</f>
        <v>8.2601479456739721E-3</v>
      </c>
      <c r="M193">
        <f>0.02*((Experiments!$C$3*($F193+0.5*L193)^Experiments!$H$3)/(Code!$Y$3^Experiments!$H$3*(1+$V$3/$W$3)+($F193+0.5*L193)^Experiments!$H$3*(1+$V$3/$X$3)))</f>
        <v>8.3638259652917303E-3</v>
      </c>
      <c r="N193">
        <f>0.02*((Experiments!$C$3*($F193+0.5*M193)^Experiments!$H$3)/(Code!$Y$3^Experiments!$H$3*(1+$V$3/$W$3)+($F193+0.5*M193)^Experiments!$H$3*(1+$V$3/$X$3)))</f>
        <v>8.3651229857083162E-3</v>
      </c>
      <c r="O193">
        <f>0.02*((Experiments!$C$3*($F193+N193)^Experiments!$H$3)/(Code!$Y$3^Experiments!$H$3*(1+$V$3/$W$3)+($F193+N193)^Experiments!$H$3*(1+$V$3/$X$3)))</f>
        <v>8.4694381714558158E-3</v>
      </c>
      <c r="P193">
        <v>-1.00000000000003</v>
      </c>
      <c r="Q193">
        <f>((P193^Experiments!$H$2)*Experiments!$C$2)/((P193^Experiments!$H$2)*(1+$V$2/$X$2)+(Code!$Y$2^Experiments!$H$2)*(1+$V$2/$W$2))</f>
        <v>-20.000040000081796</v>
      </c>
      <c r="R193">
        <f>((P193^Experiments!$H$3)*Experiments!$C$3)/((P193^Experiments!$H$3)*(1+$V$3/$X$3)+(Code!$Y$3^Experiments!$H$3)*(1+$V$3/$W$3))</f>
        <v>66719994479564.906</v>
      </c>
      <c r="S193">
        <f t="shared" si="20"/>
        <v>-0.99999999999997002</v>
      </c>
      <c r="T193">
        <f t="shared" si="21"/>
        <v>-4.999989999999551E-2</v>
      </c>
      <c r="U193">
        <f t="shared" si="22"/>
        <v>1.4988010832439162E-14</v>
      </c>
    </row>
    <row r="194" spans="1:21" x14ac:dyDescent="0.25">
      <c r="A194">
        <v>3.84</v>
      </c>
      <c r="B194">
        <f>((D194^Experiments!$H$2)*Experiments!$C$2)/((Code!$Y$2^Experiments!$H$2)*(1+$V$2/$W$2)+(Code!D194^Experiments!$H$2)*(1+$V$2/$X$2))</f>
        <v>2.9847871804499306E-8</v>
      </c>
      <c r="C194">
        <f>((F194^Experiments!$H$3)*Experiments!$C$3)/((1+$V$3/$X$3)*(F194^Experiments!$H$3)+(Code!$Y$3^Experiments!$H$3)*(1+$V$3/$W$3))</f>
        <v>0.4024037293512574</v>
      </c>
      <c r="D194">
        <f t="shared" si="16"/>
        <v>4.4771807840383415E-9</v>
      </c>
      <c r="E194">
        <f t="shared" si="17"/>
        <v>9.9999999955228329</v>
      </c>
      <c r="F194">
        <f t="shared" si="18"/>
        <v>0.25188073904795211</v>
      </c>
      <c r="G194">
        <f t="shared" si="19"/>
        <v>4.7481192609520457</v>
      </c>
      <c r="H194">
        <f>0.02*((Experiments!$C$2*(D194^Experiments!$H$2))/((Code!$Y$2^Experiments!$H$2)*(1+$V$2/$W$2)+(D194^Experiments!$H$2)*(1+$V$2/$X$2)))</f>
        <v>5.9695743608998615E-10</v>
      </c>
      <c r="I194">
        <f>0.02*((Experiments!$C$2*($D194+0.5*H194)^Experiments!$H$2)/((Code!$Y$2^Experiments!$H$2)*(1+$V$2/$W$2)+($D194+0.5*H194)^Experiments!$H$2*(1+$V$2/$X$2)))</f>
        <v>6.3675459825049379E-10</v>
      </c>
      <c r="J194">
        <f>0.02*((Experiments!$C$2*($D194+0.5*I194)^Experiments!$H$2)/((Code!$Y$2^Experiments!$H$2)*(1+$V$2/$W$2)+($D194+0.5*I194)^Experiments!$H$2*(1+$V$2/$X$2)))</f>
        <v>6.3940774237759835E-10</v>
      </c>
      <c r="K194">
        <f>0.02*((Experiments!$C$2*($D194+J194)^Experiments!$H$2)/((Code!$Y$2^Experiments!$H$2)*(1+$V$2/$W$2)+($D194+J194)^Experiments!$H$2*(1+$V$2/$X$2)))</f>
        <v>6.8221180119505835E-10</v>
      </c>
      <c r="L194">
        <f>0.02*((Experiments!$C$3*F194^Experiments!$H$3)/(Code!$Y$3^Experiments!$H$3*(1+$V$3/$W$3)+F194^Experiments!$H$3*(1+$V$3/$X$3)))</f>
        <v>8.0480745870251478E-3</v>
      </c>
      <c r="M194">
        <f>0.02*((Experiments!$C$3*($F194+0.5*L194)^Experiments!$H$3)/(Code!$Y$3^Experiments!$H$3*(1+$V$3/$W$3)+($F194+0.5*L194)^Experiments!$H$3*(1+$V$3/$X$3)))</f>
        <v>8.1504515680538327E-3</v>
      </c>
      <c r="N194">
        <f>0.02*((Experiments!$C$3*($F194+0.5*M194)^Experiments!$H$3)/(Code!$Y$3^Experiments!$H$3*(1+$V$3/$W$3)+($F194+0.5*M194)^Experiments!$H$3*(1+$V$3/$X$3)))</f>
        <v>8.1517496472488411E-3</v>
      </c>
      <c r="O194">
        <f>0.02*((Experiments!$C$3*($F194+N194)^Experiments!$H$3)/(Code!$Y$3^Experiments!$H$3*(1+$V$3/$W$3)+($F194+N194)^Experiments!$H$3*(1+$V$3/$X$3)))</f>
        <v>8.2547867940920127E-3</v>
      </c>
      <c r="P194">
        <v>-0.900000000000031</v>
      </c>
      <c r="Q194">
        <f>((P194^Experiments!$H$2)*Experiments!$C$2)/((P194^Experiments!$H$2)*(1+$V$2/$X$2)+(Code!$Y$2^Experiments!$H$2)*(1+$V$2/$W$2))</f>
        <v>-15.000022500035039</v>
      </c>
      <c r="R194">
        <f>((P194^Experiments!$H$3)*Experiments!$C$3)/((P194^Experiments!$H$3)*(1+$V$3/$X$3)+(Code!$Y$3^Experiments!$H$3)*(1+$V$3/$W$3))</f>
        <v>-18.000000000006199</v>
      </c>
      <c r="S194">
        <f t="shared" si="20"/>
        <v>-1.1111111111110727</v>
      </c>
      <c r="T194">
        <f t="shared" si="21"/>
        <v>-6.6666566666660945E-2</v>
      </c>
      <c r="U194">
        <f t="shared" si="22"/>
        <v>-5.5555555555536422E-2</v>
      </c>
    </row>
    <row r="195" spans="1:21" x14ac:dyDescent="0.25">
      <c r="A195">
        <v>3.86</v>
      </c>
      <c r="B195">
        <f>((D195^Experiments!$H$2)*Experiments!$C$2)/((Code!$Y$2^Experiments!$H$2)*(1+$V$2/$W$2)+(Code!D195^Experiments!$H$2)*(1+$V$2/$X$2))</f>
        <v>2.5590656363054898E-8</v>
      </c>
      <c r="C195">
        <f>((F195^Experiments!$H$3)*Experiments!$C$3)/((1+$V$3/$X$3)*(F195^Experiments!$H$3)+(Code!$Y$3^Experiments!$H$3)*(1+$V$3/$W$3))</f>
        <v>0.39193333091275845</v>
      </c>
      <c r="D195">
        <f t="shared" ref="D195:D258" si="23">D194-(1/6)*(H194+2*I194+2*J194+K194)</f>
        <v>3.83859846428147E-9</v>
      </c>
      <c r="E195">
        <f t="shared" ref="E195:E258" si="24">E194+(1/6)*(H194+2*I194+2*J194+K194)</f>
        <v>9.9999999961614154</v>
      </c>
      <c r="F195">
        <f t="shared" ref="F195:F258" si="25">F194-(1/6)*(L194+2*M194+2*N194+O194)</f>
        <v>0.24372952841266501</v>
      </c>
      <c r="G195">
        <f t="shared" ref="G195:G258" si="26">G194+(1/6)*(L194+2*M194+2*N194+O194)</f>
        <v>4.7562704715873325</v>
      </c>
      <c r="H195">
        <f>0.02*((Experiments!$C$2*(D195^Experiments!$H$2))/((Code!$Y$2^Experiments!$H$2)*(1+$V$2/$W$2)+(D195^Experiments!$H$2)*(1+$V$2/$X$2)))</f>
        <v>5.1181312726109797E-10</v>
      </c>
      <c r="I195">
        <f>0.02*((Experiments!$C$2*($D195+0.5*H195)^Experiments!$H$2)/((Code!$Y$2^Experiments!$H$2)*(1+$V$2/$W$2)+($D195+0.5*H195)^Experiments!$H$2*(1+$V$2/$X$2)))</f>
        <v>5.4593400223138146E-10</v>
      </c>
      <c r="J195">
        <f>0.02*((Experiments!$C$2*($D195+0.5*I195)^Experiments!$H$2)/((Code!$Y$2^Experiments!$H$2)*(1+$V$2/$W$2)+($D195+0.5*I195)^Experiments!$H$2*(1+$V$2/$X$2)))</f>
        <v>5.4820872721695594E-10</v>
      </c>
      <c r="K195">
        <f>0.02*((Experiments!$C$2*($D195+J195)^Experiments!$H$2)/((Code!$Y$2^Experiments!$H$2)*(1+$V$2/$W$2)+($D195+J195)^Experiments!$H$2*(1+$V$2/$X$2)))</f>
        <v>5.8490762382253711E-10</v>
      </c>
      <c r="L195">
        <f>0.02*((Experiments!$C$3*F195^Experiments!$H$3)/(Code!$Y$3^Experiments!$H$3*(1+$V$3/$W$3)+F195^Experiments!$H$3*(1+$V$3/$X$3)))</f>
        <v>7.8386666182551686E-3</v>
      </c>
      <c r="M195">
        <f>0.02*((Experiments!$C$3*($F195+0.5*L195)^Experiments!$H$3)/(Code!$Y$3^Experiments!$H$3*(1+$V$3/$W$3)+($F195+0.5*L195)^Experiments!$H$3*(1+$V$3/$X$3)))</f>
        <v>7.9396974363453443E-3</v>
      </c>
      <c r="N195">
        <f>0.02*((Experiments!$C$3*($F195+0.5*M195)^Experiments!$H$3)/(Code!$Y$3^Experiments!$H$3*(1+$V$3/$W$3)+($F195+0.5*M195)^Experiments!$H$3*(1+$V$3/$X$3)))</f>
        <v>7.9409954567882472E-3</v>
      </c>
      <c r="O195">
        <f>0.02*((Experiments!$C$3*($F195+N195)^Experiments!$H$3)/(Code!$Y$3^Experiments!$H$3*(1+$V$3/$W$3)+($F195+N195)^Experiments!$H$3*(1+$V$3/$X$3)))</f>
        <v>8.0427083348238067E-3</v>
      </c>
      <c r="P195">
        <v>-0.80000000000002902</v>
      </c>
      <c r="Q195">
        <f>((P195^Experiments!$H$2)*Experiments!$C$2)/((P195^Experiments!$H$2)*(1+$V$2/$X$2)+(Code!$Y$2^Experiments!$H$2)*(1+$V$2/$W$2))</f>
        <v>-11.428584489811731</v>
      </c>
      <c r="R195">
        <f>((P195^Experiments!$H$3)*Experiments!$C$3)/((P195^Experiments!$H$3)*(1+$V$3/$X$3)+(Code!$Y$3^Experiments!$H$3)*(1+$V$3/$W$3))</f>
        <v>-8.0000000000014513</v>
      </c>
      <c r="S195">
        <f t="shared" si="20"/>
        <v>-1.2499999999999547</v>
      </c>
      <c r="T195">
        <f t="shared" si="21"/>
        <v>-8.7499899999993219E-2</v>
      </c>
      <c r="U195">
        <f t="shared" si="22"/>
        <v>-0.12499999999997732</v>
      </c>
    </row>
    <row r="196" spans="1:21" x14ac:dyDescent="0.25">
      <c r="A196">
        <v>3.88</v>
      </c>
      <c r="B196">
        <f>((D196^Experiments!$H$2)*Experiments!$C$2)/((Code!$Y$2^Experiments!$H$2)*(1+$V$2/$W$2)+(Code!D196^Experiments!$H$2)*(1+$V$2/$X$2))</f>
        <v>2.194064948042575E-8</v>
      </c>
      <c r="C196">
        <f>((F196^Experiments!$H$3)*Experiments!$C$3)/((1+$V$3/$X$3)*(F196^Experiments!$H$3)+(Code!$Y$3^Experiments!$H$3)*(1+$V$3/$W$3))</f>
        <v>0.38160083195397754</v>
      </c>
      <c r="D196">
        <f t="shared" si="23"/>
        <v>3.2910974292847517E-9</v>
      </c>
      <c r="E196">
        <f t="shared" si="24"/>
        <v>9.999999996708917</v>
      </c>
      <c r="F196">
        <f t="shared" si="25"/>
        <v>0.23578906828944066</v>
      </c>
      <c r="G196">
        <f t="shared" si="26"/>
        <v>4.764210931710557</v>
      </c>
      <c r="H196">
        <f>0.02*((Experiments!$C$2*(D196^Experiments!$H$2))/((Code!$Y$2^Experiments!$H$2)*(1+$V$2/$W$2)+(D196^Experiments!$H$2)*(1+$V$2/$X$2)))</f>
        <v>4.38812989608515E-10</v>
      </c>
      <c r="I196">
        <f>0.02*((Experiments!$C$2*($D196+0.5*H196)^Experiments!$H$2)/((Code!$Y$2^Experiments!$H$2)*(1+$V$2/$W$2)+($D196+0.5*H196)^Experiments!$H$2*(1+$V$2/$X$2)))</f>
        <v>4.6806718878309904E-10</v>
      </c>
      <c r="J196">
        <f>0.02*((Experiments!$C$2*($D196+0.5*I196)^Experiments!$H$2)/((Code!$Y$2^Experiments!$H$2)*(1+$V$2/$W$2)+($D196+0.5*I196)^Experiments!$H$2*(1+$V$2/$X$2)))</f>
        <v>4.7001746871892356E-10</v>
      </c>
      <c r="K196">
        <f>0.02*((Experiments!$C$2*($D196+J196)^Experiments!$H$2)/((Code!$Y$2^Experiments!$H$2)*(1+$V$2/$W$2)+($D196+J196)^Experiments!$H$2*(1+$V$2/$X$2)))</f>
        <v>5.0148198514306798E-10</v>
      </c>
      <c r="L196">
        <f>0.02*((Experiments!$C$3*F196^Experiments!$H$3)/(Code!$Y$3^Experiments!$H$3*(1+$V$3/$W$3)+F196^Experiments!$H$3*(1+$V$3/$X$3)))</f>
        <v>7.6320166390795507E-3</v>
      </c>
      <c r="M196">
        <f>0.02*((Experiments!$C$3*($F196+0.5*L196)^Experiments!$H$3)/(Code!$Y$3^Experiments!$H$3*(1+$V$3/$W$3)+($F196+0.5*L196)^Experiments!$H$3*(1+$V$3/$X$3)))</f>
        <v>7.7316584493001776E-3</v>
      </c>
      <c r="N196">
        <f>0.02*((Experiments!$C$3*($F196+0.5*M196)^Experiments!$H$3)/(Code!$Y$3^Experiments!$H$3*(1+$V$3/$W$3)+($F196+0.5*M196)^Experiments!$H$3*(1+$V$3/$X$3)))</f>
        <v>7.7329552924665203E-3</v>
      </c>
      <c r="O196">
        <f>0.02*((Experiments!$C$3*($F196+N196)^Experiments!$H$3)/(Code!$Y$3^Experiments!$H$3*(1+$V$3/$W$3)+($F196+N196)^Experiments!$H$3*(1+$V$3/$X$3)))</f>
        <v>7.8332999002447366E-3</v>
      </c>
      <c r="P196">
        <v>-0.70000000000002904</v>
      </c>
      <c r="Q196">
        <f>((P196^Experiments!$H$2)*Experiments!$C$2)/((P196^Experiments!$H$2)*(1+$V$2/$X$2)+(Code!$Y$2^Experiments!$H$2)*(1+$V$2/$W$2))</f>
        <v>-8.7500076562573792</v>
      </c>
      <c r="R196">
        <f>((P196^Experiments!$H$3)*Experiments!$C$3)/((P196^Experiments!$H$3)*(1+$V$3/$X$3)+(Code!$Y$3^Experiments!$H$3)*(1+$V$3/$W$3))</f>
        <v>-4.6666666666673118</v>
      </c>
      <c r="S196">
        <f t="shared" ref="S196:S202" si="27">1/P196</f>
        <v>-1.4285714285713693</v>
      </c>
      <c r="T196">
        <f t="shared" si="21"/>
        <v>-0.11428561428570541</v>
      </c>
      <c r="U196">
        <f t="shared" si="22"/>
        <v>-0.21428571428568466</v>
      </c>
    </row>
    <row r="197" spans="1:21" x14ac:dyDescent="0.25">
      <c r="A197">
        <v>3.9</v>
      </c>
      <c r="B197">
        <f>((D197^Experiments!$H$2)*Experiments!$C$2)/((Code!$Y$2^Experiments!$H$2)*(1+$V$2/$W$2)+(Code!D197^Experiments!$H$2)*(1+$V$2/$X$2))</f>
        <v>1.8811244726783542E-8</v>
      </c>
      <c r="C197">
        <f>((F197^Experiments!$H$3)*Experiments!$C$3)/((1+$V$3/$X$3)*(F197^Experiments!$H$3)+(Code!$Y$3^Experiments!$H$3)*(1+$V$3/$W$3))</f>
        <v>0.37141062726515056</v>
      </c>
      <c r="D197">
        <f t="shared" si="23"/>
        <v>2.8216867143254805E-9</v>
      </c>
      <c r="E197">
        <f t="shared" si="24"/>
        <v>9.9999999971783282</v>
      </c>
      <c r="F197">
        <f t="shared" si="25"/>
        <v>0.22805664428563105</v>
      </c>
      <c r="G197">
        <f t="shared" si="26"/>
        <v>4.7719433557143667</v>
      </c>
      <c r="H197">
        <f>0.02*((Experiments!$C$2*(D197^Experiments!$H$2))/((Code!$Y$2^Experiments!$H$2)*(1+$V$2/$W$2)+(D197^Experiments!$H$2)*(1+$V$2/$X$2)))</f>
        <v>3.7622489453567086E-10</v>
      </c>
      <c r="I197">
        <f>0.02*((Experiments!$C$2*($D197+0.5*H197)^Experiments!$H$2)/((Code!$Y$2^Experiments!$H$2)*(1+$V$2/$W$2)+($D197+0.5*H197)^Experiments!$H$2*(1+$V$2/$X$2)))</f>
        <v>4.0130655407387322E-10</v>
      </c>
      <c r="J197">
        <f>0.02*((Experiments!$C$2*($D197+0.5*I197)^Experiments!$H$2)/((Code!$Y$2^Experiments!$H$2)*(1+$V$2/$W$2)+($D197+0.5*I197)^Experiments!$H$2*(1+$V$2/$X$2)))</f>
        <v>4.0297866470302912E-10</v>
      </c>
      <c r="K197">
        <f>0.02*((Experiments!$C$2*($D197+J197)^Experiments!$H$2)/((Code!$Y$2^Experiments!$H$2)*(1+$V$2/$W$2)+($D197+J197)^Experiments!$H$2*(1+$V$2/$X$2)))</f>
        <v>4.2995538294615888E-10</v>
      </c>
      <c r="L197">
        <f>0.02*((Experiments!$C$3*F197^Experiments!$H$3)/(Code!$Y$3^Experiments!$H$3*(1+$V$3/$W$3)+F197^Experiments!$H$3*(1+$V$3/$X$3)))</f>
        <v>7.4282125453030111E-3</v>
      </c>
      <c r="M197">
        <f>0.02*((Experiments!$C$3*($F197+0.5*L197)^Experiments!$H$3)/(Code!$Y$3^Experiments!$H$3*(1+$V$3/$W$3)+($F197+0.5*L197)^Experiments!$H$3*(1+$V$3/$X$3)))</f>
        <v>7.5264248790851956E-3</v>
      </c>
      <c r="N197">
        <f>0.02*((Experiments!$C$3*($F197+0.5*M197)^Experiments!$H$3)/(Code!$Y$3^Experiments!$H$3*(1+$V$3/$W$3)+($F197+0.5*M197)^Experiments!$H$3*(1+$V$3/$X$3)))</f>
        <v>7.5277194294130958E-3</v>
      </c>
      <c r="O197">
        <f>0.02*((Experiments!$C$3*($F197+N197)^Experiments!$H$3)/(Code!$Y$3^Experiments!$H$3*(1+$V$3/$W$3)+($F197+N197)^Experiments!$H$3*(1+$V$3/$X$3)))</f>
        <v>7.6266540960978259E-3</v>
      </c>
      <c r="P197">
        <v>-0.60000000000002995</v>
      </c>
      <c r="Q197">
        <f>((P197^Experiments!$H$2)*Experiments!$C$2)/((P197^Experiments!$H$2)*(1+$V$2/$X$2)+(Code!$Y$2^Experiments!$H$2)*(1+$V$2/$W$2))</f>
        <v>-6.6666711111146277</v>
      </c>
      <c r="R197">
        <f>((P197^Experiments!$H$3)*Experiments!$C$3)/((P197^Experiments!$H$3)*(1+$V$3/$X$3)+(Code!$Y$3^Experiments!$H$3)*(1+$V$3/$W$3))</f>
        <v>-3.0000000000003744</v>
      </c>
      <c r="S197">
        <f t="shared" si="27"/>
        <v>-1.6666666666665835</v>
      </c>
      <c r="T197">
        <f t="shared" si="21"/>
        <v>-0.14999989999998753</v>
      </c>
      <c r="U197">
        <f t="shared" si="22"/>
        <v>-0.33333333333329174</v>
      </c>
    </row>
    <row r="198" spans="1:21" x14ac:dyDescent="0.25">
      <c r="A198">
        <v>3.92</v>
      </c>
      <c r="B198">
        <f>((D198^Experiments!$H$2)*Experiments!$C$2)/((Code!$Y$2^Experiments!$H$2)*(1+$V$2/$W$2)+(Code!D198^Experiments!$H$2)*(1+$V$2/$X$2))</f>
        <v>1.6128188386118405E-8</v>
      </c>
      <c r="C198">
        <f>((F198^Experiments!$H$3)*Experiments!$C$3)/((1+$V$3/$X$3)*(F198^Experiments!$H$3)+(Code!$Y$3^Experiments!$H$3)*(1+$V$3/$W$3))</f>
        <v>0.36136686653109795</v>
      </c>
      <c r="D198">
        <f t="shared" si="23"/>
        <v>2.4192282618195416E-9</v>
      </c>
      <c r="E198">
        <f t="shared" si="24"/>
        <v>9.9999999975807867</v>
      </c>
      <c r="F198">
        <f t="shared" si="25"/>
        <v>0.2205294517425648</v>
      </c>
      <c r="G198">
        <f t="shared" si="26"/>
        <v>4.7794705482574331</v>
      </c>
      <c r="H198">
        <f>0.02*((Experiments!$C$2*(D198^Experiments!$H$2))/((Code!$Y$2^Experiments!$H$2)*(1+$V$2/$W$2)+(D198^Experiments!$H$2)*(1+$V$2/$X$2)))</f>
        <v>3.2256376772236812E-10</v>
      </c>
      <c r="I198">
        <f>0.02*((Experiments!$C$2*($D198+0.5*H198)^Experiments!$H$2)/((Code!$Y$2^Experiments!$H$2)*(1+$V$2/$W$2)+($D198+0.5*H198)^Experiments!$H$2*(1+$V$2/$X$2)))</f>
        <v>3.4406801883218217E-10</v>
      </c>
      <c r="J198">
        <f>0.02*((Experiments!$C$2*($D198+0.5*I198)^Experiments!$H$2)/((Code!$Y$2^Experiments!$H$2)*(1+$V$2/$W$2)+($D198+0.5*I198)^Experiments!$H$2*(1+$V$2/$X$2)))</f>
        <v>3.4550163556789365E-10</v>
      </c>
      <c r="K198">
        <f>0.02*((Experiments!$C$2*($D198+J198)^Experiments!$H$2)/((Code!$Y$2^Experiments!$H$2)*(1+$V$2/$W$2)+($D198+J198)^Experiments!$H$2*(1+$V$2/$X$2)))</f>
        <v>3.6863065230554794E-10</v>
      </c>
      <c r="L198">
        <f>0.02*((Experiments!$C$3*F198^Experiments!$H$3)/(Code!$Y$3^Experiments!$H$3*(1+$V$3/$W$3)+F198^Experiments!$H$3*(1+$V$3/$X$3)))</f>
        <v>7.227337330621959E-3</v>
      </c>
      <c r="M198">
        <f>0.02*((Experiments!$C$3*($F198+0.5*L198)^Experiments!$H$3)/(Code!$Y$3^Experiments!$H$3*(1+$V$3/$W$3)+($F198+0.5*L198)^Experiments!$H$3*(1+$V$3/$X$3)))</f>
        <v>7.3240821819328741E-3</v>
      </c>
      <c r="N198">
        <f>0.02*((Experiments!$C$3*($F198+0.5*M198)^Experiments!$H$3)/(Code!$Y$3^Experiments!$H$3*(1+$V$3/$W$3)+($F198+0.5*M198)^Experiments!$H$3*(1+$V$3/$X$3)))</f>
        <v>7.3253733307561035E-3</v>
      </c>
      <c r="O198">
        <f>0.02*((Experiments!$C$3*($F198+N198)^Experiments!$H$3)/(Code!$Y$3^Experiments!$H$3*(1+$V$3/$W$3)+($F198+N198)^Experiments!$H$3*(1+$V$3/$X$3)))</f>
        <v>7.4228588077491853E-3</v>
      </c>
      <c r="P198">
        <v>-0.50000000000002998</v>
      </c>
      <c r="Q198">
        <f>((P198^Experiments!$H$2)*Experiments!$C$2)/((P198^Experiments!$H$2)*(1+$V$2/$X$2)+(Code!$Y$2^Experiments!$H$2)*(1+$V$2/$W$2))</f>
        <v>-5.0000025000016999</v>
      </c>
      <c r="R198">
        <f>((P198^Experiments!$H$3)*Experiments!$C$3)/((P198^Experiments!$H$3)*(1+$V$3/$X$3)+(Code!$Y$3^Experiments!$H$3)*(1+$V$3/$W$3))</f>
        <v>-2.0000000000002398</v>
      </c>
      <c r="S198">
        <f t="shared" si="27"/>
        <v>-1.9999999999998801</v>
      </c>
      <c r="T198">
        <f t="shared" si="21"/>
        <v>-0.19999989999998199</v>
      </c>
      <c r="U198">
        <f t="shared" si="22"/>
        <v>-0.49999999999994005</v>
      </c>
    </row>
    <row r="199" spans="1:21" x14ac:dyDescent="0.25">
      <c r="A199">
        <v>3.94</v>
      </c>
      <c r="B199">
        <f>((D199^Experiments!$H$2)*Experiments!$C$2)/((Code!$Y$2^Experiments!$H$2)*(1+$V$2/$W$2)+(Code!D199^Experiments!$H$2)*(1+$V$2/$X$2))</f>
        <v>1.3827817583200441E-8</v>
      </c>
      <c r="C199">
        <f>((F199^Experiments!$H$3)*Experiments!$C$3)/((1+$V$3/$X$3)*(F199^Experiments!$H$3)+(Code!$Y$3^Experiments!$H$3)*(1+$V$3/$W$3))</f>
        <v>0.35147344553786941</v>
      </c>
      <c r="D199">
        <f t="shared" si="23"/>
        <v>2.074172640348197E-9</v>
      </c>
      <c r="E199">
        <f t="shared" si="24"/>
        <v>9.9999999979258423</v>
      </c>
      <c r="F199">
        <f t="shared" si="25"/>
        <v>0.21320460054860663</v>
      </c>
      <c r="G199">
        <f t="shared" si="26"/>
        <v>4.7867953994513917</v>
      </c>
      <c r="H199">
        <f>0.02*((Experiments!$C$2*(D199^Experiments!$H$2))/((Code!$Y$2^Experiments!$H$2)*(1+$V$2/$W$2)+(D199^Experiments!$H$2)*(1+$V$2/$X$2)))</f>
        <v>2.7655635166400884E-10</v>
      </c>
      <c r="I199">
        <f>0.02*((Experiments!$C$2*($D199+0.5*H199)^Experiments!$H$2)/((Code!$Y$2^Experiments!$H$2)*(1+$V$2/$W$2)+($D199+0.5*H199)^Experiments!$H$2*(1+$V$2/$X$2)))</f>
        <v>2.9499344172225404E-10</v>
      </c>
      <c r="J199">
        <f>0.02*((Experiments!$C$2*($D199+0.5*I199)^Experiments!$H$2)/((Code!$Y$2^Experiments!$H$2)*(1+$V$2/$W$2)+($D199+0.5*I199)^Experiments!$H$2*(1+$V$2/$X$2)))</f>
        <v>2.9622258105583701E-10</v>
      </c>
      <c r="K199">
        <f>0.02*((Experiments!$C$2*($D199+J199)^Experiments!$H$2)/((Code!$Y$2^Experiments!$H$2)*(1+$V$2/$W$2)+($D199+J199)^Experiments!$H$2*(1+$V$2/$X$2)))</f>
        <v>3.1605269568775748E-10</v>
      </c>
      <c r="L199">
        <f>0.02*((Experiments!$C$3*F199^Experiments!$H$3)/(Code!$Y$3^Experiments!$H$3*(1+$V$3/$W$3)+F199^Experiments!$H$3*(1+$V$3/$X$3)))</f>
        <v>7.0294689107573884E-3</v>
      </c>
      <c r="M199">
        <f>0.02*((Experiments!$C$3*($F199+0.5*L199)^Experiments!$H$3)/(Code!$Y$3^Experiments!$H$3*(1+$V$3/$W$3)+($F199+0.5*L199)^Experiments!$H$3*(1+$V$3/$X$3)))</f>
        <v>7.1247108110853025E-3</v>
      </c>
      <c r="N199">
        <f>0.02*((Experiments!$C$3*($F199+0.5*M199)^Experiments!$H$3)/(Code!$Y$3^Experiments!$H$3*(1+$V$3/$W$3)+($F199+0.5*M199)^Experiments!$H$3*(1+$V$3/$X$3)))</f>
        <v>7.1259974605134696E-3</v>
      </c>
      <c r="O199">
        <f>0.02*((Experiments!$C$3*($F199+N199)^Experiments!$H$3)/(Code!$Y$3^Experiments!$H$3*(1+$V$3/$W$3)+($F199+N199)^Experiments!$H$3*(1+$V$3/$X$3)))</f>
        <v>7.2219970020770867E-3</v>
      </c>
      <c r="P199">
        <v>-0.400000000000031</v>
      </c>
      <c r="Q199">
        <f>((P199^Experiments!$H$2)*Experiments!$C$2)/((P199^Experiments!$H$2)*(1+$V$2/$X$2)+(Code!$Y$2^Experiments!$H$2)*(1+$V$2/$W$2))</f>
        <v>-3.6363649586785511</v>
      </c>
      <c r="R199">
        <f>((P199^Experiments!$H$3)*Experiments!$C$3)/((P199^Experiments!$H$3)*(1+$V$3/$X$3)+(Code!$Y$3^Experiments!$H$3)*(1+$V$3/$W$3))</f>
        <v>-1.3333333333335056</v>
      </c>
      <c r="S199">
        <f t="shared" si="27"/>
        <v>-2.4999999999998064</v>
      </c>
      <c r="T199">
        <f t="shared" si="21"/>
        <v>-0.27499989999997093</v>
      </c>
      <c r="U199">
        <f t="shared" si="22"/>
        <v>-0.74999999999990308</v>
      </c>
    </row>
    <row r="200" spans="1:21" x14ac:dyDescent="0.25">
      <c r="A200">
        <v>3.96</v>
      </c>
      <c r="B200">
        <f>((D200^Experiments!$H$2)*Experiments!$C$2)/((Code!$Y$2^Experiments!$H$2)*(1+$V$2/$W$2)+(Code!D200^Experiments!$H$2)*(1+$V$2/$X$2))</f>
        <v>1.1855549707257061E-8</v>
      </c>
      <c r="C200">
        <f>((F200^Experiments!$H$3)*Experiments!$C$3)/((1+$V$3/$X$3)*(F200^Experiments!$H$3)+(Code!$Y$3^Experiments!$H$3)*(1+$V$3/$W$3))</f>
        <v>0.34173399853812519</v>
      </c>
      <c r="D200">
        <f t="shared" si="23"/>
        <v>1.7783324581968722E-9</v>
      </c>
      <c r="E200">
        <f t="shared" si="24"/>
        <v>9.9999999982216821</v>
      </c>
      <c r="F200">
        <f t="shared" si="25"/>
        <v>0.20607912013926796</v>
      </c>
      <c r="G200">
        <f t="shared" si="26"/>
        <v>4.79392087986073</v>
      </c>
      <c r="H200">
        <f>0.02*((Experiments!$C$2*(D200^Experiments!$H$2))/((Code!$Y$2^Experiments!$H$2)*(1+$V$2/$W$2)+(D200^Experiments!$H$2)*(1+$V$2/$X$2)))</f>
        <v>2.3711099414514121E-10</v>
      </c>
      <c r="I200">
        <f>0.02*((Experiments!$C$2*($D200+0.5*H200)^Experiments!$H$2)/((Code!$Y$2^Experiments!$H$2)*(1+$V$2/$W$2)+($D200+0.5*H200)^Experiments!$H$2*(1+$V$2/$X$2)))</f>
        <v>2.5291839371608683E-10</v>
      </c>
      <c r="J200">
        <f>0.02*((Experiments!$C$2*($D200+0.5*I200)^Experiments!$H$2)/((Code!$Y$2^Experiments!$H$2)*(1+$V$2/$W$2)+($D200+0.5*I200)^Experiments!$H$2*(1+$V$2/$X$2)))</f>
        <v>2.5397222035147899E-10</v>
      </c>
      <c r="K200">
        <f>0.02*((Experiments!$C$2*($D200+J200)^Experiments!$H$2)/((Code!$Y$2^Experiments!$H$2)*(1+$V$2/$W$2)+($D200+J200)^Experiments!$H$2*(1+$V$2/$X$2)))</f>
        <v>2.709739567726454E-10</v>
      </c>
      <c r="L200">
        <f>0.02*((Experiments!$C$3*F200^Experiments!$H$3)/(Code!$Y$3^Experiments!$H$3*(1+$V$3/$W$3)+F200^Experiments!$H$3*(1+$V$3/$X$3)))</f>
        <v>6.834679970762504E-3</v>
      </c>
      <c r="M200">
        <f>0.02*((Experiments!$C$3*($F200+0.5*L200)^Experiments!$H$3)/(Code!$Y$3^Experiments!$H$3*(1+$V$3/$W$3)+($F200+0.5*L200)^Experiments!$H$3*(1+$V$3/$X$3)))</f>
        <v>6.9283860525911345E-3</v>
      </c>
      <c r="N200">
        <f>0.02*((Experiments!$C$3*($F200+0.5*M200)^Experiments!$H$3)/(Code!$Y$3^Experiments!$H$3*(1+$V$3/$W$3)+($F200+0.5*M200)^Experiments!$H$3*(1+$V$3/$X$3)))</f>
        <v>6.9296671193082287E-3</v>
      </c>
      <c r="O200">
        <f>0.02*((Experiments!$C$3*($F200+N200)^Experiments!$H$3)/(Code!$Y$3^Experiments!$H$3*(1+$V$3/$W$3)+($F200+N200)^Experiments!$H$3*(1+$V$3/$X$3)))</f>
        <v>7.0241465518145266E-3</v>
      </c>
      <c r="P200">
        <v>-0.30000000000002902</v>
      </c>
      <c r="Q200">
        <f>((P200^Experiments!$H$2)*Experiments!$C$2)/((P200^Experiments!$H$2)*(1+$V$2/$X$2)+(Code!$Y$2^Experiments!$H$2)*(1+$V$2/$W$2))</f>
        <v>-2.5000006250004589</v>
      </c>
      <c r="R200">
        <f>((P200^Experiments!$H$3)*Experiments!$C$3)/((P200^Experiments!$H$3)*(1+$V$3/$X$3)+(Code!$Y$3^Experiments!$H$3)*(1+$V$3/$W$3))</f>
        <v>-0.85714285714297556</v>
      </c>
      <c r="S200">
        <f t="shared" si="27"/>
        <v>-3.3333333333330111</v>
      </c>
      <c r="T200">
        <f t="shared" si="21"/>
        <v>-0.39999989999995156</v>
      </c>
      <c r="U200">
        <f t="shared" si="22"/>
        <v>-1.1666666666665055</v>
      </c>
    </row>
    <row r="201" spans="1:21" x14ac:dyDescent="0.25">
      <c r="A201">
        <v>3.98</v>
      </c>
      <c r="B201">
        <f>((D201^Experiments!$H$2)*Experiments!$C$2)/((Code!$Y$2^Experiments!$H$2)*(1+$V$2/$W$2)+(Code!D201^Experiments!$H$2)*(1+$V$2/$X$2))</f>
        <v>1.0164587289810678E-8</v>
      </c>
      <c r="C201">
        <f>((F201^Experiments!$H$3)*Experiments!$C$3)/((1+$V$3/$X$3)*(F201^Experiments!$H$3)+(Code!$Y$3^Experiments!$H$3)*(1+$V$3/$W$3))</f>
        <v>0.33215189180737531</v>
      </c>
      <c r="D201">
        <f t="shared" si="23"/>
        <v>1.5246880950213859E-9</v>
      </c>
      <c r="E201">
        <f t="shared" si="24"/>
        <v>9.9999999984753263</v>
      </c>
      <c r="F201">
        <f t="shared" si="25"/>
        <v>0.19914996466153867</v>
      </c>
      <c r="G201">
        <f t="shared" si="26"/>
        <v>4.8008500353384589</v>
      </c>
      <c r="H201">
        <f>0.02*((Experiments!$C$2*(D201^Experiments!$H$2))/((Code!$Y$2^Experiments!$H$2)*(1+$V$2/$W$2)+(D201^Experiments!$H$2)*(1+$V$2/$X$2)))</f>
        <v>2.0329174579621355E-10</v>
      </c>
      <c r="I201">
        <f>0.02*((Experiments!$C$2*($D201+0.5*H201)^Experiments!$H$2)/((Code!$Y$2^Experiments!$H$2)*(1+$V$2/$W$2)+($D201+0.5*H201)^Experiments!$H$2*(1+$V$2/$X$2)))</f>
        <v>2.168445288208244E-10</v>
      </c>
      <c r="J201">
        <f>0.02*((Experiments!$C$2*($D201+0.5*I201)^Experiments!$H$2)/((Code!$Y$2^Experiments!$H$2)*(1+$V$2/$W$2)+($D201+0.5*I201)^Experiments!$H$2*(1+$V$2/$X$2)))</f>
        <v>2.1774804768716842E-10</v>
      </c>
      <c r="K201">
        <f>0.02*((Experiments!$C$2*($D201+J201)^Experiments!$H$2)/((Code!$Y$2^Experiments!$H$2)*(1+$V$2/$W$2)+($D201+J201)^Experiments!$H$2*(1+$V$2/$X$2)))</f>
        <v>2.3232481875793286E-10</v>
      </c>
      <c r="L201">
        <f>0.02*((Experiments!$C$3*F201^Experiments!$H$3)/(Code!$Y$3^Experiments!$H$3*(1+$V$3/$W$3)+F201^Experiments!$H$3*(1+$V$3/$X$3)))</f>
        <v>6.6430378361475063E-3</v>
      </c>
      <c r="M201">
        <f>0.02*((Experiments!$C$3*($F201+0.5*L201)^Experiments!$H$3)/(Code!$Y$3^Experiments!$H$3*(1+$V$3/$W$3)+($F201+0.5*L201)^Experiments!$H$3*(1+$V$3/$X$3)))</f>
        <v>6.7351778846972488E-3</v>
      </c>
      <c r="N201">
        <f>0.02*((Experiments!$C$3*($F201+0.5*M201)^Experiments!$H$3)/(Code!$Y$3^Experiments!$H$3*(1+$V$3/$W$3)+($F201+0.5*M201)^Experiments!$H$3*(1+$V$3/$X$3)))</f>
        <v>6.7364523036508505E-3</v>
      </c>
      <c r="O201">
        <f>0.02*((Experiments!$C$3*($F201+N201)^Experiments!$H$3)/(Code!$Y$3^Experiments!$H$3*(1+$V$3/$W$3)+($F201+N201)^Experiments!$H$3*(1+$V$3/$X$3)))</f>
        <v>6.8293800831868189E-3</v>
      </c>
      <c r="P201">
        <v>-0.20000000000002899</v>
      </c>
      <c r="Q201">
        <f>((P201^Experiments!$H$2)*Experiments!$C$2)/((P201^Experiments!$H$2)*(1+$V$2/$X$2)+(Code!$Y$2^Experiments!$H$2)*(1+$V$2/$W$2))</f>
        <v>-1.5384617751482228</v>
      </c>
      <c r="R201">
        <f>((P201^Experiments!$H$3)*Experiments!$C$3)/((P201^Experiments!$H$3)*(1+$V$3/$X$3)+(Code!$Y$3^Experiments!$H$3)*(1+$V$3/$W$3))</f>
        <v>-0.50000000000009059</v>
      </c>
      <c r="S201">
        <f t="shared" si="27"/>
        <v>-4.9999999999992752</v>
      </c>
      <c r="T201">
        <f t="shared" si="21"/>
        <v>-0.64999989999989127</v>
      </c>
      <c r="U201">
        <f t="shared" si="22"/>
        <v>-1.9999999999996376</v>
      </c>
    </row>
    <row r="202" spans="1:21" x14ac:dyDescent="0.25">
      <c r="A202">
        <v>4</v>
      </c>
      <c r="B202">
        <f>((D202^Experiments!$H$2)*Experiments!$C$2)/((Code!$Y$2^Experiments!$H$2)*(1+$V$2/$W$2)+(Code!D202^Experiments!$H$2)*(1+$V$2/$X$2))</f>
        <v>8.7148076063587413E-9</v>
      </c>
      <c r="C202">
        <f>((F202^Experiments!$H$3)*Experiments!$C$3)/((1+$V$3/$X$3)*(F202^Experiments!$H$3)+(Code!$Y$3^Experiments!$H$3)*(1+$V$3/$W$3))</f>
        <v>0.32273021841289279</v>
      </c>
      <c r="D202">
        <f t="shared" si="23"/>
        <v>1.3072211420930305E-9</v>
      </c>
      <c r="E202">
        <f t="shared" si="24"/>
        <v>9.9999999986927932</v>
      </c>
      <c r="F202">
        <f t="shared" si="25"/>
        <v>0.19241401827886692</v>
      </c>
      <c r="G202">
        <f t="shared" si="26"/>
        <v>4.8075859817211306</v>
      </c>
      <c r="H202">
        <f>0.02*((Experiments!$C$2*(D202^Experiments!$H$2))/((Code!$Y$2^Experiments!$H$2)*(1+$V$2/$W$2)+(D202^Experiments!$H$2)*(1+$V$2/$X$2)))</f>
        <v>1.7429615212717484E-10</v>
      </c>
      <c r="I202">
        <f>0.02*((Experiments!$C$2*($D202+0.5*H202)^Experiments!$H$2)/((Code!$Y$2^Experiments!$H$2)*(1+$V$2/$W$2)+($D202+0.5*H202)^Experiments!$H$2*(1+$V$2/$X$2)))</f>
        <v>1.8591589558139196E-10</v>
      </c>
      <c r="J202">
        <f>0.02*((Experiments!$C$2*($D202+0.5*I202)^Experiments!$H$2)/((Code!$Y$2^Experiments!$H$2)*(1+$V$2/$W$2)+($D202+0.5*I202)^Experiments!$H$2*(1+$V$2/$X$2)))</f>
        <v>1.8669054514356325E-10</v>
      </c>
      <c r="K202">
        <f>0.02*((Experiments!$C$2*($D202+J202)^Experiments!$H$2)/((Code!$Y$2^Experiments!$H$2)*(1+$V$2/$W$2)+($D202+J202)^Experiments!$H$2*(1+$V$2/$X$2)))</f>
        <v>1.9918822476649918E-10</v>
      </c>
      <c r="L202">
        <f>0.02*((Experiments!$C$3*F202^Experiments!$H$3)/(Code!$Y$3^Experiments!$H$3*(1+$V$3/$W$3)+F202^Experiments!$H$3*(1+$V$3/$X$3)))</f>
        <v>6.4546043682578557E-3</v>
      </c>
      <c r="M202">
        <f>0.02*((Experiments!$C$3*($F202+0.5*L202)^Experiments!$H$3)/(Code!$Y$3^Experiments!$H$3*(1+$V$3/$W$3)+($F202+0.5*L202)^Experiments!$H$3*(1+$V$3/$X$3)))</f>
        <v>6.545150861371583E-3</v>
      </c>
      <c r="N202">
        <f>0.02*((Experiments!$C$3*($F202+0.5*M202)^Experiments!$H$3)/(Code!$Y$3^Experiments!$H$3*(1+$V$3/$W$3)+($F202+0.5*M202)^Experiments!$H$3*(1+$V$3/$X$3)))</f>
        <v>6.546417589326504E-3</v>
      </c>
      <c r="O202">
        <f>0.02*((Experiments!$C$3*($F202+N202)^Experiments!$H$3)/(Code!$Y$3^Experiments!$H$3*(1+$V$3/$W$3)+($F202+N202)^Experiments!$H$3*(1+$V$3/$X$3)))</f>
        <v>6.6377648474821218E-3</v>
      </c>
      <c r="P202">
        <v>-0.100000000000041</v>
      </c>
      <c r="Q202">
        <f>((P202^Experiments!$H$2)*Experiments!$C$2)/((P202^Experiments!$H$2)*(1+$V$2/$X$2)+(Code!$Y$2^Experiments!$H$2)*(1+$V$2/$W$2))</f>
        <v>-0.71428576530643983</v>
      </c>
      <c r="R202">
        <f>((P202^Experiments!$H$3)*Experiments!$C$3)/((P202^Experiments!$H$3)*(1+$V$3/$X$3)+(Code!$Y$3^Experiments!$H$3)*(1+$V$3/$W$3))</f>
        <v>-0.22222222222232343</v>
      </c>
      <c r="S202">
        <f t="shared" si="27"/>
        <v>-9.9999999999959002</v>
      </c>
      <c r="T202">
        <f t="shared" si="21"/>
        <v>-1.399999899999385</v>
      </c>
      <c r="U202">
        <f t="shared" si="22"/>
        <v>-4.4999999999979501</v>
      </c>
    </row>
    <row r="203" spans="1:21" x14ac:dyDescent="0.25">
      <c r="A203">
        <v>4.0199999999999996</v>
      </c>
      <c r="B203">
        <f>((D203^Experiments!$H$2)*Experiments!$C$2)/((Code!$Y$2^Experiments!$H$2)*(1+$V$2/$W$2)+(Code!D203^Experiments!$H$2)*(1+$V$2/$X$2))</f>
        <v>7.4718106546556412E-9</v>
      </c>
      <c r="C203">
        <f>((F203^Experiments!$H$3)*Experiments!$C$3)/((1+$V$3/$X$3)*(F203^Experiments!$H$3)+(Code!$Y$3^Experiments!$H$3)*(1+$V$3/$W$3))</f>
        <v>0.31347179420676502</v>
      </c>
      <c r="D203">
        <f t="shared" si="23"/>
        <v>1.1207715990357665E-9</v>
      </c>
      <c r="E203">
        <f t="shared" si="24"/>
        <v>9.9999999988792432</v>
      </c>
      <c r="F203">
        <f t="shared" si="25"/>
        <v>0.18586810059267755</v>
      </c>
      <c r="G203">
        <f t="shared" si="26"/>
        <v>4.8141318994073199</v>
      </c>
      <c r="H203">
        <f>0.02*((Experiments!$C$2*(D203^Experiments!$H$2))/((Code!$Y$2^Experiments!$H$2)*(1+$V$2/$W$2)+(D203^Experiments!$H$2)*(1+$V$2/$X$2)))</f>
        <v>1.4943621309311283E-10</v>
      </c>
      <c r="I203">
        <f>0.02*((Experiments!$C$2*($D203+0.5*H203)^Experiments!$H$2)/((Code!$Y$2^Experiments!$H$2)*(1+$V$2/$W$2)+($D203+0.5*H203)^Experiments!$H$2*(1+$V$2/$X$2)))</f>
        <v>1.5939862728393668E-10</v>
      </c>
      <c r="J203">
        <f>0.02*((Experiments!$C$2*($D203+0.5*I203)^Experiments!$H$2)/((Code!$Y$2^Experiments!$H$2)*(1+$V$2/$W$2)+($D203+0.5*I203)^Experiments!$H$2*(1+$V$2/$X$2)))</f>
        <v>1.6006278822893068E-10</v>
      </c>
      <c r="K203">
        <f>0.02*((Experiments!$C$2*($D203+J203)^Experiments!$H$2)/((Code!$Y$2^Experiments!$H$2)*(1+$V$2/$W$2)+($D203+J203)^Experiments!$H$2*(1+$V$2/$X$2)))</f>
        <v>1.7077791815613396E-10</v>
      </c>
      <c r="L203">
        <f>0.02*((Experiments!$C$3*F203^Experiments!$H$3)/(Code!$Y$3^Experiments!$H$3*(1+$V$3/$W$3)+F203^Experiments!$H$3*(1+$V$3/$X$3)))</f>
        <v>6.2694358841353008E-3</v>
      </c>
      <c r="M203">
        <f>0.02*((Experiments!$C$3*($F203+0.5*L203)^Experiments!$H$3)/(Code!$Y$3^Experiments!$H$3*(1+$V$3/$W$3)+($F203+0.5*L203)^Experiments!$H$3*(1+$V$3/$X$3)))</f>
        <v>6.3583640202858659E-3</v>
      </c>
      <c r="N203">
        <f>0.02*((Experiments!$C$3*($F203+0.5*M203)^Experiments!$H$3)/(Code!$Y$3^Experiments!$H$3*(1+$V$3/$W$3)+($F203+0.5*M203)^Experiments!$H$3*(1+$V$3/$X$3)))</f>
        <v>6.3596220392177051E-3</v>
      </c>
      <c r="O203">
        <f>0.02*((Experiments!$C$3*($F203+N203)^Experiments!$H$3)/(Code!$Y$3^Experiments!$H$3*(1+$V$3/$W$3)+($F203+N203)^Experiments!$H$3*(1+$V$3/$X$3)))</f>
        <v>6.4493626169854221E-3</v>
      </c>
    </row>
    <row r="204" spans="1:21" x14ac:dyDescent="0.25">
      <c r="A204">
        <v>4.04</v>
      </c>
      <c r="B204">
        <f>((D204^Experiments!$H$2)*Experiments!$C$2)/((Code!$Y$2^Experiments!$H$2)*(1+$V$2/$W$2)+(Code!D204^Experiments!$H$2)*(1+$V$2/$X$2))</f>
        <v>6.4061029202735319E-9</v>
      </c>
      <c r="C204">
        <f>((F204^Experiments!$H$3)*Experiments!$C$3)/((1+$V$3/$X$3)*(F204^Experiments!$H$3)+(Code!$Y$3^Experiments!$H$3)*(1+$V$3/$W$3))</f>
        <v>0.3043791550442731</v>
      </c>
      <c r="D204">
        <f t="shared" si="23"/>
        <v>9.6091543865660283E-10</v>
      </c>
      <c r="E204">
        <f t="shared" si="24"/>
        <v>9.9999999990390993</v>
      </c>
      <c r="F204">
        <f t="shared" si="25"/>
        <v>0.17950897215598957</v>
      </c>
      <c r="G204">
        <f t="shared" si="26"/>
        <v>4.8204910278440076</v>
      </c>
      <c r="H204">
        <f>0.02*((Experiments!$C$2*(D204^Experiments!$H$2))/((Code!$Y$2^Experiments!$H$2)*(1+$V$2/$W$2)+(D204^Experiments!$H$2)*(1+$V$2/$X$2)))</f>
        <v>1.2812205840547063E-10</v>
      </c>
      <c r="I204">
        <f>0.02*((Experiments!$C$2*($D204+0.5*H204)^Experiments!$H$2)/((Code!$Y$2^Experiments!$H$2)*(1+$V$2/$W$2)+($D204+0.5*H204)^Experiments!$H$2*(1+$V$2/$X$2)))</f>
        <v>1.3666352895452708E-10</v>
      </c>
      <c r="J204">
        <f>0.02*((Experiments!$C$2*($D204+0.5*I204)^Experiments!$H$2)/((Code!$Y$2^Experiments!$H$2)*(1+$V$2/$W$2)+($D204+0.5*I204)^Experiments!$H$2*(1+$V$2/$X$2)))</f>
        <v>1.3723296032368431E-10</v>
      </c>
      <c r="K204">
        <f>0.02*((Experiments!$C$2*($D204+J204)^Experiments!$H$2)/((Code!$Y$2^Experiments!$H$2)*(1+$V$2/$W$2)+($D204+J204)^Experiments!$H$2*(1+$V$2/$X$2)))</f>
        <v>1.4641978642351106E-10</v>
      </c>
      <c r="L204">
        <f>0.02*((Experiments!$C$3*F204^Experiments!$H$3)/(Code!$Y$3^Experiments!$H$3*(1+$V$3/$W$3)+F204^Experiments!$H$3*(1+$V$3/$X$3)))</f>
        <v>6.087583100885462E-3</v>
      </c>
      <c r="M204">
        <f>0.02*((Experiments!$C$3*($F204+0.5*L204)^Experiments!$H$3)/(Code!$Y$3^Experiments!$H$3*(1+$V$3/$W$3)+($F204+0.5*L204)^Experiments!$H$3*(1+$V$3/$X$3)))</f>
        <v>6.1748708153795615E-3</v>
      </c>
      <c r="N204">
        <f>0.02*((Experiments!$C$3*($F204+0.5*M204)^Experiments!$H$3)/(Code!$Y$3^Experiments!$H$3*(1+$V$3/$W$3)+($F204+0.5*M204)^Experiments!$H$3*(1+$V$3/$X$3)))</f>
        <v>6.1761191356856726E-3</v>
      </c>
      <c r="O204">
        <f>0.02*((Experiments!$C$3*($F204+N204)^Experiments!$H$3)/(Code!$Y$3^Experiments!$H$3*(1+$V$3/$W$3)+($F204+N204)^Experiments!$H$3*(1+$V$3/$X$3)))</f>
        <v>6.2642296054980827E-3</v>
      </c>
    </row>
    <row r="205" spans="1:21" x14ac:dyDescent="0.25">
      <c r="A205">
        <v>4.0599999999999996</v>
      </c>
      <c r="B205">
        <f>((D205^Experiments!$H$2)*Experiments!$C$2)/((Code!$Y$2^Experiments!$H$2)*(1+$V$2/$W$2)+(Code!D205^Experiments!$H$2)*(1+$V$2/$X$2))</f>
        <v>5.4923975620435899E-9</v>
      </c>
      <c r="C205">
        <f>((F205^Experiments!$H$3)*Experiments!$C$3)/((1+$V$3/$X$3)*(F205^Experiments!$H$3)+(Code!$Y$3^Experiments!$H$3)*(1+$V$3/$W$3))</f>
        <v>0.29545455521873942</v>
      </c>
      <c r="D205">
        <f t="shared" si="23"/>
        <v>8.2385963475903548E-10</v>
      </c>
      <c r="E205">
        <f t="shared" si="24"/>
        <v>9.9999999991761559</v>
      </c>
      <c r="F205">
        <f t="shared" si="25"/>
        <v>0.17333334005457057</v>
      </c>
      <c r="G205">
        <f t="shared" si="26"/>
        <v>4.8266666599454267</v>
      </c>
      <c r="H205">
        <f>0.02*((Experiments!$C$2*(D205^Experiments!$H$2))/((Code!$Y$2^Experiments!$H$2)*(1+$V$2/$W$2)+(D205^Experiments!$H$2)*(1+$V$2/$X$2)))</f>
        <v>1.098479512408718E-10</v>
      </c>
      <c r="I205">
        <f>0.02*((Experiments!$C$2*($D205+0.5*H205)^Experiments!$H$2)/((Code!$Y$2^Experiments!$H$2)*(1+$V$2/$W$2)+($D205+0.5*H205)^Experiments!$H$2*(1+$V$2/$X$2)))</f>
        <v>1.1717114798195075E-10</v>
      </c>
      <c r="J205">
        <f>0.02*((Experiments!$C$2*($D205+0.5*I205)^Experiments!$H$2)/((Code!$Y$2^Experiments!$H$2)*(1+$V$2/$W$2)+($D205+0.5*I205)^Experiments!$H$2*(1+$V$2/$X$2)))</f>
        <v>1.1765936109744942E-10</v>
      </c>
      <c r="K205">
        <f>0.02*((Experiments!$C$2*($D205+J205)^Experiments!$H$2)/((Code!$Y$2^Experiments!$H$2)*(1+$V$2/$W$2)+($D205+J205)^Experiments!$H$2*(1+$V$2/$X$2)))</f>
        <v>1.2553586603540167E-10</v>
      </c>
      <c r="L205">
        <f>0.02*((Experiments!$C$3*F205^Experiments!$H$3)/(Code!$Y$3^Experiments!$H$3*(1+$V$3/$W$3)+F205^Experiments!$H$3*(1+$V$3/$X$3)))</f>
        <v>5.9090911043747883E-3</v>
      </c>
      <c r="M205">
        <f>0.02*((Experiments!$C$3*($F205+0.5*L205)^Experiments!$H$3)/(Code!$Y$3^Experiments!$H$3*(1+$V$3/$W$3)+($F205+0.5*L205)^Experiments!$H$3*(1+$V$3/$X$3)))</f>
        <v>5.9947190739220906E-3</v>
      </c>
      <c r="N205">
        <f>0.02*((Experiments!$C$3*($F205+0.5*M205)^Experiments!$H$3)/(Code!$Y$3^Experiments!$H$3*(1+$V$3/$W$3)+($F205+0.5*M205)^Experiments!$H$3*(1+$V$3/$X$3)))</f>
        <v>5.9959567374297234E-3</v>
      </c>
      <c r="O205">
        <f>0.02*((Experiments!$C$3*($F205+N205)^Experiments!$H$3)/(Code!$Y$3^Experiments!$H$3*(1+$V$3/$W$3)+($F205+N205)^Experiments!$H$3*(1+$V$3/$X$3)))</f>
        <v>6.0824164134583971E-3</v>
      </c>
    </row>
    <row r="206" spans="1:21" x14ac:dyDescent="0.25">
      <c r="A206">
        <v>4.08</v>
      </c>
      <c r="B206">
        <f>((D206^Experiments!$H$2)*Experiments!$C$2)/((Code!$Y$2^Experiments!$H$2)*(1+$V$2/$W$2)+(Code!D206^Experiments!$H$2)*(1+$V$2/$X$2))</f>
        <v>4.7090144123593371E-9</v>
      </c>
      <c r="C206">
        <f>((F206^Experiments!$H$3)*Experiments!$C$3)/((1+$V$3/$X$3)*(F206^Experiments!$H$3)+(Code!$Y$3^Experiments!$H$3)*(1+$V$3/$W$3))</f>
        <v>0.28669996709428713</v>
      </c>
      <c r="D206">
        <f t="shared" si="23"/>
        <v>7.0635216218652317E-10</v>
      </c>
      <c r="E206">
        <f t="shared" si="24"/>
        <v>9.9999999992936637</v>
      </c>
      <c r="F206">
        <f t="shared" si="25"/>
        <v>0.16733786353114777</v>
      </c>
      <c r="G206">
        <f t="shared" si="26"/>
        <v>4.8326621364688496</v>
      </c>
      <c r="H206">
        <f>0.02*((Experiments!$C$2*(D206^Experiments!$H$2))/((Code!$Y$2^Experiments!$H$2)*(1+$V$2/$W$2)+(D206^Experiments!$H$2)*(1+$V$2/$X$2)))</f>
        <v>9.4180288247186747E-11</v>
      </c>
      <c r="I206">
        <f>0.02*((Experiments!$C$2*($D206+0.5*H206)^Experiments!$H$2)/((Code!$Y$2^Experiments!$H$2)*(1+$V$2/$W$2)+($D206+0.5*H206)^Experiments!$H$2*(1+$V$2/$X$2)))</f>
        <v>1.0045897412422213E-10</v>
      </c>
      <c r="J206">
        <f>0.02*((Experiments!$C$2*($D206+0.5*I206)^Experiments!$H$2)/((Code!$Y$2^Experiments!$H$2)*(1+$V$2/$W$2)+($D206+0.5*I206)^Experiments!$H$2*(1+$V$2/$X$2)))</f>
        <v>1.0087755318226979E-10</v>
      </c>
      <c r="K206">
        <f>0.02*((Experiments!$C$2*($D206+J206)^Experiments!$H$2)/((Code!$Y$2^Experiments!$H$2)*(1+$V$2/$W$2)+($D206+J206)^Experiments!$H$2*(1+$V$2/$X$2)))</f>
        <v>1.0763062865791725E-10</v>
      </c>
      <c r="L206">
        <f>0.02*((Experiments!$C$3*F206^Experiments!$H$3)/(Code!$Y$3^Experiments!$H$3*(1+$V$3/$W$3)+F206^Experiments!$H$3*(1+$V$3/$X$3)))</f>
        <v>5.7339993418857428E-3</v>
      </c>
      <c r="M206">
        <f>0.02*((Experiments!$C$3*($F206+0.5*L206)^Experiments!$H$3)/(Code!$Y$3^Experiments!$H$3*(1+$V$3/$W$3)+($F206+0.5*L206)^Experiments!$H$3*(1+$V$3/$X$3)))</f>
        <v>5.8179509777920579E-3</v>
      </c>
      <c r="N206">
        <f>0.02*((Experiments!$C$3*($F206+0.5*M206)^Experiments!$H$3)/(Code!$Y$3^Experiments!$H$3*(1+$V$3/$W$3)+($F206+0.5*M206)^Experiments!$H$3*(1+$V$3/$X$3)))</f>
        <v>5.819177060545867E-3</v>
      </c>
      <c r="O206">
        <f>0.02*((Experiments!$C$3*($F206+N206)^Experiments!$H$3)/(Code!$Y$3^Experiments!$H$3*(1+$V$3/$W$3)+($F206+N206)^Experiments!$H$3*(1+$V$3/$X$3)))</f>
        <v>5.9039679974766252E-3</v>
      </c>
    </row>
    <row r="207" spans="1:21" x14ac:dyDescent="0.25">
      <c r="A207">
        <v>4.0999999999999996</v>
      </c>
      <c r="B207">
        <f>((D207^Experiments!$H$2)*Experiments!$C$2)/((Code!$Y$2^Experiments!$H$2)*(1+$V$2/$W$2)+(Code!D207^Experiments!$H$2)*(1+$V$2/$X$2))</f>
        <v>4.0373655557044682E-9</v>
      </c>
      <c r="C207">
        <f>((F207^Experiments!$H$3)*Experiments!$C$3)/((1+$V$3/$X$3)*(F207^Experiments!$H$3)+(Code!$Y$3^Experiments!$H$3)*(1+$V$3/$W$3))</f>
        <v>0.27811708190872808</v>
      </c>
      <c r="D207">
        <f t="shared" si="23"/>
        <v>6.0560483360017527E-10</v>
      </c>
      <c r="E207">
        <f t="shared" si="24"/>
        <v>9.9999999993944115</v>
      </c>
      <c r="F207">
        <f t="shared" si="25"/>
        <v>0.16151915962847474</v>
      </c>
      <c r="G207">
        <f t="shared" si="26"/>
        <v>4.8384808403715223</v>
      </c>
      <c r="H207">
        <f>0.02*((Experiments!$C$2*(D207^Experiments!$H$2))/((Code!$Y$2^Experiments!$H$2)*(1+$V$2/$W$2)+(D207^Experiments!$H$2)*(1+$V$2/$X$2)))</f>
        <v>8.0747311114089362E-11</v>
      </c>
      <c r="I207">
        <f>0.02*((Experiments!$C$2*($D207+0.5*H207)^Experiments!$H$2)/((Code!$Y$2^Experiments!$H$2)*(1+$V$2/$W$2)+($D207+0.5*H207)^Experiments!$H$2*(1+$V$2/$X$2)))</f>
        <v>8.6130465183870341E-11</v>
      </c>
      <c r="J207">
        <f>0.02*((Experiments!$C$2*($D207+0.5*I207)^Experiments!$H$2)/((Code!$Y$2^Experiments!$H$2)*(1+$V$2/$W$2)+($D207+0.5*I207)^Experiments!$H$2*(1+$V$2/$X$2)))</f>
        <v>8.6489342121545995E-11</v>
      </c>
      <c r="K207">
        <f>0.02*((Experiments!$C$2*($D207+J207)^Experiments!$H$2)/((Code!$Y$2^Experiments!$H$2)*(1+$V$2/$W$2)+($D207+J207)^Experiments!$H$2*(1+$V$2/$X$2)))</f>
        <v>9.2279223386985516E-11</v>
      </c>
      <c r="L207">
        <f>0.02*((Experiments!$C$3*F207^Experiments!$H$3)/(Code!$Y$3^Experiments!$H$3*(1+$V$3/$W$3)+F207^Experiments!$H$3*(1+$V$3/$X$3)))</f>
        <v>5.562341638174562E-3</v>
      </c>
      <c r="M207">
        <f>0.02*((Experiments!$C$3*($F207+0.5*L207)^Experiments!$H$3)/(Code!$Y$3^Experiments!$H$3*(1+$V$3/$W$3)+($F207+0.5*L207)^Experiments!$H$3*(1+$V$3/$X$3)))</f>
        <v>5.6446030685022401E-3</v>
      </c>
      <c r="N207">
        <f>0.02*((Experiments!$C$3*($F207+0.5*M207)^Experiments!$H$3)/(Code!$Y$3^Experiments!$H$3*(1+$V$3/$W$3)+($F207+0.5*M207)^Experiments!$H$3*(1+$V$3/$X$3)))</f>
        <v>5.6458166833159894E-3</v>
      </c>
      <c r="O207">
        <f>0.02*((Experiments!$C$3*($F207+N207)^Experiments!$H$3)/(Code!$Y$3^Experiments!$H$3*(1+$V$3/$W$3)+($F207+N207)^Experiments!$H$3*(1+$V$3/$X$3)))</f>
        <v>5.7289236639031949E-3</v>
      </c>
    </row>
    <row r="208" spans="1:21" x14ac:dyDescent="0.25">
      <c r="A208">
        <v>4.12</v>
      </c>
      <c r="B208">
        <f>((D208^Experiments!$H$2)*Experiments!$C$2)/((Code!$Y$2^Experiments!$H$2)*(1+$V$2/$W$2)+(Code!D208^Experiments!$H$2)*(1+$V$2/$X$2))</f>
        <v>3.4615142793452841E-9</v>
      </c>
      <c r="C208">
        <f>((F208^Experiments!$H$3)*Experiments!$C$3)/((1+$V$3/$X$3)*(F208^Experiments!$H$3)+(Code!$Y$3^Experiments!$H$3)*(1+$V$3/$W$3))</f>
        <v>0.26970731171015155</v>
      </c>
      <c r="D208">
        <f t="shared" si="23"/>
        <v>5.1922714208152407E-10</v>
      </c>
      <c r="E208">
        <f t="shared" si="24"/>
        <v>9.9999999994807887</v>
      </c>
      <c r="F208">
        <f t="shared" si="25"/>
        <v>0.15587380882752236</v>
      </c>
      <c r="G208">
        <f t="shared" si="26"/>
        <v>4.8441261911724744</v>
      </c>
      <c r="H208">
        <f>0.02*((Experiments!$C$2*(D208^Experiments!$H$2))/((Code!$Y$2^Experiments!$H$2)*(1+$V$2/$W$2)+(D208^Experiments!$H$2)*(1+$V$2/$X$2)))</f>
        <v>6.9230285586905679E-11</v>
      </c>
      <c r="I208">
        <f>0.02*((Experiments!$C$2*($D208+0.5*H208)^Experiments!$H$2)/((Code!$Y$2^Experiments!$H$2)*(1+$V$2/$W$2)+($D208+0.5*H208)^Experiments!$H$2*(1+$V$2/$X$2)))</f>
        <v>7.3845637956064339E-11</v>
      </c>
      <c r="J208">
        <f>0.02*((Experiments!$C$2*($D208+0.5*I208)^Experiments!$H$2)/((Code!$Y$2^Experiments!$H$2)*(1+$V$2/$W$2)+($D208+0.5*I208)^Experiments!$H$2*(1+$V$2/$X$2)))</f>
        <v>7.415332811378056E-11</v>
      </c>
      <c r="K208">
        <f>0.02*((Experiments!$C$2*($D208+J208)^Experiments!$H$2)/((Code!$Y$2^Experiments!$H$2)*(1+$V$2/$W$2)+($D208+J208)^Experiments!$H$2*(1+$V$2/$X$2)))</f>
        <v>7.9117395994742792E-11</v>
      </c>
      <c r="L208">
        <f>0.02*((Experiments!$C$3*F208^Experiments!$H$3)/(Code!$Y$3^Experiments!$H$3*(1+$V$3/$W$3)+F208^Experiments!$H$3*(1+$V$3/$X$3)))</f>
        <v>5.3941462342030309E-3</v>
      </c>
      <c r="M208">
        <f>0.02*((Experiments!$C$3*($F208+0.5*L208)^Experiments!$H$3)/(Code!$Y$3^Experiments!$H$3*(1+$V$3/$W$3)+($F208+0.5*L208)^Experiments!$H$3*(1+$V$3/$X$3)))</f>
        <v>5.4747062753197377E-3</v>
      </c>
      <c r="N208">
        <f>0.02*((Experiments!$C$3*($F208+0.5*M208)^Experiments!$H$3)/(Code!$Y$3^Experiments!$H$3*(1+$V$3/$W$3)+($F208+0.5*M208)^Experiments!$H$3*(1+$V$3/$X$3)))</f>
        <v>5.4759065740797239E-3</v>
      </c>
      <c r="O208">
        <f>0.02*((Experiments!$C$3*($F208+N208)^Experiments!$H$3)/(Code!$Y$3^Experiments!$H$3*(1+$V$3/$W$3)+($F208+N208)^Experiments!$H$3*(1+$V$3/$X$3)))</f>
        <v>5.5573170858635402E-3</v>
      </c>
    </row>
    <row r="209" spans="1:15" x14ac:dyDescent="0.25">
      <c r="A209">
        <v>4.1399999999999997</v>
      </c>
      <c r="B209">
        <f>((D209^Experiments!$H$2)*Experiments!$C$2)/((Code!$Y$2^Experiments!$H$2)*(1+$V$2/$W$2)+(Code!D209^Experiments!$H$2)*(1+$V$2/$X$2))</f>
        <v>2.9677969310834463E-9</v>
      </c>
      <c r="C209">
        <f>((F209^Experiments!$H$3)*Experiments!$C$3)/((1+$V$3/$X$3)*(F209^Experiments!$H$3)+(Code!$Y$3^Experiments!$H$3)*(1+$V$3/$W$3))</f>
        <v>0.26147179238281415</v>
      </c>
      <c r="D209">
        <f t="shared" si="23"/>
        <v>4.4516953979463436E-10</v>
      </c>
      <c r="E209">
        <f t="shared" si="24"/>
        <v>9.9999999995548468</v>
      </c>
      <c r="F209">
        <f t="shared" si="25"/>
        <v>0.15039836065771145</v>
      </c>
      <c r="G209">
        <f t="shared" si="26"/>
        <v>4.8496016393422856</v>
      </c>
      <c r="H209">
        <f>0.02*((Experiments!$C$2*(D209^Experiments!$H$2))/((Code!$Y$2^Experiments!$H$2)*(1+$V$2/$W$2)+(D209^Experiments!$H$2)*(1+$V$2/$X$2)))</f>
        <v>5.935593862166893E-11</v>
      </c>
      <c r="I209">
        <f>0.02*((Experiments!$C$2*($D209+0.5*H209)^Experiments!$H$2)/((Code!$Y$2^Experiments!$H$2)*(1+$V$2/$W$2)+($D209+0.5*H209)^Experiments!$H$2*(1+$V$2/$X$2)))</f>
        <v>6.331300119401982E-11</v>
      </c>
      <c r="J209">
        <f>0.02*((Experiments!$C$2*($D209+0.5*I209)^Experiments!$H$2)/((Code!$Y$2^Experiments!$H$2)*(1+$V$2/$W$2)+($D209+0.5*I209)^Experiments!$H$2*(1+$V$2/$X$2)))</f>
        <v>6.3576805365342502E-11</v>
      </c>
      <c r="K209">
        <f>0.02*((Experiments!$C$2*($D209+J209)^Experiments!$H$2)/((Code!$Y$2^Experiments!$H$2)*(1+$V$2/$W$2)+($D209+J209)^Experiments!$H$2*(1+$V$2/$X$2)))</f>
        <v>6.7832845998323746E-11</v>
      </c>
      <c r="L209">
        <f>0.02*((Experiments!$C$3*F209^Experiments!$H$3)/(Code!$Y$3^Experiments!$H$3*(1+$V$3/$W$3)+F209^Experiments!$H$3*(1+$V$3/$X$3)))</f>
        <v>5.229435847656283E-3</v>
      </c>
      <c r="M209">
        <f>0.02*((Experiments!$C$3*($F209+0.5*L209)^Experiments!$H$3)/(Code!$Y$3^Experiments!$H$3*(1+$V$3/$W$3)+($F209+0.5*L209)^Experiments!$H$3*(1+$V$3/$X$3)))</f>
        <v>5.308285965664134E-3</v>
      </c>
      <c r="N209">
        <f>0.02*((Experiments!$C$3*($F209+0.5*M209)^Experiments!$H$3)/(Code!$Y$3^Experiments!$H$3*(1+$V$3/$W$3)+($F209+0.5*M209)^Experiments!$H$3*(1+$V$3/$X$3)))</f>
        <v>5.3094721413746351E-3</v>
      </c>
      <c r="O209">
        <f>0.02*((Experiments!$C$3*($F209+N209)^Experiments!$H$3)/(Code!$Y$3^Experiments!$H$3*(1+$V$3/$W$3)+($F209+N209)^Experiments!$H$3*(1+$V$3/$X$3)))</f>
        <v>5.3891763430197357E-3</v>
      </c>
    </row>
    <row r="210" spans="1:15" x14ac:dyDescent="0.25">
      <c r="A210">
        <v>4.16</v>
      </c>
      <c r="B210">
        <f>((D210^Experiments!$H$2)*Experiments!$C$2)/((Code!$Y$2^Experiments!$H$2)*(1+$V$2/$W$2)+(Code!D210^Experiments!$H$2)*(1+$V$2/$X$2))</f>
        <v>2.5444987116070952E-9</v>
      </c>
      <c r="C210">
        <f>((F210^Experiments!$H$3)*Experiments!$C$3)/((1+$V$3/$X$3)*(F210^Experiments!$H$3)+(Code!$Y$3^Experiments!$H$3)*(1+$V$3/$W$3))</f>
        <v>0.25341138771071214</v>
      </c>
      <c r="D210">
        <f t="shared" si="23"/>
        <v>3.8167480683818148E-10</v>
      </c>
      <c r="E210">
        <f t="shared" si="24"/>
        <v>9.9999999996183409</v>
      </c>
      <c r="F210">
        <f t="shared" si="25"/>
        <v>0.14508933925691919</v>
      </c>
      <c r="G210">
        <f t="shared" si="26"/>
        <v>4.8549106607430783</v>
      </c>
      <c r="H210">
        <f>0.02*((Experiments!$C$2*(D210^Experiments!$H$2))/((Code!$Y$2^Experiments!$H$2)*(1+$V$2/$W$2)+(D210^Experiments!$H$2)*(1+$V$2/$X$2)))</f>
        <v>5.0889974232141902E-11</v>
      </c>
      <c r="I210">
        <f>0.02*((Experiments!$C$2*($D210+0.5*H210)^Experiments!$H$2)/((Code!$Y$2^Experiments!$H$2)*(1+$V$2/$W$2)+($D210+0.5*H210)^Experiments!$H$2*(1+$V$2/$X$2)))</f>
        <v>5.4282639179167292E-11</v>
      </c>
      <c r="J210">
        <f>0.02*((Experiments!$C$2*($D210+0.5*I210)^Experiments!$H$2)/((Code!$Y$2^Experiments!$H$2)*(1+$V$2/$W$2)+($D210+0.5*I210)^Experiments!$H$2*(1+$V$2/$X$2)))</f>
        <v>5.450881684217928E-11</v>
      </c>
      <c r="K210">
        <f>0.02*((Experiments!$C$2*($D210+J210)^Experiments!$H$2)/((Code!$Y$2^Experiments!$H$2)*(1+$V$2/$W$2)+($D210+J210)^Experiments!$H$2*(1+$V$2/$X$2)))</f>
        <v>5.8157816473803099E-11</v>
      </c>
      <c r="L210">
        <f>0.02*((Experiments!$C$3*F210^Experiments!$H$3)/(Code!$Y$3^Experiments!$H$3*(1+$V$3/$W$3)+F210^Experiments!$H$3*(1+$V$3/$X$3)))</f>
        <v>5.0682277542142429E-3</v>
      </c>
      <c r="M210">
        <f>0.02*((Experiments!$C$3*($F210+0.5*L210)^Experiments!$H$3)/(Code!$Y$3^Experiments!$H$3*(1+$V$3/$W$3)+($F210+0.5*L210)^Experiments!$H$3*(1+$V$3/$X$3)))</f>
        <v>5.145362016814271E-3</v>
      </c>
      <c r="N210">
        <f>0.02*((Experiments!$C$3*($F210+0.5*M210)^Experiments!$H$3)/(Code!$Y$3^Experiments!$H$3*(1+$V$3/$W$3)+($F210+0.5*M210)^Experiments!$H$3*(1+$V$3/$X$3)))</f>
        <v>5.1465333053781308E-3</v>
      </c>
      <c r="O210">
        <f>0.02*((Experiments!$C$3*($F210+N210)^Experiments!$H$3)/(Code!$Y$3^Experiments!$H$3*(1+$V$3/$W$3)+($F210+N210)^Experiments!$H$3*(1+$V$3/$X$3)))</f>
        <v>5.2245239831593049E-3</v>
      </c>
    </row>
    <row r="211" spans="1:15" x14ac:dyDescent="0.25">
      <c r="A211">
        <v>4.18</v>
      </c>
      <c r="B211">
        <f>((D211^Experiments!$H$2)*Experiments!$C$2)/((Code!$Y$2^Experiments!$H$2)*(1+$V$2/$W$2)+(Code!D211^Experiments!$H$2)*(1+$V$2/$X$2))</f>
        <v>2.1815757087245731E-9</v>
      </c>
      <c r="C211">
        <f>((F211^Experiments!$H$3)*Experiments!$C$3)/((1+$V$3/$X$3)*(F211^Experiments!$H$3)+(Code!$Y$3^Experiments!$H$3)*(1+$V$3/$W$3))</f>
        <v>0.24552669442082253</v>
      </c>
      <c r="D211">
        <f t="shared" si="23"/>
        <v>3.2723635638007511E-10</v>
      </c>
      <c r="E211">
        <f t="shared" si="24"/>
        <v>9.9999999996727791</v>
      </c>
      <c r="F211">
        <f t="shared" si="25"/>
        <v>0.13994324885995946</v>
      </c>
      <c r="G211">
        <f t="shared" si="26"/>
        <v>4.8600567511400383</v>
      </c>
      <c r="H211">
        <f>0.02*((Experiments!$C$2*(D211^Experiments!$H$2))/((Code!$Y$2^Experiments!$H$2)*(1+$V$2/$W$2)+(D211^Experiments!$H$2)*(1+$V$2/$X$2)))</f>
        <v>4.363151417449146E-11</v>
      </c>
      <c r="I211">
        <f>0.02*((Experiments!$C$2*($D211+0.5*H211)^Experiments!$H$2)/((Code!$Y$2^Experiments!$H$2)*(1+$V$2/$W$2)+($D211+0.5*H211)^Experiments!$H$2*(1+$V$2/$X$2)))</f>
        <v>4.6540281784812773E-11</v>
      </c>
      <c r="J211">
        <f>0.02*((Experiments!$C$2*($D211+0.5*I211)^Experiments!$H$2)/((Code!$Y$2^Experiments!$H$2)*(1+$V$2/$W$2)+($D211+0.5*I211)^Experiments!$H$2*(1+$V$2/$X$2)))</f>
        <v>4.673419962541043E-11</v>
      </c>
      <c r="K211">
        <f>0.02*((Experiments!$C$2*($D211+J211)^Experiments!$H$2)/((Code!$Y$2^Experiments!$H$2)*(1+$V$2/$W$2)+($D211+J211)^Experiments!$H$2*(1+$V$2/$X$2)))</f>
        <v>4.9862740788299939E-11</v>
      </c>
      <c r="L211">
        <f>0.02*((Experiments!$C$3*F211^Experiments!$H$3)/(Code!$Y$3^Experiments!$H$3*(1+$V$3/$W$3)+F211^Experiments!$H$3*(1+$V$3/$X$3)))</f>
        <v>4.9105338884164506E-3</v>
      </c>
      <c r="M211">
        <f>0.02*((Experiments!$C$3*($F211+0.5*L211)^Experiments!$H$3)/(Code!$Y$3^Experiments!$H$3*(1+$V$3/$W$3)+($F211+0.5*L211)^Experiments!$H$3*(1+$V$3/$X$3)))</f>
        <v>4.9859489078180122E-3</v>
      </c>
      <c r="N211">
        <f>0.02*((Experiments!$C$3*($F211+0.5*M211)^Experiments!$H$3)/(Code!$Y$3^Experiments!$H$3*(1+$V$3/$W$3)+($F211+0.5*M211)^Experiments!$H$3*(1+$V$3/$X$3)))</f>
        <v>4.9871045895482288E-3</v>
      </c>
      <c r="O211">
        <f>0.02*((Experiments!$C$3*($F211+N211)^Experiments!$H$3)/(Code!$Y$3^Experiments!$H$3*(1+$V$3/$W$3)+($F211+N211)^Experiments!$H$3*(1+$V$3/$X$3)))</f>
        <v>5.0633771045672342E-3</v>
      </c>
    </row>
    <row r="212" spans="1:15" x14ac:dyDescent="0.25">
      <c r="A212">
        <v>4.2</v>
      </c>
      <c r="B212">
        <f>((D212^Experiments!$H$2)*Experiments!$C$2)/((Code!$Y$2^Experiments!$H$2)*(1+$V$2/$W$2)+(Code!D212^Experiments!$H$2)*(1+$V$2/$X$2))</f>
        <v>1.8704165779803905E-9</v>
      </c>
      <c r="C212">
        <f>((F212^Experiments!$H$3)*Experiments!$C$3)/((1+$V$3/$X$3)*(F212^Experiments!$H$3)+(Code!$Y$3^Experiments!$H$3)*(1+$V$3/$W$3))</f>
        <v>0.23781804814246099</v>
      </c>
      <c r="D212">
        <f t="shared" si="23"/>
        <v>2.8056248674953546E-10</v>
      </c>
      <c r="E212">
        <f t="shared" si="24"/>
        <v>9.9999999997194529</v>
      </c>
      <c r="F212">
        <f t="shared" si="25"/>
        <v>0.1349565791953401</v>
      </c>
      <c r="G212">
        <f t="shared" si="26"/>
        <v>4.8650434208046578</v>
      </c>
      <c r="H212">
        <f>0.02*((Experiments!$C$2*(D212^Experiments!$H$2))/((Code!$Y$2^Experiments!$H$2)*(1+$V$2/$W$2)+(D212^Experiments!$H$2)*(1+$V$2/$X$2)))</f>
        <v>3.7408331559607811E-11</v>
      </c>
      <c r="I212">
        <f>0.02*((Experiments!$C$2*($D212+0.5*H212)^Experiments!$H$2)/((Code!$Y$2^Experiments!$H$2)*(1+$V$2/$W$2)+($D212+0.5*H212)^Experiments!$H$2*(1+$V$2/$X$2)))</f>
        <v>3.9902220329284299E-11</v>
      </c>
      <c r="J212">
        <f>0.02*((Experiments!$C$2*($D212+0.5*I212)^Experiments!$H$2)/((Code!$Y$2^Experiments!$H$2)*(1+$V$2/$W$2)+($D212+0.5*I212)^Experiments!$H$2*(1+$V$2/$X$2)))</f>
        <v>4.0068479580529595E-11</v>
      </c>
      <c r="K212">
        <f>0.02*((Experiments!$C$2*($D212+J212)^Experiments!$H$2)/((Code!$Y$2^Experiments!$H$2)*(1+$V$2/$W$2)+($D212+J212)^Experiments!$H$2*(1+$V$2/$X$2)))</f>
        <v>4.2750795501537178E-11</v>
      </c>
      <c r="L212">
        <f>0.02*((Experiments!$C$3*F212^Experiments!$H$3)/(Code!$Y$3^Experiments!$H$3*(1+$V$3/$W$3)+F212^Experiments!$H$3*(1+$V$3/$X$3)))</f>
        <v>4.7563609628492199E-3</v>
      </c>
      <c r="M212">
        <f>0.02*((Experiments!$C$3*($F212+0.5*L212)^Experiments!$H$3)/(Code!$Y$3^Experiments!$H$3*(1+$V$3/$W$3)+($F212+0.5*L212)^Experiments!$H$3*(1+$V$3/$X$3)))</f>
        <v>4.8300558303799954E-3</v>
      </c>
      <c r="N212">
        <f>0.02*((Experiments!$C$3*($F212+0.5*M212)^Experiments!$H$3)/(Code!$Y$3^Experiments!$H$3*(1+$V$3/$W$3)+($F212+0.5*M212)^Experiments!$H$3*(1+$V$3/$X$3)))</f>
        <v>4.83119523124091E-3</v>
      </c>
      <c r="O212">
        <f>0.02*((Experiments!$C$3*($F212+N212)^Experiments!$H$3)/(Code!$Y$3^Experiments!$H$3*(1+$V$3/$W$3)+($F212+N212)^Experiments!$H$3*(1+$V$3/$X$3)))</f>
        <v>4.9057474580092679E-3</v>
      </c>
    </row>
    <row r="213" spans="1:15" x14ac:dyDescent="0.25">
      <c r="A213">
        <v>4.22</v>
      </c>
      <c r="B213">
        <f>((D213^Experiments!$H$2)*Experiments!$C$2)/((Code!$Y$2^Experiments!$H$2)*(1+$V$2/$W$2)+(Code!D213^Experiments!$H$2)*(1+$V$2/$X$2))</f>
        <v>1.6036382148722118E-9</v>
      </c>
      <c r="C213">
        <f>((F213^Experiments!$H$3)*Experiments!$C$3)/((1+$V$3/$X$3)*(F213^Experiments!$H$3)+(Code!$Y$3^Experiments!$H$3)*(1+$V$3/$W$3))</f>
        <v>0.23028553021457152</v>
      </c>
      <c r="D213">
        <f t="shared" si="23"/>
        <v>2.4054573226940668E-10</v>
      </c>
      <c r="E213">
        <f t="shared" si="24"/>
        <v>9.9999999997594688</v>
      </c>
      <c r="F213">
        <f t="shared" si="25"/>
        <v>0.13012581077132337</v>
      </c>
      <c r="G213">
        <f t="shared" si="26"/>
        <v>4.8698741892286748</v>
      </c>
      <c r="H213">
        <f>0.02*((Experiments!$C$2*(D213^Experiments!$H$2))/((Code!$Y$2^Experiments!$H$2)*(1+$V$2/$W$2)+(D213^Experiments!$H$2)*(1+$V$2/$X$2)))</f>
        <v>3.207276429744424E-11</v>
      </c>
      <c r="I213">
        <f>0.02*((Experiments!$C$2*($D213+0.5*H213)^Experiments!$H$2)/((Code!$Y$2^Experiments!$H$2)*(1+$V$2/$W$2)+($D213+0.5*H213)^Experiments!$H$2*(1+$V$2/$X$2)))</f>
        <v>3.4210948583231894E-11</v>
      </c>
      <c r="J213">
        <f>0.02*((Experiments!$C$2*($D213+0.5*I213)^Experiments!$H$2)/((Code!$Y$2^Experiments!$H$2)*(1+$V$2/$W$2)+($D213+0.5*I213)^Experiments!$H$2*(1+$V$2/$X$2)))</f>
        <v>3.435349420223553E-11</v>
      </c>
      <c r="K213">
        <f>0.02*((Experiments!$C$2*($D213+J213)^Experiments!$H$2)/((Code!$Y$2^Experiments!$H$2)*(1+$V$2/$W$2)+($D213+J213)^Experiments!$H$2*(1+$V$2/$X$2)))</f>
        <v>3.6653230189501657E-11</v>
      </c>
      <c r="L213">
        <f>0.02*((Experiments!$C$3*F213^Experiments!$H$3)/(Code!$Y$3^Experiments!$H$3*(1+$V$3/$W$3)+F213^Experiments!$H$3*(1+$V$3/$X$3)))</f>
        <v>4.6057106042914301E-3</v>
      </c>
      <c r="M213">
        <f>0.02*((Experiments!$C$3*($F213+0.5*L213)^Experiments!$H$3)/(Code!$Y$3^Experiments!$H$3*(1+$V$3/$W$3)+($F213+0.5*L213)^Experiments!$H$3*(1+$V$3/$X$3)))</f>
        <v>4.6776868174009103E-3</v>
      </c>
      <c r="N213">
        <f>0.02*((Experiments!$C$3*($F213+0.5*M213)^Experiments!$H$3)/(Code!$Y$3^Experiments!$H$3*(1+$V$3/$W$3)+($F213+0.5*M213)^Experiments!$H$3*(1+$V$3/$X$3)))</f>
        <v>4.6788093099801552E-3</v>
      </c>
      <c r="O213">
        <f>0.02*((Experiments!$C$3*($F213+N213)^Experiments!$H$3)/(Code!$Y$3^Experiments!$H$3*(1+$V$3/$W$3)+($F213+N213)^Experiments!$H$3*(1+$V$3/$X$3)))</f>
        <v>4.7516415670442163E-3</v>
      </c>
    </row>
    <row r="214" spans="1:15" x14ac:dyDescent="0.25">
      <c r="A214">
        <v>4.24</v>
      </c>
      <c r="B214">
        <f>((D214^Experiments!$H$2)*Experiments!$C$2)/((Code!$Y$2^Experiments!$H$2)*(1+$V$2/$W$2)+(Code!D214^Experiments!$H$2)*(1+$V$2/$X$2))</f>
        <v>1.3749105704315834E-9</v>
      </c>
      <c r="C214">
        <f>((F214^Experiments!$H$3)*Experiments!$C$3)/((1+$V$3/$X$3)*(F214^Experiments!$H$3)+(Code!$Y$3^Experiments!$H$3)*(1+$V$3/$W$3))</f>
        <v>0.22292897526903691</v>
      </c>
      <c r="D214">
        <f t="shared" si="23"/>
        <v>2.0623658559309322E-10</v>
      </c>
      <c r="E214">
        <f t="shared" si="24"/>
        <v>9.9999999997937774</v>
      </c>
      <c r="F214">
        <f t="shared" si="25"/>
        <v>0.1254474200336404</v>
      </c>
      <c r="G214">
        <f t="shared" si="26"/>
        <v>4.874552579966358</v>
      </c>
      <c r="H214">
        <f>0.02*((Experiments!$C$2*(D214^Experiments!$H$2))/((Code!$Y$2^Experiments!$H$2)*(1+$V$2/$W$2)+(D214^Experiments!$H$2)*(1+$V$2/$X$2)))</f>
        <v>2.7498211408631669E-11</v>
      </c>
      <c r="I214">
        <f>0.02*((Experiments!$C$2*($D214+0.5*H214)^Experiments!$H$2)/((Code!$Y$2^Experiments!$H$2)*(1+$V$2/$W$2)+($D214+0.5*H214)^Experiments!$H$2*(1+$V$2/$X$2)))</f>
        <v>2.9331425502019545E-11</v>
      </c>
      <c r="J214">
        <f>0.02*((Experiments!$C$2*($D214+0.5*I214)^Experiments!$H$2)/((Code!$Y$2^Experiments!$H$2)*(1+$V$2/$W$2)+($D214+0.5*I214)^Experiments!$H$2*(1+$V$2/$X$2)))</f>
        <v>2.945363977487614E-11</v>
      </c>
      <c r="K214">
        <f>0.02*((Experiments!$C$2*($D214+J214)^Experiments!$H$2)/((Code!$Y$2^Experiments!$H$2)*(1+$V$2/$W$2)+($D214+J214)^Experiments!$H$2*(1+$V$2/$X$2)))</f>
        <v>3.142536337745814E-11</v>
      </c>
      <c r="L214">
        <f>0.02*((Experiments!$C$3*F214^Experiments!$H$3)/(Code!$Y$3^Experiments!$H$3*(1+$V$3/$W$3)+F214^Experiments!$H$3*(1+$V$3/$X$3)))</f>
        <v>4.458579505380738E-3</v>
      </c>
      <c r="M214">
        <f>0.02*((Experiments!$C$3*($F214+0.5*L214)^Experiments!$H$3)/(Code!$Y$3^Experiments!$H$3*(1+$V$3/$W$3)+($F214+0.5*L214)^Experiments!$H$3*(1+$V$3/$X$3)))</f>
        <v>4.5288408877584294E-3</v>
      </c>
      <c r="N214">
        <f>0.02*((Experiments!$C$3*($F214+0.5*M214)^Experiments!$H$3)/(Code!$Y$3^Experiments!$H$3*(1+$V$3/$W$3)+($F214+0.5*M214)^Experiments!$H$3*(1+$V$3/$X$3)))</f>
        <v>4.5299458919732961E-3</v>
      </c>
      <c r="O214">
        <f>0.02*((Experiments!$C$3*($F214+N214)^Experiments!$H$3)/(Code!$Y$3^Experiments!$H$3*(1+$V$3/$W$3)+($F214+N214)^Experiments!$H$3*(1+$V$3/$X$3)))</f>
        <v>4.6010608652906461E-3</v>
      </c>
    </row>
    <row r="215" spans="1:15" x14ac:dyDescent="0.25">
      <c r="A215">
        <v>4.26</v>
      </c>
      <c r="B215">
        <f>((D215^Experiments!$H$2)*Experiments!$C$2)/((Code!$Y$2^Experiments!$H$2)*(1+$V$2/$W$2)+(Code!D215^Experiments!$H$2)*(1+$V$2/$X$2))</f>
        <v>1.1788064534373504E-9</v>
      </c>
      <c r="C215">
        <f>((F215^Experiments!$H$3)*Experiments!$C$3)/((1+$V$3/$X$3)*(F215^Experiments!$H$3)+(Code!$Y$3^Experiments!$H$3)*(1+$V$3/$W$3))</f>
        <v>0.2157479795152861</v>
      </c>
      <c r="D215">
        <f t="shared" si="23"/>
        <v>1.7682096803644636E-10</v>
      </c>
      <c r="E215">
        <f t="shared" si="24"/>
        <v>9.9999999998231939</v>
      </c>
      <c r="F215">
        <f t="shared" si="25"/>
        <v>0.12091788437861793</v>
      </c>
      <c r="G215">
        <f t="shared" si="26"/>
        <v>4.8790821156213804</v>
      </c>
      <c r="H215">
        <f>0.02*((Experiments!$C$2*(D215^Experiments!$H$2))/((Code!$Y$2^Experiments!$H$2)*(1+$V$2/$W$2)+(D215^Experiments!$H$2)*(1+$V$2/$X$2)))</f>
        <v>2.3576129068747009E-11</v>
      </c>
      <c r="I215">
        <f>0.02*((Experiments!$C$2*($D215+0.5*H215)^Experiments!$H$2)/((Code!$Y$2^Experiments!$H$2)*(1+$V$2/$W$2)+($D215+0.5*H215)^Experiments!$H$2*(1+$V$2/$X$2)))</f>
        <v>2.5147871006280573E-11</v>
      </c>
      <c r="J215">
        <f>0.02*((Experiments!$C$2*($D215+0.5*I215)^Experiments!$H$2)/((Code!$Y$2^Experiments!$H$2)*(1+$V$2/$W$2)+($D215+0.5*I215)^Experiments!$H$2*(1+$V$2/$X$2)))</f>
        <v>2.5252653802089733E-11</v>
      </c>
      <c r="K215">
        <f>0.02*((Experiments!$C$2*($D215+J215)^Experiments!$H$2)/((Code!$Y$2^Experiments!$H$2)*(1+$V$2/$W$2)+($D215+J215)^Experiments!$H$2*(1+$V$2/$X$2)))</f>
        <v>2.6943149574841814E-11</v>
      </c>
      <c r="L215">
        <f>0.02*((Experiments!$C$3*F215^Experiments!$H$3)/(Code!$Y$3^Experiments!$H$3*(1+$V$3/$W$3)+F215^Experiments!$H$3*(1+$V$3/$X$3)))</f>
        <v>4.314959590305722E-3</v>
      </c>
      <c r="M215">
        <f>0.02*((Experiments!$C$3*($F215+0.5*L215)^Experiments!$H$3)/(Code!$Y$3^Experiments!$H$3*(1+$V$3/$W$3)+($F215+0.5*L215)^Experiments!$H$3*(1+$V$3/$X$3)))</f>
        <v>4.3835122058550526E-3</v>
      </c>
      <c r="N215">
        <f>0.02*((Experiments!$C$3*($F215+0.5*M215)^Experiments!$H$3)/(Code!$Y$3^Experiments!$H$3*(1+$V$3/$W$3)+($F215+0.5*M215)^Experiments!$H$3*(1+$V$3/$X$3)))</f>
        <v>4.3845991893992067E-3</v>
      </c>
      <c r="O215">
        <f>0.02*((Experiments!$C$3*($F215+N215)^Experiments!$H$3)/(Code!$Y$3^Experiments!$H$3*(1+$V$3/$W$3)+($F215+N215)^Experiments!$H$3*(1+$V$3/$X$3)))</f>
        <v>4.4540018491994529E-3</v>
      </c>
    </row>
    <row r="216" spans="1:15" x14ac:dyDescent="0.25">
      <c r="A216">
        <v>4.28</v>
      </c>
      <c r="B216">
        <f>((D216^Experiments!$H$2)*Experiments!$C$2)/((Code!$Y$2^Experiments!$H$2)*(1+$V$2/$W$2)+(Code!D216^Experiments!$H$2)*(1+$V$2/$X$2))</f>
        <v>1.0106727554071304E-9</v>
      </c>
      <c r="C216">
        <f>((F216^Experiments!$H$3)*Experiments!$C$3)/((1+$V$3/$X$3)*(F216^Experiments!$H$3)+(Code!$Y$3^Experiments!$H$3)*(1+$V$3/$W$3))</f>
        <v>0.20874190964956299</v>
      </c>
      <c r="D216">
        <f t="shared" si="23"/>
        <v>1.5160091332639146E-10</v>
      </c>
      <c r="E216">
        <f t="shared" si="24"/>
        <v>9.9999999998484146</v>
      </c>
      <c r="F216">
        <f t="shared" si="25"/>
        <v>0.11653368700694898</v>
      </c>
      <c r="G216">
        <f t="shared" si="26"/>
        <v>4.8834663129930496</v>
      </c>
      <c r="H216">
        <f>0.02*((Experiments!$C$2*(D216^Experiments!$H$2))/((Code!$Y$2^Experiments!$H$2)*(1+$V$2/$W$2)+(D216^Experiments!$H$2)*(1+$V$2/$X$2)))</f>
        <v>2.0213455108142609E-11</v>
      </c>
      <c r="I216">
        <f>0.02*((Experiments!$C$2*($D216+0.5*H216)^Experiments!$H$2)/((Code!$Y$2^Experiments!$H$2)*(1+$V$2/$W$2)+($D216+0.5*H216)^Experiments!$H$2*(1+$V$2/$X$2)))</f>
        <v>2.156101878173731E-11</v>
      </c>
      <c r="J216">
        <f>0.02*((Experiments!$C$2*($D216+0.5*I216)^Experiments!$H$2)/((Code!$Y$2^Experiments!$H$2)*(1+$V$2/$W$2)+($D216+0.5*I216)^Experiments!$H$2*(1+$V$2/$X$2)))</f>
        <v>2.1650856359957548E-11</v>
      </c>
      <c r="K216">
        <f>0.02*((Experiments!$C$2*($D216+J216)^Experiments!$H$2)/((Code!$Y$2^Experiments!$H$2)*(1+$V$2/$W$2)+($D216+J216)^Experiments!$H$2*(1+$V$2/$X$2)))</f>
        <v>2.3100235955511765E-11</v>
      </c>
      <c r="L216">
        <f>0.02*((Experiments!$C$3*F216^Experiments!$H$3)/(Code!$Y$3^Experiments!$H$3*(1+$V$3/$W$3)+F216^Experiments!$H$3*(1+$V$3/$X$3)))</f>
        <v>4.1748381929912603E-3</v>
      </c>
      <c r="M216">
        <f>0.02*((Experiments!$C$3*($F216+0.5*L216)^Experiments!$H$3)/(Code!$Y$3^Experiments!$H$3*(1+$V$3/$W$3)+($F216+0.5*L216)^Experiments!$H$3*(1+$V$3/$X$3)))</f>
        <v>4.2416902544113134E-3</v>
      </c>
      <c r="N216">
        <f>0.02*((Experiments!$C$3*($F216+0.5*M216)^Experiments!$H$3)/(Code!$Y$3^Experiments!$H$3*(1+$V$3/$W$3)+($F216+0.5*M216)^Experiments!$H$3*(1+$V$3/$X$3)))</f>
        <v>4.2427587329499153E-3</v>
      </c>
      <c r="O216">
        <f>0.02*((Experiments!$C$3*($F216+N216)^Experiments!$H$3)/(Code!$Y$3^Experiments!$H$3*(1+$V$3/$W$3)+($F216+N216)^Experiments!$H$3*(1+$V$3/$X$3)))</f>
        <v>4.3104562448282487E-3</v>
      </c>
    </row>
    <row r="217" spans="1:15" x14ac:dyDescent="0.25">
      <c r="A217">
        <v>4.3</v>
      </c>
      <c r="B217">
        <f>((D217^Experiments!$H$2)*Experiments!$C$2)/((Code!$Y$2^Experiments!$H$2)*(1+$V$2/$W$2)+(Code!D217^Experiments!$H$2)*(1+$V$2/$X$2))</f>
        <v>8.6652004282636396E-10</v>
      </c>
      <c r="C217">
        <f>((F217^Experiments!$H$3)*Experiments!$C$3)/((1+$V$3/$X$3)*(F217^Experiments!$H$3)+(Code!$Y$3^Experiments!$H$3)*(1+$V$3/$W$3))</f>
        <v>0.20190991231117439</v>
      </c>
      <c r="D217">
        <f t="shared" si="23"/>
        <v>1.2997800643521746E-10</v>
      </c>
      <c r="E217">
        <f t="shared" si="24"/>
        <v>9.9999999998700382</v>
      </c>
      <c r="F217">
        <f t="shared" si="25"/>
        <v>0.11229132160485865</v>
      </c>
      <c r="G217">
        <f t="shared" si="26"/>
        <v>4.88770867839514</v>
      </c>
      <c r="H217">
        <f>0.02*((Experiments!$C$2*(D217^Experiments!$H$2))/((Code!$Y$2^Experiments!$H$2)*(1+$V$2/$W$2)+(D217^Experiments!$H$2)*(1+$V$2/$X$2)))</f>
        <v>1.7330400856527279E-11</v>
      </c>
      <c r="I217">
        <f>0.02*((Experiments!$C$2*($D217+0.5*H217)^Experiments!$H$2)/((Code!$Y$2^Experiments!$H$2)*(1+$V$2/$W$2)+($D217+0.5*H217)^Experiments!$H$2*(1+$V$2/$X$2)))</f>
        <v>1.8485760913422196E-11</v>
      </c>
      <c r="J217">
        <f>0.02*((Experiments!$C$2*($D217+0.5*I217)^Experiments!$H$2)/((Code!$Y$2^Experiments!$H$2)*(1+$V$2/$W$2)+($D217+0.5*I217)^Experiments!$H$2*(1+$V$2/$X$2)))</f>
        <v>1.8562784917200921E-11</v>
      </c>
      <c r="K217">
        <f>0.02*((Experiments!$C$2*($D217+J217)^Experiments!$H$2)/((Code!$Y$2^Experiments!$H$2)*(1+$V$2/$W$2)+($D217+J217)^Experiments!$H$2*(1+$V$2/$X$2)))</f>
        <v>1.9805438845027836E-11</v>
      </c>
      <c r="L217">
        <f>0.02*((Experiments!$C$3*F217^Experiments!$H$3)/(Code!$Y$3^Experiments!$H$3*(1+$V$3/$W$3)+F217^Experiments!$H$3*(1+$V$3/$X$3)))</f>
        <v>4.0381982462234876E-3</v>
      </c>
      <c r="M217">
        <f>0.02*((Experiments!$C$3*($F217+0.5*L217)^Experiments!$H$3)/(Code!$Y$3^Experiments!$H$3*(1+$V$3/$W$3)+($F217+0.5*L217)^Experiments!$H$3*(1+$V$3/$X$3)))</f>
        <v>4.1033600189538666E-3</v>
      </c>
      <c r="N217">
        <f>0.02*((Experiments!$C$3*($F217+0.5*M217)^Experiments!$H$3)/(Code!$Y$3^Experiments!$H$3*(1+$V$3/$W$3)+($F217+0.5*M217)^Experiments!$H$3*(1+$V$3/$X$3)))</f>
        <v>4.1044095560770141E-3</v>
      </c>
      <c r="O217">
        <f>0.02*((Experiments!$C$3*($F217+N217)^Experiments!$H$3)/(Code!$Y$3^Experiments!$H$3*(1+$V$3/$W$3)+($F217+N217)^Experiments!$H$3*(1+$V$3/$X$3)))</f>
        <v>4.1704111870759734E-3</v>
      </c>
    </row>
    <row r="218" spans="1:15" x14ac:dyDescent="0.25">
      <c r="A218">
        <v>4.32</v>
      </c>
      <c r="B218">
        <f>((D218^Experiments!$H$2)*Experiments!$C$2)/((Code!$Y$2^Experiments!$H$2)*(1+$V$2/$W$2)+(Code!D218^Experiments!$H$2)*(1+$V$2/$X$2))</f>
        <v>7.4292789688758735E-10</v>
      </c>
      <c r="C218">
        <f>((F218^Experiments!$H$3)*Experiments!$C$3)/((1+$V$3/$X$3)*(F218^Experiments!$H$3)+(Code!$Y$3^Experiments!$H$3)*(1+$V$3/$W$3))</f>
        <v>0.19525092400782315</v>
      </c>
      <c r="D218">
        <f t="shared" si="23"/>
        <v>1.1143918454141724E-10</v>
      </c>
      <c r="E218">
        <f t="shared" si="24"/>
        <v>9.9999999998885762</v>
      </c>
      <c r="F218">
        <f t="shared" si="25"/>
        <v>0.10818729684096512</v>
      </c>
      <c r="G218">
        <f t="shared" si="26"/>
        <v>4.8918127031590339</v>
      </c>
      <c r="H218">
        <f>0.02*((Experiments!$C$2*(D218^Experiments!$H$2))/((Code!$Y$2^Experiments!$H$2)*(1+$V$2/$W$2)+(D218^Experiments!$H$2)*(1+$V$2/$X$2)))</f>
        <v>1.4858557937751747E-11</v>
      </c>
      <c r="I218">
        <f>0.02*((Experiments!$C$2*($D218+0.5*H218)^Experiments!$H$2)/((Code!$Y$2^Experiments!$H$2)*(1+$V$2/$W$2)+($D218+0.5*H218)^Experiments!$H$2*(1+$V$2/$X$2)))</f>
        <v>1.5849128466783105E-11</v>
      </c>
      <c r="J218">
        <f>0.02*((Experiments!$C$2*($D218+0.5*I218)^Experiments!$H$2)/((Code!$Y$2^Experiments!$H$2)*(1+$V$2/$W$2)+($D218+0.5*I218)^Experiments!$H$2*(1+$V$2/$X$2)))</f>
        <v>1.5915166502041375E-11</v>
      </c>
      <c r="K218">
        <f>0.02*((Experiments!$C$2*($D218+J218)^Experiments!$H$2)/((Code!$Y$2^Experiments!$H$2)*(1+$V$2/$W$2)+($D218+J218)^Experiments!$H$2*(1+$V$2/$X$2)))</f>
        <v>1.6980580137686111E-11</v>
      </c>
      <c r="L218">
        <f>0.02*((Experiments!$C$3*F218^Experiments!$H$3)/(Code!$Y$3^Experiments!$H$3*(1+$V$3/$W$3)+F218^Experiments!$H$3*(1+$V$3/$X$3)))</f>
        <v>3.9050184801564633E-3</v>
      </c>
      <c r="M218">
        <f>0.02*((Experiments!$C$3*($F218+0.5*L218)^Experiments!$H$3)/(Code!$Y$3^Experiments!$H$3*(1+$V$3/$W$3)+($F218+0.5*L218)^Experiments!$H$3*(1+$V$3/$X$3)))</f>
        <v>3.968502182436032E-3</v>
      </c>
      <c r="N218">
        <f>0.02*((Experiments!$C$3*($F218+0.5*M218)^Experiments!$H$3)/(Code!$Y$3^Experiments!$H$3*(1+$V$3/$W$3)+($F218+0.5*M218)^Experiments!$H$3*(1+$V$3/$X$3)))</f>
        <v>3.9695323893821554E-3</v>
      </c>
      <c r="O218">
        <f>0.02*((Experiments!$C$3*($F218+N218)^Experiments!$H$3)/(Code!$Y$3^Experiments!$H$3*(1+$V$3/$W$3)+($F218+N218)^Experiments!$H$3*(1+$V$3/$X$3)))</f>
        <v>4.0338494098161991E-3</v>
      </c>
    </row>
    <row r="219" spans="1:15" x14ac:dyDescent="0.25">
      <c r="A219">
        <v>4.34</v>
      </c>
      <c r="B219">
        <f>((D219^Experiments!$H$2)*Experiments!$C$2)/((Code!$Y$2^Experiments!$H$2)*(1+$V$2/$W$2)+(Code!D219^Experiments!$H$2)*(1+$V$2/$X$2))</f>
        <v>6.369637546654461E-10</v>
      </c>
      <c r="C219">
        <f>((F219^Experiments!$H$3)*Experiments!$C$3)/((1+$V$3/$X$3)*(F219^Experiments!$H$3)+(Code!$Y$3^Experiments!$H$3)*(1+$V$3/$W$3))</f>
        <v>0.18876368143269967</v>
      </c>
      <c r="D219">
        <f t="shared" si="23"/>
        <v>9.5544563205902772E-11</v>
      </c>
      <c r="E219">
        <f t="shared" si="24"/>
        <v>9.9999999999044711</v>
      </c>
      <c r="F219">
        <f t="shared" si="25"/>
        <v>0.10421814066869695</v>
      </c>
      <c r="G219">
        <f t="shared" si="26"/>
        <v>4.8957818593313025</v>
      </c>
      <c r="H219">
        <f>0.02*((Experiments!$C$2*(D219^Experiments!$H$2))/((Code!$Y$2^Experiments!$H$2)*(1+$V$2/$W$2)+(D219^Experiments!$H$2)*(1+$V$2/$X$2)))</f>
        <v>1.2739275093308923E-11</v>
      </c>
      <c r="I219">
        <f>0.02*((Experiments!$C$2*($D219+0.5*H219)^Experiments!$H$2)/((Code!$Y$2^Experiments!$H$2)*(1+$V$2/$W$2)+($D219+0.5*H219)^Experiments!$H$2*(1+$V$2/$X$2)))</f>
        <v>1.3588560099417719E-11</v>
      </c>
      <c r="J219">
        <f>0.02*((Experiments!$C$2*($D219+0.5*I219)^Experiments!$H$2)/((Code!$Y$2^Experiments!$H$2)*(1+$V$2/$W$2)+($D219+0.5*I219)^Experiments!$H$2*(1+$V$2/$X$2)))</f>
        <v>1.3645179099817261E-11</v>
      </c>
      <c r="K219">
        <f>0.02*((Experiments!$C$2*($D219+J219)^Experiments!$H$2)/((Code!$Y$2^Experiments!$H$2)*(1+$V$2/$W$2)+($D219+J219)^Experiments!$H$2*(1+$V$2/$X$2)))</f>
        <v>1.4558632306369567E-11</v>
      </c>
      <c r="L219">
        <f>0.02*((Experiments!$C$3*F219^Experiments!$H$3)/(Code!$Y$3^Experiments!$H$3*(1+$V$3/$W$3)+F219^Experiments!$H$3*(1+$V$3/$X$3)))</f>
        <v>3.7752736286539934E-3</v>
      </c>
      <c r="M219">
        <f>0.02*((Experiments!$C$3*($F219+0.5*L219)^Experiments!$H$3)/(Code!$Y$3^Experiments!$H$3*(1+$V$3/$W$3)+($F219+0.5*L219)^Experiments!$H$3*(1+$V$3/$X$3)))</f>
        <v>3.8370933284326836E-3</v>
      </c>
      <c r="N219">
        <f>0.02*((Experiments!$C$3*($F219+0.5*M219)^Experiments!$H$3)/(Code!$Y$3^Experiments!$H$3*(1+$V$3/$W$3)+($F219+0.5*M219)^Experiments!$H$3*(1+$V$3/$X$3)))</f>
        <v>3.8381038635949124E-3</v>
      </c>
      <c r="O219">
        <f>0.02*((Experiments!$C$3*($F219+N219)^Experiments!$H$3)/(Code!$Y$3^Experiments!$H$3*(1+$V$3/$W$3)+($F219+N219)^Experiments!$H$3*(1+$V$3/$X$3)))</f>
        <v>3.9007494453641984E-3</v>
      </c>
    </row>
    <row r="220" spans="1:15" x14ac:dyDescent="0.25">
      <c r="A220">
        <v>4.3600000000000003</v>
      </c>
      <c r="B220">
        <f>((D220^Experiments!$H$2)*Experiments!$C$2)/((Code!$Y$2^Experiments!$H$2)*(1+$V$2/$W$2)+(Code!D220^Experiments!$H$2)*(1+$V$2/$X$2))</f>
        <v>5.4611332601158504E-10</v>
      </c>
      <c r="C220">
        <f>((F220^Experiments!$H$3)*Experiments!$C$3)/((1+$V$3/$X$3)*(F220^Experiments!$H$3)+(Code!$Y$3^Experiments!$H$3)*(1+$V$3/$W$3))</f>
        <v>0.18244673209729811</v>
      </c>
      <c r="D220">
        <f t="shared" si="23"/>
        <v>8.191699890621136E-11</v>
      </c>
      <c r="E220">
        <f t="shared" si="24"/>
        <v>9.9999999999180993</v>
      </c>
      <c r="F220">
        <f t="shared" si="25"/>
        <v>0.10038040442568472</v>
      </c>
      <c r="G220">
        <f t="shared" si="26"/>
        <v>4.8996195955743147</v>
      </c>
      <c r="H220">
        <f>0.02*((Experiments!$C$2*(D220^Experiments!$H$2))/((Code!$Y$2^Experiments!$H$2)*(1+$V$2/$W$2)+(D220^Experiments!$H$2)*(1+$V$2/$X$2)))</f>
        <v>1.0922266520231701E-11</v>
      </c>
      <c r="I220">
        <f>0.02*((Experiments!$C$2*($D220+0.5*H220)^Experiments!$H$2)/((Code!$Y$2^Experiments!$H$2)*(1+$V$2/$W$2)+($D220+0.5*H220)^Experiments!$H$2*(1+$V$2/$X$2)))</f>
        <v>1.16504176214983E-11</v>
      </c>
      <c r="J220">
        <f>0.02*((Experiments!$C$2*($D220+0.5*I220)^Experiments!$H$2)/((Code!$Y$2^Experiments!$H$2)*(1+$V$2/$W$2)+($D220+0.5*I220)^Experiments!$H$2*(1+$V$2/$X$2)))</f>
        <v>1.169896102824374E-11</v>
      </c>
      <c r="K220">
        <f>0.02*((Experiments!$C$2*($D220+J220)^Experiments!$H$2)/((Code!$Y$2^Experiments!$H$2)*(1+$V$2/$W$2)+($D220+J220)^Experiments!$H$2*(1+$V$2/$X$2)))</f>
        <v>1.2482127990481662E-11</v>
      </c>
      <c r="L220">
        <f>0.02*((Experiments!$C$3*F220^Experiments!$H$3)/(Code!$Y$3^Experiments!$H$3*(1+$V$3/$W$3)+F220^Experiments!$H$3*(1+$V$3/$X$3)))</f>
        <v>3.6489346419459625E-3</v>
      </c>
      <c r="M220">
        <f>0.02*((Experiments!$C$3*($F220+0.5*L220)^Experiments!$H$3)/(Code!$Y$3^Experiments!$H$3*(1+$V$3/$W$3)+($F220+0.5*L220)^Experiments!$H$3*(1+$V$3/$X$3)))</f>
        <v>3.7091061513707243E-3</v>
      </c>
      <c r="N220">
        <f>0.02*((Experiments!$C$3*($F220+0.5*M220)^Experiments!$H$3)/(Code!$Y$3^Experiments!$H$3*(1+$V$3/$W$3)+($F220+0.5*M220)^Experiments!$H$3*(1+$V$3/$X$3)))</f>
        <v>3.7100967196004755E-3</v>
      </c>
      <c r="O220">
        <f>0.02*((Experiments!$C$3*($F220+N220)^Experiments!$H$3)/(Code!$Y$3^Experiments!$H$3*(1+$V$3/$W$3)+($F220+N220)^Experiments!$H$3*(1+$V$3/$X$3)))</f>
        <v>3.771085831725242E-3</v>
      </c>
    </row>
    <row r="221" spans="1:15" x14ac:dyDescent="0.25">
      <c r="A221">
        <v>4.38</v>
      </c>
      <c r="B221">
        <f>((D221^Experiments!$H$2)*Experiments!$C$2)/((Code!$Y$2^Experiments!$H$2)*(1+$V$2/$W$2)+(Code!D221^Experiments!$H$2)*(1+$V$2/$X$2))</f>
        <v>4.6822093511926661E-10</v>
      </c>
      <c r="C221">
        <f>((F221^Experiments!$H$3)*Experiments!$C$3)/((1+$V$3/$X$3)*(F221^Experiments!$H$3)+(Code!$Y$3^Experiments!$H$3)*(1+$V$3/$W$3))</f>
        <v>0.17629844520587054</v>
      </c>
      <c r="D221">
        <f t="shared" si="23"/>
        <v>7.0233140271178449E-11</v>
      </c>
      <c r="E221">
        <f t="shared" si="24"/>
        <v>9.9999999999297824</v>
      </c>
      <c r="F221">
        <f t="shared" si="25"/>
        <v>9.6670666723082443E-2</v>
      </c>
      <c r="G221">
        <f t="shared" si="26"/>
        <v>4.9033293332769166</v>
      </c>
      <c r="H221">
        <f>0.02*((Experiments!$C$2*(D221^Experiments!$H$2))/((Code!$Y$2^Experiments!$H$2)*(1+$V$2/$W$2)+(D221^Experiments!$H$2)*(1+$V$2/$X$2)))</f>
        <v>9.3644187023853323E-12</v>
      </c>
      <c r="I221">
        <f>0.02*((Experiments!$C$2*($D221+0.5*H221)^Experiments!$H$2)/((Code!$Y$2^Experiments!$H$2)*(1+$V$2/$W$2)+($D221+0.5*H221)^Experiments!$H$2*(1+$V$2/$X$2)))</f>
        <v>9.9887132824839429E-12</v>
      </c>
      <c r="J221">
        <f>0.02*((Experiments!$C$2*($D221+0.5*I221)^Experiments!$H$2)/((Code!$Y$2^Experiments!$H$2)*(1+$V$2/$W$2)+($D221+0.5*I221)^Experiments!$H$2*(1+$V$2/$X$2)))</f>
        <v>1.0030332921153018E-11</v>
      </c>
      <c r="K221">
        <f>0.02*((Experiments!$C$2*($D221+J221)^Experiments!$H$2)/((Code!$Y$2^Experiments!$H$2)*(1+$V$2/$W$2)+($D221+J221)^Experiments!$H$2*(1+$V$2/$X$2)))</f>
        <v>1.0701796425071553E-11</v>
      </c>
      <c r="L221">
        <f>0.02*((Experiments!$C$3*F221^Experiments!$H$3)/(Code!$Y$3^Experiments!$H$3*(1+$V$3/$W$3)+F221^Experiments!$H$3*(1+$V$3/$X$3)))</f>
        <v>3.5259689041174107E-3</v>
      </c>
      <c r="M221">
        <f>0.02*((Experiments!$C$3*($F221+0.5*L221)^Experiments!$H$3)/(Code!$Y$3^Experiments!$H$3*(1+$V$3/$W$3)+($F221+0.5*L221)^Experiments!$H$3*(1+$V$3/$X$3)))</f>
        <v>3.5845096722895748E-3</v>
      </c>
      <c r="N221">
        <f>0.02*((Experiments!$C$3*($F221+0.5*M221)^Experiments!$H$3)/(Code!$Y$3^Experiments!$H$3*(1+$V$3/$W$3)+($F221+0.5*M221)^Experiments!$H$3*(1+$V$3/$X$3)))</f>
        <v>3.5854800240125639E-3</v>
      </c>
      <c r="O221">
        <f>0.02*((Experiments!$C$3*($F221+N221)^Experiments!$H$3)/(Code!$Y$3^Experiments!$H$3*(1+$V$3/$W$3)+($F221+N221)^Experiments!$H$3*(1+$V$3/$X$3)))</f>
        <v>3.6448293260983667E-3</v>
      </c>
    </row>
    <row r="222" spans="1:15" x14ac:dyDescent="0.25">
      <c r="A222">
        <v>4.4000000000000004</v>
      </c>
      <c r="B222">
        <f>((D222^Experiments!$H$2)*Experiments!$C$2)/((Code!$Y$2^Experiments!$H$2)*(1+$V$2/$W$2)+(Code!D222^Experiments!$H$2)*(1+$V$2/$X$2))</f>
        <v>4.014383711975957E-10</v>
      </c>
      <c r="C222">
        <f>((F222^Experiments!$H$3)*Experiments!$C$3)/((1+$V$3/$X$3)*(F222^Experiments!$H$3)+(Code!$Y$3^Experiments!$H$3)*(1+$V$3/$W$3))</f>
        <v>0.17031702269997459</v>
      </c>
      <c r="D222">
        <f t="shared" si="23"/>
        <v>6.0215755682056645E-11</v>
      </c>
      <c r="E222">
        <f t="shared" si="24"/>
        <v>9.9999999999397993</v>
      </c>
      <c r="F222">
        <f t="shared" si="25"/>
        <v>9.3085537119279096E-2</v>
      </c>
      <c r="G222">
        <f t="shared" si="26"/>
        <v>4.90691446288072</v>
      </c>
      <c r="H222">
        <f>0.02*((Experiments!$C$2*(D222^Experiments!$H$2))/((Code!$Y$2^Experiments!$H$2)*(1+$V$2/$W$2)+(D222^Experiments!$H$2)*(1+$V$2/$X$2)))</f>
        <v>8.0287674239519142E-12</v>
      </c>
      <c r="I222">
        <f>0.02*((Experiments!$C$2*($D222+0.5*H222)^Experiments!$H$2)/((Code!$Y$2^Experiments!$H$2)*(1+$V$2/$W$2)+($D222+0.5*H222)^Experiments!$H$2*(1+$V$2/$X$2)))</f>
        <v>8.5640185855043017E-12</v>
      </c>
      <c r="J222">
        <f>0.02*((Experiments!$C$2*($D222+0.5*I222)^Experiments!$H$2)/((Code!$Y$2^Experiments!$H$2)*(1+$V$2/$W$2)+($D222+0.5*I222)^Experiments!$H$2*(1+$V$2/$X$2)))</f>
        <v>8.5997019962713999E-12</v>
      </c>
      <c r="K222">
        <f>0.02*((Experiments!$C$2*($D222+J222)^Experiments!$H$2)/((Code!$Y$2^Experiments!$H$2)*(1+$V$2/$W$2)+($D222+J222)^Experiments!$H$2*(1+$V$2/$X$2)))</f>
        <v>9.175394356689466E-12</v>
      </c>
      <c r="L222">
        <f>0.02*((Experiments!$C$3*F222^Experiments!$H$3)/(Code!$Y$3^Experiments!$H$3*(1+$V$3/$W$3)+F222^Experiments!$H$3*(1+$V$3/$X$3)))</f>
        <v>3.406340453999492E-3</v>
      </c>
      <c r="M222">
        <f>0.02*((Experiments!$C$3*($F222+0.5*L222)^Experiments!$H$3)/(Code!$Y$3^Experiments!$H$3*(1+$V$3/$W$3)+($F222+0.5*L222)^Experiments!$H$3*(1+$V$3/$X$3)))</f>
        <v>3.4632694586718069E-3</v>
      </c>
      <c r="N222">
        <f>0.02*((Experiments!$C$3*($F222+0.5*M222)^Experiments!$H$3)/(Code!$Y$3^Experiments!$H$3*(1+$V$3/$W$3)+($F222+0.5*M222)^Experiments!$H$3*(1+$V$3/$X$3)))</f>
        <v>3.4642193888323766E-3</v>
      </c>
      <c r="O222">
        <f>0.02*((Experiments!$C$3*($F222+N222)^Experiments!$H$3)/(Code!$Y$3^Experiments!$H$3*(1+$V$3/$W$3)+($F222+N222)^Experiments!$H$3*(1+$V$3/$X$3)))</f>
        <v>3.5219471231498927E-3</v>
      </c>
    </row>
    <row r="223" spans="1:15" x14ac:dyDescent="0.25">
      <c r="A223">
        <v>4.42</v>
      </c>
      <c r="B223">
        <f>((D223^Experiments!$H$2)*Experiments!$C$2)/((Code!$Y$2^Experiments!$H$2)*(1+$V$2/$W$2)+(Code!D223^Experiments!$H$2)*(1+$V$2/$X$2))</f>
        <v>3.4418103459720632E-10</v>
      </c>
      <c r="C223">
        <f>((F223^Experiments!$H$3)*Experiments!$C$3)/((1+$V$3/$X$3)*(F223^Experiments!$H$3)+(Code!$Y$3^Experiments!$H$3)*(1+$V$3/$W$3))</f>
        <v>0.1645005104046201</v>
      </c>
      <c r="D223">
        <f t="shared" si="23"/>
        <v>5.1627155191357849E-11</v>
      </c>
      <c r="E223">
        <f t="shared" si="24"/>
        <v>9.999999999948388</v>
      </c>
      <c r="F223">
        <f t="shared" si="25"/>
        <v>8.9621659573919474E-2</v>
      </c>
      <c r="G223">
        <f t="shared" si="26"/>
        <v>4.9103783404260799</v>
      </c>
      <c r="H223">
        <f>0.02*((Experiments!$C$2*(D223^Experiments!$H$2))/((Code!$Y$2^Experiments!$H$2)*(1+$V$2/$W$2)+(D223^Experiments!$H$2)*(1+$V$2/$X$2)))</f>
        <v>6.8836206919441261E-12</v>
      </c>
      <c r="I223">
        <f>0.02*((Experiments!$C$2*($D223+0.5*H223)^Experiments!$H$2)/((Code!$Y$2^Experiments!$H$2)*(1+$V$2/$W$2)+($D223+0.5*H223)^Experiments!$H$2*(1+$V$2/$X$2)))</f>
        <v>7.3425287380410895E-12</v>
      </c>
      <c r="J223">
        <f>0.02*((Experiments!$C$2*($D223+0.5*I223)^Experiments!$H$2)/((Code!$Y$2^Experiments!$H$2)*(1+$V$2/$W$2)+($D223+0.5*I223)^Experiments!$H$2*(1+$V$2/$X$2)))</f>
        <v>7.3731226077786391E-12</v>
      </c>
      <c r="K223">
        <f>0.02*((Experiments!$C$2*($D223+J223)^Experiments!$H$2)/((Code!$Y$2^Experiments!$H$2)*(1+$V$2/$W$2)+($D223+J223)^Experiments!$H$2*(1+$V$2/$X$2)))</f>
        <v>7.8667037062421066E-12</v>
      </c>
      <c r="L223">
        <f>0.02*((Experiments!$C$3*F223^Experiments!$H$3)/(Code!$Y$3^Experiments!$H$3*(1+$V$3/$W$3)+F223^Experiments!$H$3*(1+$V$3/$X$3)))</f>
        <v>3.2900102080924021E-3</v>
      </c>
      <c r="M223">
        <f>0.02*((Experiments!$C$3*($F223+0.5*L223)^Experiments!$H$3)/(Code!$Y$3^Experiments!$H$3*(1+$V$3/$W$3)+($F223+0.5*L223)^Experiments!$H$3*(1+$V$3/$X$3)))</f>
        <v>3.3453478469407335E-3</v>
      </c>
      <c r="N223">
        <f>0.02*((Experiments!$C$3*($F223+0.5*M223)^Experiments!$H$3)/(Code!$Y$3^Experiments!$H$3*(1+$V$3/$W$3)+($F223+0.5*M223)^Experiments!$H$3*(1+$V$3/$X$3)))</f>
        <v>3.3462771937909342E-3</v>
      </c>
      <c r="O223">
        <f>0.02*((Experiments!$C$3*($F223+N223)^Experiments!$H$3)/(Code!$Y$3^Experiments!$H$3*(1+$V$3/$W$3)+($F223+N223)^Experiments!$H$3*(1+$V$3/$X$3)))</f>
        <v>3.4024030766226948E-3</v>
      </c>
    </row>
    <row r="224" spans="1:15" x14ac:dyDescent="0.25">
      <c r="A224">
        <v>4.4400000000000004</v>
      </c>
      <c r="B224">
        <f>((D224^Experiments!$H$2)*Experiments!$C$2)/((Code!$Y$2^Experiments!$H$2)*(1+$V$2/$W$2)+(Code!D224^Experiments!$H$2)*(1+$V$2/$X$2))</f>
        <v>2.9509033783387141E-10</v>
      </c>
      <c r="C224">
        <f>((F224^Experiments!$H$3)*Experiments!$C$3)/((1+$V$3/$X$3)*(F224^Experiments!$H$3)+(Code!$Y$3^Experiments!$H$3)*(1+$V$3/$W$3))</f>
        <v>0.15884680921101826</v>
      </c>
      <c r="D224">
        <f t="shared" si="23"/>
        <v>4.4263550676386897E-11</v>
      </c>
      <c r="E224">
        <f t="shared" si="24"/>
        <v>9.999999999955751</v>
      </c>
      <c r="F224">
        <f t="shared" si="25"/>
        <v>8.62757156795564E-2</v>
      </c>
      <c r="G224">
        <f t="shared" si="26"/>
        <v>4.9137242843204429</v>
      </c>
      <c r="H224">
        <f>0.02*((Experiments!$C$2*(D224^Experiments!$H$2))/((Code!$Y$2^Experiments!$H$2)*(1+$V$2/$W$2)+(D224^Experiments!$H$2)*(1+$V$2/$X$2)))</f>
        <v>5.901806756677428E-12</v>
      </c>
      <c r="I224">
        <f>0.02*((Experiments!$C$2*($D224+0.5*H224)^Experiments!$H$2)/((Code!$Y$2^Experiments!$H$2)*(1+$V$2/$W$2)+($D224+0.5*H224)^Experiments!$H$2*(1+$V$2/$X$2)))</f>
        <v>6.2952605404319303E-12</v>
      </c>
      <c r="J224">
        <f>0.02*((Experiments!$C$2*($D224+0.5*I224)^Experiments!$H$2)/((Code!$Y$2^Experiments!$H$2)*(1+$V$2/$W$2)+($D224+0.5*I224)^Experiments!$H$2*(1+$V$2/$X$2)))</f>
        <v>6.321490792680576E-12</v>
      </c>
      <c r="K224">
        <f>0.02*((Experiments!$C$2*($D224+J224)^Experiments!$H$2)/((Code!$Y$2^Experiments!$H$2)*(1+$V$2/$W$2)+($D224+J224)^Experiments!$H$2*(1+$V$2/$X$2)))</f>
        <v>6.7446721956482099E-12</v>
      </c>
      <c r="L224">
        <f>0.02*((Experiments!$C$3*F224^Experiments!$H$3)/(Code!$Y$3^Experiments!$H$3*(1+$V$3/$W$3)+F224^Experiments!$H$3*(1+$V$3/$X$3)))</f>
        <v>3.1769361842203655E-3</v>
      </c>
      <c r="M224">
        <f>0.02*((Experiments!$C$3*($F224+0.5*L224)^Experiments!$H$3)/(Code!$Y$3^Experiments!$H$3*(1+$V$3/$W$3)+($F224+0.5*L224)^Experiments!$H$3*(1+$V$3/$X$3)))</f>
        <v>3.230704166288042E-3</v>
      </c>
      <c r="N224">
        <f>0.02*((Experiments!$C$3*($F224+0.5*M224)^Experiments!$H$3)/(Code!$Y$3^Experiments!$H$3*(1+$V$3/$W$3)+($F224+0.5*M224)^Experiments!$H$3*(1+$V$3/$X$3)))</f>
        <v>3.2316128100381438E-3</v>
      </c>
      <c r="O224">
        <f>0.02*((Experiments!$C$3*($F224+N224)^Experiments!$H$3)/(Code!$Y$3^Experiments!$H$3*(1+$V$3/$W$3)+($F224+N224)^Experiments!$H$3*(1+$V$3/$X$3)))</f>
        <v>3.2861579229092586E-3</v>
      </c>
    </row>
    <row r="225" spans="1:15" x14ac:dyDescent="0.25">
      <c r="A225">
        <v>4.46</v>
      </c>
      <c r="B225">
        <f>((D225^Experiments!$H$2)*Experiments!$C$2)/((Code!$Y$2^Experiments!$H$2)*(1+$V$2/$W$2)+(Code!D225^Experiments!$H$2)*(1+$V$2/$X$2))</f>
        <v>2.5300146937112207E-10</v>
      </c>
      <c r="C225">
        <f>((F225^Experiments!$H$3)*Experiments!$C$3)/((1+$V$3/$X$3)*(F225^Experiments!$H$3)+(Code!$Y$3^Experiments!$H$3)*(1+$V$3/$W$3))</f>
        <v>0.15335368623479465</v>
      </c>
      <c r="D225">
        <f t="shared" si="23"/>
        <v>3.7950220406628457E-11</v>
      </c>
      <c r="E225">
        <f t="shared" si="24"/>
        <v>9.9999999999620641</v>
      </c>
      <c r="F225">
        <f t="shared" si="25"/>
        <v>8.3044427669592732E-2</v>
      </c>
      <c r="G225">
        <f t="shared" si="26"/>
        <v>4.9169555723304068</v>
      </c>
      <c r="H225">
        <f>0.02*((Experiments!$C$2*(D225^Experiments!$H$2))/((Code!$Y$2^Experiments!$H$2)*(1+$V$2/$W$2)+(D225^Experiments!$H$2)*(1+$V$2/$X$2)))</f>
        <v>5.0600293874224416E-12</v>
      </c>
      <c r="I225">
        <f>0.02*((Experiments!$C$2*($D225+0.5*H225)^Experiments!$H$2)/((Code!$Y$2^Experiments!$H$2)*(1+$V$2/$W$2)+($D225+0.5*H225)^Experiments!$H$2*(1+$V$2/$X$2)))</f>
        <v>5.3973646798996325E-12</v>
      </c>
      <c r="J225">
        <f>0.02*((Experiments!$C$2*($D225+0.5*I225)^Experiments!$H$2)/((Code!$Y$2^Experiments!$H$2)*(1+$V$2/$W$2)+($D225+0.5*I225)^Experiments!$H$2*(1+$V$2/$X$2)))</f>
        <v>5.419853699396896E-12</v>
      </c>
      <c r="K225">
        <f>0.02*((Experiments!$C$2*($D225+J225)^Experiments!$H$2)/((Code!$Y$2^Experiments!$H$2)*(1+$V$2/$W$2)+($D225+J225)^Experiments!$H$2*(1+$V$2/$X$2)))</f>
        <v>5.7826765473028498E-12</v>
      </c>
      <c r="L225">
        <f>0.02*((Experiments!$C$3*F225^Experiments!$H$3)/(Code!$Y$3^Experiments!$H$3*(1+$V$3/$W$3)+F225^Experiments!$H$3*(1+$V$3/$X$3)))</f>
        <v>3.0670737246958932E-3</v>
      </c>
      <c r="M225">
        <f>0.02*((Experiments!$C$3*($F225+0.5*L225)^Experiments!$H$3)/(Code!$Y$3^Experiments!$H$3*(1+$V$3/$W$3)+($F225+0.5*L225)^Experiments!$H$3*(1+$V$3/$X$3)))</f>
        <v>3.1192949625688205E-3</v>
      </c>
      <c r="N225">
        <f>0.02*((Experiments!$C$3*($F225+0.5*M225)^Experiments!$H$3)/(Code!$Y$3^Experiments!$H$3*(1+$V$3/$W$3)+($F225+0.5*M225)^Experiments!$H$3*(1+$V$3/$X$3)))</f>
        <v>3.1201828239160192E-3</v>
      </c>
      <c r="O225">
        <f>0.02*((Experiments!$C$3*($F225+N225)^Experiments!$H$3)/(Code!$Y$3^Experiments!$H$3*(1+$V$3/$W$3)+($F225+N225)^Experiments!$H$3*(1+$V$3/$X$3)))</f>
        <v>3.1731695052873827E-3</v>
      </c>
    </row>
    <row r="226" spans="1:15" x14ac:dyDescent="0.25">
      <c r="A226">
        <v>4.4800000000000004</v>
      </c>
      <c r="B226">
        <f>((D226^Experiments!$H$2)*Experiments!$C$2)/((Code!$Y$2^Experiments!$H$2)*(1+$V$2/$W$2)+(Code!D226^Experiments!$H$2)*(1+$V$2/$X$2))</f>
        <v>2.1691575526913076E-10</v>
      </c>
      <c r="C226">
        <f>((F226^Experiments!$H$3)*Experiments!$C$3)/((1+$V$3/$X$3)*(F226^Experiments!$H$3)+(Code!$Y$3^Experiments!$H$3)*(1+$V$3/$W$3))</f>
        <v>0.14801878589267847</v>
      </c>
      <c r="D226">
        <f t="shared" si="23"/>
        <v>3.2537363291075398E-11</v>
      </c>
      <c r="E226">
        <f t="shared" si="24"/>
        <v>9.9999999999674767</v>
      </c>
      <c r="F226">
        <f t="shared" si="25"/>
        <v>7.9924561202433908E-2</v>
      </c>
      <c r="G226">
        <f t="shared" si="26"/>
        <v>4.920075438797566</v>
      </c>
      <c r="H226">
        <f>0.02*((Experiments!$C$2*(D226^Experiments!$H$2))/((Code!$Y$2^Experiments!$H$2)*(1+$V$2/$W$2)+(D226^Experiments!$H$2)*(1+$V$2/$X$2)))</f>
        <v>4.3383151053826149E-12</v>
      </c>
      <c r="I226">
        <f>0.02*((Experiments!$C$2*($D226+0.5*H226)^Experiments!$H$2)/((Code!$Y$2^Experiments!$H$2)*(1+$V$2/$W$2)+($D226+0.5*H226)^Experiments!$H$2*(1+$V$2/$X$2)))</f>
        <v>4.6275361123951573E-12</v>
      </c>
      <c r="J226">
        <f>0.02*((Experiments!$C$2*($D226+0.5*I226)^Experiments!$H$2)/((Code!$Y$2^Experiments!$H$2)*(1+$V$2/$W$2)+($D226+0.5*I226)^Experiments!$H$2*(1+$V$2/$X$2)))</f>
        <v>4.6468175128617655E-12</v>
      </c>
      <c r="K226">
        <f>0.02*((Experiments!$C$2*($D226+J226)^Experiments!$H$2)/((Code!$Y$2^Experiments!$H$2)*(1+$V$2/$W$2)+($D226+J226)^Experiments!$H$2*(1+$V$2/$X$2)))</f>
        <v>4.9578907737353851E-12</v>
      </c>
      <c r="L226">
        <f>0.02*((Experiments!$C$3*F226^Experiments!$H$3)/(Code!$Y$3^Experiments!$H$3*(1+$V$3/$W$3)+F226^Experiments!$H$3*(1+$V$3/$X$3)))</f>
        <v>2.9603757178535695E-3</v>
      </c>
      <c r="M226">
        <f>0.02*((Experiments!$C$3*($F226+0.5*L226)^Experiments!$H$3)/(Code!$Y$3^Experiments!$H$3*(1+$V$3/$W$3)+($F226+0.5*L226)^Experiments!$H$3*(1+$V$3/$X$3)))</f>
        <v>3.0110742210821069E-3</v>
      </c>
      <c r="N226">
        <f>0.02*((Experiments!$C$3*($F226+0.5*M226)^Experiments!$H$3)/(Code!$Y$3^Experiments!$H$3*(1+$V$3/$W$3)+($F226+0.5*M226)^Experiments!$H$3*(1+$V$3/$X$3)))</f>
        <v>3.0119412596340892E-3</v>
      </c>
      <c r="O226">
        <f>0.02*((Experiments!$C$3*($F226+N226)^Experiments!$H$3)/(Code!$Y$3^Experiments!$H$3*(1+$V$3/$W$3)+($F226+N226)^Experiments!$H$3*(1+$V$3/$X$3)))</f>
        <v>3.0633929975953694E-3</v>
      </c>
    </row>
    <row r="227" spans="1:15" x14ac:dyDescent="0.25">
      <c r="A227">
        <v>4.5</v>
      </c>
      <c r="B227">
        <f>((D227^Experiments!$H$2)*Experiments!$C$2)/((Code!$Y$2^Experiments!$H$2)*(1+$V$2/$W$2)+(Code!D227^Experiments!$H$2)*(1+$V$2/$X$2))</f>
        <v>1.8597696290411966E-10</v>
      </c>
      <c r="C227">
        <f>((F227^Experiments!$H$3)*Experiments!$C$3)/((1+$V$3/$X$3)*(F227^Experiments!$H$3)+(Code!$Y$3^Experiments!$H$3)*(1+$V$3/$W$3))</f>
        <v>0.14283964084505135</v>
      </c>
      <c r="D227">
        <f t="shared" si="23"/>
        <v>2.7896544436136759E-11</v>
      </c>
      <c r="E227">
        <f t="shared" si="24"/>
        <v>9.9999999999721183</v>
      </c>
      <c r="F227">
        <f t="shared" si="25"/>
        <v>7.6912927922953692E-2</v>
      </c>
      <c r="G227">
        <f t="shared" si="26"/>
        <v>4.9230870720770463</v>
      </c>
      <c r="H227">
        <f>0.02*((Experiments!$C$2*(D227^Experiments!$H$2))/((Code!$Y$2^Experiments!$H$2)*(1+$V$2/$W$2)+(D227^Experiments!$H$2)*(1+$V$2/$X$2)))</f>
        <v>3.7195392580823932E-12</v>
      </c>
      <c r="I227">
        <f>0.02*((Experiments!$C$2*($D227+0.5*H227)^Experiments!$H$2)/((Code!$Y$2^Experiments!$H$2)*(1+$V$2/$W$2)+($D227+0.5*H227)^Experiments!$H$2*(1+$V$2/$X$2)))</f>
        <v>3.9675085419450209E-12</v>
      </c>
      <c r="J227">
        <f>0.02*((Experiments!$C$2*($D227+0.5*I227)^Experiments!$H$2)/((Code!$Y$2^Experiments!$H$2)*(1+$V$2/$W$2)+($D227+0.5*I227)^Experiments!$H$2*(1+$V$2/$X$2)))</f>
        <v>3.9840398275352055E-12</v>
      </c>
      <c r="K227">
        <f>0.02*((Experiments!$C$2*($D227+J227)^Experiments!$H$2)/((Code!$Y$2^Experiments!$H$2)*(1+$V$2/$W$2)+($D227+J227)^Experiments!$H$2*(1+$V$2/$X$2)))</f>
        <v>4.2507445683992505E-12</v>
      </c>
      <c r="L227">
        <f>0.02*((Experiments!$C$3*F227^Experiments!$H$3)/(Code!$Y$3^Experiments!$H$3*(1+$V$3/$W$3)+F227^Experiments!$H$3*(1+$V$3/$X$3)))</f>
        <v>2.8567928169010272E-3</v>
      </c>
      <c r="M227">
        <f>0.02*((Experiments!$C$3*($F227+0.5*L227)^Experiments!$H$3)/(Code!$Y$3^Experiments!$H$3*(1+$V$3/$W$3)+($F227+0.5*L227)^Experiments!$H$3*(1+$V$3/$X$3)))</f>
        <v>2.905993587140976E-3</v>
      </c>
      <c r="N227">
        <f>0.02*((Experiments!$C$3*($F227+0.5*M227)^Experiments!$H$3)/(Code!$Y$3^Experiments!$H$3*(1+$V$3/$W$3)+($F227+0.5*M227)^Experiments!$H$3*(1+$V$3/$X$3)))</f>
        <v>2.9068397997507067E-3</v>
      </c>
      <c r="O227">
        <f>0.02*((Experiments!$C$3*($F227+N227)^Experiments!$H$3)/(Code!$Y$3^Experiments!$H$3*(1+$V$3/$W$3)+($F227+N227)^Experiments!$H$3*(1+$V$3/$X$3)))</f>
        <v>2.9567811262074229E-3</v>
      </c>
    </row>
    <row r="228" spans="1:15" x14ac:dyDescent="0.25">
      <c r="A228">
        <v>4.5199999999999996</v>
      </c>
      <c r="B228">
        <f>((D228^Experiments!$H$2)*Experiments!$C$2)/((Code!$Y$2^Experiments!$H$2)*(1+$V$2/$W$2)+(Code!D228^Experiments!$H$2)*(1+$V$2/$X$2))</f>
        <v>1.5945098449898916E-10</v>
      </c>
      <c r="C228">
        <f>((F228^Experiments!$H$3)*Experiments!$C$3)/((1+$V$3/$X$3)*(F228^Experiments!$H$3)+(Code!$Y$3^Experiments!$H$3)*(1+$V$3/$W$3))</f>
        <v>0.1378136827562591</v>
      </c>
      <c r="D228">
        <f t="shared" si="23"/>
        <v>2.3917647675229743E-11</v>
      </c>
      <c r="E228">
        <f t="shared" si="24"/>
        <v>9.9999999999760973</v>
      </c>
      <c r="F228">
        <f t="shared" si="25"/>
        <v>7.4006387803471727E-2</v>
      </c>
      <c r="G228">
        <f t="shared" si="26"/>
        <v>4.9259936121965282</v>
      </c>
      <c r="H228">
        <f>0.02*((Experiments!$C$2*(D228^Experiments!$H$2))/((Code!$Y$2^Experiments!$H$2)*(1+$V$2/$W$2)+(D228^Experiments!$H$2)*(1+$V$2/$X$2)))</f>
        <v>3.1890196899797832E-12</v>
      </c>
      <c r="I228">
        <f>0.02*((Experiments!$C$2*($D228+0.5*H228)^Experiments!$H$2)/((Code!$Y$2^Experiments!$H$2)*(1+$V$2/$W$2)+($D228+0.5*H228)^Experiments!$H$2*(1+$V$2/$X$2)))</f>
        <v>3.4016210026380962E-12</v>
      </c>
      <c r="J228">
        <f>0.02*((Experiments!$C$2*($D228+0.5*I228)^Experiments!$H$2)/((Code!$Y$2^Experiments!$H$2)*(1+$V$2/$W$2)+($D228+0.5*I228)^Experiments!$H$2*(1+$V$2/$X$2)))</f>
        <v>3.4157944234815004E-12</v>
      </c>
      <c r="K228">
        <f>0.02*((Experiments!$C$2*($D228+J228)^Experiments!$H$2)/((Code!$Y$2^Experiments!$H$2)*(1+$V$2/$W$2)+($D228+J228)^Experiments!$H$2*(1+$V$2/$X$2)))</f>
        <v>3.6444589464284225E-12</v>
      </c>
      <c r="L228">
        <f>0.02*((Experiments!$C$3*F228^Experiments!$H$3)/(Code!$Y$3^Experiments!$H$3*(1+$V$3/$W$3)+F228^Experiments!$H$3*(1+$V$3/$X$3)))</f>
        <v>2.756273655125182E-3</v>
      </c>
      <c r="M228">
        <f>0.02*((Experiments!$C$3*($F228+0.5*L228)^Experiments!$H$3)/(Code!$Y$3^Experiments!$H$3*(1+$V$3/$W$3)+($F228+0.5*L228)^Experiments!$H$3*(1+$V$3/$X$3)))</f>
        <v>2.8040025834256388E-3</v>
      </c>
      <c r="N228">
        <f>0.02*((Experiments!$C$3*($F228+0.5*M228)^Experiments!$H$3)/(Code!$Y$3^Experiments!$H$3*(1+$V$3/$W$3)+($F228+0.5*M228)^Experiments!$H$3*(1+$V$3/$X$3)))</f>
        <v>2.8048280024533137E-3</v>
      </c>
      <c r="O228">
        <f>0.02*((Experiments!$C$3*($F228+N228)^Experiments!$H$3)/(Code!$Y$3^Experiments!$H$3*(1+$V$3/$W$3)+($F228+N228)^Experiments!$H$3*(1+$V$3/$X$3)))</f>
        <v>2.8532843892580262E-3</v>
      </c>
    </row>
    <row r="229" spans="1:15" x14ac:dyDescent="0.25">
      <c r="A229">
        <v>4.54</v>
      </c>
      <c r="B229">
        <f>((D229^Experiments!$H$2)*Experiments!$C$2)/((Code!$Y$2^Experiments!$H$2)*(1+$V$2/$W$2)+(Code!D229^Experiments!$H$2)*(1+$V$2/$X$2))</f>
        <v>1.3670841840116558E-10</v>
      </c>
      <c r="C229">
        <f>((F229^Experiments!$H$3)*Experiments!$C$3)/((1+$V$3/$X$3)*(F229^Experiments!$H$3)+(Code!$Y$3^Experiments!$H$3)*(1+$V$3/$W$3))</f>
        <v>0.1329382528291975</v>
      </c>
      <c r="D229">
        <f t="shared" si="23"/>
        <v>2.0506262760455177E-11</v>
      </c>
      <c r="E229">
        <f t="shared" si="24"/>
        <v>9.9999999999795079</v>
      </c>
      <c r="F229">
        <f t="shared" si="25"/>
        <v>7.1201851267448213E-2</v>
      </c>
      <c r="G229">
        <f t="shared" si="26"/>
        <v>4.9287981487325521</v>
      </c>
      <c r="H229">
        <f>0.02*((Experiments!$C$2*(D229^Experiments!$H$2))/((Code!$Y$2^Experiments!$H$2)*(1+$V$2/$W$2)+(D229^Experiments!$H$2)*(1+$V$2/$X$2)))</f>
        <v>2.7341683680233117E-12</v>
      </c>
      <c r="I229">
        <f>0.02*((Experiments!$C$2*($D229+0.5*H229)^Experiments!$H$2)/((Code!$Y$2^Experiments!$H$2)*(1+$V$2/$W$2)+($D229+0.5*H229)^Experiments!$H$2*(1+$V$2/$X$2)))</f>
        <v>2.9164462592197159E-12</v>
      </c>
      <c r="J229">
        <f>0.02*((Experiments!$C$2*($D229+0.5*I229)^Experiments!$H$2)/((Code!$Y$2^Experiments!$H$2)*(1+$V$2/$W$2)+($D229+0.5*I229)^Experiments!$H$2*(1+$V$2/$X$2)))</f>
        <v>2.9285981186324549E-12</v>
      </c>
      <c r="K229">
        <f>0.02*((Experiments!$C$2*($D229+J229)^Experiments!$H$2)/((Code!$Y$2^Experiments!$H$2)*(1+$V$2/$W$2)+($D229+J229)^Experiments!$H$2*(1+$V$2/$X$2)))</f>
        <v>3.1246481171628669E-12</v>
      </c>
      <c r="L229">
        <f>0.02*((Experiments!$C$3*F229^Experiments!$H$3)/(Code!$Y$3^Experiments!$H$3*(1+$V$3/$W$3)+F229^Experiments!$H$3*(1+$V$3/$X$3)))</f>
        <v>2.6587650565839498E-3</v>
      </c>
      <c r="M229">
        <f>0.02*((Experiments!$C$3*($F229+0.5*L229)^Experiments!$H$3)/(Code!$Y$3^Experiments!$H$3*(1+$V$3/$W$3)+($F229+0.5*L229)^Experiments!$H$3*(1+$V$3/$X$3)))</f>
        <v>2.7050488232048448E-3</v>
      </c>
      <c r="N229">
        <f>0.02*((Experiments!$C$3*($F229+0.5*M229)^Experiments!$H$3)/(Code!$Y$3^Experiments!$H$3*(1+$V$3/$W$3)+($F229+0.5*M229)^Experiments!$H$3*(1+$V$3/$X$3)))</f>
        <v>2.7058535147223791E-3</v>
      </c>
      <c r="O229">
        <f>0.02*((Experiments!$C$3*($F229+N229)^Experiments!$H$3)/(Code!$Y$3^Experiments!$H$3*(1+$V$3/$W$3)+($F229+N229)^Experiments!$H$3*(1+$V$3/$X$3)))</f>
        <v>2.752851272155158E-3</v>
      </c>
    </row>
    <row r="230" spans="1:15" x14ac:dyDescent="0.25">
      <c r="A230">
        <v>4.5599999999999996</v>
      </c>
      <c r="B230">
        <f>((D230^Experiments!$H$2)*Experiments!$C$2)/((Code!$Y$2^Experiments!$H$2)*(1+$V$2/$W$2)+(Code!D230^Experiments!$H$2)*(1+$V$2/$X$2))</f>
        <v>1.1720963480067122E-10</v>
      </c>
      <c r="C230">
        <f>((F230^Experiments!$H$3)*Experiments!$C$3)/((1+$V$3/$X$3)*(F230^Experiments!$H$3)+(Code!$Y$3^Experiments!$H$3)*(1+$V$3/$W$3))</f>
        <v>0.12821061207531598</v>
      </c>
      <c r="D230">
        <f t="shared" si="23"/>
        <v>1.7581445220306757E-11</v>
      </c>
      <c r="E230">
        <f t="shared" si="24"/>
        <v>9.9999999999824336</v>
      </c>
      <c r="F230">
        <f t="shared" si="25"/>
        <v>6.849628110001596E-2</v>
      </c>
      <c r="G230">
        <f t="shared" si="26"/>
        <v>4.9315037188999842</v>
      </c>
      <c r="H230">
        <f>0.02*((Experiments!$C$2*(D230^Experiments!$H$2))/((Code!$Y$2^Experiments!$H$2)*(1+$V$2/$W$2)+(D230^Experiments!$H$2)*(1+$V$2/$X$2)))</f>
        <v>2.3441926960134243E-12</v>
      </c>
      <c r="I230">
        <f>0.02*((Experiments!$C$2*($D230+0.5*H230)^Experiments!$H$2)/((Code!$Y$2^Experiments!$H$2)*(1+$V$2/$W$2)+($D230+0.5*H230)^Experiments!$H$2*(1+$V$2/$X$2)))</f>
        <v>2.5004722090772003E-12</v>
      </c>
      <c r="J230">
        <f>0.02*((Experiments!$C$2*($D230+0.5*I230)^Experiments!$H$2)/((Code!$Y$2^Experiments!$H$2)*(1+$V$2/$W$2)+($D230+0.5*I230)^Experiments!$H$2*(1+$V$2/$X$2)))</f>
        <v>2.5108908432811921E-12</v>
      </c>
      <c r="K230">
        <f>0.02*((Experiments!$C$2*($D230+J230)^Experiments!$H$2)/((Code!$Y$2^Experiments!$H$2)*(1+$V$2/$W$2)+($D230+J230)^Experiments!$H$2*(1+$V$2/$X$2)))</f>
        <v>2.6789781417758417E-12</v>
      </c>
      <c r="L230">
        <f>0.02*((Experiments!$C$3*F230^Experiments!$H$3)/(Code!$Y$3^Experiments!$H$3*(1+$V$3/$W$3)+F230^Experiments!$H$3*(1+$V$3/$X$3)))</f>
        <v>2.5642122415063195E-3</v>
      </c>
      <c r="M230">
        <f>0.02*((Experiments!$C$3*($F230+0.5*L230)^Experiments!$H$3)/(Code!$Y$3^Experiments!$H$3*(1+$V$3/$W$3)+($F230+0.5*L230)^Experiments!$H$3*(1+$V$3/$X$3)))</f>
        <v>2.6090782186037574E-3</v>
      </c>
      <c r="N230">
        <f>0.02*((Experiments!$C$3*($F230+0.5*M230)^Experiments!$H$3)/(Code!$Y$3^Experiments!$H$3*(1+$V$3/$W$3)+($F230+0.5*M230)^Experiments!$H$3*(1+$V$3/$X$3)))</f>
        <v>2.6098622805565087E-3</v>
      </c>
      <c r="O230">
        <f>0.02*((Experiments!$C$3*($F230+N230)^Experiments!$H$3)/(Code!$Y$3^Experiments!$H$3*(1+$V$3/$W$3)+($F230+N230)^Experiments!$H$3*(1+$V$3/$X$3)))</f>
        <v>2.6554284585148867E-3</v>
      </c>
    </row>
    <row r="231" spans="1:15" x14ac:dyDescent="0.25">
      <c r="A231">
        <v>4.58</v>
      </c>
      <c r="B231">
        <f>((D231^Experiments!$H$2)*Experiments!$C$2)/((Code!$Y$2^Experiments!$H$2)*(1+$V$2/$W$2)+(Code!D231^Experiments!$H$2)*(1+$V$2/$X$2))</f>
        <v>1.0049197153158403E-10</v>
      </c>
      <c r="C231">
        <f>((F231^Experiments!$H$3)*Experiments!$C$3)/((1+$V$3/$X$3)*(F231^Experiments!$H$3)+(Code!$Y$3^Experiments!$H$3)*(1+$V$3/$W$3))</f>
        <v>0.12362795128579054</v>
      </c>
      <c r="D231">
        <f t="shared" si="23"/>
        <v>1.5073795729889082E-11</v>
      </c>
      <c r="E231">
        <f t="shared" si="24"/>
        <v>9.9999999999849418</v>
      </c>
      <c r="F231">
        <f t="shared" si="25"/>
        <v>6.588669415029233E-2</v>
      </c>
      <c r="G231">
        <f t="shared" si="26"/>
        <v>4.9341133058497082</v>
      </c>
      <c r="H231">
        <f>0.02*((Experiments!$C$2*(D231^Experiments!$H$2))/((Code!$Y$2^Experiments!$H$2)*(1+$V$2/$W$2)+(D231^Experiments!$H$2)*(1+$V$2/$X$2)))</f>
        <v>2.0098394306316806E-12</v>
      </c>
      <c r="I231">
        <f>0.02*((Experiments!$C$2*($D231+0.5*H231)^Experiments!$H$2)/((Code!$Y$2^Experiments!$H$2)*(1+$V$2/$W$2)+($D231+0.5*H231)^Experiments!$H$2*(1+$V$2/$X$2)))</f>
        <v>2.1438287260043429E-12</v>
      </c>
      <c r="J231">
        <f>0.02*((Experiments!$C$2*($D231+0.5*I231)^Experiments!$H$2)/((Code!$Y$2^Experiments!$H$2)*(1+$V$2/$W$2)+($D231+0.5*I231)^Experiments!$H$2*(1+$V$2/$X$2)))</f>
        <v>2.1527613456956617E-12</v>
      </c>
      <c r="K231">
        <f>0.02*((Experiments!$C$2*($D231+J231)^Experiments!$H$2)/((Code!$Y$2^Experiments!$H$2)*(1+$V$2/$W$2)+($D231+J231)^Experiments!$H$2*(1+$V$2/$X$2)))</f>
        <v>2.2968742767182542E-12</v>
      </c>
      <c r="L231">
        <f>0.02*((Experiments!$C$3*F231^Experiments!$H$3)/(Code!$Y$3^Experiments!$H$3*(1+$V$3/$W$3)+F231^Experiments!$H$3*(1+$V$3/$X$3)))</f>
        <v>2.472559025715811E-3</v>
      </c>
      <c r="M231">
        <f>0.02*((Experiments!$C$3*($F231+0.5*L231)^Experiments!$H$3)/(Code!$Y$3^Experiments!$H$3*(1+$V$3/$W$3)+($F231+0.5*L231)^Experiments!$H$3*(1+$V$3/$X$3)))</f>
        <v>2.5160351831892388E-3</v>
      </c>
      <c r="N231">
        <f>0.02*((Experiments!$C$3*($F231+0.5*M231)^Experiments!$H$3)/(Code!$Y$3^Experiments!$H$3*(1+$V$3/$W$3)+($F231+0.5*M231)^Experiments!$H$3*(1+$V$3/$X$3)))</f>
        <v>2.516798743528888E-3</v>
      </c>
      <c r="O231">
        <f>0.02*((Experiments!$C$3*($F231+N231)^Experiments!$H$3)/(Code!$Y$3^Experiments!$H$3*(1+$V$3/$W$3)+($F231+N231)^Experiments!$H$3*(1+$V$3/$X$3)))</f>
        <v>2.5609610357430462E-3</v>
      </c>
    </row>
    <row r="232" spans="1:15" x14ac:dyDescent="0.25">
      <c r="A232">
        <v>4.5999999999999996</v>
      </c>
      <c r="B232">
        <f>((D232^Experiments!$H$2)*Experiments!$C$2)/((Code!$Y$2^Experiments!$H$2)*(1+$V$2/$W$2)+(Code!D232^Experiments!$H$2)*(1+$V$2/$X$2))</f>
        <v>8.6158756142129387E-11</v>
      </c>
      <c r="C232">
        <f>((F232^Experiments!$H$3)*Experiments!$C$3)/((1+$V$3/$X$3)*(F232^Experiments!$H$3)+(Code!$Y$3^Experiments!$H$3)*(1+$V$3/$W$3))</f>
        <v>0.11918740067414503</v>
      </c>
      <c r="D232">
        <f t="shared" si="23"/>
        <v>1.2923813421430758E-11</v>
      </c>
      <c r="E232">
        <f t="shared" si="24"/>
        <v>9.9999999999870912</v>
      </c>
      <c r="F232">
        <f t="shared" si="25"/>
        <v>6.3370162831143148E-2</v>
      </c>
      <c r="G232">
        <f t="shared" si="26"/>
        <v>4.9366298371688577</v>
      </c>
      <c r="H232">
        <f>0.02*((Experiments!$C$2*(D232^Experiments!$H$2))/((Code!$Y$2^Experiments!$H$2)*(1+$V$2/$W$2)+(D232^Experiments!$H$2)*(1+$V$2/$X$2)))</f>
        <v>1.7231751228425877E-12</v>
      </c>
      <c r="I232">
        <f>0.02*((Experiments!$C$2*($D232+0.5*H232)^Experiments!$H$2)/((Code!$Y$2^Experiments!$H$2)*(1+$V$2/$W$2)+($D232+0.5*H232)^Experiments!$H$2*(1+$V$2/$X$2)))</f>
        <v>1.8380534643633813E-12</v>
      </c>
      <c r="J232">
        <f>0.02*((Experiments!$C$2*($D232+0.5*I232)^Experiments!$H$2)/((Code!$Y$2^Experiments!$H$2)*(1+$V$2/$W$2)+($D232+0.5*I232)^Experiments!$H$2*(1+$V$2/$X$2)))</f>
        <v>1.8457120204646262E-12</v>
      </c>
      <c r="K232">
        <f>0.02*((Experiments!$C$2*($D232+J232)^Experiments!$H$2)/((Code!$Y$2^Experiments!$H$2)*(1+$V$2/$W$2)+($D232+J232)^Experiments!$H$2*(1+$V$2/$X$2)))</f>
        <v>1.9692700588999946E-12</v>
      </c>
      <c r="L232">
        <f>0.02*((Experiments!$C$3*F232^Experiments!$H$3)/(Code!$Y$3^Experiments!$H$3*(1+$V$3/$W$3)+F232^Experiments!$H$3*(1+$V$3/$X$3)))</f>
        <v>2.3837480134829008E-3</v>
      </c>
      <c r="M232">
        <f>0.02*((Experiments!$C$3*($F232+0.5*L232)^Experiments!$H$3)/(Code!$Y$3^Experiments!$H$3*(1+$V$3/$W$3)+($F232+0.5*L232)^Experiments!$H$3*(1+$V$3/$X$3)))</f>
        <v>2.4258628282352078E-3</v>
      </c>
      <c r="N232">
        <f>0.02*((Experiments!$C$3*($F232+0.5*M232)^Experiments!$H$3)/(Code!$Y$3^Experiments!$H$3*(1+$V$3/$W$3)+($F232+0.5*M232)^Experiments!$H$3*(1+$V$3/$X$3)))</f>
        <v>2.426606043036861E-3</v>
      </c>
      <c r="O232">
        <f>0.02*((Experiments!$C$3*($F232+N232)^Experiments!$H$3)/(Code!$Y$3^Experiments!$H$3*(1+$V$3/$W$3)+($F232+N232)^Experiments!$H$3*(1+$V$3/$X$3)))</f>
        <v>2.4693926945821877E-3</v>
      </c>
    </row>
    <row r="233" spans="1:15" x14ac:dyDescent="0.25">
      <c r="A233">
        <v>4.62</v>
      </c>
      <c r="B233">
        <f>((D233^Experiments!$H$2)*Experiments!$C$2)/((Code!$Y$2^Experiments!$H$2)*(1+$V$2/$W$2)+(Code!D233^Experiments!$H$2)*(1+$V$2/$X$2))</f>
        <v>7.3869893751883171E-11</v>
      </c>
      <c r="C233">
        <f>((F233^Experiments!$H$3)*Experiments!$C$3)/((1+$V$3/$X$3)*(F233^Experiments!$H$3)+(Code!$Y$3^Experiments!$H$3)*(1+$V$3/$W$3))</f>
        <v>0.11488603916501199</v>
      </c>
      <c r="D233">
        <f t="shared" si="23"/>
        <v>1.1080484062864326E-11</v>
      </c>
      <c r="E233">
        <f t="shared" si="24"/>
        <v>9.9999999999889351</v>
      </c>
      <c r="F233">
        <f t="shared" si="25"/>
        <v>6.0943816422708276E-2</v>
      </c>
      <c r="G233">
        <f t="shared" si="26"/>
        <v>4.9390561835772928</v>
      </c>
      <c r="H233">
        <f>0.02*((Experiments!$C$2*(D233^Experiments!$H$2))/((Code!$Y$2^Experiments!$H$2)*(1+$V$2/$W$2)+(D233^Experiments!$H$2)*(1+$V$2/$X$2)))</f>
        <v>1.4773978750376635E-12</v>
      </c>
      <c r="I233">
        <f>0.02*((Experiments!$C$2*($D233+0.5*H233)^Experiments!$H$2)/((Code!$Y$2^Experiments!$H$2)*(1+$V$2/$W$2)+($D233+0.5*H233)^Experiments!$H$2*(1+$V$2/$X$2)))</f>
        <v>1.5758910667053374E-12</v>
      </c>
      <c r="J233">
        <f>0.02*((Experiments!$C$2*($D233+0.5*I233)^Experiments!$H$2)/((Code!$Y$2^Experiments!$H$2)*(1+$V$2/$W$2)+($D233+0.5*I233)^Experiments!$H$2*(1+$V$2/$X$2)))</f>
        <v>1.5824572794830783E-12</v>
      </c>
      <c r="K233">
        <f>0.02*((Experiments!$C$2*($D233+J233)^Experiments!$H$2)/((Code!$Y$2^Experiments!$H$2)*(1+$V$2/$W$2)+($D233+J233)^Experiments!$H$2*(1+$V$2/$X$2)))</f>
        <v>1.6883921789654005E-12</v>
      </c>
      <c r="L233">
        <f>0.02*((Experiments!$C$3*F233^Experiments!$H$3)/(Code!$Y$3^Experiments!$H$3*(1+$V$3/$W$3)+F233^Experiments!$H$3*(1+$V$3/$X$3)))</f>
        <v>2.2977207833002398E-3</v>
      </c>
      <c r="M233">
        <f>0.02*((Experiments!$C$3*($F233+0.5*L233)^Experiments!$H$3)/(Code!$Y$3^Experiments!$H$3*(1+$V$3/$W$3)+($F233+0.5*L233)^Experiments!$H$3*(1+$V$3/$X$3)))</f>
        <v>2.3385031521203675E-3</v>
      </c>
      <c r="N233">
        <f>0.02*((Experiments!$C$3*($F233+0.5*M233)^Experiments!$H$3)/(Code!$Y$3^Experiments!$H$3*(1+$V$3/$W$3)+($F233+0.5*M233)^Experiments!$H$3*(1+$V$3/$X$3)))</f>
        <v>2.3392262036960637E-3</v>
      </c>
      <c r="O233">
        <f>0.02*((Experiments!$C$3*($F233+N233)^Experiments!$H$3)/(Code!$Y$3^Experiments!$H$3*(1+$V$3/$W$3)+($F233+N233)^Experiments!$H$3*(1+$V$3/$X$3)))</f>
        <v>2.3806659220329354E-3</v>
      </c>
    </row>
    <row r="234" spans="1:15" x14ac:dyDescent="0.25">
      <c r="A234">
        <v>4.6399999999999997</v>
      </c>
      <c r="B234">
        <f>((D234^Experiments!$H$2)*Experiments!$C$2)/((Code!$Y$2^Experiments!$H$2)*(1+$V$2/$W$2)+(Code!D234^Experiments!$H$2)*(1+$V$2/$X$2))</f>
        <v>6.3333797367161166E-11</v>
      </c>
      <c r="C234">
        <f>((F234^Experiments!$H$3)*Experiments!$C$3)/((1+$V$3/$X$3)*(F234^Experiments!$H$3)+(Code!$Y$3^Experiments!$H$3)*(1+$V$3/$W$3))</f>
        <v>0.1107209033079785</v>
      </c>
      <c r="D234">
        <f t="shared" si="23"/>
        <v>9.5000696051343433E-12</v>
      </c>
      <c r="E234">
        <f t="shared" si="24"/>
        <v>9.999999999990516</v>
      </c>
      <c r="F234">
        <f t="shared" si="25"/>
        <v>5.8604842186547268E-2</v>
      </c>
      <c r="G234">
        <f t="shared" si="26"/>
        <v>4.9413951578134538</v>
      </c>
      <c r="H234">
        <f>0.02*((Experiments!$C$2*(D234^Experiments!$H$2))/((Code!$Y$2^Experiments!$H$2)*(1+$V$2/$W$2)+(D234^Experiments!$H$2)*(1+$V$2/$X$2)))</f>
        <v>1.2666759473432234E-12</v>
      </c>
      <c r="I234">
        <f>0.02*((Experiments!$C$2*($D234+0.5*H234)^Experiments!$H$2)/((Code!$Y$2^Experiments!$H$2)*(1+$V$2/$W$2)+($D234+0.5*H234)^Experiments!$H$2*(1+$V$2/$X$2)))</f>
        <v>1.351121010498333E-12</v>
      </c>
      <c r="J234">
        <f>0.02*((Experiments!$C$2*($D234+0.5*I234)^Experiments!$H$2)/((Code!$Y$2^Experiments!$H$2)*(1+$V$2/$W$2)+($D234+0.5*I234)^Experiments!$H$2*(1+$V$2/$X$2)))</f>
        <v>1.3567506813752642E-12</v>
      </c>
      <c r="K234">
        <f>0.02*((Experiments!$C$2*($D234+J234)^Experiments!$H$2)/((Code!$Y$2^Experiments!$H$2)*(1+$V$2/$W$2)+($D234+J234)^Experiments!$H$2*(1+$V$2/$X$2)))</f>
        <v>1.4475760381908034E-12</v>
      </c>
      <c r="L234">
        <f>0.02*((Experiments!$C$3*F234^Experiments!$H$3)/(Code!$Y$3^Experiments!$H$3*(1+$V$3/$W$3)+F234^Experiments!$H$3*(1+$V$3/$X$3)))</f>
        <v>2.2144180661595701E-3</v>
      </c>
      <c r="M234">
        <f>0.02*((Experiments!$C$3*($F234+0.5*L234)^Experiments!$H$3)/(Code!$Y$3^Experiments!$H$3*(1+$V$3/$W$3)+($F234+0.5*L234)^Experiments!$H$3*(1+$V$3/$X$3)))</f>
        <v>2.2538972223975075E-3</v>
      </c>
      <c r="N234">
        <f>0.02*((Experiments!$C$3*($F234+0.5*M234)^Experiments!$H$3)/(Code!$Y$3^Experiments!$H$3*(1+$V$3/$W$3)+($F234+0.5*M234)^Experiments!$H$3*(1+$V$3/$X$3)))</f>
        <v>2.254600317417337E-3</v>
      </c>
      <c r="O234">
        <f>0.02*((Experiments!$C$3*($F234+N234)^Experiments!$H$3)/(Code!$Y$3^Experiments!$H$3*(1+$V$3/$W$3)+($F234+N234)^Experiments!$H$3*(1+$V$3/$X$3)))</f>
        <v>2.2947221871473201E-3</v>
      </c>
    </row>
    <row r="235" spans="1:15" x14ac:dyDescent="0.25">
      <c r="A235">
        <v>4.66</v>
      </c>
      <c r="B235">
        <f>((D235^Experiments!$H$2)*Experiments!$C$2)/((Code!$Y$2^Experiments!$H$2)*(1+$V$2/$W$2)+(Code!D235^Experiments!$H$2)*(1+$V$2/$X$2))</f>
        <v>5.4300469179177184E-11</v>
      </c>
      <c r="C235">
        <f>((F235^Experiments!$H$3)*Experiments!$C$3)/((1+$V$3/$X$3)*(F235^Experiments!$H$3)+(Code!$Y$3^Experiments!$H$3)*(1+$V$3/$W$3))</f>
        <v>0.10668899579952963</v>
      </c>
      <c r="D235">
        <f t="shared" si="23"/>
        <v>8.1450703769208062E-12</v>
      </c>
      <c r="E235">
        <f t="shared" si="24"/>
        <v>9.9999999999918714</v>
      </c>
      <c r="F235">
        <f t="shared" si="25"/>
        <v>5.6350486297724503E-2</v>
      </c>
      <c r="G235">
        <f t="shared" si="26"/>
        <v>4.9436495137022769</v>
      </c>
      <c r="H235">
        <f>0.02*((Experiments!$C$2*(D235^Experiments!$H$2))/((Code!$Y$2^Experiments!$H$2)*(1+$V$2/$W$2)+(D235^Experiments!$H$2)*(1+$V$2/$X$2)))</f>
        <v>1.0860093835835437E-12</v>
      </c>
      <c r="I235">
        <f>0.02*((Experiments!$C$2*($D235+0.5*H235)^Experiments!$H$2)/((Code!$Y$2^Experiments!$H$2)*(1+$V$2/$W$2)+($D235+0.5*H235)^Experiments!$H$2*(1+$V$2/$X$2)))</f>
        <v>1.1584100091549675E-12</v>
      </c>
      <c r="J235">
        <f>0.02*((Experiments!$C$2*($D235+0.5*I235)^Experiments!$H$2)/((Code!$Y$2^Experiments!$H$2)*(1+$V$2/$W$2)+($D235+0.5*I235)^Experiments!$H$2*(1+$V$2/$X$2)))</f>
        <v>1.1632367175263399E-12</v>
      </c>
      <c r="K235">
        <f>0.02*((Experiments!$C$2*($D235+J235)^Experiments!$H$2)/((Code!$Y$2^Experiments!$H$2)*(1+$V$2/$W$2)+($D235+J235)^Experiments!$H$2*(1+$V$2/$X$2)))</f>
        <v>1.2411076125852511E-12</v>
      </c>
      <c r="L235">
        <f>0.02*((Experiments!$C$3*F235^Experiments!$H$3)/(Code!$Y$3^Experiments!$H$3*(1+$V$3/$W$3)+F235^Experiments!$H$3*(1+$V$3/$X$3)))</f>
        <v>2.1337799159905925E-3</v>
      </c>
      <c r="M235">
        <f>0.02*((Experiments!$C$3*($F235+0.5*L235)^Experiments!$H$3)/(Code!$Y$3^Experiments!$H$3*(1+$V$3/$W$3)+($F235+0.5*L235)^Experiments!$H$3*(1+$V$3/$X$3)))</f>
        <v>2.1719853501569208E-3</v>
      </c>
      <c r="N235">
        <f>0.02*((Experiments!$C$3*($F235+0.5*M235)^Experiments!$H$3)/(Code!$Y$3^Experiments!$H$3*(1+$V$3/$W$3)+($F235+0.5*M235)^Experiments!$H$3*(1+$V$3/$X$3)))</f>
        <v>2.17266871778802E-3</v>
      </c>
      <c r="O235">
        <f>0.02*((Experiments!$C$3*($F235+N235)^Experiments!$H$3)/(Code!$Y$3^Experiments!$H$3*(1+$V$3/$W$3)+($F235+N235)^Experiments!$H$3*(1+$V$3/$X$3)))</f>
        <v>2.2115021192769231E-3</v>
      </c>
    </row>
    <row r="236" spans="1:15" x14ac:dyDescent="0.25">
      <c r="A236">
        <v>4.68</v>
      </c>
      <c r="B236">
        <f>((D236^Experiments!$H$2)*Experiments!$C$2)/((Code!$Y$2^Experiments!$H$2)*(1+$V$2/$W$2)+(Code!D236^Experiments!$H$2)*(1+$V$2/$X$2))</f>
        <v>4.655556867977596E-11</v>
      </c>
      <c r="C236">
        <f>((F236^Experiments!$H$3)*Experiments!$C$3)/((1+$V$3/$X$3)*(F236^Experiments!$H$3)+(Code!$Y$3^Experiments!$H$3)*(1+$V$3/$W$3))</f>
        <v>0.10278729359995822</v>
      </c>
      <c r="D236">
        <f t="shared" si="23"/>
        <v>6.9833353019989047E-12</v>
      </c>
      <c r="E236">
        <f t="shared" si="24"/>
        <v>9.9999999999930331</v>
      </c>
      <c r="F236">
        <f t="shared" si="25"/>
        <v>5.4178054602531604E-2</v>
      </c>
      <c r="G236">
        <f t="shared" si="26"/>
        <v>4.9458219453974701</v>
      </c>
      <c r="H236">
        <f>0.02*((Experiments!$C$2*(D236^Experiments!$H$2))/((Code!$Y$2^Experiments!$H$2)*(1+$V$2/$W$2)+(D236^Experiments!$H$2)*(1+$V$2/$X$2)))</f>
        <v>9.3111137359551926E-13</v>
      </c>
      <c r="I236">
        <f>0.02*((Experiments!$C$2*($D236+0.5*H236)^Experiments!$H$2)/((Code!$Y$2^Experiments!$H$2)*(1+$V$2/$W$2)+($D236+0.5*H236)^Experiments!$H$2*(1+$V$2/$X$2)))</f>
        <v>9.931854651679565E-13</v>
      </c>
      <c r="J236">
        <f>0.02*((Experiments!$C$2*($D236+0.5*I236)^Experiments!$H$2)/((Code!$Y$2^Experiments!$H$2)*(1+$V$2/$W$2)+($D236+0.5*I236)^Experiments!$H$2*(1+$V$2/$X$2)))</f>
        <v>9.973237379394112E-13</v>
      </c>
      <c r="K236">
        <f>0.02*((Experiments!$C$2*($D236+J236)^Experiments!$H$2)/((Code!$Y$2^Experiments!$H$2)*(1+$V$2/$W$2)+($D236+J236)^Experiments!$H$2*(1+$V$2/$X$2)))</f>
        <v>1.0640878719861141E-12</v>
      </c>
      <c r="L236">
        <f>0.02*((Experiments!$C$3*F236^Experiments!$H$3)/(Code!$Y$3^Experiments!$H$3*(1+$V$3/$W$3)+F236^Experiments!$H$3*(1+$V$3/$X$3)))</f>
        <v>2.0557458719991646E-3</v>
      </c>
      <c r="M236">
        <f>0.02*((Experiments!$C$3*($F236+0.5*L236)^Experiments!$H$3)/(Code!$Y$3^Experiments!$H$3*(1+$V$3/$W$3)+($F236+0.5*L236)^Experiments!$H$3*(1+$V$3/$X$3)))</f>
        <v>2.0927072563858514E-3</v>
      </c>
      <c r="N236">
        <f>0.02*((Experiments!$C$3*($F236+0.5*M236)^Experiments!$H$3)/(Code!$Y$3^Experiments!$H$3*(1+$V$3/$W$3)+($F236+0.5*M236)^Experiments!$H$3*(1+$V$3/$X$3)))</f>
        <v>2.0933711464585355E-3</v>
      </c>
      <c r="O236">
        <f>0.02*((Experiments!$C$3*($F236+N236)^Experiments!$H$3)/(Code!$Y$3^Experiments!$H$3*(1+$V$3/$W$3)+($F236+N236)^Experiments!$H$3*(1+$V$3/$X$3)))</f>
        <v>2.13094567844013E-3</v>
      </c>
    </row>
    <row r="237" spans="1:15" x14ac:dyDescent="0.25">
      <c r="A237">
        <v>4.7</v>
      </c>
      <c r="B237">
        <f>((D237^Experiments!$H$2)*Experiments!$C$2)/((Code!$Y$2^Experiments!$H$2)*(1+$V$2/$W$2)+(Code!D237^Experiments!$H$2)*(1+$V$2/$X$2))</f>
        <v>3.9915326844504081E-11</v>
      </c>
      <c r="C237">
        <f>((F237^Experiments!$H$3)*Experiments!$C$3)/((1+$V$3/$X$3)*(F237^Experiments!$H$3)+(Code!$Y$3^Experiments!$H$3)*(1+$V$3/$W$3))</f>
        <v>9.9012755635732599E-2</v>
      </c>
      <c r="D237">
        <f t="shared" si="23"/>
        <v>5.9872990266995096E-12</v>
      </c>
      <c r="E237">
        <f t="shared" si="24"/>
        <v>9.9999999999940297</v>
      </c>
      <c r="F237">
        <f t="shared" si="25"/>
        <v>5.208491320984359E-2</v>
      </c>
      <c r="G237">
        <f t="shared" si="26"/>
        <v>4.9479150867901582</v>
      </c>
      <c r="H237">
        <f>0.02*((Experiments!$C$2*(D237^Experiments!$H$2))/((Code!$Y$2^Experiments!$H$2)*(1+$V$2/$W$2)+(D237^Experiments!$H$2)*(1+$V$2/$X$2)))</f>
        <v>7.9830653689008161E-13</v>
      </c>
      <c r="I237">
        <f>0.02*((Experiments!$C$2*($D237+0.5*H237)^Experiments!$H$2)/((Code!$Y$2^Experiments!$H$2)*(1+$V$2/$W$2)+($D237+0.5*H237)^Experiments!$H$2*(1+$V$2/$X$2)))</f>
        <v>8.5152697268231472E-13</v>
      </c>
      <c r="J237">
        <f>0.02*((Experiments!$C$2*($D237+0.5*I237)^Experiments!$H$2)/((Code!$Y$2^Experiments!$H$2)*(1+$V$2/$W$2)+($D237+0.5*I237)^Experiments!$H$2*(1+$V$2/$X$2)))</f>
        <v>8.5507500173509986E-13</v>
      </c>
      <c r="K237">
        <f>0.02*((Experiments!$C$2*($D237+J237)^Experiments!$H$2)/((Code!$Y$2^Experiments!$H$2)*(1+$V$2/$W$2)+($D237+J237)^Experiments!$H$2*(1+$V$2/$X$2)))</f>
        <v>9.1231653712045306E-13</v>
      </c>
      <c r="L237">
        <f>0.02*((Experiments!$C$3*F237^Experiments!$H$3)/(Code!$Y$3^Experiments!$H$3*(1+$V$3/$W$3)+F237^Experiments!$H$3*(1+$V$3/$X$3)))</f>
        <v>1.9802551127146521E-3</v>
      </c>
      <c r="M237">
        <f>0.02*((Experiments!$C$3*($F237+0.5*L237)^Experiments!$H$3)/(Code!$Y$3^Experiments!$H$3*(1+$V$3/$W$3)+($F237+0.5*L237)^Experiments!$H$3*(1+$V$3/$X$3)))</f>
        <v>2.0160022301006909E-3</v>
      </c>
      <c r="N237">
        <f>0.02*((Experiments!$C$3*($F237+0.5*M237)^Experiments!$H$3)/(Code!$Y$3^Experiments!$H$3*(1+$V$3/$W$3)+($F237+0.5*M237)^Experiments!$H$3*(1+$V$3/$X$3)))</f>
        <v>2.0166469113100131E-3</v>
      </c>
      <c r="O237">
        <f>0.02*((Experiments!$C$3*($F237+N237)^Experiments!$H$3)/(Code!$Y$3^Experiments!$H$3*(1+$V$3/$W$3)+($F237+N237)^Experiments!$H$3*(1+$V$3/$X$3)))</f>
        <v>2.052992317549949E-3</v>
      </c>
    </row>
    <row r="238" spans="1:15" x14ac:dyDescent="0.25">
      <c r="A238">
        <v>4.72</v>
      </c>
      <c r="B238">
        <f>((D238^Experiments!$H$2)*Experiments!$C$2)/((Code!$Y$2^Experiments!$H$2)*(1+$V$2/$W$2)+(Code!D238^Experiments!$H$2)*(1+$V$2/$X$2))</f>
        <v>3.4222185708051438E-11</v>
      </c>
      <c r="C238">
        <f>((F238^Experiments!$H$3)*Experiments!$C$3)/((1+$V$3/$X$3)*(F238^Experiments!$H$3)+(Code!$Y$3^Experiments!$H$3)*(1+$V$3/$W$3))</f>
        <v>9.5362330081190202E-2</v>
      </c>
      <c r="D238">
        <f t="shared" si="23"/>
        <v>5.1333278562252824E-12</v>
      </c>
      <c r="E238">
        <f t="shared" si="24"/>
        <v>9.9999999999948841</v>
      </c>
      <c r="F238">
        <f t="shared" si="25"/>
        <v>5.0068488924329253E-2</v>
      </c>
      <c r="G238">
        <f t="shared" si="26"/>
        <v>4.9499315110756728</v>
      </c>
      <c r="H238">
        <f>0.02*((Experiments!$C$2*(D238^Experiments!$H$2))/((Code!$Y$2^Experiments!$H$2)*(1+$V$2/$W$2)+(D238^Experiments!$H$2)*(1+$V$2/$X$2)))</f>
        <v>6.8444371416102874E-13</v>
      </c>
      <c r="I238">
        <f>0.02*((Experiments!$C$2*($D238+0.5*H238)^Experiments!$H$2)/((Code!$Y$2^Experiments!$H$2)*(1+$V$2/$W$2)+($D238+0.5*H238)^Experiments!$H$2*(1+$V$2/$X$2)))</f>
        <v>7.3007329510477464E-13</v>
      </c>
      <c r="J238">
        <f>0.02*((Experiments!$C$2*($D238+0.5*I238)^Experiments!$H$2)/((Code!$Y$2^Experiments!$H$2)*(1+$V$2/$W$2)+($D238+0.5*I238)^Experiments!$H$2*(1+$V$2/$X$2)))</f>
        <v>7.3311526716766872E-13</v>
      </c>
      <c r="K238">
        <f>0.02*((Experiments!$C$2*($D238+J238)^Experiments!$H$2)/((Code!$Y$2^Experiments!$H$2)*(1+$V$2/$W$2)+($D238+J238)^Experiments!$H$2*(1+$V$2/$X$2)))</f>
        <v>7.8219241644933436E-13</v>
      </c>
      <c r="L238">
        <f>0.02*((Experiments!$C$3*F238^Experiments!$H$3)/(Code!$Y$3^Experiments!$H$3*(1+$V$3/$W$3)+F238^Experiments!$H$3*(1+$V$3/$X$3)))</f>
        <v>1.9072466016238042E-3</v>
      </c>
      <c r="M238">
        <f>0.02*((Experiments!$C$3*($F238+0.5*L238)^Experiments!$H$3)/(Code!$Y$3^Experiments!$H$3*(1+$V$3/$W$3)+($F238+0.5*L238)^Experiments!$H$3*(1+$V$3/$X$3)))</f>
        <v>1.9418092780986755E-3</v>
      </c>
      <c r="N238">
        <f>0.02*((Experiments!$C$3*($F238+0.5*M238)^Experiments!$H$3)/(Code!$Y$3^Experiments!$H$3*(1+$V$3/$W$3)+($F238+0.5*M238)^Experiments!$H$3*(1+$V$3/$X$3)))</f>
        <v>1.9424350362487481E-3</v>
      </c>
      <c r="O238">
        <f>0.02*((Experiments!$C$3*($F238+N238)^Experiments!$H$3)/(Code!$Y$3^Experiments!$H$3*(1+$V$3/$W$3)+($F238+N238)^Experiments!$H$3*(1+$V$3/$X$3)))</f>
        <v>1.9775811363162998E-3</v>
      </c>
    </row>
    <row r="239" spans="1:15" x14ac:dyDescent="0.25">
      <c r="A239">
        <v>4.74</v>
      </c>
      <c r="B239">
        <f>((D239^Experiments!$H$2)*Experiments!$C$2)/((Code!$Y$2^Experiments!$H$2)*(1+$V$2/$W$2)+(Code!D239^Experiments!$H$2)*(1+$V$2/$X$2))</f>
        <v>2.9341059869021072E-11</v>
      </c>
      <c r="C239">
        <f>((F239^Experiments!$H$3)*Experiments!$C$3)/((1+$V$3/$X$3)*(F239^Experiments!$H$3)+(Code!$Y$3^Experiments!$H$3)*(1+$V$3/$W$3))</f>
        <v>9.1832961216544814E-2</v>
      </c>
      <c r="D239">
        <f t="shared" si="23"/>
        <v>4.4011589803660741E-12</v>
      </c>
      <c r="E239">
        <f t="shared" si="24"/>
        <v>9.999999999995616</v>
      </c>
      <c r="F239">
        <f t="shared" si="25"/>
        <v>4.8126269529890096E-2</v>
      </c>
      <c r="G239">
        <f t="shared" si="26"/>
        <v>4.9518737304701119</v>
      </c>
      <c r="H239">
        <f>0.02*((Experiments!$C$2*(D239^Experiments!$H$2))/((Code!$Y$2^Experiments!$H$2)*(1+$V$2/$W$2)+(D239^Experiments!$H$2)*(1+$V$2/$X$2)))</f>
        <v>5.8682119738042149E-13</v>
      </c>
      <c r="I239">
        <f>0.02*((Experiments!$C$2*($D239+0.5*H239)^Experiments!$H$2)/((Code!$Y$2^Experiments!$H$2)*(1+$V$2/$W$2)+($D239+0.5*H239)^Experiments!$H$2*(1+$V$2/$X$2)))</f>
        <v>6.2594261053887892E-13</v>
      </c>
      <c r="J239">
        <f>0.02*((Experiments!$C$2*($D239+0.5*I239)^Experiments!$H$2)/((Code!$Y$2^Experiments!$H$2)*(1+$V$2/$W$2)+($D239+0.5*I239)^Experiments!$H$2*(1+$V$2/$X$2)))</f>
        <v>6.285507047494264E-13</v>
      </c>
      <c r="K239">
        <f>0.02*((Experiments!$C$2*($D239+J239)^Experiments!$H$2)/((Code!$Y$2^Experiments!$H$2)*(1+$V$2/$W$2)+($D239+J239)^Experiments!$H$2*(1+$V$2/$X$2)))</f>
        <v>6.706279580131513E-13</v>
      </c>
      <c r="L239">
        <f>0.02*((Experiments!$C$3*F239^Experiments!$H$3)/(Code!$Y$3^Experiments!$H$3*(1+$V$3/$W$3)+F239^Experiments!$H$3*(1+$V$3/$X$3)))</f>
        <v>1.8366592243308963E-3</v>
      </c>
      <c r="M239">
        <f>0.02*((Experiments!$C$3*($F239+0.5*L239)^Experiments!$H$3)/(Code!$Y$3^Experiments!$H$3*(1+$V$3/$W$3)+($F239+0.5*L239)^Experiments!$H$3*(1+$V$3/$X$3)))</f>
        <v>1.8700672662407636E-3</v>
      </c>
      <c r="N239">
        <f>0.02*((Experiments!$C$3*($F239+0.5*M239)^Experiments!$H$3)/(Code!$Y$3^Experiments!$H$3*(1+$V$3/$W$3)+($F239+0.5*M239)^Experiments!$H$3*(1+$V$3/$X$3)))</f>
        <v>1.8706744025382086E-3</v>
      </c>
      <c r="O239">
        <f>0.02*((Experiments!$C$3*($F239+N239)^Experiments!$H$3)/(Code!$Y$3^Experiments!$H$3*(1+$V$3/$W$3)+($F239+N239)^Experiments!$H$3*(1+$V$3/$X$3)))</f>
        <v>1.9046510267041619E-3</v>
      </c>
    </row>
    <row r="240" spans="1:15" x14ac:dyDescent="0.25">
      <c r="A240">
        <v>4.76</v>
      </c>
      <c r="B240">
        <f>((D240^Experiments!$H$2)*Experiments!$C$2)/((Code!$Y$2^Experiments!$H$2)*(1+$V$2/$W$2)+(Code!D240^Experiments!$H$2)*(1+$V$2/$X$2))</f>
        <v>2.5156131217965897E-11</v>
      </c>
      <c r="C240">
        <f>((F240^Experiments!$H$3)*Experiments!$C$3)/((1+$V$3/$X$3)*(F240^Experiments!$H$3)+(Code!$Y$3^Experiments!$H$3)*(1+$V$3/$W$3))</f>
        <v>8.842159586205138E-2</v>
      </c>
      <c r="D240">
        <f t="shared" si="23"/>
        <v>3.7734196827043773E-12</v>
      </c>
      <c r="E240">
        <f t="shared" si="24"/>
        <v>9.999999999996243</v>
      </c>
      <c r="F240">
        <f t="shared" si="25"/>
        <v>4.625580393179126E-2</v>
      </c>
      <c r="G240">
        <f t="shared" si="26"/>
        <v>4.9537441960682109</v>
      </c>
      <c r="H240">
        <f>0.02*((Experiments!$C$2*(D240^Experiments!$H$2))/((Code!$Y$2^Experiments!$H$2)*(1+$V$2/$W$2)+(D240^Experiments!$H$2)*(1+$V$2/$X$2)))</f>
        <v>5.03122624359318E-13</v>
      </c>
      <c r="I240">
        <f>0.02*((Experiments!$C$2*($D240+0.5*H240)^Experiments!$H$2)/((Code!$Y$2^Experiments!$H$2)*(1+$V$2/$W$2)+($D240+0.5*H240)^Experiments!$H$2*(1+$V$2/$X$2)))</f>
        <v>5.3666413264976481E-13</v>
      </c>
      <c r="J240">
        <f>0.02*((Experiments!$C$2*($D240+0.5*I240)^Experiments!$H$2)/((Code!$Y$2^Experiments!$H$2)*(1+$V$2/$W$2)+($D240+0.5*I240)^Experiments!$H$2*(1+$V$2/$X$2)))</f>
        <v>5.3890023320244926E-13</v>
      </c>
      <c r="K240">
        <f>0.02*((Experiments!$C$2*($D240+J240)^Experiments!$H$2)/((Code!$Y$2^Experiments!$H$2)*(1+$V$2/$W$2)+($D240+J240)^Experiments!$H$2*(1+$V$2/$X$2)))</f>
        <v>5.749759887859239E-13</v>
      </c>
      <c r="L240">
        <f>0.02*((Experiments!$C$3*F240^Experiments!$H$3)/(Code!$Y$3^Experiments!$H$3*(1+$V$3/$W$3)+F240^Experiments!$H$3*(1+$V$3/$X$3)))</f>
        <v>1.7684319172410277E-3</v>
      </c>
      <c r="M240">
        <f>0.02*((Experiments!$C$3*($F240+0.5*L240)^Experiments!$H$3)/(Code!$Y$3^Experiments!$H$3*(1+$V$3/$W$3)+($F240+0.5*L240)^Experiments!$H$3*(1+$V$3/$X$3)))</f>
        <v>1.8007150522370528E-3</v>
      </c>
      <c r="N240">
        <f>0.02*((Experiments!$C$3*($F240+0.5*M240)^Experiments!$H$3)/(Code!$Y$3^Experiments!$H$3*(1+$V$3/$W$3)+($F240+0.5*M240)^Experiments!$H$3*(1+$V$3/$X$3)))</f>
        <v>1.8013038816390606E-3</v>
      </c>
      <c r="O240">
        <f>0.02*((Experiments!$C$3*($F240+N240)^Experiments!$H$3)/(Code!$Y$3^Experiments!$H$3*(1+$V$3/$W$3)+($F240+N240)^Experiments!$H$3*(1+$V$3/$X$3)))</f>
        <v>1.834140809891256E-3</v>
      </c>
    </row>
    <row r="241" spans="1:15" x14ac:dyDescent="0.25">
      <c r="A241">
        <v>4.78</v>
      </c>
      <c r="B241">
        <f>((D241^Experiments!$H$2)*Experiments!$C$2)/((Code!$Y$2^Experiments!$H$2)*(1+$V$2/$W$2)+(Code!D241^Experiments!$H$2)*(1+$V$2/$X$2))</f>
        <v>2.1568100834816363E-11</v>
      </c>
      <c r="C241">
        <f>((F241^Experiments!$H$3)*Experiments!$C$3)/((1+$V$3/$X$3)*(F241^Experiments!$H$3)+(Code!$Y$3^Experiments!$H$3)*(1+$V$3/$W$3))</f>
        <v>8.5125189390765479E-2</v>
      </c>
      <c r="D241">
        <f t="shared" si="23"/>
        <v>3.2352151252294324E-12</v>
      </c>
      <c r="E241">
        <f t="shared" si="24"/>
        <v>9.9999999999967812</v>
      </c>
      <c r="F241">
        <f t="shared" si="25"/>
        <v>4.4454702165977175E-2</v>
      </c>
      <c r="G241">
        <f t="shared" si="26"/>
        <v>4.9555452978340249</v>
      </c>
      <c r="H241">
        <f>0.02*((Experiments!$C$2*(D241^Experiments!$H$2))/((Code!$Y$2^Experiments!$H$2)*(1+$V$2/$W$2)+(D241^Experiments!$H$2)*(1+$V$2/$X$2)))</f>
        <v>4.3136201669632728E-13</v>
      </c>
      <c r="I241">
        <f>0.02*((Experiments!$C$2*($D241+0.5*H241)^Experiments!$H$2)/((Code!$Y$2^Experiments!$H$2)*(1+$V$2/$W$2)+($D241+0.5*H241)^Experiments!$H$2*(1+$V$2/$X$2)))</f>
        <v>4.6011948447595427E-13</v>
      </c>
      <c r="J241">
        <f>0.02*((Experiments!$C$2*($D241+0.5*I241)^Experiments!$H$2)/((Code!$Y$2^Experiments!$H$2)*(1+$V$2/$W$2)+($D241+0.5*I241)^Experiments!$H$2*(1+$V$2/$X$2)))</f>
        <v>4.6203664899458731E-13</v>
      </c>
      <c r="K241">
        <f>0.02*((Experiments!$C$2*($D241+J241)^Experiments!$H$2)/((Code!$Y$2^Experiments!$H$2)*(1+$V$2/$W$2)+($D241+J241)^Experiments!$H$2*(1+$V$2/$X$2)))</f>
        <v>4.9296690322865415E-13</v>
      </c>
      <c r="L241">
        <f>0.02*((Experiments!$C$3*F241^Experiments!$H$3)/(Code!$Y$3^Experiments!$H$3*(1+$V$3/$W$3)+F241^Experiments!$H$3*(1+$V$3/$X$3)))</f>
        <v>1.7025037878153097E-3</v>
      </c>
      <c r="M241">
        <f>0.02*((Experiments!$C$3*($F241+0.5*L241)^Experiments!$H$3)/(Code!$Y$3^Experiments!$H$3*(1+$V$3/$W$3)+($F241+0.5*L241)^Experiments!$H$3*(1+$V$3/$X$3)))</f>
        <v>1.7336916099605143E-3</v>
      </c>
      <c r="N241">
        <f>0.02*((Experiments!$C$3*($F241+0.5*M241)^Experiments!$H$3)/(Code!$Y$3^Experiments!$H$3*(1+$V$3/$W$3)+($F241+0.5*M241)^Experiments!$H$3*(1+$V$3/$X$3)))</f>
        <v>1.7342624595821157E-3</v>
      </c>
      <c r="O241">
        <f>0.02*((Experiments!$C$3*($F241+N241)^Experiments!$H$3)/(Code!$Y$3^Experiments!$H$3*(1+$V$3/$W$3)+($F241+N241)^Experiments!$H$3*(1+$V$3/$X$3)))</f>
        <v>1.7659893647259317E-3</v>
      </c>
    </row>
    <row r="242" spans="1:15" x14ac:dyDescent="0.25">
      <c r="A242">
        <v>4.8</v>
      </c>
      <c r="B242">
        <f>((D242^Experiments!$H$2)*Experiments!$C$2)/((Code!$Y$2^Experiments!$H$2)*(1+$V$2/$W$2)+(Code!D242^Experiments!$H$2)*(1+$V$2/$X$2))</f>
        <v>1.8491832849421951E-11</v>
      </c>
      <c r="C242">
        <f>((F242^Experiments!$H$3)*Experiments!$C$3)/((1+$V$3/$X$3)*(F242^Experiments!$H$3)+(Code!$Y$3^Experiments!$H$3)*(1+$V$3/$W$3))</f>
        <v>8.1940711324663157E-2</v>
      </c>
      <c r="D242">
        <f t="shared" si="23"/>
        <v>2.7737749274184219E-12</v>
      </c>
      <c r="E242">
        <f t="shared" si="24"/>
        <v>9.9999999999972431</v>
      </c>
      <c r="F242">
        <f t="shared" si="25"/>
        <v>4.2720635284039424E-2</v>
      </c>
      <c r="G242">
        <f t="shared" si="26"/>
        <v>4.957279364715963</v>
      </c>
      <c r="H242">
        <f>0.02*((Experiments!$C$2*(D242^Experiments!$H$2))/((Code!$Y$2^Experiments!$H$2)*(1+$V$2/$W$2)+(D242^Experiments!$H$2)*(1+$V$2/$X$2)))</f>
        <v>3.6983665698843904E-13</v>
      </c>
      <c r="I242">
        <f>0.02*((Experiments!$C$2*($D242+0.5*H242)^Experiments!$H$2)/((Code!$Y$2^Experiments!$H$2)*(1+$V$2/$W$2)+($D242+0.5*H242)^Experiments!$H$2*(1+$V$2/$X$2)))</f>
        <v>3.9449243412090738E-13</v>
      </c>
      <c r="J242">
        <f>0.02*((Experiments!$C$2*($D242+0.5*I242)^Experiments!$H$2)/((Code!$Y$2^Experiments!$H$2)*(1+$V$2/$W$2)+($D242+0.5*I242)^Experiments!$H$2*(1+$V$2/$X$2)))</f>
        <v>3.9613615259639879E-13</v>
      </c>
      <c r="K242">
        <f>0.02*((Experiments!$C$2*($D242+J242)^Experiments!$H$2)/((Code!$Y$2^Experiments!$H$2)*(1+$V$2/$W$2)+($D242+J242)^Experiments!$H$2*(1+$V$2/$X$2)))</f>
        <v>4.2265481066774958E-13</v>
      </c>
      <c r="L242">
        <f>0.02*((Experiments!$C$3*F242^Experiments!$H$3)/(Code!$Y$3^Experiments!$H$3*(1+$V$3/$W$3)+F242^Experiments!$H$3*(1+$V$3/$X$3)))</f>
        <v>1.6388142264932631E-3</v>
      </c>
      <c r="M242">
        <f>0.02*((Experiments!$C$3*($F242+0.5*L242)^Experiments!$H$3)/(Code!$Y$3^Experiments!$H$3*(1+$V$3/$W$3)+($F242+0.5*L242)^Experiments!$H$3*(1+$V$3/$X$3)))</f>
        <v>1.6689361453639336E-3</v>
      </c>
      <c r="N242">
        <f>0.02*((Experiments!$C$3*($F242+0.5*M242)^Experiments!$H$3)/(Code!$Y$3^Experiments!$H$3*(1+$V$3/$W$3)+($F242+0.5*M242)^Experiments!$H$3*(1+$V$3/$X$3)))</f>
        <v>1.6694893529482489E-3</v>
      </c>
      <c r="O242">
        <f>0.02*((Experiments!$C$3*($F242+N242)^Experiments!$H$3)/(Code!$Y$3^Experiments!$H$3*(1+$V$3/$W$3)+($F242+N242)^Experiments!$H$3*(1+$V$3/$X$3)))</f>
        <v>1.700135747737635E-3</v>
      </c>
    </row>
    <row r="243" spans="1:15" x14ac:dyDescent="0.25">
      <c r="A243">
        <v>4.82</v>
      </c>
      <c r="B243">
        <f>((D243^Experiments!$H$2)*Experiments!$C$2)/((Code!$Y$2^Experiments!$H$2)*(1+$V$2/$W$2)+(Code!D243^Experiments!$H$2)*(1+$V$2/$X$2))</f>
        <v>1.5854334359330121E-11</v>
      </c>
      <c r="C243">
        <f>((F243^Experiments!$H$3)*Experiments!$C$3)/((1+$V$3/$X$3)*(F243^Experiments!$H$3)+(Code!$Y$3^Experiments!$H$3)*(1+$V$3/$W$3))</f>
        <v>7.8865150520959396E-2</v>
      </c>
      <c r="D243">
        <f t="shared" si="23"/>
        <v>2.3781501539032884E-12</v>
      </c>
      <c r="E243">
        <f t="shared" si="24"/>
        <v>9.9999999999976392</v>
      </c>
      <c r="F243">
        <f t="shared" si="25"/>
        <v>4.1051335122230213E-2</v>
      </c>
      <c r="G243">
        <f t="shared" si="26"/>
        <v>4.9589486648777719</v>
      </c>
      <c r="H243">
        <f>0.02*((Experiments!$C$2*(D243^Experiments!$H$2))/((Code!$Y$2^Experiments!$H$2)*(1+$V$2/$W$2)+(D243^Experiments!$H$2)*(1+$V$2/$X$2)))</f>
        <v>3.1708668718660242E-13</v>
      </c>
      <c r="I243">
        <f>0.02*((Experiments!$C$2*($D243+0.5*H243)^Experiments!$H$2)/((Code!$Y$2^Experiments!$H$2)*(1+$V$2/$W$2)+($D243+0.5*H243)^Experiments!$H$2*(1+$V$2/$X$2)))</f>
        <v>3.3822579966563997E-13</v>
      </c>
      <c r="J243">
        <f>0.02*((Experiments!$C$2*($D243+0.5*I243)^Experiments!$H$2)/((Code!$Y$2^Experiments!$H$2)*(1+$V$2/$W$2)+($D243+0.5*I243)^Experiments!$H$2*(1+$V$2/$X$2)))</f>
        <v>3.3963507383090439E-13</v>
      </c>
      <c r="K243">
        <f>0.02*((Experiments!$C$2*($D243+J243)^Experiments!$H$2)/((Code!$Y$2^Experiments!$H$2)*(1+$V$2/$W$2)+($D243+J243)^Experiments!$H$2*(1+$V$2/$X$2)))</f>
        <v>3.6237136369723577E-13</v>
      </c>
      <c r="L243">
        <f>0.02*((Experiments!$C$3*F243^Experiments!$H$3)/(Code!$Y$3^Experiments!$H$3*(1+$V$3/$W$3)+F243^Experiments!$H$3*(1+$V$3/$X$3)))</f>
        <v>1.577303010419188E-3</v>
      </c>
      <c r="M243">
        <f>0.02*((Experiments!$C$3*($F243+0.5*L243)^Experiments!$H$3)/(Code!$Y$3^Experiments!$H$3*(1+$V$3/$W$3)+($F243+0.5*L243)^Experiments!$H$3*(1+$V$3/$X$3)))</f>
        <v>1.6063882041187853E-3</v>
      </c>
      <c r="N243">
        <f>0.02*((Experiments!$C$3*($F243+0.5*M243)^Experiments!$H$3)/(Code!$Y$3^Experiments!$H$3*(1+$V$3/$W$3)+($F243+0.5*M243)^Experiments!$H$3*(1+$V$3/$X$3)))</f>
        <v>1.6069241165732535E-3</v>
      </c>
      <c r="O243">
        <f>0.02*((Experiments!$C$3*($F243+N243)^Experiments!$H$3)/(Code!$Y$3^Experiments!$H$3*(1+$V$3/$W$3)+($F243+N243)^Experiments!$H$3*(1+$V$3/$X$3)))</f>
        <v>1.636519304798728E-3</v>
      </c>
    </row>
    <row r="244" spans="1:15" x14ac:dyDescent="0.25">
      <c r="A244">
        <v>4.84</v>
      </c>
      <c r="B244">
        <f>((D244^Experiments!$H$2)*Experiments!$C$2)/((Code!$Y$2^Experiments!$H$2)*(1+$V$2/$W$2)+(Code!D244^Experiments!$H$2)*(1+$V$2/$X$2))</f>
        <v>1.3593023472806858E-11</v>
      </c>
      <c r="C244">
        <f>((F244^Experiments!$H$3)*Experiments!$C$3)/((1+$V$3/$X$3)*(F244^Experiments!$H$3)+(Code!$Y$3^Experiments!$H$3)*(1+$V$3/$W$3))</f>
        <v>7.5895519957282762E-2</v>
      </c>
      <c r="D244">
        <f t="shared" si="23"/>
        <v>2.0389535209238005E-12</v>
      </c>
      <c r="E244">
        <f t="shared" si="24"/>
        <v>9.9999999999979785</v>
      </c>
      <c r="F244">
        <f t="shared" si="25"/>
        <v>3.9444593962796551E-2</v>
      </c>
      <c r="G244">
        <f t="shared" si="26"/>
        <v>4.9605554060372059</v>
      </c>
      <c r="H244">
        <f>0.02*((Experiments!$C$2*(D244^Experiments!$H$2))/((Code!$Y$2^Experiments!$H$2)*(1+$V$2/$W$2)+(D244^Experiments!$H$2)*(1+$V$2/$X$2)))</f>
        <v>2.7186046945613717E-13</v>
      </c>
      <c r="I244">
        <f>0.02*((Experiments!$C$2*($D244+0.5*H244)^Experiments!$H$2)/((Code!$Y$2^Experiments!$H$2)*(1+$V$2/$W$2)+($D244+0.5*H244)^Experiments!$H$2*(1+$V$2/$X$2)))</f>
        <v>2.899845007531621E-13</v>
      </c>
      <c r="J244">
        <f>0.02*((Experiments!$C$2*($D244+0.5*I244)^Experiments!$H$2)/((Code!$Y$2^Experiments!$H$2)*(1+$V$2/$W$2)+($D244+0.5*I244)^Experiments!$H$2*(1+$V$2/$X$2)))</f>
        <v>2.9119276950629357E-13</v>
      </c>
      <c r="K244">
        <f>0.02*((Experiments!$C$2*($D244+J244)^Experiments!$H$2)/((Code!$Y$2^Experiments!$H$2)*(1+$V$2/$W$2)+($D244+J244)^Experiments!$H$2*(1+$V$2/$X$2)))</f>
        <v>3.1068617205686328E-13</v>
      </c>
      <c r="L244">
        <f>0.02*((Experiments!$C$3*F244^Experiments!$H$3)/(Code!$Y$3^Experiments!$H$3*(1+$V$3/$W$3)+F244^Experiments!$H$3*(1+$V$3/$X$3)))</f>
        <v>1.5179103991456552E-3</v>
      </c>
      <c r="M244">
        <f>0.02*((Experiments!$C$3*($F244+0.5*L244)^Experiments!$H$3)/(Code!$Y$3^Experiments!$H$3*(1+$V$3/$W$3)+($F244+0.5*L244)^Experiments!$H$3*(1+$V$3/$X$3)))</f>
        <v>1.5459877711335843E-3</v>
      </c>
      <c r="N244">
        <f>0.02*((Experiments!$C$3*($F244+0.5*M244)^Experiments!$H$3)/(Code!$Y$3^Experiments!$H$3*(1+$V$3/$W$3)+($F244+0.5*M244)^Experiments!$H$3*(1+$V$3/$X$3)))</f>
        <v>1.5465067431344385E-3</v>
      </c>
      <c r="O244">
        <f>0.02*((Experiments!$C$3*($F244+N244)^Experiments!$H$3)/(Code!$Y$3^Experiments!$H$3*(1+$V$3/$W$3)+($F244+N244)^Experiments!$H$3*(1+$V$3/$X$3)))</f>
        <v>1.5750797745776521E-3</v>
      </c>
    </row>
    <row r="245" spans="1:15" x14ac:dyDescent="0.25">
      <c r="A245">
        <v>4.8600000000000003</v>
      </c>
      <c r="B245">
        <f>((D245^Experiments!$H$2)*Experiments!$C$2)/((Code!$Y$2^Experiments!$H$2)*(1+$V$2/$W$2)+(Code!D245^Experiments!$H$2)*(1+$V$2/$X$2))</f>
        <v>1.1654244381665187E-11</v>
      </c>
      <c r="C245">
        <f>((F245^Experiments!$H$3)*Experiments!$C$3)/((1+$V$3/$X$3)*(F245^Experiments!$H$3)+(Code!$Y$3^Experiments!$H$3)*(1+$V$3/$W$3))</f>
        <v>7.3028861125943548E-2</v>
      </c>
      <c r="D245">
        <f t="shared" si="23"/>
        <v>1.7481366572518152E-12</v>
      </c>
      <c r="E245">
        <f t="shared" si="24"/>
        <v>9.9999999999982698</v>
      </c>
      <c r="F245">
        <f t="shared" si="25"/>
        <v>3.7898264095753323E-2</v>
      </c>
      <c r="G245">
        <f t="shared" si="26"/>
        <v>4.9621017359042492</v>
      </c>
      <c r="H245">
        <f>0.02*((Experiments!$C$2*(D245^Experiments!$H$2))/((Code!$Y$2^Experiments!$H$2)*(1+$V$2/$W$2)+(D245^Experiments!$H$2)*(1+$V$2/$X$2)))</f>
        <v>2.3308488763330376E-13</v>
      </c>
      <c r="I245">
        <f>0.02*((Experiments!$C$2*($D245+0.5*H245)^Experiments!$H$2)/((Code!$Y$2^Experiments!$H$2)*(1+$V$2/$W$2)+($D245+0.5*H245)^Experiments!$H$2*(1+$V$2/$X$2)))</f>
        <v>2.4862388014215325E-13</v>
      </c>
      <c r="J245">
        <f>0.02*((Experiments!$C$2*($D245+0.5*I245)^Experiments!$H$2)/((Code!$Y$2^Experiments!$H$2)*(1+$V$2/$W$2)+($D245+0.5*I245)^Experiments!$H$2*(1+$V$2/$X$2)))</f>
        <v>2.4965981297607391E-13</v>
      </c>
      <c r="K245">
        <f>0.02*((Experiments!$C$2*($D245+J245)^Experiments!$H$2)/((Code!$Y$2^Experiments!$H$2)*(1+$V$2/$W$2)+($D245+J245)^Experiments!$H$2*(1+$V$2/$X$2)))</f>
        <v>2.6637286269669712E-13</v>
      </c>
      <c r="L245">
        <f>0.02*((Experiments!$C$3*F245^Experiments!$H$3)/(Code!$Y$3^Experiments!$H$3*(1+$V$3/$W$3)+F245^Experiments!$H$3*(1+$V$3/$X$3)))</f>
        <v>1.460577222518871E-3</v>
      </c>
      <c r="M245">
        <f>0.02*((Experiments!$C$3*($F245+0.5*L245)^Experiments!$H$3)/(Code!$Y$3^Experiments!$H$3*(1+$V$3/$W$3)+($F245+0.5*L245)^Experiments!$H$3*(1+$V$3/$X$3)))</f>
        <v>1.4876753621430436E-3</v>
      </c>
      <c r="N245">
        <f>0.02*((Experiments!$C$3*($F245+0.5*M245)^Experiments!$H$3)/(Code!$Y$3^Experiments!$H$3*(1+$V$3/$W$3)+($F245+0.5*M245)^Experiments!$H$3*(1+$V$3/$X$3)))</f>
        <v>1.4881777548096334E-3</v>
      </c>
      <c r="O245">
        <f>0.02*((Experiments!$C$3*($F245+N245)^Experiments!$H$3)/(Code!$Y$3^Experiments!$H$3*(1+$V$3/$W$3)+($F245+N245)^Experiments!$H$3*(1+$V$3/$X$3)))</f>
        <v>1.515757383959631E-3</v>
      </c>
    </row>
    <row r="246" spans="1:15" x14ac:dyDescent="0.25">
      <c r="A246">
        <v>4.88</v>
      </c>
      <c r="B246">
        <f>((D246^Experiments!$H$2)*Experiments!$C$2)/((Code!$Y$2^Experiments!$H$2)*(1+$V$2/$W$2)+(Code!D246^Experiments!$H$2)*(1+$V$2/$X$2))</f>
        <v>9.99199422992828E-12</v>
      </c>
      <c r="C246">
        <f>((F246^Experiments!$H$3)*Experiments!$C$3)/((1+$V$3/$X$3)*(F246^Experiments!$H$3)+(Code!$Y$3^Experiments!$H$3)*(1+$V$3/$W$3))</f>
        <v>7.0262248048880496E-2</v>
      </c>
      <c r="D246">
        <f t="shared" si="23"/>
        <v>1.4987991344907395E-12</v>
      </c>
      <c r="E246">
        <f t="shared" si="24"/>
        <v>9.9999999999985185</v>
      </c>
      <c r="F246">
        <f t="shared" si="25"/>
        <v>3.6410257289022682E-2</v>
      </c>
      <c r="G246">
        <f t="shared" si="26"/>
        <v>4.9635897427109796</v>
      </c>
      <c r="H246">
        <f>0.02*((Experiments!$C$2*(D246^Experiments!$H$2))/((Code!$Y$2^Experiments!$H$2)*(1+$V$2/$W$2)+(D246^Experiments!$H$2)*(1+$V$2/$X$2)))</f>
        <v>1.998398845985656E-13</v>
      </c>
      <c r="I246">
        <f>0.02*((Experiments!$C$2*($D246+0.5*H246)^Experiments!$H$2)/((Code!$Y$2^Experiments!$H$2)*(1+$V$2/$W$2)+($D246+0.5*H246)^Experiments!$H$2*(1+$V$2/$X$2)))</f>
        <v>2.131625435717758E-13</v>
      </c>
      <c r="J246">
        <f>0.02*((Experiments!$C$2*($D246+0.5*I246)^Experiments!$H$2)/((Code!$Y$2^Experiments!$H$2)*(1+$V$2/$W$2)+($D246+0.5*I246)^Experiments!$H$2*(1+$V$2/$X$2)))</f>
        <v>2.1405072083665455E-13</v>
      </c>
      <c r="K246">
        <f>0.02*((Experiments!$C$2*($D246+J246)^Experiments!$H$2)/((Code!$Y$2^Experiments!$H$2)*(1+$V$2/$W$2)+($D246+J246)^Experiments!$H$2*(1+$V$2/$X$2)))</f>
        <v>2.2837998071005838E-13</v>
      </c>
      <c r="L246">
        <f>0.02*((Experiments!$C$3*F246^Experiments!$H$3)/(Code!$Y$3^Experiments!$H$3*(1+$V$3/$W$3)+F246^Experiments!$H$3*(1+$V$3/$X$3)))</f>
        <v>1.4052449609776099E-3</v>
      </c>
      <c r="M246">
        <f>0.02*((Experiments!$C$3*($F246+0.5*L246)^Experiments!$H$3)/(Code!$Y$3^Experiments!$H$3*(1+$V$3/$W$3)+($F246+0.5*L246)^Experiments!$H$3*(1+$V$3/$X$3)))</f>
        <v>1.4313921075884998E-3</v>
      </c>
      <c r="N246">
        <f>0.02*((Experiments!$C$3*($F246+0.5*M246)^Experiments!$H$3)/(Code!$Y$3^Experiments!$H$3*(1+$V$3/$W$3)+($F246+0.5*M246)^Experiments!$H$3*(1+$V$3/$X$3)))</f>
        <v>1.4318782872284415E-3</v>
      </c>
      <c r="O246">
        <f>0.02*((Experiments!$C$3*($F246+N246)^Experiments!$H$3)/(Code!$Y$3^Experiments!$H$3*(1+$V$3/$W$3)+($F246+N246)^Experiments!$H$3*(1+$V$3/$X$3)))</f>
        <v>1.4584929356424587E-3</v>
      </c>
    </row>
    <row r="247" spans="1:15" x14ac:dyDescent="0.25">
      <c r="A247">
        <v>4.9000000000000004</v>
      </c>
      <c r="B247">
        <f>((D247^Experiments!$H$2)*Experiments!$C$2)/((Code!$Y$2^Experiments!$H$2)*(1+$V$2/$W$2)+(Code!D247^Experiments!$H$2)*(1+$V$2/$X$2))</f>
        <v>8.5668315697914972E-12</v>
      </c>
      <c r="C247">
        <f>((F247^Experiments!$H$3)*Experiments!$C$3)/((1+$V$3/$X$3)*(F247^Experiments!$H$3)+(Code!$Y$3^Experiments!$H$3)*(1+$V$3/$W$3))</f>
        <v>6.7592790926001234E-2</v>
      </c>
      <c r="D247">
        <f t="shared" si="23"/>
        <v>1.2850247354698254E-12</v>
      </c>
      <c r="E247">
        <f t="shared" si="24"/>
        <v>9.9999999999987317</v>
      </c>
      <c r="F247">
        <f t="shared" si="25"/>
        <v>3.4978544174647026E-2</v>
      </c>
      <c r="G247">
        <f t="shared" si="26"/>
        <v>4.9650214558253554</v>
      </c>
      <c r="H247">
        <f>0.02*((Experiments!$C$2*(D247^Experiments!$H$2))/((Code!$Y$2^Experiments!$H$2)*(1+$V$2/$W$2)+(D247^Experiments!$H$2)*(1+$V$2/$X$2)))</f>
        <v>1.7133663139582994E-13</v>
      </c>
      <c r="I247">
        <f>0.02*((Experiments!$C$2*($D247+0.5*H247)^Experiments!$H$2)/((Code!$Y$2^Experiments!$H$2)*(1+$V$2/$W$2)+($D247+0.5*H247)^Experiments!$H$2*(1+$V$2/$X$2)))</f>
        <v>1.8275907348886503E-13</v>
      </c>
      <c r="J247">
        <f>0.02*((Experiments!$C$2*($D247+0.5*I247)^Experiments!$H$2)/((Code!$Y$2^Experiments!$H$2)*(1+$V$2/$W$2)+($D247+0.5*I247)^Experiments!$H$2*(1+$V$2/$X$2)))</f>
        <v>1.8352056962839933E-13</v>
      </c>
      <c r="K247">
        <f>0.02*((Experiments!$C$2*($D247+J247)^Experiments!$H$2)/((Code!$Y$2^Experiments!$H$2)*(1+$V$2/$W$2)+($D247+J247)^Experiments!$H$2*(1+$V$2/$X$2)))</f>
        <v>1.9580604067957157E-13</v>
      </c>
      <c r="L247">
        <f>0.02*((Experiments!$C$3*F247^Experiments!$H$3)/(Code!$Y$3^Experiments!$H$3*(1+$V$3/$W$3)+F247^Experiments!$H$3*(1+$V$3/$X$3)))</f>
        <v>1.3518558185200247E-3</v>
      </c>
      <c r="M247">
        <f>0.02*((Experiments!$C$3*($F247+0.5*L247)^Experiments!$H$3)/(Code!$Y$3^Experiments!$H$3*(1+$V$3/$W$3)+($F247+0.5*L247)^Experiments!$H$3*(1+$V$3/$X$3)))</f>
        <v>1.3770798290346539E-3</v>
      </c>
      <c r="N247">
        <f>0.02*((Experiments!$C$3*($F247+0.5*M247)^Experiments!$H$3)/(Code!$Y$3^Experiments!$H$3*(1+$V$3/$W$3)+($F247+0.5*M247)^Experiments!$H$3*(1+$V$3/$X$3)))</f>
        <v>1.3775501659602282E-3</v>
      </c>
      <c r="O247">
        <f>0.02*((Experiments!$C$3*($F247+N247)^Experiments!$H$3)/(Code!$Y$3^Experiments!$H$3*(1+$V$3/$W$3)+($F247+N247)^Experiments!$H$3*(1+$V$3/$X$3)))</f>
        <v>1.4032278881416418E-3</v>
      </c>
    </row>
    <row r="248" spans="1:15" x14ac:dyDescent="0.25">
      <c r="A248">
        <v>4.92</v>
      </c>
      <c r="B248">
        <f>((D248^Experiments!$H$2)*Experiments!$C$2)/((Code!$Y$2^Experiments!$H$2)*(1+$V$2/$W$2)+(Code!D248^Experiments!$H$2)*(1+$V$2/$X$2))</f>
        <v>7.3449405050046296E-12</v>
      </c>
      <c r="C248">
        <f>((F248^Experiments!$H$3)*Experiments!$C$3)/((1+$V$3/$X$3)*(F248^Experiments!$H$3)+(Code!$Y$3^Experiments!$H$3)*(1+$V$3/$W$3))</f>
        <v>6.5017639430557064E-2</v>
      </c>
      <c r="D248">
        <f t="shared" si="23"/>
        <v>1.1017410757515036E-12</v>
      </c>
      <c r="E248">
        <f t="shared" si="24"/>
        <v>9.9999999999989146</v>
      </c>
      <c r="F248">
        <f t="shared" si="25"/>
        <v>3.3601153558538453E-2</v>
      </c>
      <c r="G248">
        <f t="shared" si="26"/>
        <v>4.9663988464414643</v>
      </c>
      <c r="H248">
        <f>0.02*((Experiments!$C$2*(D248^Experiments!$H$2))/((Code!$Y$2^Experiments!$H$2)*(1+$V$2/$W$2)+(D248^Experiments!$H$2)*(1+$V$2/$X$2)))</f>
        <v>1.468988101000926E-13</v>
      </c>
      <c r="I248">
        <f>0.02*((Experiments!$C$2*($D248+0.5*H248)^Experiments!$H$2)/((Code!$Y$2^Experiments!$H$2)*(1+$V$2/$W$2)+($D248+0.5*H248)^Experiments!$H$2*(1+$V$2/$X$2)))</f>
        <v>1.5669206410675054E-13</v>
      </c>
      <c r="J248">
        <f>0.02*((Experiments!$C$2*($D248+0.5*I248)^Experiments!$H$2)/((Code!$Y$2^Experiments!$H$2)*(1+$V$2/$W$2)+($D248+0.5*I248)^Experiments!$H$2*(1+$V$2/$X$2)))</f>
        <v>1.5734494770719339E-13</v>
      </c>
      <c r="K248">
        <f>0.02*((Experiments!$C$2*($D248+J248)^Experiments!$H$2)/((Code!$Y$2^Experiments!$H$2)*(1+$V$2/$W$2)+($D248+J248)^Experiments!$H$2*(1+$V$2/$X$2)))</f>
        <v>1.6787813646101866E-13</v>
      </c>
      <c r="L248">
        <f>0.02*((Experiments!$C$3*F248^Experiments!$H$3)/(Code!$Y$3^Experiments!$H$3*(1+$V$3/$W$3)+F248^Experiments!$H$3*(1+$V$3/$X$3)))</f>
        <v>1.3003527886111413E-3</v>
      </c>
      <c r="M248">
        <f>0.02*((Experiments!$C$3*($F248+0.5*L248)^Experiments!$H$3)/(Code!$Y$3^Experiments!$H$3*(1+$V$3/$W$3)+($F248+0.5*L248)^Experiments!$H$3*(1+$V$3/$X$3)))</f>
        <v>1.3246811083880625E-3</v>
      </c>
      <c r="N248">
        <f>0.02*((Experiments!$C$3*($F248+0.5*M248)^Experiments!$H$3)/(Code!$Y$3^Experiments!$H$3*(1+$V$3/$W$3)+($F248+0.5*M248)^Experiments!$H$3*(1+$V$3/$X$3)))</f>
        <v>1.3251359758037768E-3</v>
      </c>
      <c r="O248">
        <f>0.02*((Experiments!$C$3*($F248+N248)^Experiments!$H$3)/(Code!$Y$3^Experiments!$H$3*(1+$V$3/$W$3)+($F248+N248)^Experiments!$H$3*(1+$V$3/$X$3)))</f>
        <v>1.3499044284615502E-3</v>
      </c>
    </row>
    <row r="249" spans="1:15" x14ac:dyDescent="0.25">
      <c r="A249">
        <v>4.9400000000000004</v>
      </c>
      <c r="B249">
        <f>((D249^Experiments!$H$2)*Experiments!$C$2)/((Code!$Y$2^Experiments!$H$2)*(1+$V$2/$W$2)+(Code!D249^Experiments!$H$2)*(1+$V$2/$X$2))</f>
        <v>6.2973283159071719E-12</v>
      </c>
      <c r="C249">
        <f>((F249^Experiments!$H$3)*Experiments!$C$3)/((1+$V$3/$X$3)*(F249^Experiments!$H$3)+(Code!$Y$3^Experiments!$H$3)*(1+$V$3/$W$3))</f>
        <v>6.2533985665927161E-2</v>
      </c>
      <c r="D249">
        <f t="shared" si="23"/>
        <v>9.4459924738667048E-13</v>
      </c>
      <c r="E249">
        <f t="shared" si="24"/>
        <v>9.999999999999071</v>
      </c>
      <c r="F249">
        <f t="shared" si="25"/>
        <v>3.2276171660962388E-2</v>
      </c>
      <c r="G249">
        <f t="shared" si="26"/>
        <v>4.9677238283390404</v>
      </c>
      <c r="H249">
        <f>0.02*((Experiments!$C$2*(D249^Experiments!$H$2))/((Code!$Y$2^Experiments!$H$2)*(1+$V$2/$W$2)+(D249^Experiments!$H$2)*(1+$V$2/$X$2)))</f>
        <v>1.2594656631814345E-13</v>
      </c>
      <c r="I249">
        <f>0.02*((Experiments!$C$2*($D249+0.5*H249)^Experiments!$H$2)/((Code!$Y$2^Experiments!$H$2)*(1+$V$2/$W$2)+($D249+0.5*H249)^Experiments!$H$2*(1+$V$2/$X$2)))</f>
        <v>1.3434300407267537E-13</v>
      </c>
      <c r="J249">
        <f>0.02*((Experiments!$C$2*($D249+0.5*I249)^Experiments!$H$2)/((Code!$Y$2^Experiments!$H$2)*(1+$V$2/$W$2)+($D249+0.5*I249)^Experiments!$H$2*(1+$V$2/$X$2)))</f>
        <v>1.3490276658964347E-13</v>
      </c>
      <c r="K249">
        <f>0.02*((Experiments!$C$2*($D249+J249)^Experiments!$H$2)/((Code!$Y$2^Experiments!$H$2)*(1+$V$2/$W$2)+($D249+J249)^Experiments!$H$2*(1+$V$2/$X$2)))</f>
        <v>1.4393360186340493E-13</v>
      </c>
      <c r="L249">
        <f>0.02*((Experiments!$C$3*F249^Experiments!$H$3)/(Code!$Y$3^Experiments!$H$3*(1+$V$3/$W$3)+F249^Experiments!$H$3*(1+$V$3/$X$3)))</f>
        <v>1.2506797133185433E-3</v>
      </c>
      <c r="M249">
        <f>0.02*((Experiments!$C$3*($F249+0.5*L249)^Experiments!$H$3)/(Code!$Y$3^Experiments!$H$3*(1+$V$3/$W$3)+($F249+0.5*L249)^Experiments!$H$3*(1+$V$3/$X$3)))</f>
        <v>1.2741393501992315E-3</v>
      </c>
      <c r="N249">
        <f>0.02*((Experiments!$C$3*($F249+0.5*M249)^Experiments!$H$3)/(Code!$Y$3^Experiments!$H$3*(1+$V$3/$W$3)+($F249+0.5*M249)^Experiments!$H$3*(1+$V$3/$X$3)))</f>
        <v>1.2745791231600087E-3</v>
      </c>
      <c r="O249">
        <f>0.02*((Experiments!$C$3*($F249+N249)^Experiments!$H$3)/(Code!$Y$3^Experiments!$H$3*(1+$V$3/$W$3)+($F249+N249)^Experiments!$H$3*(1+$V$3/$X$3)))</f>
        <v>1.2984655377075E-3</v>
      </c>
    </row>
    <row r="250" spans="1:15" x14ac:dyDescent="0.25">
      <c r="A250">
        <v>4.96</v>
      </c>
      <c r="B250">
        <f>((D250^Experiments!$H$2)*Experiments!$C$2)/((Code!$Y$2^Experiments!$H$2)*(1+$V$2/$W$2)+(Code!D250^Experiments!$H$2)*(1+$V$2/$X$2))</f>
        <v>5.3991375275680155E-12</v>
      </c>
      <c r="C250">
        <f>((F250^Experiments!$H$3)*Experiments!$C$3)/((1+$V$3/$X$3)*(F250^Experiments!$H$3)+(Code!$Y$3^Experiments!$H$3)*(1+$V$3/$W$3))</f>
        <v>6.0139066798745575E-2</v>
      </c>
      <c r="D250">
        <f t="shared" si="23"/>
        <v>8.0987062913563954E-13</v>
      </c>
      <c r="E250">
        <f t="shared" si="24"/>
        <v>9.999999999999206</v>
      </c>
      <c r="F250">
        <f t="shared" si="25"/>
        <v>3.1001741294671634E-2</v>
      </c>
      <c r="G250">
        <f t="shared" si="26"/>
        <v>4.968998258705331</v>
      </c>
      <c r="H250">
        <f>0.02*((Experiments!$C$2*(D250^Experiments!$H$2))/((Code!$Y$2^Experiments!$H$2)*(1+$V$2/$W$2)+(D250^Experiments!$H$2)*(1+$V$2/$X$2)))</f>
        <v>1.0798275055136031E-13</v>
      </c>
      <c r="I250">
        <f>0.02*((Experiments!$C$2*($D250+0.5*H250)^Experiments!$H$2)/((Code!$Y$2^Experiments!$H$2)*(1+$V$2/$W$2)+($D250+0.5*H250)^Experiments!$H$2*(1+$V$2/$X$2)))</f>
        <v>1.1518160058810965E-13</v>
      </c>
      <c r="J250">
        <f>0.02*((Experiments!$C$2*($D250+0.5*I250)^Experiments!$H$2)/((Code!$Y$2^Experiments!$H$2)*(1+$V$2/$W$2)+($D250+0.5*I250)^Experiments!$H$2*(1+$V$2/$X$2)))</f>
        <v>1.1566152392389235E-13</v>
      </c>
      <c r="K250">
        <f>0.02*((Experiments!$C$2*($D250+J250)^Experiments!$H$2)/((Code!$Y$2^Experiments!$H$2)*(1+$V$2/$W$2)+($D250+J250)^Experiments!$H$2*(1+$V$2/$X$2)))</f>
        <v>1.2340428707452815E-13</v>
      </c>
      <c r="L250">
        <f>0.02*((Experiments!$C$3*F250^Experiments!$H$3)/(Code!$Y$3^Experiments!$H$3*(1+$V$3/$W$3)+F250^Experiments!$H$3*(1+$V$3/$X$3)))</f>
        <v>1.2027813359749115E-3</v>
      </c>
      <c r="M250">
        <f>0.02*((Experiments!$C$3*($F250+0.5*L250)^Experiments!$H$3)/(Code!$Y$3^Experiments!$H$3*(1+$V$3/$W$3)+($F250+0.5*L250)^Experiments!$H$3*(1+$V$3/$X$3)))</f>
        <v>1.2253988373429263E-3</v>
      </c>
      <c r="N250">
        <f>0.02*((Experiments!$C$3*($F250+0.5*M250)^Experiments!$H$3)/(Code!$Y$3^Experiments!$H$3*(1+$V$3/$W$3)+($F250+0.5*M250)^Experiments!$H$3*(1+$V$3/$X$3)))</f>
        <v>1.2258238917819827E-3</v>
      </c>
      <c r="O250">
        <f>0.02*((Experiments!$C$3*($F250+N250)^Experiments!$H$3)/(Code!$Y$3^Experiments!$H$3*(1+$V$3/$W$3)+($F250+N250)^Experiments!$H$3*(1+$V$3/$X$3)))</f>
        <v>1.2488550499281533E-3</v>
      </c>
    </row>
    <row r="251" spans="1:15" x14ac:dyDescent="0.25">
      <c r="A251">
        <v>4.9800000000000004</v>
      </c>
      <c r="B251">
        <f>((D251^Experiments!$H$2)*Experiments!$C$2)/((Code!$Y$2^Experiments!$H$2)*(1+$V$2/$W$2)+(Code!D251^Experiments!$H$2)*(1+$V$2/$X$2))</f>
        <v>4.6290560979577959E-12</v>
      </c>
      <c r="C251">
        <f>((F251^Experiments!$H$3)*Experiments!$C$3)/((1+$V$3/$X$3)*(F251^Experiments!$H$3)+(Code!$Y$3^Experiments!$H$3)*(1+$V$3/$W$3))</f>
        <v>5.7830167383702016E-2</v>
      </c>
      <c r="D251">
        <f t="shared" si="23"/>
        <v>6.9435841469399083E-13</v>
      </c>
      <c r="E251">
        <f t="shared" si="24"/>
        <v>9.9999999999993214</v>
      </c>
      <c r="F251">
        <f t="shared" si="25"/>
        <v>2.9776060987312818E-2</v>
      </c>
      <c r="G251">
        <f t="shared" si="26"/>
        <v>4.9702239390126897</v>
      </c>
      <c r="H251">
        <f>0.02*((Experiments!$C$2*(D251^Experiments!$H$2))/((Code!$Y$2^Experiments!$H$2)*(1+$V$2/$W$2)+(D251^Experiments!$H$2)*(1+$V$2/$X$2)))</f>
        <v>9.258112195915592E-14</v>
      </c>
      <c r="I251">
        <f>0.02*((Experiments!$C$2*($D251+0.5*H251)^Experiments!$H$2)/((Code!$Y$2^Experiments!$H$2)*(1+$V$2/$W$2)+($D251+0.5*H251)^Experiments!$H$2*(1+$V$2/$X$2)))</f>
        <v>9.8753196756427073E-14</v>
      </c>
      <c r="J251">
        <f>0.02*((Experiments!$C$2*($D251+0.5*I251)^Experiments!$H$2)/((Code!$Y$2^Experiments!$H$2)*(1+$V$2/$W$2)+($D251+0.5*I251)^Experiments!$H$2*(1+$V$2/$X$2)))</f>
        <v>9.9164668409578105E-14</v>
      </c>
      <c r="K251">
        <f>0.02*((Experiments!$C$2*($D251+J251)^Experiments!$H$2)/((Code!$Y$2^Experiments!$H$2)*(1+$V$2/$W$2)+($D251+J251)^Experiments!$H$2*(1+$V$2/$X$2)))</f>
        <v>1.0580307774708655E-13</v>
      </c>
      <c r="L251">
        <f>0.02*((Experiments!$C$3*F251^Experiments!$H$3)/(Code!$Y$3^Experiments!$H$3*(1+$V$3/$W$3)+F251^Experiments!$H$3*(1+$V$3/$X$3)))</f>
        <v>1.1566033476740404E-3</v>
      </c>
      <c r="M251">
        <f>0.02*((Experiments!$C$3*($F251+0.5*L251)^Experiments!$H$3)/(Code!$Y$3^Experiments!$H$3*(1+$V$3/$W$3)+($F251+0.5*L251)^Experiments!$H$3*(1+$V$3/$X$3)))</f>
        <v>1.1784047803806857E-3</v>
      </c>
      <c r="N251">
        <f>0.02*((Experiments!$C$3*($F251+0.5*M251)^Experiments!$H$3)/(Code!$Y$3^Experiments!$H$3*(1+$V$3/$W$3)+($F251+0.5*M251)^Experiments!$H$3*(1+$V$3/$X$3)))</f>
        <v>1.1788154922058158E-3</v>
      </c>
      <c r="O251">
        <f>0.02*((Experiments!$C$3*($F251+N251)^Experiments!$H$3)/(Code!$Y$3^Experiments!$H$3*(1+$V$3/$W$3)+($F251+N251)^Experiments!$H$3*(1+$V$3/$X$3)))</f>
        <v>1.2010177044885859E-3</v>
      </c>
    </row>
    <row r="252" spans="1:15" x14ac:dyDescent="0.25">
      <c r="A252">
        <v>5</v>
      </c>
      <c r="B252">
        <f>((D252^Experiments!$H$2)*Experiments!$C$2)/((Code!$Y$2^Experiments!$H$2)*(1+$V$2/$W$2)+(Code!D252^Experiments!$H$2)*(1+$V$2/$X$2))</f>
        <v>3.9688117312491937E-12</v>
      </c>
      <c r="C252">
        <f>((F252^Experiments!$H$3)*Experiments!$C$3)/((1+$V$3/$X$3)*(F252^Experiments!$H$3)+(Code!$Y$3^Experiments!$H$3)*(1+$V$3/$W$3))</f>
        <v>5.5604621395596403E-2</v>
      </c>
      <c r="D252">
        <f t="shared" si="23"/>
        <v>5.9532175968761534E-13</v>
      </c>
      <c r="E252">
        <f t="shared" si="24"/>
        <v>9.9999999999994209</v>
      </c>
      <c r="F252">
        <f t="shared" si="25"/>
        <v>2.8597384054423546E-2</v>
      </c>
      <c r="G252">
        <f t="shared" si="26"/>
        <v>4.9714026159455793</v>
      </c>
      <c r="H252">
        <f>0.02*((Experiments!$C$2*(D252^Experiments!$H$2))/((Code!$Y$2^Experiments!$H$2)*(1+$V$2/$W$2)+(D252^Experiments!$H$2)*(1+$V$2/$X$2)))</f>
        <v>7.9376234624983882E-14</v>
      </c>
      <c r="I252">
        <f>0.02*((Experiments!$C$2*($D252+0.5*H252)^Experiments!$H$2)/((Code!$Y$2^Experiments!$H$2)*(1+$V$2/$W$2)+($D252+0.5*H252)^Experiments!$H$2*(1+$V$2/$X$2)))</f>
        <v>8.4667983599978458E-14</v>
      </c>
      <c r="J252">
        <f>0.02*((Experiments!$C$2*($D252+0.5*I252)^Experiments!$H$2)/((Code!$Y$2^Experiments!$H$2)*(1+$V$2/$W$2)+($D252+0.5*I252)^Experiments!$H$2*(1+$V$2/$X$2)))</f>
        <v>8.5020766864977805E-14</v>
      </c>
      <c r="K252">
        <f>0.02*((Experiments!$C$2*($D252+J252)^Experiments!$H$2)/((Code!$Y$2^Experiments!$H$2)*(1+$V$2/$W$2)+($D252+J252)^Experiments!$H$2*(1+$V$2/$X$2)))</f>
        <v>9.0712336873637939E-14</v>
      </c>
      <c r="L252">
        <f>0.02*((Experiments!$C$3*F252^Experiments!$H$3)/(Code!$Y$3^Experiments!$H$3*(1+$V$3/$W$3)+F252^Experiments!$H$3*(1+$V$3/$X$3)))</f>
        <v>1.1120924279119282E-3</v>
      </c>
      <c r="M252">
        <f>0.02*((Experiments!$C$3*($F252+0.5*L252)^Experiments!$H$3)/(Code!$Y$3^Experiments!$H$3*(1+$V$3/$W$3)+($F252+0.5*L252)^Experiments!$H$3*(1+$V$3/$X$3)))</f>
        <v>1.1331033609158537E-3</v>
      </c>
      <c r="N252">
        <f>0.02*((Experiments!$C$3*($F252+0.5*M252)^Experiments!$H$3)/(Code!$Y$3^Experiments!$H$3*(1+$V$3/$W$3)+($F252+0.5*M252)^Experiments!$H$3*(1+$V$3/$X$3)))</f>
        <v>1.133500105172526E-3</v>
      </c>
      <c r="O252">
        <f>0.02*((Experiments!$C$3*($F252+N252)^Experiments!$H$3)/(Code!$Y$3^Experiments!$H$3*(1+$V$3/$W$3)+($F252+N252)^Experiments!$H$3*(1+$V$3/$X$3)))</f>
        <v>1.1548991922820931E-3</v>
      </c>
    </row>
    <row r="253" spans="1:15" x14ac:dyDescent="0.25">
      <c r="A253">
        <v>5.0199999999999996</v>
      </c>
      <c r="B253">
        <f>((D253^Experiments!$H$2)*Experiments!$C$2)/((Code!$Y$2^Experiments!$H$2)*(1+$V$2/$W$2)+(Code!D253^Experiments!$H$2)*(1+$V$2/$X$2))</f>
        <v>3.4027383174401281E-12</v>
      </c>
      <c r="C253">
        <f>((F253^Experiments!$H$3)*Experiments!$C$3)/((1+$V$3/$X$3)*(F253^Experiments!$H$3)+(Code!$Y$3^Experiments!$H$3)*(1+$V$3/$W$3))</f>
        <v>5.3459813984346169E-2</v>
      </c>
      <c r="D253">
        <f t="shared" si="23"/>
        <v>5.1041074761619298E-13</v>
      </c>
      <c r="E253">
        <f t="shared" si="24"/>
        <v>9.9999999999995062</v>
      </c>
      <c r="F253">
        <f t="shared" si="25"/>
        <v>2.7464017629028416E-2</v>
      </c>
      <c r="G253">
        <f t="shared" si="26"/>
        <v>4.9725359823709745</v>
      </c>
      <c r="H253">
        <f>0.02*((Experiments!$C$2*(D253^Experiments!$H$2))/((Code!$Y$2^Experiments!$H$2)*(1+$V$2/$W$2)+(D253^Experiments!$H$2)*(1+$V$2/$X$2)))</f>
        <v>6.8054766348802559E-14</v>
      </c>
      <c r="I253">
        <f>0.02*((Experiments!$C$2*($D253+0.5*H253)^Experiments!$H$2)/((Code!$Y$2^Experiments!$H$2)*(1+$V$2/$W$2)+($D253+0.5*H253)^Experiments!$H$2*(1+$V$2/$X$2)))</f>
        <v>7.2591750772052889E-14</v>
      </c>
      <c r="J253">
        <f>0.02*((Experiments!$C$2*($D253+0.5*I253)^Experiments!$H$2)/((Code!$Y$2^Experiments!$H$2)*(1+$V$2/$W$2)+($D253+0.5*I253)^Experiments!$H$2*(1+$V$2/$X$2)))</f>
        <v>7.2894216400269365E-14</v>
      </c>
      <c r="K253">
        <f>0.02*((Experiments!$C$2*($D253+J253)^Experiments!$H$2)/((Code!$Y$2^Experiments!$H$2)*(1+$V$2/$W$2)+($D253+J253)^Experiments!$H$2*(1+$V$2/$X$2)))</f>
        <v>7.7773995202164741E-14</v>
      </c>
      <c r="L253">
        <f>0.02*((Experiments!$C$3*F253^Experiments!$H$3)/(Code!$Y$3^Experiments!$H$3*(1+$V$3/$W$3)+F253^Experiments!$H$3*(1+$V$3/$X$3)))</f>
        <v>1.0691962796869235E-3</v>
      </c>
      <c r="M253">
        <f>0.02*((Experiments!$C$3*($F253+0.5*L253)^Experiments!$H$3)/(Code!$Y$3^Experiments!$H$3*(1+$V$3/$W$3)+($F253+0.5*L253)^Experiments!$H$3*(1+$V$3/$X$3)))</f>
        <v>1.089441769254946E-3</v>
      </c>
      <c r="N253">
        <f>0.02*((Experiments!$C$3*($F253+0.5*M253)^Experiments!$H$3)/(Code!$Y$3^Experiments!$H$3*(1+$V$3/$W$3)+($F253+0.5*M253)^Experiments!$H$3*(1+$V$3/$X$3)))</f>
        <v>1.0898249193543731E-3</v>
      </c>
      <c r="O253">
        <f>0.02*((Experiments!$C$3*($F253+N253)^Experiments!$H$3)/(Code!$Y$3^Experiments!$H$3*(1+$V$3/$W$3)+($F253+N253)^Experiments!$H$3*(1+$V$3/$X$3)))</f>
        <v>1.110446196093604E-3</v>
      </c>
    </row>
    <row r="254" spans="1:15" x14ac:dyDescent="0.25">
      <c r="A254">
        <v>5.04</v>
      </c>
      <c r="B254">
        <f>((D254^Experiments!$H$2)*Experiments!$C$2)/((Code!$Y$2^Experiments!$H$2)*(1+$V$2/$W$2)+(Code!D254^Experiments!$H$2)*(1+$V$2/$X$2))</f>
        <v>2.9174042108897561E-12</v>
      </c>
      <c r="C254">
        <f>((F254^Experiments!$H$3)*Experiments!$C$3)/((1+$V$3/$X$3)*(F254^Experiments!$H$3)+(Code!$Y$3^Experiments!$H$3)*(1+$V$3/$W$3))</f>
        <v>5.1393182968643467E-2</v>
      </c>
      <c r="D254">
        <f t="shared" si="23"/>
        <v>4.3761063163359103E-13</v>
      </c>
      <c r="E254">
        <f t="shared" si="24"/>
        <v>9.999999999999579</v>
      </c>
      <c r="F254">
        <f t="shared" si="25"/>
        <v>2.6374321653528557E-2</v>
      </c>
      <c r="G254">
        <f t="shared" si="26"/>
        <v>4.9736256783464743</v>
      </c>
      <c r="H254">
        <f>0.02*((Experiments!$C$2*(D254^Experiments!$H$2))/((Code!$Y$2^Experiments!$H$2)*(1+$V$2/$W$2)+(D254^Experiments!$H$2)*(1+$V$2/$X$2)))</f>
        <v>5.8348084217795121E-14</v>
      </c>
      <c r="I254">
        <f>0.02*((Experiments!$C$2*($D254+0.5*H254)^Experiments!$H$2)/((Code!$Y$2^Experiments!$H$2)*(1+$V$2/$W$2)+($D254+0.5*H254)^Experiments!$H$2*(1+$V$2/$X$2)))</f>
        <v>6.223795649897912E-14</v>
      </c>
      <c r="J254">
        <f>0.02*((Experiments!$C$2*($D254+0.5*I254)^Experiments!$H$2)/((Code!$Y$2^Experiments!$H$2)*(1+$V$2/$W$2)+($D254+0.5*I254)^Experiments!$H$2*(1+$V$2/$X$2)))</f>
        <v>6.2497281317724561E-14</v>
      </c>
      <c r="K254">
        <f>0.02*((Experiments!$C$2*($D254+J254)^Experiments!$H$2)/((Code!$Y$2^Experiments!$H$2)*(1+$V$2/$W$2)+($D254+J254)^Experiments!$H$2*(1+$V$2/$X$2)))</f>
        <v>6.6681055060153174E-14</v>
      </c>
      <c r="L254">
        <f>0.02*((Experiments!$C$3*F254^Experiments!$H$3)/(Code!$Y$3^Experiments!$H$3*(1+$V$3/$W$3)+F254^Experiments!$H$3*(1+$V$3/$X$3)))</f>
        <v>1.0278636593728694E-3</v>
      </c>
      <c r="M254">
        <f>0.02*((Experiments!$C$3*($F254+0.5*L254)^Experiments!$H$3)/(Code!$Y$3^Experiments!$H$3*(1+$V$3/$W$3)+($F254+0.5*L254)^Experiments!$H$3*(1+$V$3/$X$3)))</f>
        <v>1.0473682366902058E-3</v>
      </c>
      <c r="N254">
        <f>0.02*((Experiments!$C$3*($F254+0.5*M254)^Experiments!$H$3)/(Code!$Y$3^Experiments!$H$3*(1+$V$3/$W$3)+($F254+0.5*M254)^Experiments!$H$3*(1+$V$3/$X$3)))</f>
        <v>1.0477381637003227E-3</v>
      </c>
      <c r="O254">
        <f>0.02*((Experiments!$C$3*($F254+N254)^Experiments!$H$3)/(Code!$Y$3^Experiments!$H$3*(1+$V$3/$W$3)+($F254+N254)^Experiments!$H$3*(1+$V$3/$X$3)))</f>
        <v>1.0676064254297626E-3</v>
      </c>
    </row>
    <row r="255" spans="1:15" x14ac:dyDescent="0.25">
      <c r="A255">
        <v>5.0599999999999996</v>
      </c>
      <c r="B255">
        <f>((D255^Experiments!$H$2)*Experiments!$C$2)/((Code!$Y$2^Experiments!$H$2)*(1+$V$2/$W$2)+(Code!D255^Experiments!$H$2)*(1+$V$2/$X$2))</f>
        <v>2.5012935276551417E-12</v>
      </c>
      <c r="C255">
        <f>((F255^Experiments!$H$3)*Experiments!$C$3)/((1+$V$3/$X$3)*(F255^Experiments!$H$3)+(Code!$Y$3^Experiments!$H$3)*(1+$V$3/$W$3))</f>
        <v>4.9402220083854385E-2</v>
      </c>
      <c r="D255">
        <f t="shared" si="23"/>
        <v>3.7519402914836509E-13</v>
      </c>
      <c r="E255">
        <f t="shared" si="24"/>
        <v>9.9999999999996412</v>
      </c>
      <c r="F255">
        <f t="shared" si="25"/>
        <v>2.532670783926461E-2</v>
      </c>
      <c r="G255">
        <f t="shared" si="26"/>
        <v>4.9746732921607384</v>
      </c>
      <c r="H255">
        <f>0.02*((Experiments!$C$2*(D255^Experiments!$H$2))/((Code!$Y$2^Experiments!$H$2)*(1+$V$2/$W$2)+(D255^Experiments!$H$2)*(1+$V$2/$X$2)))</f>
        <v>5.0025870553102833E-14</v>
      </c>
      <c r="I255">
        <f>0.02*((Experiments!$C$2*($D255+0.5*H255)^Experiments!$H$2)/((Code!$Y$2^Experiments!$H$2)*(1+$V$2/$W$2)+($D255+0.5*H255)^Experiments!$H$2*(1+$V$2/$X$2)))</f>
        <v>5.3360928589974634E-14</v>
      </c>
      <c r="J255">
        <f>0.02*((Experiments!$C$2*($D255+0.5*I255)^Experiments!$H$2)/((Code!$Y$2^Experiments!$H$2)*(1+$V$2/$W$2)+($D255+0.5*I255)^Experiments!$H$2*(1+$V$2/$X$2)))</f>
        <v>5.3583265792432637E-14</v>
      </c>
      <c r="K255">
        <f>0.02*((Experiments!$C$2*($D255+J255)^Experiments!$H$2)/((Code!$Y$2^Experiments!$H$2)*(1+$V$2/$W$2)+($D255+J255)^Experiments!$H$2*(1+$V$2/$X$2)))</f>
        <v>5.7170305992090015E-14</v>
      </c>
      <c r="L255">
        <f>0.02*((Experiments!$C$3*F255^Experiments!$H$3)/(Code!$Y$3^Experiments!$H$3*(1+$V$3/$W$3)+F255^Experiments!$H$3*(1+$V$3/$X$3)))</f>
        <v>9.8804440167708763E-4</v>
      </c>
      <c r="M255">
        <f>0.02*((Experiments!$C$3*($F255+0.5*L255)^Experiments!$H$3)/(Code!$Y$3^Experiments!$H$3*(1+$V$3/$W$3)+($F255+0.5*L255)^Experiments!$H$3*(1+$V$3/$X$3)))</f>
        <v>1.0068320627169905E-3</v>
      </c>
      <c r="N255">
        <f>0.02*((Experiments!$C$3*($F255+0.5*M255)^Experiments!$H$3)/(Code!$Y$3^Experiments!$H$3*(1+$V$3/$W$3)+($F255+0.5*M255)^Experiments!$H$3*(1+$V$3/$X$3)))</f>
        <v>1.007189134714113E-3</v>
      </c>
      <c r="O255">
        <f>0.02*((Experiments!$C$3*($F255+N255)^Experiments!$H$3)/(Code!$Y$3^Experiments!$H$3*(1+$V$3/$W$3)+($F255+N255)^Experiments!$H$3*(1+$V$3/$X$3)))</f>
        <v>1.026328646130505E-3</v>
      </c>
    </row>
    <row r="256" spans="1:15" x14ac:dyDescent="0.25">
      <c r="A256">
        <v>5.08</v>
      </c>
      <c r="B256">
        <f>((D256^Experiments!$H$2)*Experiments!$C$2)/((Code!$Y$2^Experiments!$H$2)*(1+$V$2/$W$2)+(Code!D256^Experiments!$H$2)*(1+$V$2/$X$2))</f>
        <v>2.1445328995330767E-12</v>
      </c>
      <c r="C256">
        <f>((F256^Experiments!$H$3)*Experiments!$C$3)/((1+$V$3/$X$3)*(F256^Experiments!$H$3)+(Code!$Y$3^Experiments!$H$3)*(1+$V$3/$W$3))</f>
        <v>4.7484471999554356E-2</v>
      </c>
      <c r="D256">
        <f t="shared" si="23"/>
        <v>3.2167993493003053E-13</v>
      </c>
      <c r="E256">
        <f t="shared" si="24"/>
        <v>9.9999999999996945</v>
      </c>
      <c r="F256">
        <f t="shared" si="25"/>
        <v>2.4319638598819644E-2</v>
      </c>
      <c r="G256">
        <f t="shared" si="26"/>
        <v>4.9756803614011833</v>
      </c>
      <c r="H256">
        <f>0.02*((Experiments!$C$2*(D256^Experiments!$H$2))/((Code!$Y$2^Experiments!$H$2)*(1+$V$2/$W$2)+(D256^Experiments!$H$2)*(1+$V$2/$X$2)))</f>
        <v>4.2890657990661536E-14</v>
      </c>
      <c r="I256">
        <f>0.02*((Experiments!$C$2*($D256+0.5*H256)^Experiments!$H$2)/((Code!$Y$2^Experiments!$H$2)*(1+$V$2/$W$2)+($D256+0.5*H256)^Experiments!$H$2*(1+$V$2/$X$2)))</f>
        <v>4.575003519003771E-14</v>
      </c>
      <c r="J256">
        <f>0.02*((Experiments!$C$2*($D256+0.5*I256)^Experiments!$H$2)/((Code!$Y$2^Experiments!$H$2)*(1+$V$2/$W$2)+($D256+0.5*I256)^Experiments!$H$2*(1+$V$2/$X$2)))</f>
        <v>4.5940660336662698E-14</v>
      </c>
      <c r="K256">
        <f>0.02*((Experiments!$C$2*($D256+J256)^Experiments!$H$2)/((Code!$Y$2^Experiments!$H$2)*(1+$V$2/$W$2)+($D256+J256)^Experiments!$H$2*(1+$V$2/$X$2)))</f>
        <v>4.9016079368880417E-14</v>
      </c>
      <c r="L256">
        <f>0.02*((Experiments!$C$3*F256^Experiments!$H$3)/(Code!$Y$3^Experiments!$H$3*(1+$V$3/$W$3)+F256^Experiments!$H$3*(1+$V$3/$X$3)))</f>
        <v>9.4968943999108716E-4</v>
      </c>
      <c r="M256">
        <f>0.02*((Experiments!$C$3*($F256+0.5*L256)^Experiments!$H$3)/(Code!$Y$3^Experiments!$H$3*(1+$V$3/$W$3)+($F256+0.5*L256)^Experiments!$H$3*(1+$V$3/$X$3)))</f>
        <v>9.6778363749647884E-4</v>
      </c>
      <c r="N256">
        <f>0.02*((Experiments!$C$3*($F256+0.5*M256)^Experiments!$H$3)/(Code!$Y$3^Experiments!$H$3*(1+$V$3/$W$3)+($F256+0.5*M256)^Experiments!$H$3*(1+$V$3/$X$3)))</f>
        <v>9.6812821897525683E-4</v>
      </c>
      <c r="O256">
        <f>0.02*((Experiments!$C$3*($F256+N256)^Experiments!$H$3)/(Code!$Y$3^Experiments!$H$3*(1+$V$3/$W$3)+($F256+N256)^Experiments!$H$3*(1+$V$3/$X$3)))</f>
        <v>9.8656270507473326E-4</v>
      </c>
    </row>
    <row r="257" spans="1:15" x14ac:dyDescent="0.25">
      <c r="A257">
        <v>5.0999999999999996</v>
      </c>
      <c r="B257">
        <f>((D257^Experiments!$H$2)*Experiments!$C$2)/((Code!$Y$2^Experiments!$H$2)*(1+$V$2/$W$2)+(Code!D257^Experiments!$H$2)*(1+$V$2/$X$2))</f>
        <v>1.8386572012965957E-12</v>
      </c>
      <c r="C257">
        <f>((F257^Experiments!$H$3)*Experiments!$C$3)/((1+$V$3/$X$3)*(F257^Experiments!$H$3)+(Code!$Y$3^Experiments!$H$3)*(1+$V$3/$W$3))</f>
        <v>4.5637541121816269E-2</v>
      </c>
      <c r="D257">
        <f t="shared" si="23"/>
        <v>2.7579858019454004E-13</v>
      </c>
      <c r="E257">
        <f t="shared" si="24"/>
        <v>9.9999999999997407</v>
      </c>
      <c r="F257">
        <f t="shared" si="25"/>
        <v>2.3351625955818096E-2</v>
      </c>
      <c r="G257">
        <f t="shared" si="26"/>
        <v>4.9766483740441849</v>
      </c>
      <c r="H257">
        <f>0.02*((Experiments!$C$2*(D257^Experiments!$H$2))/((Code!$Y$2^Experiments!$H$2)*(1+$V$2/$W$2)+(D257^Experiments!$H$2)*(1+$V$2/$X$2)))</f>
        <v>3.6773144025931915E-14</v>
      </c>
      <c r="I257">
        <f>0.02*((Experiments!$C$2*($D257+0.5*H257)^Experiments!$H$2)/((Code!$Y$2^Experiments!$H$2)*(1+$V$2/$W$2)+($D257+0.5*H257)^Experiments!$H$2*(1+$V$2/$X$2)))</f>
        <v>3.9224686960993111E-14</v>
      </c>
      <c r="J257">
        <f>0.02*((Experiments!$C$2*($D257+0.5*I257)^Experiments!$H$2)/((Code!$Y$2^Experiments!$H$2)*(1+$V$2/$W$2)+($D257+0.5*I257)^Experiments!$H$2*(1+$V$2/$X$2)))</f>
        <v>3.9388123156663794E-14</v>
      </c>
      <c r="K257">
        <f>0.02*((Experiments!$C$2*($D257+J257)^Experiments!$H$2)/((Code!$Y$2^Experiments!$H$2)*(1+$V$2/$W$2)+($D257+J257)^Experiments!$H$2*(1+$V$2/$X$2)))</f>
        <v>4.2024893780151688E-14</v>
      </c>
      <c r="L257">
        <f>0.02*((Experiments!$C$3*F257^Experiments!$H$3)/(Code!$Y$3^Experiments!$H$3*(1+$V$3/$W$3)+F257^Experiments!$H$3*(1+$V$3/$X$3)))</f>
        <v>9.1275082243632536E-4</v>
      </c>
      <c r="M257">
        <f>0.02*((Experiments!$C$3*($F257+0.5*L257)^Experiments!$H$3)/(Code!$Y$3^Experiments!$H$3*(1+$V$3/$W$3)+($F257+0.5*L257)^Experiments!$H$3*(1+$V$3/$X$3)))</f>
        <v>9.3017445986929973E-4</v>
      </c>
      <c r="N257">
        <f>0.02*((Experiments!$C$3*($F257+0.5*M257)^Experiments!$H$3)/(Code!$Y$3^Experiments!$H$3*(1+$V$3/$W$3)+($F257+0.5*M257)^Experiments!$H$3*(1+$V$3/$X$3)))</f>
        <v>9.3050691120849646E-4</v>
      </c>
      <c r="O257">
        <f>0.02*((Experiments!$C$3*($F257+N257)^Experiments!$H$3)/(Code!$Y$3^Experiments!$H$3*(1+$V$3/$W$3)+($F257+N257)^Experiments!$H$3*(1+$V$3/$X$3)))</f>
        <v>9.4825955028853069E-4</v>
      </c>
    </row>
    <row r="258" spans="1:15" x14ac:dyDescent="0.25">
      <c r="A258">
        <v>5.12</v>
      </c>
      <c r="B258">
        <f>((D258^Experiments!$H$2)*Experiments!$C$2)/((Code!$Y$2^Experiments!$H$2)*(1+$V$2/$W$2)+(Code!D258^Experiments!$H$2)*(1+$V$2/$X$2))</f>
        <v>1.5764086923617993E-12</v>
      </c>
      <c r="C258">
        <f>((F258^Experiments!$H$3)*Experiments!$C$3)/((1+$V$3/$X$3)*(F258^Experiments!$H$3)+(Code!$Y$3^Experiments!$H$3)*(1+$V$3/$W$3))</f>
        <v>4.3859086195022289E-2</v>
      </c>
      <c r="D258">
        <f t="shared" si="23"/>
        <v>2.3646130385430716E-13</v>
      </c>
      <c r="E258">
        <f t="shared" si="24"/>
        <v>9.9999999999997797</v>
      </c>
      <c r="F258">
        <f t="shared" si="25"/>
        <v>2.2421230436671356E-2</v>
      </c>
      <c r="G258">
        <f t="shared" si="26"/>
        <v>4.9775787695633316</v>
      </c>
      <c r="H258">
        <f>0.02*((Experiments!$C$2*(D258^Experiments!$H$2))/((Code!$Y$2^Experiments!$H$2)*(1+$V$2/$W$2)+(D258^Experiments!$H$2)*(1+$V$2/$X$2)))</f>
        <v>3.1528173847235987E-14</v>
      </c>
      <c r="I258">
        <f>0.02*((Experiments!$C$2*($D258+0.5*H258)^Experiments!$H$2)/((Code!$Y$2^Experiments!$H$2)*(1+$V$2/$W$2)+($D258+0.5*H258)^Experiments!$H$2*(1+$V$2/$X$2)))</f>
        <v>3.3630052103717697E-14</v>
      </c>
      <c r="J258">
        <f>0.02*((Experiments!$C$2*($D258+0.5*I258)^Experiments!$H$2)/((Code!$Y$2^Experiments!$H$2)*(1+$V$2/$W$2)+($D258+0.5*I258)^Experiments!$H$2*(1+$V$2/$X$2)))</f>
        <v>3.3770177320816424E-14</v>
      </c>
      <c r="K258">
        <f>0.02*((Experiments!$C$2*($D258+J258)^Experiments!$H$2)/((Code!$Y$2^Experiments!$H$2)*(1+$V$2/$W$2)+($D258+J258)^Experiments!$H$2*(1+$V$2/$X$2)))</f>
        <v>3.6030864156676656E-14</v>
      </c>
      <c r="L258">
        <f>0.02*((Experiments!$C$3*F258^Experiments!$H$3)/(Code!$Y$3^Experiments!$H$3*(1+$V$3/$W$3)+F258^Experiments!$H$3*(1+$V$3/$X$3)))</f>
        <v>8.7718172390044576E-4</v>
      </c>
      <c r="M258">
        <f>0.02*((Experiments!$C$3*($F258+0.5*L258)^Experiments!$H$3)/(Code!$Y$3^Experiments!$H$3*(1+$V$3/$W$3)+($F258+0.5*L258)^Experiments!$H$3*(1+$V$3/$X$3)))</f>
        <v>8.9395715121936366E-4</v>
      </c>
      <c r="N258">
        <f>0.02*((Experiments!$C$3*($F258+0.5*M258)^Experiments!$H$3)/(Code!$Y$3^Experiments!$H$3*(1+$V$3/$W$3)+($F258+0.5*M258)^Experiments!$H$3*(1+$V$3/$X$3)))</f>
        <v>8.9427782820089465E-4</v>
      </c>
      <c r="O258">
        <f>0.02*((Experiments!$C$3*($F258+N258)^Experiments!$H$3)/(Code!$Y$3^Experiments!$H$3*(1+$V$3/$W$3)+($F258+N258)^Experiments!$H$3*(1+$V$3/$X$3)))</f>
        <v>9.1137124675872024E-4</v>
      </c>
    </row>
    <row r="259" spans="1:15" x14ac:dyDescent="0.25">
      <c r="A259">
        <v>5.14</v>
      </c>
      <c r="B259">
        <f>((D259^Experiments!$H$2)*Experiments!$C$2)/((Code!$Y$2^Experiments!$H$2)*(1+$V$2/$W$2)+(Code!D259^Experiments!$H$2)*(1+$V$2/$X$2))</f>
        <v>1.3515648069696642E-12</v>
      </c>
      <c r="C259">
        <f>((F259^Experiments!$H$3)*Experiments!$C$3)/((1+$V$3/$X$3)*(F259^Experiments!$H$3)+(Code!$Y$3^Experiments!$H$3)*(1+$V$3/$W$3))</f>
        <v>4.2146822717566278E-2</v>
      </c>
      <c r="D259">
        <f t="shared" ref="D259:D322" si="28">D258-(1/6)*(H258+2*I258+2*J258+K258)</f>
        <v>2.0273472104547702E-13</v>
      </c>
      <c r="E259">
        <f t="shared" ref="E259:E322" si="29">E258+(1/6)*(H258+2*I258+2*J258+K258)</f>
        <v>9.9999999999998135</v>
      </c>
      <c r="F259">
        <f t="shared" ref="F259:F322" si="30">F258-(1/6)*(L258+2*M258+2*N258+O258)</f>
        <v>2.1527059948421409E-2</v>
      </c>
      <c r="G259">
        <f t="shared" ref="G259:G322" si="31">G258+(1/6)*(L258+2*M258+2*N258+O258)</f>
        <v>4.9784729400515815</v>
      </c>
      <c r="H259">
        <f>0.02*((Experiments!$C$2*(D259^Experiments!$H$2))/((Code!$Y$2^Experiments!$H$2)*(1+$V$2/$W$2)+(D259^Experiments!$H$2)*(1+$V$2/$X$2)))</f>
        <v>2.7031296139393283E-14</v>
      </c>
      <c r="I259">
        <f>0.02*((Experiments!$C$2*($D259+0.5*H259)^Experiments!$H$2)/((Code!$Y$2^Experiments!$H$2)*(1+$V$2/$W$2)+($D259+0.5*H259)^Experiments!$H$2*(1+$V$2/$X$2)))</f>
        <v>2.8833382548685663E-14</v>
      </c>
      <c r="J259">
        <f>0.02*((Experiments!$C$2*($D259+0.5*I259)^Experiments!$H$2)/((Code!$Y$2^Experiments!$H$2)*(1+$V$2/$W$2)+($D259+0.5*I259)^Experiments!$H$2*(1+$V$2/$X$2)))</f>
        <v>2.8953521642638458E-14</v>
      </c>
      <c r="K259">
        <f>0.02*((Experiments!$C$2*($D259+J259)^Experiments!$H$2)/((Code!$Y$2^Experiments!$H$2)*(1+$V$2/$W$2)+($D259+J259)^Experiments!$H$2*(1+$V$2/$X$2)))</f>
        <v>3.0891765691743961E-14</v>
      </c>
      <c r="L259">
        <f>0.02*((Experiments!$C$3*F259^Experiments!$H$3)/(Code!$Y$3^Experiments!$H$3*(1+$V$3/$W$3)+F259^Experiments!$H$3*(1+$V$3/$X$3)))</f>
        <v>8.4293645435132552E-4</v>
      </c>
      <c r="M259">
        <f>0.02*((Experiments!$C$3*($F259+0.5*L259)^Experiments!$H$3)/(Code!$Y$3^Experiments!$H$3*(1+$V$3/$W$3)+($F259+0.5*L259)^Experiments!$H$3*(1+$V$3/$X$3)))</f>
        <v>8.5908546547955875E-4</v>
      </c>
      <c r="N259">
        <f>0.02*((Experiments!$C$3*($F259+0.5*M259)^Experiments!$H$3)/(Code!$Y$3^Experiments!$H$3*(1+$V$3/$W$3)+($F259+0.5*M259)^Experiments!$H$3*(1+$V$3/$X$3)))</f>
        <v>8.5939471885818997E-4</v>
      </c>
      <c r="O259">
        <f>0.02*((Experiments!$C$3*($F259+N259)^Experiments!$H$3)/(Code!$Y$3^Experiments!$H$3*(1+$V$3/$W$3)+($F259+N259)^Experiments!$H$3*(1+$V$3/$X$3)))</f>
        <v>8.7585098824748955E-4</v>
      </c>
    </row>
    <row r="260" spans="1:15" x14ac:dyDescent="0.25">
      <c r="A260">
        <v>5.16</v>
      </c>
      <c r="B260">
        <f>((D260^Experiments!$H$2)*Experiments!$C$2)/((Code!$Y$2^Experiments!$H$2)*(1+$V$2/$W$2)+(Code!D260^Experiments!$H$2)*(1+$V$2/$X$2))</f>
        <v>1.158790506732173E-12</v>
      </c>
      <c r="C260">
        <f>((F260^Experiments!$H$3)*Experiments!$C$3)/((1+$V$3/$X$3)*(F260^Experiments!$H$3)+(Code!$Y$3^Experiments!$H$3)*(1+$V$3/$W$3))</f>
        <v>4.0498523185362997E-2</v>
      </c>
      <c r="D260">
        <f t="shared" si="28"/>
        <v>1.7381857600984611E-13</v>
      </c>
      <c r="E260">
        <f t="shared" si="29"/>
        <v>9.9999999999998419</v>
      </c>
      <c r="F260">
        <f t="shared" si="30"/>
        <v>2.0667768646542357E-2</v>
      </c>
      <c r="G260">
        <f t="shared" si="31"/>
        <v>4.9793322313534603</v>
      </c>
      <c r="H260">
        <f>0.02*((Experiments!$C$2*(D260^Experiments!$H$2))/((Code!$Y$2^Experiments!$H$2)*(1+$V$2/$W$2)+(D260^Experiments!$H$2)*(1+$V$2/$X$2)))</f>
        <v>2.317581013464346E-14</v>
      </c>
      <c r="I260">
        <f>0.02*((Experiments!$C$2*($D260+0.5*H260)^Experiments!$H$2)/((Code!$Y$2^Experiments!$H$2)*(1+$V$2/$W$2)+($D260+0.5*H260)^Experiments!$H$2*(1+$V$2/$X$2)))</f>
        <v>2.4720864143619325E-14</v>
      </c>
      <c r="J260">
        <f>0.02*((Experiments!$C$2*($D260+0.5*I260)^Experiments!$H$2)/((Code!$Y$2^Experiments!$H$2)*(1+$V$2/$W$2)+($D260+0.5*I260)^Experiments!$H$2*(1+$V$2/$X$2)))</f>
        <v>2.4823867744217689E-14</v>
      </c>
      <c r="K260">
        <f>0.02*((Experiments!$C$2*($D260+J260)^Experiments!$H$2)/((Code!$Y$2^Experiments!$H$2)*(1+$V$2/$W$2)+($D260+J260)^Experiments!$H$2*(1+$V$2/$X$2)))</f>
        <v>2.6485659167204999E-14</v>
      </c>
      <c r="L260">
        <f>0.02*((Experiments!$C$3*F260^Experiments!$H$3)/(Code!$Y$3^Experiments!$H$3*(1+$V$3/$W$3)+F260^Experiments!$H$3*(1+$V$3/$X$3)))</f>
        <v>8.0997046370726001E-4</v>
      </c>
      <c r="M260">
        <f>0.02*((Experiments!$C$3*($F260+0.5*L260)^Experiments!$H$3)/(Code!$Y$3^Experiments!$H$3*(1+$V$3/$W$3)+($F260+0.5*L260)^Experiments!$H$3*(1+$V$3/$X$3)))</f>
        <v>8.2551429556235666E-4</v>
      </c>
      <c r="N260">
        <f>0.02*((Experiments!$C$3*($F260+0.5*M260)^Experiments!$H$3)/(Code!$Y$3^Experiments!$H$3*(1+$V$3/$W$3)+($F260+0.5*M260)^Experiments!$H$3*(1+$V$3/$X$3)))</f>
        <v>8.2581247068342538E-4</v>
      </c>
      <c r="O260">
        <f>0.02*((Experiments!$C$3*($F260+N260)^Experiments!$H$3)/(Code!$Y$3^Experiments!$H$3*(1+$V$3/$W$3)+($F260+N260)^Experiments!$H$3*(1+$V$3/$X$3)))</f>
        <v>8.4165310539564494E-4</v>
      </c>
    </row>
    <row r="261" spans="1:15" x14ac:dyDescent="0.25">
      <c r="A261">
        <v>5.18</v>
      </c>
      <c r="B261">
        <f>((D261^Experiments!$H$2)*Experiments!$C$2)/((Code!$Y$2^Experiments!$H$2)*(1+$V$2/$W$2)+(Code!D261^Experiments!$H$2)*(1+$V$2/$X$2))</f>
        <v>9.935116922016282E-13</v>
      </c>
      <c r="C261">
        <f>((F261^Experiments!$H$3)*Experiments!$C$3)/((1+$V$3/$X$3)*(F261^Experiments!$H$3)+(Code!$Y$3^Experiments!$H$3)*(1+$V$3/$W$3))</f>
        <v>3.891201717658966E-2</v>
      </c>
      <c r="D261">
        <f t="shared" si="28"/>
        <v>1.4902675383025903E-13</v>
      </c>
      <c r="E261">
        <f t="shared" si="29"/>
        <v>9.9999999999998668</v>
      </c>
      <c r="F261">
        <f t="shared" si="30"/>
        <v>1.9842055796276611E-2</v>
      </c>
      <c r="G261">
        <f t="shared" si="31"/>
        <v>4.980157944203726</v>
      </c>
      <c r="H261">
        <f>0.02*((Experiments!$C$2*(D261^Experiments!$H$2))/((Code!$Y$2^Experiments!$H$2)*(1+$V$2/$W$2)+(D261^Experiments!$H$2)*(1+$V$2/$X$2)))</f>
        <v>1.9870233844032566E-14</v>
      </c>
      <c r="I261">
        <f>0.02*((Experiments!$C$2*($D261+0.5*H261)^Experiments!$H$2)/((Code!$Y$2^Experiments!$H$2)*(1+$V$2/$W$2)+($D261+0.5*H261)^Experiments!$H$2*(1+$V$2/$X$2)))</f>
        <v>2.1194916100301131E-14</v>
      </c>
      <c r="J261">
        <f>0.02*((Experiments!$C$2*($D261+0.5*I261)^Experiments!$H$2)/((Code!$Y$2^Experiments!$H$2)*(1+$V$2/$W$2)+($D261+0.5*I261)^Experiments!$H$2*(1+$V$2/$X$2)))</f>
        <v>2.1283228250719015E-14</v>
      </c>
      <c r="K261">
        <f>0.02*((Experiments!$C$2*($D261+J261)^Experiments!$H$2)/((Code!$Y$2^Experiments!$H$2)*(1+$V$2/$W$2)+($D261+J261)^Experiments!$H$2*(1+$V$2/$X$2)))</f>
        <v>2.2707997610794498E-14</v>
      </c>
      <c r="L261">
        <f>0.02*((Experiments!$C$3*F261^Experiments!$H$3)/(Code!$Y$3^Experiments!$H$3*(1+$V$3/$W$3)+F261^Experiments!$H$3*(1+$V$3/$X$3)))</f>
        <v>7.7824034353179321E-4</v>
      </c>
      <c r="M261">
        <f>0.02*((Experiments!$C$3*($F261+0.5*L261)^Experiments!$H$3)/(Code!$Y$3^Experiments!$H$3*(1+$V$3/$W$3)+($F261+0.5*L261)^Experiments!$H$3*(1+$V$3/$X$3)))</f>
        <v>7.931996764888598E-4</v>
      </c>
      <c r="N261">
        <f>0.02*((Experiments!$C$3*($F261+0.5*M261)^Experiments!$H$3)/(Code!$Y$3^Experiments!$H$3*(1+$V$3/$W$3)+($F261+0.5*M261)^Experiments!$H$3*(1+$V$3/$X$3)))</f>
        <v>7.9348711295138821E-4</v>
      </c>
      <c r="O261">
        <f>0.02*((Experiments!$C$3*($F261+N261)^Experiments!$H$3)/(Code!$Y$3^Experiments!$H$3*(1+$V$3/$W$3)+($F261+N261)^Experiments!$H$3*(1+$V$3/$X$3)))</f>
        <v>8.0873307039291519E-4</v>
      </c>
    </row>
    <row r="262" spans="1:15" x14ac:dyDescent="0.25">
      <c r="A262">
        <v>5.2</v>
      </c>
      <c r="B262">
        <f>((D262^Experiments!$H$2)*Experiments!$C$2)/((Code!$Y$2^Experiments!$H$2)*(1+$V$2/$W$2)+(Code!D262^Experiments!$H$2)*(1+$V$2/$X$2))</f>
        <v>8.5180666980513509E-13</v>
      </c>
      <c r="C262">
        <f>((F262^Experiments!$H$3)*Experiments!$C$3)/((1+$V$3/$X$3)*(F262^Experiments!$H$3)+(Code!$Y$3^Experiments!$H$3)*(1+$V$3/$W$3))</f>
        <v>3.7385191290565535E-2</v>
      </c>
      <c r="D262">
        <f t="shared" si="28"/>
        <v>1.2777100047078115E-13</v>
      </c>
      <c r="E262">
        <f t="shared" si="29"/>
        <v>9.9999999999998881</v>
      </c>
      <c r="F262">
        <f t="shared" si="30"/>
        <v>1.9048664630809078E-2</v>
      </c>
      <c r="G262">
        <f t="shared" si="31"/>
        <v>4.9809513353691939</v>
      </c>
      <c r="H262">
        <f>0.02*((Experiments!$C$2*(D262^Experiments!$H$2))/((Code!$Y$2^Experiments!$H$2)*(1+$V$2/$W$2)+(D262^Experiments!$H$2)*(1+$V$2/$X$2)))</f>
        <v>1.7036133396102703E-14</v>
      </c>
      <c r="I262">
        <f>0.02*((Experiments!$C$2*($D262+0.5*H262)^Experiments!$H$2)/((Code!$Y$2^Experiments!$H$2)*(1+$V$2/$W$2)+($D262+0.5*H262)^Experiments!$H$2*(1+$V$2/$X$2)))</f>
        <v>1.8171875622509351E-14</v>
      </c>
      <c r="J262">
        <f>0.02*((Experiments!$C$2*($D262+0.5*I262)^Experiments!$H$2)/((Code!$Y$2^Experiments!$H$2)*(1+$V$2/$W$2)+($D262+0.5*I262)^Experiments!$H$2*(1+$V$2/$X$2)))</f>
        <v>1.8247591770936445E-14</v>
      </c>
      <c r="K262">
        <f>0.02*((Experiments!$C$2*($D262+J262)^Experiments!$H$2)/((Code!$Y$2^Experiments!$H$2)*(1+$V$2/$W$2)+($D262+J262)^Experiments!$H$2*(1+$V$2/$X$2)))</f>
        <v>1.9469145632227117E-14</v>
      </c>
      <c r="L262">
        <f>0.02*((Experiments!$C$3*F262^Experiments!$H$3)/(Code!$Y$3^Experiments!$H$3*(1+$V$3/$W$3)+F262^Experiments!$H$3*(1+$V$3/$X$3)))</f>
        <v>7.4770382581131067E-4</v>
      </c>
      <c r="M262">
        <f>0.02*((Experiments!$C$3*($F262+0.5*L262)^Experiments!$H$3)/(Code!$Y$3^Experiments!$H$3*(1+$V$3/$W$3)+($F262+0.5*L262)^Experiments!$H$3*(1+$V$3/$X$3)))</f>
        <v>7.6209878547966569E-4</v>
      </c>
      <c r="N262">
        <f>0.02*((Experiments!$C$3*($F262+0.5*M262)^Experiments!$H$3)/(Code!$Y$3^Experiments!$H$3*(1+$V$3/$W$3)+($F262+0.5*M262)^Experiments!$H$3*(1+$V$3/$X$3)))</f>
        <v>7.6237581684224221E-4</v>
      </c>
      <c r="O262">
        <f>0.02*((Experiments!$C$3*($F262+N262)^Experiments!$H$3)/(Code!$Y$3^Experiments!$H$3*(1+$V$3/$W$3)+($F262+N262)^Experiments!$H$3*(1+$V$3/$X$3)))</f>
        <v>7.7704749848384329E-4</v>
      </c>
    </row>
    <row r="263" spans="1:15" x14ac:dyDescent="0.25">
      <c r="A263">
        <v>5.22</v>
      </c>
      <c r="B263">
        <f>((D263^Experiments!$H$2)*Experiments!$C$2)/((Code!$Y$2^Experiments!$H$2)*(1+$V$2/$W$2)+(Code!D263^Experiments!$H$2)*(1+$V$2/$X$2))</f>
        <v>7.3031309889935271E-13</v>
      </c>
      <c r="C263">
        <f>((F263^Experiments!$H$3)*Experiments!$C$3)/((1+$V$3/$X$3)*(F263^Experiments!$H$3)+(Code!$Y$3^Experiments!$H$3)*(1+$V$3/$W$3))</f>
        <v>3.5915988953131833E-2</v>
      </c>
      <c r="D263">
        <f t="shared" si="28"/>
        <v>1.0954696483491091E-13</v>
      </c>
      <c r="E263">
        <f t="shared" si="29"/>
        <v>9.9999999999999059</v>
      </c>
      <c r="F263">
        <f t="shared" si="30"/>
        <v>1.828638120931925E-2</v>
      </c>
      <c r="G263">
        <f t="shared" si="31"/>
        <v>4.9817136187906836</v>
      </c>
      <c r="H263">
        <f>0.02*((Experiments!$C$2*(D263^Experiments!$H$2))/((Code!$Y$2^Experiments!$H$2)*(1+$V$2/$W$2)+(D263^Experiments!$H$2)*(1+$V$2/$X$2)))</f>
        <v>1.4606261977987055E-14</v>
      </c>
      <c r="I263">
        <f>0.02*((Experiments!$C$2*($D263+0.5*H263)^Experiments!$H$2)/((Code!$Y$2^Experiments!$H$2)*(1+$V$2/$W$2)+($D263+0.5*H263)^Experiments!$H$2*(1+$V$2/$X$2)))</f>
        <v>1.5580012776519381E-14</v>
      </c>
      <c r="J263">
        <f>0.02*((Experiments!$C$2*($D263+0.5*I263)^Experiments!$H$2)/((Code!$Y$2^Experiments!$H$2)*(1+$V$2/$W$2)+($D263+0.5*I263)^Experiments!$H$2*(1+$V$2/$X$2)))</f>
        <v>1.5644929496421524E-14</v>
      </c>
      <c r="K263">
        <f>0.02*((Experiments!$C$2*($D263+J263)^Experiments!$H$2)/((Code!$Y$2^Experiments!$H$2)*(1+$V$2/$W$2)+($D263+J263)^Experiments!$H$2*(1+$V$2/$X$2)))</f>
        <v>1.6692252577509599E-14</v>
      </c>
      <c r="L263">
        <f>0.02*((Experiments!$C$3*F263^Experiments!$H$3)/(Code!$Y$3^Experiments!$H$3*(1+$V$3/$W$3)+F263^Experiments!$H$3*(1+$V$3/$X$3)))</f>
        <v>7.183197790626367E-4</v>
      </c>
      <c r="M263">
        <f>0.02*((Experiments!$C$3*($F263+0.5*L263)^Experiments!$H$3)/(Code!$Y$3^Experiments!$H$3*(1+$V$3/$W$3)+($F263+0.5*L263)^Experiments!$H$3*(1+$V$3/$X$3)))</f>
        <v>7.3216993926020365E-4</v>
      </c>
      <c r="N263">
        <f>0.02*((Experiments!$C$3*($F263+0.5*M263)^Experiments!$H$3)/(Code!$Y$3^Experiments!$H$3*(1+$V$3/$W$3)+($F263+0.5*M263)^Experiments!$H$3*(1+$V$3/$X$3)))</f>
        <v>7.3243689278704898E-4</v>
      </c>
      <c r="O263">
        <f>0.02*((Experiments!$C$3*($F263+N263)^Experiments!$H$3)/(Code!$Y$3^Experiments!$H$3*(1+$V$3/$W$3)+($F263+N263)^Experiments!$H$3*(1+$V$3/$X$3)))</f>
        <v>7.4655414656731511E-4</v>
      </c>
    </row>
    <row r="264" spans="1:15" x14ac:dyDescent="0.25">
      <c r="A264">
        <v>5.24</v>
      </c>
      <c r="B264">
        <f>((D264^Experiments!$H$2)*Experiments!$C$2)/((Code!$Y$2^Experiments!$H$2)*(1+$V$2/$W$2)+(Code!D264^Experiments!$H$2)*(1+$V$2/$X$2))</f>
        <v>6.2614821100894635E-13</v>
      </c>
      <c r="C264">
        <f>((F264^Experiments!$H$3)*Experiments!$C$3)/((1+$V$3/$X$3)*(F264^Experiments!$H$3)+(Code!$Y$3^Experiments!$H$3)*(1+$V$3/$W$3))</f>
        <v>3.4502410100334932E-2</v>
      </c>
      <c r="D264">
        <f t="shared" si="28"/>
        <v>9.3922231651347835E-14</v>
      </c>
      <c r="E264">
        <f t="shared" si="29"/>
        <v>9.9999999999999218</v>
      </c>
      <c r="F264">
        <f t="shared" si="30"/>
        <v>1.7554033277698507E-2</v>
      </c>
      <c r="G264">
        <f t="shared" si="31"/>
        <v>4.9824459667223042</v>
      </c>
      <c r="H264">
        <f>0.02*((Experiments!$C$2*(D264^Experiments!$H$2))/((Code!$Y$2^Experiments!$H$2)*(1+$V$2/$W$2)+(D264^Experiments!$H$2)*(1+$V$2/$X$2)))</f>
        <v>1.2522964220178927E-14</v>
      </c>
      <c r="I264">
        <f>0.02*((Experiments!$C$2*($D264+0.5*H264)^Experiments!$H$2)/((Code!$Y$2^Experiments!$H$2)*(1+$V$2/$W$2)+($D264+0.5*H264)^Experiments!$H$2*(1+$V$2/$X$2)))</f>
        <v>1.3357828501524081E-14</v>
      </c>
      <c r="J264">
        <f>0.02*((Experiments!$C$2*($D264+0.5*I264)^Experiments!$H$2)/((Code!$Y$2^Experiments!$H$2)*(1+$V$2/$W$2)+($D264+0.5*I264)^Experiments!$H$2*(1+$V$2/$X$2)))</f>
        <v>1.3413486120280418E-14</v>
      </c>
      <c r="K264">
        <f>0.02*((Experiments!$C$2*($D264+J264)^Experiments!$H$2)/((Code!$Y$2^Experiments!$H$2)*(1+$V$2/$W$2)+($D264+J264)^Experiments!$H$2*(1+$V$2/$X$2)))</f>
        <v>1.4311429036216077E-14</v>
      </c>
      <c r="L264">
        <f>0.02*((Experiments!$C$3*F264^Experiments!$H$3)/(Code!$Y$3^Experiments!$H$3*(1+$V$3/$W$3)+F264^Experiments!$H$3*(1+$V$3/$X$3)))</f>
        <v>6.9004820200669866E-4</v>
      </c>
      <c r="M264">
        <f>0.02*((Experiments!$C$3*($F264+0.5*L264)^Experiments!$H$3)/(Code!$Y$3^Experiments!$H$3*(1+$V$3/$W$3)+($F264+0.5*L264)^Experiments!$H$3*(1+$V$3/$X$3)))</f>
        <v>7.0337258882214064E-4</v>
      </c>
      <c r="N264">
        <f>0.02*((Experiments!$C$3*($F264+0.5*M264)^Experiments!$H$3)/(Code!$Y$3^Experiments!$H$3*(1+$V$3/$W$3)+($F264+0.5*M264)^Experiments!$H$3*(1+$V$3/$X$3)))</f>
        <v>7.0362978526681197E-4</v>
      </c>
      <c r="O264">
        <f>0.02*((Experiments!$C$3*($F264+N264)^Experiments!$H$3)/(Code!$Y$3^Experiments!$H$3*(1+$V$3/$W$3)+($F264+N264)^Experiments!$H$3*(1+$V$3/$X$3)))</f>
        <v>7.1721190913684603E-4</v>
      </c>
    </row>
    <row r="265" spans="1:15" x14ac:dyDescent="0.25">
      <c r="A265">
        <v>5.26</v>
      </c>
      <c r="B265">
        <f>((D265^Experiments!$H$2)*Experiments!$C$2)/((Code!$Y$2^Experiments!$H$2)*(1+$V$2/$W$2)+(Code!D265^Experiments!$H$2)*(1+$V$2/$X$2))</f>
        <v>5.368404082311745E-13</v>
      </c>
      <c r="C265">
        <f>((F265^Experiments!$H$3)*Experiments!$C$3)/((1+$V$3/$X$3)*(F265^Experiments!$H$3)+(Code!$Y$3^Experiments!$H$3)*(1+$V$3/$W$3))</f>
        <v>3.3142510751646578E-2</v>
      </c>
      <c r="D265">
        <f t="shared" si="28"/>
        <v>8.0526061234680497E-14</v>
      </c>
      <c r="E265">
        <f t="shared" si="29"/>
        <v>9.9999999999999361</v>
      </c>
      <c r="F265">
        <f t="shared" si="30"/>
        <v>1.6850489134478265E-2</v>
      </c>
      <c r="G265">
        <f t="shared" si="31"/>
        <v>4.9831495108655242</v>
      </c>
      <c r="H265">
        <f>0.02*((Experiments!$C$2*(D265^Experiments!$H$2))/((Code!$Y$2^Experiments!$H$2)*(1+$V$2/$W$2)+(D265^Experiments!$H$2)*(1+$V$2/$X$2)))</f>
        <v>1.0736808164623491E-14</v>
      </c>
      <c r="I265">
        <f>0.02*((Experiments!$C$2*($D265+0.5*H265)^Experiments!$H$2)/((Code!$Y$2^Experiments!$H$2)*(1+$V$2/$W$2)+($D265+0.5*H265)^Experiments!$H$2*(1+$V$2/$X$2)))</f>
        <v>1.1452595375598308E-14</v>
      </c>
      <c r="J265">
        <f>0.02*((Experiments!$C$2*($D265+0.5*I265)^Experiments!$H$2)/((Code!$Y$2^Experiments!$H$2)*(1+$V$2/$W$2)+($D265+0.5*I265)^Experiments!$H$2*(1+$V$2/$X$2)))</f>
        <v>1.1500314522996629E-14</v>
      </c>
      <c r="K265">
        <f>0.02*((Experiments!$C$2*($D265+J265)^Experiments!$H$2)/((Code!$Y$2^Experiments!$H$2)*(1+$V$2/$W$2)+($D265+J265)^Experiments!$H$2*(1+$V$2/$X$2)))</f>
        <v>1.2270183434356197E-14</v>
      </c>
      <c r="L265">
        <f>0.02*((Experiments!$C$3*F265^Experiments!$H$3)/(Code!$Y$3^Experiments!$H$3*(1+$V$3/$W$3)+F265^Experiments!$H$3*(1+$V$3/$X$3)))</f>
        <v>6.6285021503293155E-4</v>
      </c>
      <c r="M265">
        <f>0.02*((Experiments!$C$3*($F265+0.5*L265)^Experiments!$H$3)/(Code!$Y$3^Experiments!$H$3*(1+$V$3/$W$3)+($F265+0.5*L265)^Experiments!$H$3*(1+$V$3/$X$3)))</f>
        <v>6.756673118711008E-4</v>
      </c>
      <c r="N265">
        <f>0.02*((Experiments!$C$3*($F265+0.5*M265)^Experiments!$H$3)/(Code!$Y$3^Experiments!$H$3*(1+$V$3/$W$3)+($F265+0.5*M265)^Experiments!$H$3*(1+$V$3/$X$3)))</f>
        <v>6.7591506529535259E-4</v>
      </c>
      <c r="O265">
        <f>0.02*((Experiments!$C$3*($F265+N265)^Experiments!$H$3)/(Code!$Y$3^Experiments!$H$3*(1+$V$3/$W$3)+($F265+N265)^Experiments!$H$3*(1+$V$3/$X$3)))</f>
        <v>6.8898081179749365E-4</v>
      </c>
    </row>
    <row r="266" spans="1:15" x14ac:dyDescent="0.25">
      <c r="A266">
        <v>5.28</v>
      </c>
      <c r="B266">
        <f>((D266^Experiments!$H$2)*Experiments!$C$2)/((Code!$Y$2^Experiments!$H$2)*(1+$V$2/$W$2)+(Code!D266^Experiments!$H$2)*(1+$V$2/$X$2))</f>
        <v>4.6027061779099361E-13</v>
      </c>
      <c r="C266">
        <f>((F266^Experiments!$H$3)*Experiments!$C$3)/((1+$V$3/$X$3)*(F266^Experiments!$H$3)+(Code!$Y$3^Experiments!$H$3)*(1+$V$3/$W$3))</f>
        <v>3.183440248338093E-2</v>
      </c>
      <c r="D266">
        <f t="shared" si="28"/>
        <v>6.9040592668652232E-14</v>
      </c>
      <c r="E266">
        <f t="shared" si="29"/>
        <v>9.9999999999999467</v>
      </c>
      <c r="F266">
        <f t="shared" si="30"/>
        <v>1.6174656504284377E-2</v>
      </c>
      <c r="G266">
        <f t="shared" si="31"/>
        <v>4.9838253434957185</v>
      </c>
      <c r="H266">
        <f>0.02*((Experiments!$C$2*(D266^Experiments!$H$2))/((Code!$Y$2^Experiments!$H$2)*(1+$V$2/$W$2)+(D266^Experiments!$H$2)*(1+$V$2/$X$2)))</f>
        <v>9.205412355819872E-15</v>
      </c>
      <c r="I266">
        <f>0.02*((Experiments!$C$2*($D266+0.5*H266)^Experiments!$H$2)/((Code!$Y$2^Experiments!$H$2)*(1+$V$2/$W$2)+($D266+0.5*H266)^Experiments!$H$2*(1+$V$2/$X$2)))</f>
        <v>9.8191065128744744E-15</v>
      </c>
      <c r="J266">
        <f>0.02*((Experiments!$C$2*($D266+0.5*I266)^Experiments!$H$2)/((Code!$Y$2^Experiments!$H$2)*(1+$V$2/$W$2)+($D266+0.5*I266)^Experiments!$H$2*(1+$V$2/$X$2)))</f>
        <v>9.8600194566781096E-15</v>
      </c>
      <c r="K266">
        <f>0.02*((Experiments!$C$2*($D266+J266)^Experiments!$H$2)/((Code!$Y$2^Experiments!$H$2)*(1+$V$2/$W$2)+($D266+J266)^Experiments!$H$2*(1+$V$2/$X$2)))</f>
        <v>1.052008161671016E-14</v>
      </c>
      <c r="L266">
        <f>0.02*((Experiments!$C$3*F266^Experiments!$H$3)/(Code!$Y$3^Experiments!$H$3*(1+$V$3/$W$3)+F266^Experiments!$H$3*(1+$V$3/$X$3)))</f>
        <v>6.366880496676186E-4</v>
      </c>
      <c r="M266">
        <f>0.02*((Experiments!$C$3*($F266+0.5*L266)^Experiments!$H$3)/(Code!$Y$3^Experiments!$H$3*(1+$V$3/$W$3)+($F266+0.5*L266)^Experiments!$H$3*(1+$V$3/$X$3)))</f>
        <v>6.490158031794822E-4</v>
      </c>
      <c r="N266">
        <f>0.02*((Experiments!$C$3*($F266+0.5*M266)^Experiments!$H$3)/(Code!$Y$3^Experiments!$H$3*(1+$V$3/$W$3)+($F266+0.5*M266)^Experiments!$H$3*(1+$V$3/$X$3)))</f>
        <v>6.4925442080486485E-4</v>
      </c>
      <c r="O266">
        <f>0.02*((Experiments!$C$3*($F266+N266)^Experiments!$H$3)/(Code!$Y$3^Experiments!$H$3*(1+$V$3/$W$3)+($F266+N266)^Experiments!$H$3*(1+$V$3/$X$3)))</f>
        <v>6.6182200258383512E-4</v>
      </c>
    </row>
    <row r="267" spans="1:15" x14ac:dyDescent="0.25">
      <c r="A267">
        <v>5.3</v>
      </c>
      <c r="B267">
        <f>((D267^Experiments!$H$2)*Experiments!$C$2)/((Code!$Y$2^Experiments!$H$2)*(1+$V$2/$W$2)+(Code!D267^Experiments!$H$2)*(1+$V$2/$X$2))</f>
        <v>3.9462201122251576E-13</v>
      </c>
      <c r="C267">
        <f>((F267^Experiments!$H$3)*Experiments!$C$3)/((1+$V$3/$X$3)*(F267^Experiments!$H$3)+(Code!$Y$3^Experiments!$H$3)*(1+$V$3/$W$3))</f>
        <v>3.0576251812394182E-2</v>
      </c>
      <c r="D267">
        <f t="shared" si="28"/>
        <v>5.9193301683379704E-14</v>
      </c>
      <c r="E267">
        <f t="shared" si="29"/>
        <v>9.9999999999999574</v>
      </c>
      <c r="F267">
        <f t="shared" si="30"/>
        <v>1.5525481420914353E-2</v>
      </c>
      <c r="G267">
        <f t="shared" si="31"/>
        <v>4.9844745185790886</v>
      </c>
      <c r="H267">
        <f>0.02*((Experiments!$C$2*(D267^Experiments!$H$2))/((Code!$Y$2^Experiments!$H$2)*(1+$V$2/$W$2)+(D267^Experiments!$H$2)*(1+$V$2/$X$2)))</f>
        <v>7.8924402244503155E-15</v>
      </c>
      <c r="I267">
        <f>0.02*((Experiments!$C$2*($D267+0.5*H267)^Experiments!$H$2)/((Code!$Y$2^Experiments!$H$2)*(1+$V$2/$W$2)+($D267+0.5*H267)^Experiments!$H$2*(1+$V$2/$X$2)))</f>
        <v>8.4186029060802932E-15</v>
      </c>
      <c r="J267">
        <f>0.02*((Experiments!$C$2*($D267+0.5*I267)^Experiments!$H$2)/((Code!$Y$2^Experiments!$H$2)*(1+$V$2/$W$2)+($D267+0.5*I267)^Experiments!$H$2*(1+$V$2/$X$2)))</f>
        <v>8.453680418188958E-15</v>
      </c>
      <c r="K267">
        <f>0.02*((Experiments!$C$2*($D267+J267)^Experiments!$H$2)/((Code!$Y$2^Experiments!$H$2)*(1+$V$2/$W$2)+($D267+J267)^Experiments!$H$2*(1+$V$2/$X$2)))</f>
        <v>9.0195976135420822E-15</v>
      </c>
      <c r="L267">
        <f>0.02*((Experiments!$C$3*F267^Experiments!$H$3)/(Code!$Y$3^Experiments!$H$3*(1+$V$3/$W$3)+F267^Experiments!$H$3*(1+$V$3/$X$3)))</f>
        <v>6.1152503624788363E-4</v>
      </c>
      <c r="M267">
        <f>0.02*((Experiments!$C$3*($F267+0.5*L267)^Experiments!$H$3)/(Code!$Y$3^Experiments!$H$3*(1+$V$3/$W$3)+($F267+0.5*L267)^Experiments!$H$3*(1+$V$3/$X$3)))</f>
        <v>6.2338086305163318E-4</v>
      </c>
      <c r="N267">
        <f>0.02*((Experiments!$C$3*($F267+0.5*M267)^Experiments!$H$3)/(Code!$Y$3^Experiments!$H$3*(1+$V$3/$W$3)+($F267+0.5*M267)^Experiments!$H$3*(1+$V$3/$X$3)))</f>
        <v>6.2361064514148985E-4</v>
      </c>
      <c r="O267">
        <f>0.02*((Experiments!$C$3*($F267+N267)^Experiments!$H$3)/(Code!$Y$3^Experiments!$H$3*(1+$V$3/$W$3)+($F267+N267)^Experiments!$H$3*(1+$V$3/$X$3)))</f>
        <v>6.3569774129192656E-4</v>
      </c>
    </row>
    <row r="268" spans="1:15" x14ac:dyDescent="0.25">
      <c r="A268">
        <v>5.32</v>
      </c>
      <c r="B268">
        <f>((D268^Experiments!$H$2)*Experiments!$C$2)/((Code!$Y$2^Experiments!$H$2)*(1+$V$2/$W$2)+(Code!D268^Experiments!$H$2)*(1+$V$2/$X$2))</f>
        <v>3.3833689512637444E-13</v>
      </c>
      <c r="C268">
        <f>((F268^Experiments!$H$3)*Experiments!$C$3)/((1+$V$3/$X$3)*(F268^Experiments!$H$3)+(Code!$Y$3^Experiments!$H$3)*(1+$V$3/$W$3))</f>
        <v>2.9366279499582846E-2</v>
      </c>
      <c r="D268">
        <f t="shared" si="28"/>
        <v>5.0750534268957888E-14</v>
      </c>
      <c r="E268">
        <f t="shared" si="29"/>
        <v>9.9999999999999662</v>
      </c>
      <c r="F268">
        <f t="shared" si="30"/>
        <v>1.4901947121926676E-2</v>
      </c>
      <c r="G268">
        <f t="shared" si="31"/>
        <v>4.9850980528780759</v>
      </c>
      <c r="H268">
        <f>0.02*((Experiments!$C$2*(D268^Experiments!$H$2))/((Code!$Y$2^Experiments!$H$2)*(1+$V$2/$W$2)+(D268^Experiments!$H$2)*(1+$V$2/$X$2)))</f>
        <v>6.7667379025274886E-15</v>
      </c>
      <c r="I268">
        <f>0.02*((Experiments!$C$2*($D268+0.5*H268)^Experiments!$H$2)/((Code!$Y$2^Experiments!$H$2)*(1+$V$2/$W$2)+($D268+0.5*H268)^Experiments!$H$2*(1+$V$2/$X$2)))</f>
        <v>7.217853762695957E-15</v>
      </c>
      <c r="J268">
        <f>0.02*((Experiments!$C$2*($D268+0.5*I268)^Experiments!$H$2)/((Code!$Y$2^Experiments!$H$2)*(1+$V$2/$W$2)+($D268+0.5*I268)^Experiments!$H$2*(1+$V$2/$X$2)))</f>
        <v>7.2479281533738537E-15</v>
      </c>
      <c r="K268">
        <f>0.02*((Experiments!$C$2*($D268+J268)^Experiments!$H$2)/((Code!$Y$2^Experiments!$H$2)*(1+$V$2/$W$2)+($D268+J268)^Experiments!$H$2*(1+$V$2/$X$2)))</f>
        <v>7.7331283229772658E-15</v>
      </c>
      <c r="L268">
        <f>0.02*((Experiments!$C$3*F268^Experiments!$H$3)/(Code!$Y$3^Experiments!$H$3*(1+$V$3/$W$3)+F268^Experiments!$H$3*(1+$V$3/$X$3)))</f>
        <v>5.8732558999165696E-4</v>
      </c>
      <c r="M268">
        <f>0.02*((Experiments!$C$3*($F268+0.5*L268)^Experiments!$H$3)/(Code!$Y$3^Experiments!$H$3*(1+$V$3/$W$3)+($F268+0.5*L268)^Experiments!$H$3*(1+$V$3/$X$3)))</f>
        <v>5.9872638409718966E-4</v>
      </c>
      <c r="N268">
        <f>0.02*((Experiments!$C$3*($F268+0.5*M268)^Experiments!$H$3)/(Code!$Y$3^Experiments!$H$3*(1+$V$3/$W$3)+($F268+0.5*M268)^Experiments!$H$3*(1+$V$3/$X$3)))</f>
        <v>5.9894762386679358E-4</v>
      </c>
      <c r="O268">
        <f>0.02*((Experiments!$C$3*($F268+N268)^Experiments!$H$3)/(Code!$Y$3^Experiments!$H$3*(1+$V$3/$W$3)+($F268+N268)^Experiments!$H$3*(1+$V$3/$X$3)))</f>
        <v>6.1057138702664561E-4</v>
      </c>
    </row>
    <row r="269" spans="1:15" x14ac:dyDescent="0.25">
      <c r="A269">
        <v>5.34</v>
      </c>
      <c r="B269">
        <f>((D269^Experiments!$H$2)*Experiments!$C$2)/((Code!$Y$2^Experiments!$H$2)*(1+$V$2/$W$2)+(Code!D269^Experiments!$H$2)*(1+$V$2/$X$2))</f>
        <v>2.9007975061788374E-13</v>
      </c>
      <c r="C269">
        <f>((F269^Experiments!$H$3)*Experiments!$C$3)/((1+$V$3/$X$3)*(F269^Experiments!$H$3)+(Code!$Y$3^Experiments!$H$3)*(1+$V$3/$W$3))</f>
        <v>2.8202759782134559E-2</v>
      </c>
      <c r="D269">
        <f t="shared" si="28"/>
        <v>4.3511962592683829E-14</v>
      </c>
      <c r="E269">
        <f t="shared" si="29"/>
        <v>9.9999999999999734</v>
      </c>
      <c r="F269">
        <f t="shared" si="30"/>
        <v>1.430307295643563E-2</v>
      </c>
      <c r="G269">
        <f t="shared" si="31"/>
        <v>4.9856969270435672</v>
      </c>
      <c r="H269">
        <f>0.02*((Experiments!$C$2*(D269^Experiments!$H$2))/((Code!$Y$2^Experiments!$H$2)*(1+$V$2/$W$2)+(D269^Experiments!$H$2)*(1+$V$2/$X$2)))</f>
        <v>5.8015950123576752E-15</v>
      </c>
      <c r="I269">
        <f>0.02*((Experiments!$C$2*($D269+0.5*H269)^Experiments!$H$2)/((Code!$Y$2^Experiments!$H$2)*(1+$V$2/$W$2)+($D269+0.5*H269)^Experiments!$H$2*(1+$V$2/$X$2)))</f>
        <v>6.1883680131814969E-15</v>
      </c>
      <c r="J269">
        <f>0.02*((Experiments!$C$2*($D269+0.5*I269)^Experiments!$H$2)/((Code!$Y$2^Experiments!$H$2)*(1+$V$2/$W$2)+($D269+0.5*I269)^Experiments!$H$2*(1+$V$2/$X$2)))</f>
        <v>6.2141528799030842E-15</v>
      </c>
      <c r="K269">
        <f>0.02*((Experiments!$C$2*($D269+J269)^Experiments!$H$2)/((Code!$Y$2^Experiments!$H$2)*(1+$V$2/$W$2)+($D269+J269)^Experiments!$H$2*(1+$V$2/$X$2)))</f>
        <v>6.6301487296780352E-15</v>
      </c>
      <c r="L269">
        <f>0.02*((Experiments!$C$3*F269^Experiments!$H$3)/(Code!$Y$3^Experiments!$H$3*(1+$V$3/$W$3)+F269^Experiments!$H$3*(1+$V$3/$X$3)))</f>
        <v>5.6405519564269122E-4</v>
      </c>
      <c r="M269">
        <f>0.02*((Experiments!$C$3*($F269+0.5*L269)^Experiments!$H$3)/(Code!$Y$3^Experiments!$H$3*(1+$V$3/$W$3)+($F269+0.5*L269)^Experiments!$H$3*(1+$V$3/$X$3)))</f>
        <v>5.7501733649702885E-4</v>
      </c>
      <c r="N269">
        <f>0.02*((Experiments!$C$3*($F269+0.5*M269)^Experiments!$H$3)/(Code!$Y$3^Experiments!$H$3*(1+$V$3/$W$3)+($F269+0.5*M269)^Experiments!$H$3*(1+$V$3/$X$3)))</f>
        <v>5.7523032004968774E-4</v>
      </c>
      <c r="O269">
        <f>0.02*((Experiments!$C$3*($F269+N269)^Experiments!$H$3)/(Code!$Y$3^Experiments!$H$3*(1+$V$3/$W$3)+($F269+N269)^Experiments!$H$3*(1+$V$3/$X$3)))</f>
        <v>5.8640738415439324E-4</v>
      </c>
    </row>
    <row r="270" spans="1:15" x14ac:dyDescent="0.25">
      <c r="A270">
        <v>5.36</v>
      </c>
      <c r="B270">
        <f>((D270^Experiments!$H$2)*Experiments!$C$2)/((Code!$Y$2^Experiments!$H$2)*(1+$V$2/$W$2)+(Code!D270^Experiments!$H$2)*(1+$V$2/$X$2))</f>
        <v>2.4870554447543614E-13</v>
      </c>
      <c r="C270">
        <f>((F270^Experiments!$H$3)*Experiments!$C$3)/((1+$V$3/$X$3)*(F270^Experiments!$H$3)+(Code!$Y$3^Experiments!$H$3)*(1+$V$3/$W$3))</f>
        <v>2.7084019542933796E-2</v>
      </c>
      <c r="D270">
        <f t="shared" si="28"/>
        <v>3.7305831671316352E-14</v>
      </c>
      <c r="E270">
        <f t="shared" si="29"/>
        <v>9.9999999999999787</v>
      </c>
      <c r="F270">
        <f t="shared" si="30"/>
        <v>1.3727913307620545E-2</v>
      </c>
      <c r="G270">
        <f t="shared" si="31"/>
        <v>4.9862720866923826</v>
      </c>
      <c r="H270">
        <f>0.02*((Experiments!$C$2*(D270^Experiments!$H$2))/((Code!$Y$2^Experiments!$H$2)*(1+$V$2/$W$2)+(D270^Experiments!$H$2)*(1+$V$2/$X$2)))</f>
        <v>4.9741108895087232E-15</v>
      </c>
      <c r="I270">
        <f>0.02*((Experiments!$C$2*($D270+0.5*H270)^Experiments!$H$2)/((Code!$Y$2^Experiments!$H$2)*(1+$V$2/$W$2)+($D270+0.5*H270)^Experiments!$H$2*(1+$V$2/$X$2)))</f>
        <v>5.3057182821426212E-15</v>
      </c>
      <c r="J270">
        <f>0.02*((Experiments!$C$2*($D270+0.5*I270)^Experiments!$H$2)/((Code!$Y$2^Experiments!$H$2)*(1+$V$2/$W$2)+($D270+0.5*I270)^Experiments!$H$2*(1+$V$2/$X$2)))</f>
        <v>5.3278254416515462E-15</v>
      </c>
      <c r="K270">
        <f>0.02*((Experiments!$C$2*($D270+J270)^Experiments!$H$2)/((Code!$Y$2^Experiments!$H$2)*(1+$V$2/$W$2)+($D270+J270)^Experiments!$H$2*(1+$V$2/$X$2)))</f>
        <v>5.6844876150622252E-15</v>
      </c>
      <c r="L270">
        <f>0.02*((Experiments!$C$3*F270^Experiments!$H$3)/(Code!$Y$3^Experiments!$H$3*(1+$V$3/$W$3)+F270^Experiments!$H$3*(1+$V$3/$X$3)))</f>
        <v>5.4168039085867594E-4</v>
      </c>
      <c r="M270">
        <f>0.02*((Experiments!$C$3*($F270+0.5*L270)^Experiments!$H$3)/(Code!$Y$3^Experiments!$H$3*(1+$V$3/$W$3)+($F270+0.5*L270)^Experiments!$H$3*(1+$V$3/$X$3)))</f>
        <v>5.5221975193513986E-4</v>
      </c>
      <c r="N270">
        <f>0.02*((Experiments!$C$3*($F270+0.5*M270)^Experiments!$H$3)/(Code!$Y$3^Experiments!$H$3*(1+$V$3/$W$3)+($F270+0.5*M270)^Experiments!$H$3*(1+$V$3/$X$3)))</f>
        <v>5.5242475822219297E-4</v>
      </c>
      <c r="O270">
        <f>0.02*((Experiments!$C$3*($F270+N270)^Experiments!$H$3)/(Code!$Y$3^Experiments!$H$3*(1+$V$3/$W$3)+($F270+N270)^Experiments!$H$3*(1+$V$3/$X$3)))</f>
        <v>5.6317124683987396E-4</v>
      </c>
    </row>
    <row r="271" spans="1:15" x14ac:dyDescent="0.25">
      <c r="A271">
        <v>5.38</v>
      </c>
      <c r="B271">
        <f>((D271^Experiments!$H$2)*Experiments!$C$2)/((Code!$Y$2^Experiments!$H$2)*(1+$V$2/$W$2)+(Code!D271^Experiments!$H$2)*(1+$V$2/$X$2))</f>
        <v>2.1323256008414968E-13</v>
      </c>
      <c r="C271">
        <f>((F271^Experiments!$H$3)*Experiments!$C$3)/((1+$V$3/$X$3)*(F271^Experiments!$H$3)+(Code!$Y$3^Experiments!$H$3)*(1+$V$3/$W$3))</f>
        <v>2.6008437424986718E-2</v>
      </c>
      <c r="D271">
        <f t="shared" si="28"/>
        <v>3.1984884012623135E-14</v>
      </c>
      <c r="E271">
        <f t="shared" si="29"/>
        <v>9.999999999999984</v>
      </c>
      <c r="F271">
        <f t="shared" si="30"/>
        <v>1.3175556531285009E-2</v>
      </c>
      <c r="G271">
        <f t="shared" si="31"/>
        <v>4.9868244434687181</v>
      </c>
      <c r="H271">
        <f>0.02*((Experiments!$C$2*(D271^Experiments!$H$2))/((Code!$Y$2^Experiments!$H$2)*(1+$V$2/$W$2)+(D271^Experiments!$H$2)*(1+$V$2/$X$2)))</f>
        <v>4.2646512016829939E-15</v>
      </c>
      <c r="I271">
        <f>0.02*((Experiments!$C$2*($D271+0.5*H271)^Experiments!$H$2)/((Code!$Y$2^Experiments!$H$2)*(1+$V$2/$W$2)+($D271+0.5*H271)^Experiments!$H$2*(1+$V$2/$X$2)))</f>
        <v>4.548961281795181E-15</v>
      </c>
      <c r="J271">
        <f>0.02*((Experiments!$C$2*($D271+0.5*I271)^Experiments!$H$2)/((Code!$Y$2^Experiments!$H$2)*(1+$V$2/$W$2)+($D271+0.5*I271)^Experiments!$H$2*(1+$V$2/$X$2)))</f>
        <v>4.5679152871359927E-15</v>
      </c>
      <c r="K271">
        <f>0.02*((Experiments!$C$2*($D271+J271)^Experiments!$H$2)/((Code!$Y$2^Experiments!$H$2)*(1+$V$2/$W$2)+($D271+J271)^Experiments!$H$2*(1+$V$2/$X$2)))</f>
        <v>4.873706573301098E-15</v>
      </c>
      <c r="L271">
        <f>0.02*((Experiments!$C$3*F271^Experiments!$H$3)/(Code!$Y$3^Experiments!$H$3*(1+$V$3/$W$3)+F271^Experiments!$H$3*(1+$V$3/$X$3)))</f>
        <v>5.2016874849973441E-4</v>
      </c>
      <c r="M271">
        <f>0.02*((Experiments!$C$3*($F271+0.5*L271)^Experiments!$H$3)/(Code!$Y$3^Experiments!$H$3*(1+$V$3/$W$3)+($F271+0.5*L271)^Experiments!$H$3*(1+$V$3/$X$3)))</f>
        <v>5.3030070635880656E-4</v>
      </c>
      <c r="N271">
        <f>0.02*((Experiments!$C$3*($F271+0.5*M271)^Experiments!$H$3)/(Code!$Y$3^Experiments!$H$3*(1+$V$3/$W$3)+($F271+0.5*M271)^Experiments!$H$3*(1+$V$3/$X$3)))</f>
        <v>5.3049800716152595E-4</v>
      </c>
      <c r="O271">
        <f>0.02*((Experiments!$C$3*($F271+N271)^Experiments!$H$3)/(Code!$Y$3^Experiments!$H$3*(1+$V$3/$W$3)+($F271+N271)^Experiments!$H$3*(1+$V$3/$X$3)))</f>
        <v>5.4082954233461997E-4</v>
      </c>
    </row>
    <row r="272" spans="1:15" x14ac:dyDescent="0.25">
      <c r="A272">
        <v>5.4</v>
      </c>
      <c r="B272">
        <f>((D272^Experiments!$H$2)*Experiments!$C$2)/((Code!$Y$2^Experiments!$H$2)*(1+$V$2/$W$2)+(Code!D272^Experiments!$H$2)*(1+$V$2/$X$2))</f>
        <v>1.8281910351432152E-13</v>
      </c>
      <c r="C272">
        <f>((F272^Experiments!$H$3)*Experiments!$C$3)/((1+$V$3/$X$3)*(F272^Experiments!$H$3)+(Code!$Y$3^Experiments!$H$3)*(1+$V$3/$W$3))</f>
        <v>2.4974442898206366E-2</v>
      </c>
      <c r="D272">
        <f t="shared" si="28"/>
        <v>2.742286552714873E-14</v>
      </c>
      <c r="E272">
        <f t="shared" si="29"/>
        <v>9.9999999999999893</v>
      </c>
      <c r="F272">
        <f t="shared" si="30"/>
        <v>1.2645123911639172E-2</v>
      </c>
      <c r="G272">
        <f t="shared" si="31"/>
        <v>4.9873548760883644</v>
      </c>
      <c r="H272">
        <f>0.02*((Experiments!$C$2*(D272^Experiments!$H$2))/((Code!$Y$2^Experiments!$H$2)*(1+$V$2/$W$2)+(D272^Experiments!$H$2)*(1+$V$2/$X$2)))</f>
        <v>3.6563820702864307E-15</v>
      </c>
      <c r="I272">
        <f>0.02*((Experiments!$C$2*($D272+0.5*H272)^Experiments!$H$2)/((Code!$Y$2^Experiments!$H$2)*(1+$V$2/$W$2)+($D272+0.5*H272)^Experiments!$H$2*(1+$V$2/$X$2)))</f>
        <v>3.9001408749721825E-15</v>
      </c>
      <c r="J272">
        <f>0.02*((Experiments!$C$2*($D272+0.5*I272)^Experiments!$H$2)/((Code!$Y$2^Experiments!$H$2)*(1+$V$2/$W$2)+($D272+0.5*I272)^Experiments!$H$2*(1+$V$2/$X$2)))</f>
        <v>3.9163914619512335E-15</v>
      </c>
      <c r="K272">
        <f>0.02*((Experiments!$C$2*($D272+J272)^Experiments!$H$2)/((Code!$Y$2^Experiments!$H$2)*(1+$V$2/$W$2)+($D272+J272)^Experiments!$H$2*(1+$V$2/$X$2)))</f>
        <v>4.1785675985465751E-15</v>
      </c>
      <c r="L272">
        <f>0.02*((Experiments!$C$3*F272^Experiments!$H$3)/(Code!$Y$3^Experiments!$H$3*(1+$V$3/$W$3)+F272^Experiments!$H$3*(1+$V$3/$X$3)))</f>
        <v>4.9948885796412734E-4</v>
      </c>
      <c r="M272">
        <f>0.02*((Experiments!$C$3*($F272+0.5*L272)^Experiments!$H$3)/(Code!$Y$3^Experiments!$H$3*(1+$V$3/$W$3)+($F272+0.5*L272)^Experiments!$H$3*(1+$V$3/$X$3)))</f>
        <v>5.092283017188665E-4</v>
      </c>
      <c r="N272">
        <f>0.02*((Experiments!$C$3*($F272+0.5*M272)^Experiments!$H$3)/(Code!$Y$3^Experiments!$H$3*(1+$V$3/$W$3)+($F272+0.5*M272)^Experiments!$H$3*(1+$V$3/$X$3)))</f>
        <v>5.0941816165037471E-4</v>
      </c>
      <c r="O272">
        <f>0.02*((Experiments!$C$3*($F272+N272)^Experiments!$H$3)/(Code!$Y$3^Experiments!$H$3*(1+$V$3/$W$3)+($F272+N272)^Experiments!$H$3*(1+$V$3/$X$3)))</f>
        <v>5.1934987317415484E-4</v>
      </c>
    </row>
    <row r="273" spans="1:15" x14ac:dyDescent="0.25">
      <c r="A273">
        <v>5.42</v>
      </c>
      <c r="B273">
        <f>((D273^Experiments!$H$2)*Experiments!$C$2)/((Code!$Y$2^Experiments!$H$2)*(1+$V$2/$W$2)+(Code!D273^Experiments!$H$2)*(1+$V$2/$X$2))</f>
        <v>1.5674353202245595E-13</v>
      </c>
      <c r="C273">
        <f>((F273^Experiments!$H$3)*Experiments!$C$3)/((1+$V$3/$X$3)*(F273^Experiments!$H$3)+(Code!$Y$3^Experiments!$H$3)*(1+$V$3/$W$3))</f>
        <v>2.3980515285393317E-2</v>
      </c>
      <c r="D273">
        <f t="shared" si="28"/>
        <v>2.3511529803368759E-14</v>
      </c>
      <c r="E273">
        <f t="shared" si="29"/>
        <v>9.9999999999999929</v>
      </c>
      <c r="F273">
        <f t="shared" si="30"/>
        <v>1.2135768635326378E-2</v>
      </c>
      <c r="G273">
        <f t="shared" si="31"/>
        <v>4.9878642313646768</v>
      </c>
      <c r="H273">
        <f>0.02*((Experiments!$C$2*(D273^Experiments!$H$2))/((Code!$Y$2^Experiments!$H$2)*(1+$V$2/$W$2)+(D273^Experiments!$H$2)*(1+$V$2/$X$2)))</f>
        <v>3.1348706404491189E-15</v>
      </c>
      <c r="I273">
        <f>0.02*((Experiments!$C$2*($D273+0.5*H273)^Experiments!$H$2)/((Code!$Y$2^Experiments!$H$2)*(1+$V$2/$W$2)+($D273+0.5*H273)^Experiments!$H$2*(1+$V$2/$X$2)))</f>
        <v>3.3438620164790534E-15</v>
      </c>
      <c r="J273">
        <f>0.02*((Experiments!$C$2*($D273+0.5*I273)^Experiments!$H$2)/((Code!$Y$2^Experiments!$H$2)*(1+$V$2/$W$2)+($D273+0.5*I273)^Experiments!$H$2*(1+$V$2/$X$2)))</f>
        <v>3.3577947748810481E-15</v>
      </c>
      <c r="K273">
        <f>0.02*((Experiments!$C$2*($D273+J273)^Experiments!$H$2)/((Code!$Y$2^Experiments!$H$2)*(1+$V$2/$W$2)+($D273+J273)^Experiments!$H$2*(1+$V$2/$X$2)))</f>
        <v>3.5825766104332437E-15</v>
      </c>
      <c r="L273">
        <f>0.02*((Experiments!$C$3*F273^Experiments!$H$3)/(Code!$Y$3^Experiments!$H$3*(1+$V$3/$W$3)+F273^Experiments!$H$3*(1+$V$3/$X$3)))</f>
        <v>4.7961030570786635E-4</v>
      </c>
      <c r="M273">
        <f>0.02*((Experiments!$C$3*($F273+0.5*L273)^Experiments!$H$3)/(Code!$Y$3^Experiments!$H$3*(1+$V$3/$W$3)+($F273+0.5*L273)^Experiments!$H$3*(1+$V$3/$X$3)))</f>
        <v>4.889716468315209E-4</v>
      </c>
      <c r="N273">
        <f>0.02*((Experiments!$C$3*($F273+0.5*M273)^Experiments!$H$3)/(Code!$Y$3^Experiments!$H$3*(1+$V$3/$W$3)+($F273+0.5*M273)^Experiments!$H$3*(1+$V$3/$X$3)))</f>
        <v>4.8915432335693292E-4</v>
      </c>
      <c r="O273">
        <f>0.02*((Experiments!$C$3*($F273+N273)^Experiments!$H$3)/(Code!$Y$3^Experiments!$H$3*(1+$V$3/$W$3)+($F273+N273)^Experiments!$H$3*(1+$V$3/$X$3)))</f>
        <v>4.987008584302218E-4</v>
      </c>
    </row>
    <row r="274" spans="1:15" x14ac:dyDescent="0.25">
      <c r="A274">
        <v>5.44</v>
      </c>
      <c r="B274">
        <f>((D274^Experiments!$H$2)*Experiments!$C$2)/((Code!$Y$2^Experiments!$H$2)*(1+$V$2/$W$2)+(Code!D274^Experiments!$H$2)*(1+$V$2/$X$2))</f>
        <v>1.343871310962315E-13</v>
      </c>
      <c r="C274">
        <f>((F274^Experiments!$H$3)*Experiments!$C$3)/((1+$V$3/$X$3)*(F274^Experiments!$H$3)+(Code!$Y$3^Experiments!$H$3)*(1+$V$3/$W$3))</f>
        <v>2.3025182753759345E-2</v>
      </c>
      <c r="D274">
        <f t="shared" si="28"/>
        <v>2.0158069664434998E-14</v>
      </c>
      <c r="E274">
        <f t="shared" si="29"/>
        <v>9.9999999999999964</v>
      </c>
      <c r="F274">
        <f t="shared" si="30"/>
        <v>1.1646674784573879E-2</v>
      </c>
      <c r="G274">
        <f t="shared" si="31"/>
        <v>4.9883533252154297</v>
      </c>
      <c r="H274">
        <f>0.02*((Experiments!$C$2*(D274^Experiments!$H$2))/((Code!$Y$2^Experiments!$H$2)*(1+$V$2/$W$2)+(D274^Experiments!$H$2)*(1+$V$2/$X$2)))</f>
        <v>2.6877426219246302E-15</v>
      </c>
      <c r="I274">
        <f>0.02*((Experiments!$C$2*($D274+0.5*H274)^Experiments!$H$2)/((Code!$Y$2^Experiments!$H$2)*(1+$V$2/$W$2)+($D274+0.5*H274)^Experiments!$H$2*(1+$V$2/$X$2)))</f>
        <v>2.8669254633862669E-15</v>
      </c>
      <c r="J274">
        <f>0.02*((Experiments!$C$2*($D274+0.5*I274)^Experiments!$H$2)/((Code!$Y$2^Experiments!$H$2)*(1+$V$2/$W$2)+($D274+0.5*I274)^Experiments!$H$2*(1+$V$2/$X$2)))</f>
        <v>2.8788709861503761E-15</v>
      </c>
      <c r="K274">
        <f>0.02*((Experiments!$C$2*($D274+J274)^Experiments!$H$2)/((Code!$Y$2^Experiments!$H$2)*(1+$V$2/$W$2)+($D274+J274)^Experiments!$H$2*(1+$V$2/$X$2)))</f>
        <v>3.0715920867446691E-15</v>
      </c>
      <c r="L274">
        <f>0.02*((Experiments!$C$3*F274^Experiments!$H$3)/(Code!$Y$3^Experiments!$H$3*(1+$V$3/$W$3)+F274^Experiments!$H$3*(1+$V$3/$X$3)))</f>
        <v>4.6050365507518693E-4</v>
      </c>
      <c r="M274">
        <f>0.02*((Experiments!$C$3*($F274+0.5*L274)^Experiments!$H$3)/(Code!$Y$3^Experiments!$H$3*(1+$V$3/$W$3)+($F274+0.5*L274)^Experiments!$H$3*(1+$V$3/$X$3)))</f>
        <v>4.6950083749322698E-4</v>
      </c>
      <c r="N274">
        <f>0.02*((Experiments!$C$3*($F274+0.5*M274)^Experiments!$H$3)/(Code!$Y$3^Experiments!$H$3*(1+$V$3/$W$3)+($F274+0.5*M274)^Experiments!$H$3*(1+$V$3/$X$3)))</f>
        <v>4.6967658096631714E-4</v>
      </c>
      <c r="O274">
        <f>0.02*((Experiments!$C$3*($F274+N274)^Experiments!$H$3)/(Code!$Y$3^Experiments!$H$3*(1+$V$3/$W$3)+($F274+N274)^Experiments!$H$3*(1+$V$3/$X$3)))</f>
        <v>4.7885211415438163E-4</v>
      </c>
    </row>
    <row r="275" spans="1:15" x14ac:dyDescent="0.25">
      <c r="A275">
        <v>5.46</v>
      </c>
      <c r="B275">
        <f>((D275^Experiments!$H$2)*Experiments!$C$2)/((Code!$Y$2^Experiments!$H$2)*(1+$V$2/$W$2)+(Code!D275^Experiments!$H$2)*(1+$V$2/$X$2))</f>
        <v>1.152194337542958E-13</v>
      </c>
      <c r="C275">
        <f>((F275^Experiments!$H$3)*Experiments!$C$3)/((1+$V$3/$X$3)*(F275^Experiments!$H$3)+(Code!$Y$3^Experiments!$H$3)*(1+$V$3/$W$3))</f>
        <v>2.2107021277873326E-2</v>
      </c>
      <c r="D275">
        <f t="shared" si="28"/>
        <v>1.7282915063144569E-14</v>
      </c>
      <c r="E275">
        <f t="shared" si="29"/>
        <v>10</v>
      </c>
      <c r="F275">
        <f t="shared" si="30"/>
        <v>1.1177056350215769E-2</v>
      </c>
      <c r="G275">
        <f t="shared" si="31"/>
        <v>4.9888229436497875</v>
      </c>
      <c r="H275">
        <f>0.02*((Experiments!$C$2*(D275^Experiments!$H$2))/((Code!$Y$2^Experiments!$H$2)*(1+$V$2/$W$2)+(D275^Experiments!$H$2)*(1+$V$2/$X$2)))</f>
        <v>2.3043886750859162E-15</v>
      </c>
      <c r="I275">
        <f>0.02*((Experiments!$C$2*($D275+0.5*H275)^Experiments!$H$2)/((Code!$Y$2^Experiments!$H$2)*(1+$V$2/$W$2)+($D275+0.5*H275)^Experiments!$H$2*(1+$V$2/$X$2)))</f>
        <v>2.4580145867583069E-15</v>
      </c>
      <c r="J275">
        <f>0.02*((Experiments!$C$2*($D275+0.5*I275)^Experiments!$H$2)/((Code!$Y$2^Experiments!$H$2)*(1+$V$2/$W$2)+($D275+0.5*I275)^Experiments!$H$2*(1+$V$2/$X$2)))</f>
        <v>2.4682563142031332E-15</v>
      </c>
      <c r="K275">
        <f>0.02*((Experiments!$C$2*($D275+J275)^Experiments!$H$2)/((Code!$Y$2^Experiments!$H$2)*(1+$V$2/$W$2)+($D275+J275)^Experiments!$H$2*(1+$V$2/$X$2)))</f>
        <v>2.6334895169796593E-15</v>
      </c>
      <c r="L275">
        <f>0.02*((Experiments!$C$3*F275^Experiments!$H$3)/(Code!$Y$3^Experiments!$H$3*(1+$V$3/$W$3)+F275^Experiments!$H$3*(1+$V$3/$X$3)))</f>
        <v>4.4214042555746654E-4</v>
      </c>
      <c r="M275">
        <f>0.02*((Experiments!$C$3*($F275+0.5*L275)^Experiments!$H$3)/(Code!$Y$3^Experiments!$H$3*(1+$V$3/$W$3)+($F275+0.5*L275)^Experiments!$H$3*(1+$V$3/$X$3)))</f>
        <v>4.5078693597064214E-4</v>
      </c>
      <c r="N275">
        <f>0.02*((Experiments!$C$3*($F275+0.5*M275)^Experiments!$H$3)/(Code!$Y$3^Experiments!$H$3*(1+$V$3/$W$3)+($F275+0.5*M275)^Experiments!$H$3*(1+$V$3/$X$3)))</f>
        <v>4.5095598968543821E-4</v>
      </c>
      <c r="O275">
        <f>0.02*((Experiments!$C$3*($F275+N275)^Experiments!$H$3)/(Code!$Y$3^Experiments!$H$3*(1+$V$3/$W$3)+($F275+N275)^Experiments!$H$3*(1+$V$3/$X$3)))</f>
        <v>4.5977423313953321E-4</v>
      </c>
    </row>
    <row r="276" spans="1:15" x14ac:dyDescent="0.25">
      <c r="A276">
        <v>5.48</v>
      </c>
      <c r="B276">
        <f>((D276^Experiments!$H$2)*Experiments!$C$2)/((Code!$Y$2^Experiments!$H$2)*(1+$V$2/$W$2)+(Code!D276^Experiments!$H$2)*(1+$V$2/$X$2))</f>
        <v>9.8785633760975643E-14</v>
      </c>
      <c r="C276">
        <f>((F276^Experiments!$H$3)*Experiments!$C$3)/((1+$V$3/$X$3)*(F276^Experiments!$H$3)+(Code!$Y$3^Experiments!$H$3)*(1+$V$3/$W$3))</f>
        <v>2.1224653579460153E-2</v>
      </c>
      <c r="D276">
        <f t="shared" si="28"/>
        <v>1.4817845064146493E-14</v>
      </c>
      <c r="E276">
        <f t="shared" si="29"/>
        <v>10.000000000000002</v>
      </c>
      <c r="F276">
        <f t="shared" si="30"/>
        <v>1.0726156265214242E-2</v>
      </c>
      <c r="G276">
        <f t="shared" si="31"/>
        <v>4.9892738437347894</v>
      </c>
      <c r="H276">
        <f>0.02*((Experiments!$C$2*(D276^Experiments!$H$2))/((Code!$Y$2^Experiments!$H$2)*(1+$V$2/$W$2)+(D276^Experiments!$H$2)*(1+$V$2/$X$2)))</f>
        <v>1.975712675219513E-15</v>
      </c>
      <c r="I276">
        <f>0.02*((Experiments!$C$2*($D276+0.5*H276)^Experiments!$H$2)/((Code!$Y$2^Experiments!$H$2)*(1+$V$2/$W$2)+($D276+0.5*H276)^Experiments!$H$2*(1+$V$2/$X$2)))</f>
        <v>2.1074268535674777E-15</v>
      </c>
      <c r="J276">
        <f>0.02*((Experiments!$C$2*($D276+0.5*I276)^Experiments!$H$2)/((Code!$Y$2^Experiments!$H$2)*(1+$V$2/$W$2)+($D276+0.5*I276)^Experiments!$H$2*(1+$V$2/$X$2)))</f>
        <v>2.1162077987906752E-15</v>
      </c>
      <c r="K276">
        <f>0.02*((Experiments!$C$2*($D276+J276)^Experiments!$H$2)/((Code!$Y$2^Experiments!$H$2)*(1+$V$2/$W$2)+($D276+J276)^Experiments!$H$2*(1+$V$2/$X$2)))</f>
        <v>2.2578737150582636E-15</v>
      </c>
      <c r="L276">
        <f>0.02*((Experiments!$C$3*F276^Experiments!$H$3)/(Code!$Y$3^Experiments!$H$3*(1+$V$3/$W$3)+F276^Experiments!$H$3*(1+$V$3/$X$3)))</f>
        <v>4.2449307158920306E-4</v>
      </c>
      <c r="M276">
        <f>0.02*((Experiments!$C$3*($F276+0.5*L276)^Experiments!$H$3)/(Code!$Y$3^Experiments!$H$3*(1+$V$3/$W$3)+($F276+0.5*L276)^Experiments!$H$3*(1+$V$3/$X$3)))</f>
        <v>4.3280194997842754E-4</v>
      </c>
      <c r="N276">
        <f>0.02*((Experiments!$C$3*($F276+0.5*M276)^Experiments!$H$3)/(Code!$Y$3^Experiments!$H$3*(1+$V$3/$W$3)+($F276+0.5*M276)^Experiments!$H$3*(1+$V$3/$X$3)))</f>
        <v>4.3296455023422129E-4</v>
      </c>
      <c r="O276">
        <f>0.02*((Experiments!$C$3*($F276+N276)^Experiments!$H$3)/(Code!$Y$3^Experiments!$H$3*(1+$V$3/$W$3)+($F276+N276)^Experiments!$H$3*(1+$V$3/$X$3)))</f>
        <v>4.4143876411653979E-4</v>
      </c>
    </row>
    <row r="277" spans="1:15" x14ac:dyDescent="0.25">
      <c r="A277">
        <v>5.5</v>
      </c>
      <c r="B277">
        <f>((D277^Experiments!$H$2)*Experiments!$C$2)/((Code!$Y$2^Experiments!$H$2)*(1+$V$2/$W$2)+(Code!D277^Experiments!$H$2)*(1+$V$2/$X$2))</f>
        <v>8.4695794099871363E-14</v>
      </c>
      <c r="C277">
        <f>((F277^Experiments!$H$3)*Experiments!$C$3)/((1+$V$3/$X$3)*(F277^Experiments!$H$3)+(Code!$Y$3^Experiments!$H$3)*(1+$V$3/$W$3))</f>
        <v>2.0376748049055753E-2</v>
      </c>
      <c r="D277">
        <f t="shared" si="28"/>
        <v>1.2704369114980812E-14</v>
      </c>
      <c r="E277">
        <f t="shared" si="29"/>
        <v>10.000000000000004</v>
      </c>
      <c r="F277">
        <f t="shared" si="30"/>
        <v>1.0293245459192402E-2</v>
      </c>
      <c r="G277">
        <f t="shared" si="31"/>
        <v>4.9897067545408111</v>
      </c>
      <c r="H277">
        <f>0.02*((Experiments!$C$2*(D277^Experiments!$H$2))/((Code!$Y$2^Experiments!$H$2)*(1+$V$2/$W$2)+(D277^Experiments!$H$2)*(1+$V$2/$X$2)))</f>
        <v>1.6939158819974272E-15</v>
      </c>
      <c r="I277">
        <f>0.02*((Experiments!$C$2*($D277+0.5*H277)^Experiments!$H$2)/((Code!$Y$2^Experiments!$H$2)*(1+$V$2/$W$2)+($D277+0.5*H277)^Experiments!$H$2*(1+$V$2/$X$2)))</f>
        <v>1.8068436074639208E-15</v>
      </c>
      <c r="J277">
        <f>0.02*((Experiments!$C$2*($D277+0.5*I277)^Experiments!$H$2)/((Code!$Y$2^Experiments!$H$2)*(1+$V$2/$W$2)+($D277+0.5*I277)^Experiments!$H$2*(1+$V$2/$X$2)))</f>
        <v>1.8143721224950199E-15</v>
      </c>
      <c r="K277">
        <f>0.02*((Experiments!$C$2*($D277+J277)^Experiments!$H$2)/((Code!$Y$2^Experiments!$H$2)*(1+$V$2/$W$2)+($D277+J277)^Experiments!$H$2*(1+$V$2/$X$2)))</f>
        <v>1.9358321649967587E-15</v>
      </c>
      <c r="L277">
        <f>0.02*((Experiments!$C$3*F277^Experiments!$H$3)/(Code!$Y$3^Experiments!$H$3*(1+$V$3/$W$3)+F277^Experiments!$H$3*(1+$V$3/$X$3)))</f>
        <v>4.0753496098111508E-4</v>
      </c>
      <c r="M277">
        <f>0.02*((Experiments!$C$3*($F277+0.5*L277)^Experiments!$H$3)/(Code!$Y$3^Experiments!$H$3*(1+$V$3/$W$3)+($F277+0.5*L277)^Experiments!$H$3*(1+$V$3/$X$3)))</f>
        <v>4.155188112489565E-4</v>
      </c>
      <c r="N277">
        <f>0.02*((Experiments!$C$3*($F277+0.5*M277)^Experiments!$H$3)/(Code!$Y$3^Experiments!$H$3*(1+$V$3/$W$3)+($F277+0.5*M277)^Experiments!$H$3*(1+$V$3/$X$3)))</f>
        <v>4.1567518742731727E-4</v>
      </c>
      <c r="O277">
        <f>0.02*((Experiments!$C$3*($F277+N277)^Experiments!$H$3)/(Code!$Y$3^Experiments!$H$3*(1+$V$3/$W$3)+($F277+N277)^Experiments!$H$3*(1+$V$3/$X$3)))</f>
        <v>4.2381819049419248E-4</v>
      </c>
    </row>
    <row r="278" spans="1:15" x14ac:dyDescent="0.25">
      <c r="A278">
        <v>5.52</v>
      </c>
      <c r="B278">
        <f>((D278^Experiments!$H$2)*Experiments!$C$2)/((Code!$Y$2^Experiments!$H$2)*(1+$V$2/$W$2)+(Code!D278^Experiments!$H$2)*(1+$V$2/$X$2))</f>
        <v>7.2615594647747039E-14</v>
      </c>
      <c r="C278">
        <f>((F278^Experiments!$H$3)*Experiments!$C$3)/((1+$V$3/$X$3)*(F278^Experiments!$H$3)+(Code!$Y$3^Experiments!$H$3)*(1+$V$3/$W$3))</f>
        <v>1.9562017654114361E-2</v>
      </c>
      <c r="D278">
        <f t="shared" si="28"/>
        <v>1.0892339197162134E-14</v>
      </c>
      <c r="E278">
        <f t="shared" si="29"/>
        <v>10.000000000000005</v>
      </c>
      <c r="F278">
        <f t="shared" si="30"/>
        <v>9.8776219343877595E-3</v>
      </c>
      <c r="G278">
        <f t="shared" si="31"/>
        <v>4.9901223780656156</v>
      </c>
      <c r="H278">
        <f>0.02*((Experiments!$C$2*(D278^Experiments!$H$2))/((Code!$Y$2^Experiments!$H$2)*(1+$V$2/$W$2)+(D278^Experiments!$H$2)*(1+$V$2/$X$2)))</f>
        <v>1.4523118929549408E-15</v>
      </c>
      <c r="I278">
        <f>0.02*((Experiments!$C$2*($D278+0.5*H278)^Experiments!$H$2)/((Code!$Y$2^Experiments!$H$2)*(1+$V$2/$W$2)+($D278+0.5*H278)^Experiments!$H$2*(1+$V$2/$X$2)))</f>
        <v>1.549132685818602E-15</v>
      </c>
      <c r="J278">
        <f>0.02*((Experiments!$C$2*($D278+0.5*I278)^Experiments!$H$2)/((Code!$Y$2^Experiments!$H$2)*(1+$V$2/$W$2)+($D278+0.5*I278)^Experiments!$H$2*(1+$V$2/$X$2)))</f>
        <v>1.5555874053428458E-15</v>
      </c>
      <c r="K278">
        <f>0.02*((Experiments!$C$2*($D278+J278)^Experiments!$H$2)/((Code!$Y$2^Experiments!$H$2)*(1+$V$2/$W$2)+($D278+J278)^Experiments!$H$2*(1+$V$2/$X$2)))</f>
        <v>1.6597235470006501E-15</v>
      </c>
      <c r="L278">
        <f>0.02*((Experiments!$C$3*F278^Experiments!$H$3)/(Code!$Y$3^Experiments!$H$3*(1+$V$3/$W$3)+F278^Experiments!$H$3*(1+$V$3/$X$3)))</f>
        <v>3.912403530822872E-4</v>
      </c>
      <c r="M278">
        <f>0.02*((Experiments!$C$3*($F278+0.5*L278)^Experiments!$H$3)/(Code!$Y$3^Experiments!$H$3*(1+$V$3/$W$3)+($F278+0.5*L278)^Experiments!$H$3*(1+$V$3/$X$3)))</f>
        <v>3.9891135378963474E-4</v>
      </c>
      <c r="N278">
        <f>0.02*((Experiments!$C$3*($F278+0.5*M278)^Experiments!$H$3)/(Code!$Y$3^Experiments!$H$3*(1+$V$3/$W$3)+($F278+0.5*M278)^Experiments!$H$3*(1+$V$3/$X$3)))</f>
        <v>3.9906172844209943E-4</v>
      </c>
      <c r="O278">
        <f>0.02*((Experiments!$C$3*($F278+N278)^Experiments!$H$3)/(Code!$Y$3^Experiments!$H$3*(1+$V$3/$W$3)+($F278+N278)^Experiments!$H$3*(1+$V$3/$X$3)))</f>
        <v>4.0688590874218784E-4</v>
      </c>
    </row>
    <row r="279" spans="1:15" x14ac:dyDescent="0.25">
      <c r="A279">
        <v>5.54</v>
      </c>
      <c r="B279">
        <f>((D279^Experiments!$H$2)*Experiments!$C$2)/((Code!$Y$2^Experiments!$H$2)*(1+$V$2/$W$2)+(Code!D279^Experiments!$H$2)*(1+$V$2/$X$2))</f>
        <v>6.2258399511882182E-14</v>
      </c>
      <c r="C279">
        <f>((F279^Experiments!$H$3)*Experiments!$C$3)/((1+$V$3/$X$3)*(F279^Experiments!$H$3)+(Code!$Y$3^Experiments!$H$3)*(1+$V$3/$W$3))</f>
        <v>1.8779218837777958E-2</v>
      </c>
      <c r="D279">
        <f t="shared" si="28"/>
        <v>9.3387599267823866E-15</v>
      </c>
      <c r="E279">
        <f t="shared" si="29"/>
        <v>10.000000000000007</v>
      </c>
      <c r="F279">
        <f t="shared" si="30"/>
        <v>9.4786098633397684E-3</v>
      </c>
      <c r="G279">
        <f t="shared" si="31"/>
        <v>4.9905213901366636</v>
      </c>
      <c r="H279">
        <f>0.02*((Experiments!$C$2*(D279^Experiments!$H$2))/((Code!$Y$2^Experiments!$H$2)*(1+$V$2/$W$2)+(D279^Experiments!$H$2)*(1+$V$2/$X$2)))</f>
        <v>1.2451679902376436E-15</v>
      </c>
      <c r="I279">
        <f>0.02*((Experiments!$C$2*($D279+0.5*H279)^Experiments!$H$2)/((Code!$Y$2^Experiments!$H$2)*(1+$V$2/$W$2)+($D279+0.5*H279)^Experiments!$H$2*(1+$V$2/$X$2)))</f>
        <v>1.3281791895868191E-15</v>
      </c>
      <c r="J279">
        <f>0.02*((Experiments!$C$2*($D279+0.5*I279)^Experiments!$H$2)/((Code!$Y$2^Experiments!$H$2)*(1+$V$2/$W$2)+($D279+0.5*I279)^Experiments!$H$2*(1+$V$2/$X$2)))</f>
        <v>1.3337132695434307E-15</v>
      </c>
      <c r="K279">
        <f>0.02*((Experiments!$C$2*($D279+J279)^Experiments!$H$2)/((Code!$Y$2^Experiments!$H$2)*(1+$V$2/$W$2)+($D279+J279)^Experiments!$H$2*(1+$V$2/$X$2)))</f>
        <v>1.4229964261767656E-15</v>
      </c>
      <c r="L279">
        <f>0.02*((Experiments!$C$3*F279^Experiments!$H$3)/(Code!$Y$3^Experiments!$H$3*(1+$V$3/$W$3)+F279^Experiments!$H$3*(1+$V$3/$X$3)))</f>
        <v>3.7558437675555919E-4</v>
      </c>
      <c r="M279">
        <f>0.02*((Experiments!$C$3*($F279+0.5*L279)^Experiments!$H$3)/(Code!$Y$3^Experiments!$H$3*(1+$V$3/$W$3)+($F279+0.5*L279)^Experiments!$H$3*(1+$V$3/$X$3)))</f>
        <v>3.8295429191561475E-4</v>
      </c>
      <c r="N279">
        <f>0.02*((Experiments!$C$3*($F279+0.5*M279)^Experiments!$H$3)/(Code!$Y$3^Experiments!$H$3*(1+$V$3/$W$3)+($F279+0.5*M279)^Experiments!$H$3*(1+$V$3/$X$3)))</f>
        <v>3.8309888086081442E-4</v>
      </c>
      <c r="O279">
        <f>0.02*((Experiments!$C$3*($F279+N279)^Experiments!$H$3)/(Code!$Y$3^Experiments!$H$3*(1+$V$3/$W$3)+($F279+N279)^Experiments!$H$3*(1+$V$3/$X$3)))</f>
        <v>3.9061620650867034E-4</v>
      </c>
    </row>
    <row r="280" spans="1:15" x14ac:dyDescent="0.25">
      <c r="A280">
        <v>5.56</v>
      </c>
      <c r="B280">
        <f>((D280^Experiments!$H$2)*Experiments!$C$2)/((Code!$Y$2^Experiments!$H$2)*(1+$V$2/$W$2)+(Code!D280^Experiments!$H$2)*(1+$V$2/$X$2))</f>
        <v>5.3378455806687952E-14</v>
      </c>
      <c r="C280">
        <f>((F280^Experiments!$H$3)*Experiments!$C$3)/((1+$V$3/$X$3)*(F280^Experiments!$H$3)+(Code!$Y$3^Experiments!$H$3)*(1+$V$3/$W$3))</f>
        <v>1.8027150412152484E-2</v>
      </c>
      <c r="D280">
        <f t="shared" si="28"/>
        <v>8.0067683710032355E-15</v>
      </c>
      <c r="E280">
        <f t="shared" si="29"/>
        <v>10.000000000000009</v>
      </c>
      <c r="F280">
        <f t="shared" si="30"/>
        <v>9.0955587085369202E-3</v>
      </c>
      <c r="G280">
        <f t="shared" si="31"/>
        <v>4.990904441291466</v>
      </c>
      <c r="H280">
        <f>0.02*((Experiments!$C$2*(D280^Experiments!$H$2))/((Code!$Y$2^Experiments!$H$2)*(1+$V$2/$W$2)+(D280^Experiments!$H$2)*(1+$V$2/$X$2)))</f>
        <v>1.067569116133759E-15</v>
      </c>
      <c r="I280">
        <f>0.02*((Experiments!$C$2*($D280+0.5*H280)^Experiments!$H$2)/((Code!$Y$2^Experiments!$H$2)*(1+$V$2/$W$2)+($D280+0.5*H280)^Experiments!$H$2*(1+$V$2/$X$2)))</f>
        <v>1.1387403905426755E-15</v>
      </c>
      <c r="J280">
        <f>0.02*((Experiments!$C$2*($D280+0.5*I280)^Experiments!$H$2)/((Code!$Y$2^Experiments!$H$2)*(1+$V$2/$W$2)+($D280+0.5*I280)^Experiments!$H$2*(1+$V$2/$X$2)))</f>
        <v>1.1434851421699367E-15</v>
      </c>
      <c r="K280">
        <f>0.02*((Experiments!$C$2*($D280+J280)^Experiments!$H$2)/((Code!$Y$2^Experiments!$H$2)*(1+$V$2/$W$2)+($D280+J280)^Experiments!$H$2*(1+$V$2/$X$2)))</f>
        <v>1.2200338017564155E-15</v>
      </c>
      <c r="L280">
        <f>0.02*((Experiments!$C$3*F280^Experiments!$H$3)/(Code!$Y$3^Experiments!$H$3*(1+$V$3/$W$3)+F280^Experiments!$H$3*(1+$V$3/$X$3)))</f>
        <v>3.605430082430497E-4</v>
      </c>
      <c r="M280">
        <f>0.02*((Experiments!$C$3*($F280+0.5*L280)^Experiments!$H$3)/(Code!$Y$3^Experiments!$H$3*(1+$V$3/$W$3)+($F280+0.5*L280)^Experiments!$H$3*(1+$V$3/$X$3)))</f>
        <v>3.6762319813817354E-4</v>
      </c>
      <c r="N280">
        <f>0.02*((Experiments!$C$3*($F280+0.5*M280)^Experiments!$H$3)/(Code!$Y$3^Experiments!$H$3*(1+$V$3/$W$3)+($F280+0.5*M280)^Experiments!$H$3*(1+$V$3/$X$3)))</f>
        <v>3.6776221056724311E-4</v>
      </c>
      <c r="O280">
        <f>0.02*((Experiments!$C$3*($F280+N280)^Experiments!$H$3)/(Code!$Y$3^Experiments!$H$3*(1+$V$3/$W$3)+($F280+N280)^Experiments!$H$3*(1+$V$3/$X$3)))</f>
        <v>3.7498424055617689E-4</v>
      </c>
    </row>
    <row r="281" spans="1:15" x14ac:dyDescent="0.25">
      <c r="A281">
        <v>5.58</v>
      </c>
      <c r="B281">
        <f>((D281^Experiments!$H$2)*Experiments!$C$2)/((Code!$Y$2^Experiments!$H$2)*(1+$V$2/$W$2)+(Code!D281^Experiments!$H$2)*(1+$V$2/$X$2))</f>
        <v>4.5765062491893135E-14</v>
      </c>
      <c r="C281">
        <f>((F281^Experiments!$H$3)*Experiments!$C$3)/((1+$V$3/$X$3)*(F281^Experiments!$H$3)+(Code!$Y$3^Experiments!$H$3)*(1+$V$3/$W$3))</f>
        <v>1.7304652449590403E-2</v>
      </c>
      <c r="D281">
        <f t="shared" si="28"/>
        <v>6.8647593737840025E-15</v>
      </c>
      <c r="E281">
        <f t="shared" si="29"/>
        <v>10.000000000000011</v>
      </c>
      <c r="F281">
        <f t="shared" si="30"/>
        <v>8.7278423641685768E-3</v>
      </c>
      <c r="G281">
        <f t="shared" si="31"/>
        <v>4.9912721576358345</v>
      </c>
      <c r="H281">
        <f>0.02*((Experiments!$C$2*(D281^Experiments!$H$2))/((Code!$Y$2^Experiments!$H$2)*(1+$V$2/$W$2)+(D281^Experiments!$H$2)*(1+$V$2/$X$2)))</f>
        <v>9.1530124983786273E-16</v>
      </c>
      <c r="I281">
        <f>0.02*((Experiments!$C$2*($D281+0.5*H281)^Experiments!$H$2)/((Code!$Y$2^Experiments!$H$2)*(1+$V$2/$W$2)+($D281+0.5*H281)^Experiments!$H$2*(1+$V$2/$X$2)))</f>
        <v>9.7632133316038624E-16</v>
      </c>
      <c r="J281">
        <f>0.02*((Experiments!$C$2*($D281+0.5*I281)^Experiments!$H$2)/((Code!$Y$2^Experiments!$H$2)*(1+$V$2/$W$2)+($D281+0.5*I281)^Experiments!$H$2*(1+$V$2/$X$2)))</f>
        <v>9.8038933871522135E-16</v>
      </c>
      <c r="K281">
        <f>0.02*((Experiments!$C$2*($D281+J281)^Experiments!$H$2)/((Code!$Y$2^Experiments!$H$2)*(1+$V$2/$W$2)+($D281+J281)^Experiments!$H$2*(1+$V$2/$X$2)))</f>
        <v>1.0460198283332243E-15</v>
      </c>
      <c r="L281">
        <f>0.02*((Experiments!$C$3*F281^Experiments!$H$3)/(Code!$Y$3^Experiments!$H$3*(1+$V$3/$W$3)+F281^Experiments!$H$3*(1+$V$3/$X$3)))</f>
        <v>3.4609304899180807E-4</v>
      </c>
      <c r="M281">
        <f>0.02*((Experiments!$C$3*($F281+0.5*L281)^Experiments!$H$3)/(Code!$Y$3^Experiments!$H$3*(1+$V$3/$W$3)+($F281+0.5*L281)^Experiments!$H$3*(1+$V$3/$X$3)))</f>
        <v>3.5289448098193606E-4</v>
      </c>
      <c r="N281">
        <f>0.02*((Experiments!$C$3*($F281+0.5*M281)^Experiments!$H$3)/(Code!$Y$3^Experiments!$H$3*(1+$V$3/$W$3)+($F281+0.5*M281)^Experiments!$H$3*(1+$V$3/$X$3)))</f>
        <v>3.5302811957113204E-4</v>
      </c>
      <c r="O281">
        <f>0.02*((Experiments!$C$3*($F281+N281)^Experiments!$H$3)/(Code!$Y$3^Experiments!$H$3*(1+$V$3/$W$3)+($F281+N281)^Experiments!$H$3*(1+$V$3/$X$3)))</f>
        <v>3.5996601459252568E-4</v>
      </c>
    </row>
    <row r="282" spans="1:15" x14ac:dyDescent="0.25">
      <c r="A282">
        <v>5.6</v>
      </c>
      <c r="B282">
        <f>((D282^Experiments!$H$2)*Experiments!$C$2)/((Code!$Y$2^Experiments!$H$2)*(1+$V$2/$W$2)+(Code!D282^Experiments!$H$2)*(1+$V$2/$X$2))</f>
        <v>3.9237570911979525E-14</v>
      </c>
      <c r="C282">
        <f>((F282^Experiments!$H$3)*Experiments!$C$3)/((1+$V$3/$X$3)*(F282^Experiments!$H$3)+(Code!$Y$3^Experiments!$H$3)*(1+$V$3/$W$3))</f>
        <v>1.6610605175154728E-2</v>
      </c>
      <c r="D282">
        <f t="shared" si="28"/>
        <v>5.8856356367969525E-15</v>
      </c>
      <c r="E282">
        <f t="shared" si="29"/>
        <v>10.000000000000012</v>
      </c>
      <c r="F282">
        <f t="shared" si="30"/>
        <v>8.3748583200534982E-3</v>
      </c>
      <c r="G282">
        <f t="shared" si="31"/>
        <v>4.9916251416799495</v>
      </c>
      <c r="H282">
        <f>0.02*((Experiments!$C$2*(D282^Experiments!$H$2))/((Code!$Y$2^Experiments!$H$2)*(1+$V$2/$W$2)+(D282^Experiments!$H$2)*(1+$V$2/$X$2)))</f>
        <v>7.8475141823959055E-16</v>
      </c>
      <c r="I282">
        <f>0.02*((Experiments!$C$2*($D282+0.5*H282)^Experiments!$H$2)/((Code!$Y$2^Experiments!$H$2)*(1+$V$2/$W$2)+($D282+0.5*H282)^Experiments!$H$2*(1+$V$2/$X$2)))</f>
        <v>8.3706817945556306E-16</v>
      </c>
      <c r="J282">
        <f>0.02*((Experiments!$C$2*($D282+0.5*I282)^Experiments!$H$2)/((Code!$Y$2^Experiments!$H$2)*(1+$V$2/$W$2)+($D282+0.5*I282)^Experiments!$H$2*(1+$V$2/$X$2)))</f>
        <v>8.4055596353662775E-16</v>
      </c>
      <c r="K282">
        <f>0.02*((Experiments!$C$2*($D282+J282)^Experiments!$H$2)/((Code!$Y$2^Experiments!$H$2)*(1+$V$2/$W$2)+($D282+J282)^Experiments!$H$2*(1+$V$2/$X$2)))</f>
        <v>8.9682554671113992E-16</v>
      </c>
      <c r="L282">
        <f>0.02*((Experiments!$C$3*F282^Experiments!$H$3)/(Code!$Y$3^Experiments!$H$3*(1+$V$3/$W$3)+F282^Experiments!$H$3*(1+$V$3/$X$3)))</f>
        <v>3.3221210350309457E-4</v>
      </c>
      <c r="M282">
        <f>0.02*((Experiments!$C$3*($F282+0.5*L282)^Experiments!$H$3)/(Code!$Y$3^Experiments!$H$3*(1+$V$3/$W$3)+($F282+0.5*L282)^Experiments!$H$3*(1+$V$3/$X$3)))</f>
        <v>3.3874536279743478E-4</v>
      </c>
      <c r="N282">
        <f>0.02*((Experiments!$C$3*($F282+0.5*M282)^Experiments!$H$3)/(Code!$Y$3^Experiments!$H$3*(1+$V$3/$W$3)+($F282+0.5*M282)^Experiments!$H$3*(1+$V$3/$X$3)))</f>
        <v>3.3887382382696564E-4</v>
      </c>
      <c r="O282">
        <f>0.02*((Experiments!$C$3*($F282+N282)^Experiments!$H$3)/(Code!$Y$3^Experiments!$H$3*(1+$V$3/$W$3)+($F282+N282)^Experiments!$H$3*(1+$V$3/$X$3)))</f>
        <v>3.4553835706630626E-4</v>
      </c>
    </row>
    <row r="283" spans="1:15" x14ac:dyDescent="0.25">
      <c r="A283">
        <v>5.62</v>
      </c>
      <c r="B283">
        <f>((D283^Experiments!$H$2)*Experiments!$C$2)/((Code!$Y$2^Experiments!$H$2)*(1+$V$2/$W$2)+(Code!D283^Experiments!$H$2)*(1+$V$2/$X$2))</f>
        <v>3.3641098410940554E-14</v>
      </c>
      <c r="C283">
        <f>((F283^Experiments!$H$3)*Experiments!$C$3)/((1+$V$3/$X$3)*(F283^Experiments!$H$3)+(Code!$Y$3^Experiments!$H$3)*(1+$V$3/$W$3))</f>
        <v>1.5943927863134189E-2</v>
      </c>
      <c r="D283">
        <f t="shared" si="28"/>
        <v>5.0461647616411003E-15</v>
      </c>
      <c r="E283">
        <f t="shared" si="29"/>
        <v>10.000000000000012</v>
      </c>
      <c r="F283">
        <f t="shared" si="30"/>
        <v>8.0360268477504652E-3</v>
      </c>
      <c r="G283">
        <f t="shared" si="31"/>
        <v>4.9919639731522523</v>
      </c>
      <c r="H283">
        <f>0.02*((Experiments!$C$2*(D283^Experiments!$H$2))/((Code!$Y$2^Experiments!$H$2)*(1+$V$2/$W$2)+(D283^Experiments!$H$2)*(1+$V$2/$X$2)))</f>
        <v>6.7282196821881114E-16</v>
      </c>
      <c r="I283">
        <f>0.02*((Experiments!$C$2*($D283+0.5*H283)^Experiments!$H$2)/((Code!$Y$2^Experiments!$H$2)*(1+$V$2/$W$2)+($D283+0.5*H283)^Experiments!$H$2*(1+$V$2/$X$2)))</f>
        <v>7.1767676610006481E-16</v>
      </c>
      <c r="J283">
        <f>0.02*((Experiments!$C$2*($D283+0.5*I283)^Experiments!$H$2)/((Code!$Y$2^Experiments!$H$2)*(1+$V$2/$W$2)+($D283+0.5*I283)^Experiments!$H$2*(1+$V$2/$X$2)))</f>
        <v>7.2066708595881523E-16</v>
      </c>
      <c r="K283">
        <f>0.02*((Experiments!$C$2*($D283+J283)^Experiments!$H$2)/((Code!$Y$2^Experiments!$H$2)*(1+$V$2/$W$2)+($D283+J283)^Experiments!$H$2*(1+$V$2/$X$2)))</f>
        <v>7.6891091301331922E-16</v>
      </c>
      <c r="L283">
        <f>0.02*((Experiments!$C$3*F283^Experiments!$H$3)/(Code!$Y$3^Experiments!$H$3*(1+$V$3/$W$3)+F283^Experiments!$H$3*(1+$V$3/$X$3)))</f>
        <v>3.1887855726268378E-4</v>
      </c>
      <c r="M283">
        <f>0.02*((Experiments!$C$3*($F283+0.5*L283)^Experiments!$H$3)/(Code!$Y$3^Experiments!$H$3*(1+$V$3/$W$3)+($F283+0.5*L283)^Experiments!$H$3*(1+$V$3/$X$3)))</f>
        <v>3.2515385762920963E-4</v>
      </c>
      <c r="N283">
        <f>0.02*((Experiments!$C$3*($F283+0.5*M283)^Experiments!$H$3)/(Code!$Y$3^Experiments!$H$3*(1+$V$3/$W$3)+($F283+0.5*M283)^Experiments!$H$3*(1+$V$3/$X$3)))</f>
        <v>3.2527733110735503E-4</v>
      </c>
      <c r="O283">
        <f>0.02*((Experiments!$C$3*($F283+N283)^Experiments!$H$3)/(Code!$Y$3^Experiments!$H$3*(1+$V$3/$W$3)+($F283+N283)^Experiments!$H$3*(1+$V$3/$X$3)))</f>
        <v>3.3167889899014759E-4</v>
      </c>
    </row>
    <row r="284" spans="1:15" x14ac:dyDescent="0.25">
      <c r="A284">
        <v>5.64</v>
      </c>
      <c r="B284">
        <f>((D284^Experiments!$H$2)*Experiments!$C$2)/((Code!$Y$2^Experiments!$H$2)*(1+$V$2/$W$2)+(Code!D284^Experiments!$H$2)*(1+$V$2/$X$2))</f>
        <v>2.8842853316107373E-14</v>
      </c>
      <c r="C284">
        <f>((F284^Experiments!$H$3)*Experiments!$C$3)/((1+$V$3/$X$3)*(F284^Experiments!$H$3)+(Code!$Y$3^Experiments!$H$3)*(1+$V$3/$W$3))</f>
        <v>1.5303577740193643E-2</v>
      </c>
      <c r="D284">
        <f t="shared" si="28"/>
        <v>4.3264279974161184E-15</v>
      </c>
      <c r="E284">
        <f t="shared" si="29"/>
        <v>10.000000000000012</v>
      </c>
      <c r="F284">
        <f t="shared" si="30"/>
        <v>7.7107902087961387E-3</v>
      </c>
      <c r="G284">
        <f t="shared" si="31"/>
        <v>4.9922892097912062</v>
      </c>
      <c r="H284">
        <f>0.02*((Experiments!$C$2*(D284^Experiments!$H$2))/((Code!$Y$2^Experiments!$H$2)*(1+$V$2/$W$2)+(D284^Experiments!$H$2)*(1+$V$2/$X$2)))</f>
        <v>5.7685706632214745E-16</v>
      </c>
      <c r="I284">
        <f>0.02*((Experiments!$C$2*($D284+0.5*H284)^Experiments!$H$2)/((Code!$Y$2^Experiments!$H$2)*(1+$V$2/$W$2)+($D284+0.5*H284)^Experiments!$H$2*(1+$V$2/$X$2)))</f>
        <v>6.1531420407695708E-16</v>
      </c>
      <c r="J284">
        <f>0.02*((Experiments!$C$2*($D284+0.5*I284)^Experiments!$H$2)/((Code!$Y$2^Experiments!$H$2)*(1+$V$2/$W$2)+($D284+0.5*I284)^Experiments!$H$2*(1+$V$2/$X$2)))</f>
        <v>6.1787801326061096E-16</v>
      </c>
      <c r="K284">
        <f>0.02*((Experiments!$C$2*($D284+J284)^Experiments!$H$2)/((Code!$Y$2^Experiments!$H$2)*(1+$V$2/$W$2)+($D284+J284)^Experiments!$H$2*(1+$V$2/$X$2)))</f>
        <v>6.5924080142356182E-16</v>
      </c>
      <c r="L284">
        <f>0.02*((Experiments!$C$3*F284^Experiments!$H$3)/(Code!$Y$3^Experiments!$H$3*(1+$V$3/$W$3)+F284^Experiments!$H$3*(1+$V$3/$X$3)))</f>
        <v>3.0607155480387286E-4</v>
      </c>
      <c r="M284">
        <f>0.02*((Experiments!$C$3*($F284+0.5*L284)^Experiments!$H$3)/(Code!$Y$3^Experiments!$H$3*(1+$V$3/$W$3)+($F284+0.5*L284)^Experiments!$H$3*(1+$V$3/$X$3)))</f>
        <v>3.1209874919375328E-4</v>
      </c>
      <c r="N284">
        <f>0.02*((Experiments!$C$3*($F284+0.5*M284)^Experiments!$H$3)/(Code!$Y$3^Experiments!$H$3*(1+$V$3/$W$3)+($F284+0.5*M284)^Experiments!$H$3*(1+$V$3/$X$3)))</f>
        <v>3.1221741898542133E-4</v>
      </c>
      <c r="O284">
        <f>0.02*((Experiments!$C$3*($F284+N284)^Experiments!$H$3)/(Code!$Y$3^Experiments!$H$3*(1+$V$3/$W$3)+($F284+N284)^Experiments!$H$3*(1+$V$3/$X$3)))</f>
        <v>3.1836605184885235E-4</v>
      </c>
    </row>
    <row r="285" spans="1:15" x14ac:dyDescent="0.25">
      <c r="A285">
        <v>5.66</v>
      </c>
      <c r="B285">
        <f>((D285^Experiments!$H$2)*Experiments!$C$2)/((Code!$Y$2^Experiments!$H$2)*(1+$V$2/$W$2)+(Code!D285^Experiments!$H$2)*(1+$V$2/$X$2))</f>
        <v>2.4728984091195343E-14</v>
      </c>
      <c r="C285">
        <f>((F285^Experiments!$H$3)*Experiments!$C$3)/((1+$V$3/$X$3)*(F285^Experiments!$H$3)+(Code!$Y$3^Experiments!$H$3)*(1+$V$3/$W$3))</f>
        <v>1.4688548897476223E-2</v>
      </c>
      <c r="D285">
        <f t="shared" si="28"/>
        <v>3.709347613679311E-15</v>
      </c>
      <c r="E285">
        <f t="shared" si="29"/>
        <v>10.000000000000012</v>
      </c>
      <c r="F285">
        <f t="shared" si="30"/>
        <v>7.3986118849609598E-3</v>
      </c>
      <c r="G285">
        <f t="shared" si="31"/>
        <v>4.9926013881150411</v>
      </c>
      <c r="H285">
        <f>0.02*((Experiments!$C$2*(D285^Experiments!$H$2))/((Code!$Y$2^Experiments!$H$2)*(1+$V$2/$W$2)+(D285^Experiments!$H$2)*(1+$V$2/$X$2)))</f>
        <v>4.9457968182390686E-16</v>
      </c>
      <c r="I285">
        <f>0.02*((Experiments!$C$2*($D285+0.5*H285)^Experiments!$H$2)/((Code!$Y$2^Experiments!$H$2)*(1+$V$2/$W$2)+($D285+0.5*H285)^Experiments!$H$2*(1+$V$2/$X$2)))</f>
        <v>5.2755166061216726E-16</v>
      </c>
      <c r="J285">
        <f>0.02*((Experiments!$C$2*($D285+0.5*I285)^Experiments!$H$2)/((Code!$Y$2^Experiments!$H$2)*(1+$V$2/$W$2)+($D285+0.5*I285)^Experiments!$H$2*(1+$V$2/$X$2)))</f>
        <v>5.2974979253138465E-16</v>
      </c>
      <c r="K285">
        <f>0.02*((Experiments!$C$2*($D285+J285)^Experiments!$H$2)/((Code!$Y$2^Experiments!$H$2)*(1+$V$2/$W$2)+($D285+J285)^Experiments!$H$2*(1+$V$2/$X$2)))</f>
        <v>5.6521298749475794E-16</v>
      </c>
      <c r="L285">
        <f>0.02*((Experiments!$C$3*F285^Experiments!$H$3)/(Code!$Y$3^Experiments!$H$3*(1+$V$3/$W$3)+F285^Experiments!$H$3*(1+$V$3/$X$3)))</f>
        <v>2.9377097794952448E-4</v>
      </c>
      <c r="M285">
        <f>0.02*((Experiments!$C$3*($F285+0.5*L285)^Experiments!$H$3)/(Code!$Y$3^Experiments!$H$3*(1+$V$3/$W$3)+($F285+0.5*L285)^Experiments!$H$3*(1+$V$3/$X$3)))</f>
        <v>2.9955956901608075E-4</v>
      </c>
      <c r="N285">
        <f>0.02*((Experiments!$C$3*($F285+0.5*M285)^Experiments!$H$3)/(Code!$Y$3^Experiments!$H$3*(1+$V$3/$W$3)+($F285+0.5*M285)^Experiments!$H$3*(1+$V$3/$X$3)))</f>
        <v>2.9967361297501968E-4</v>
      </c>
      <c r="O285">
        <f>0.02*((Experiments!$C$3*($F285+N285)^Experiments!$H$3)/(Code!$Y$3^Experiments!$H$3*(1+$V$3/$W$3)+($F285+N285)^Experiments!$H$3*(1+$V$3/$X$3)))</f>
        <v>3.0557898564378369E-4</v>
      </c>
    </row>
    <row r="286" spans="1:15" x14ac:dyDescent="0.25">
      <c r="A286">
        <v>5.68</v>
      </c>
      <c r="B286">
        <f>((D286^Experiments!$H$2)*Experiments!$C$2)/((Code!$Y$2^Experiments!$H$2)*(1+$V$2/$W$2)+(Code!D286^Experiments!$H$2)*(1+$V$2/$X$2))</f>
        <v>2.1201877896077837E-14</v>
      </c>
      <c r="C286">
        <f>((F286^Experiments!$H$3)*Experiments!$C$3)/((1+$V$3/$X$3)*(F286^Experiments!$H$3)+(Code!$Y$3^Experiments!$H$3)*(1+$V$3/$W$3))</f>
        <v>1.4097871213724257E-2</v>
      </c>
      <c r="D286">
        <f t="shared" si="28"/>
        <v>3.1802816844116827E-15</v>
      </c>
      <c r="E286">
        <f t="shared" si="29"/>
        <v>10.000000000000012</v>
      </c>
      <c r="F286">
        <f t="shared" si="30"/>
        <v>7.0989758303650419E-3</v>
      </c>
      <c r="G286">
        <f t="shared" si="31"/>
        <v>4.9929010241696368</v>
      </c>
      <c r="H286">
        <f>0.02*((Experiments!$C$2*(D286^Experiments!$H$2))/((Code!$Y$2^Experiments!$H$2)*(1+$V$2/$W$2)+(D286^Experiments!$H$2)*(1+$V$2/$X$2)))</f>
        <v>4.2403755792155675E-16</v>
      </c>
      <c r="I286">
        <f>0.02*((Experiments!$C$2*($D286+0.5*H286)^Experiments!$H$2)/((Code!$Y$2^Experiments!$H$2)*(1+$V$2/$W$2)+($D286+0.5*H286)^Experiments!$H$2*(1+$V$2/$X$2)))</f>
        <v>4.5230672844966038E-16</v>
      </c>
      <c r="J286">
        <f>0.02*((Experiments!$C$2*($D286+0.5*I286)^Experiments!$H$2)/((Code!$Y$2^Experiments!$H$2)*(1+$V$2/$W$2)+($D286+0.5*I286)^Experiments!$H$2*(1+$V$2/$X$2)))</f>
        <v>4.5419133981820074E-16</v>
      </c>
      <c r="K286">
        <f>0.02*((Experiments!$C$2*($D286+J286)^Experiments!$H$2)/((Code!$Y$2^Experiments!$H$2)*(1+$V$2/$W$2)+($D286+J286)^Experiments!$H$2*(1+$V$2/$X$2)))</f>
        <v>4.8459640323065005E-16</v>
      </c>
      <c r="L286">
        <f>0.02*((Experiments!$C$3*F286^Experiments!$H$3)/(Code!$Y$3^Experiments!$H$3*(1+$V$3/$W$3)+F286^Experiments!$H$3*(1+$V$3/$X$3)))</f>
        <v>2.8195742427448512E-4</v>
      </c>
      <c r="M286">
        <f>0.02*((Experiments!$C$3*($F286+0.5*L286)^Experiments!$H$3)/(Code!$Y$3^Experiments!$H$3*(1+$V$3/$W$3)+($F286+0.5*L286)^Experiments!$H$3*(1+$V$3/$X$3)))</f>
        <v>2.8751657476855109E-4</v>
      </c>
      <c r="N286">
        <f>0.02*((Experiments!$C$3*($F286+0.5*M286)^Experiments!$H$3)/(Code!$Y$3^Experiments!$H$3*(1+$V$3/$W$3)+($F286+0.5*M286)^Experiments!$H$3*(1+$V$3/$X$3)))</f>
        <v>2.8762616487249334E-4</v>
      </c>
      <c r="O286">
        <f>0.02*((Experiments!$C$3*($F286+N286)^Experiments!$H$3)/(Code!$Y$3^Experiments!$H$3*(1+$V$3/$W$3)+($F286+N286)^Experiments!$H$3*(1+$V$3/$X$3)))</f>
        <v>2.9329760711955372E-4</v>
      </c>
    </row>
    <row r="287" spans="1:15" x14ac:dyDescent="0.25">
      <c r="A287">
        <v>5.7</v>
      </c>
      <c r="B287">
        <f>((D287^Experiments!$H$2)*Experiments!$C$2)/((Code!$Y$2^Experiments!$H$2)*(1+$V$2/$W$2)+(Code!D287^Experiments!$H$2)*(1+$V$2/$X$2))</f>
        <v>1.8177844454202375E-14</v>
      </c>
      <c r="C287">
        <f>((F287^Experiments!$H$3)*Experiments!$C$3)/((1+$V$3/$X$3)*(F287^Experiments!$H$3)+(Code!$Y$3^Experiments!$H$3)*(1+$V$3/$W$3))</f>
        <v>1.3530609291253685E-2</v>
      </c>
      <c r="D287">
        <f t="shared" si="28"/>
        <v>2.7266766681303612E-15</v>
      </c>
      <c r="E287">
        <f t="shared" si="29"/>
        <v>10.000000000000012</v>
      </c>
      <c r="F287">
        <f t="shared" si="30"/>
        <v>6.8113857452523543E-3</v>
      </c>
      <c r="G287">
        <f t="shared" si="31"/>
        <v>4.9931886142547492</v>
      </c>
      <c r="H287">
        <f>0.02*((Experiments!$C$2*(D287^Experiments!$H$2))/((Code!$Y$2^Experiments!$H$2)*(1+$V$2/$W$2)+(D287^Experiments!$H$2)*(1+$V$2/$X$2)))</f>
        <v>3.6355688908404749E-16</v>
      </c>
      <c r="I287">
        <f>0.02*((Experiments!$C$2*($D287+0.5*H287)^Experiments!$H$2)/((Code!$Y$2^Experiments!$H$2)*(1+$V$2/$W$2)+($D287+0.5*H287)^Experiments!$H$2*(1+$V$2/$X$2)))</f>
        <v>3.8779401502298391E-16</v>
      </c>
      <c r="J287">
        <f>0.02*((Experiments!$C$2*($D287+0.5*I287)^Experiments!$H$2)/((Code!$Y$2^Experiments!$H$2)*(1+$V$2/$W$2)+($D287+0.5*I287)^Experiments!$H$2*(1+$V$2/$X$2)))</f>
        <v>3.8940982341891304E-16</v>
      </c>
      <c r="K287">
        <f>0.02*((Experiments!$C$2*($D287+J287)^Experiments!$H$2)/((Code!$Y$2^Experiments!$H$2)*(1+$V$2/$W$2)+($D287+J287)^Experiments!$H$2*(1+$V$2/$X$2)))</f>
        <v>4.1547819887323578E-16</v>
      </c>
      <c r="L287">
        <f>0.02*((Experiments!$C$3*F287^Experiments!$H$3)/(Code!$Y$3^Experiments!$H$3*(1+$V$3/$W$3)+F287^Experiments!$H$3*(1+$V$3/$X$3)))</f>
        <v>2.7061218582507369E-4</v>
      </c>
      <c r="M287">
        <f>0.02*((Experiments!$C$3*($F287+0.5*L287)^Experiments!$H$3)/(Code!$Y$3^Experiments!$H$3*(1+$V$3/$W$3)+($F287+0.5*L287)^Experiments!$H$3*(1+$V$3/$X$3)))</f>
        <v>2.759507288507525E-4</v>
      </c>
      <c r="N287">
        <f>0.02*((Experiments!$C$3*($F287+0.5*M287)^Experiments!$H$3)/(Code!$Y$3^Experiments!$H$3*(1+$V$3/$W$3)+($F287+0.5*M287)^Experiments!$H$3*(1+$V$3/$X$3)))</f>
        <v>2.7605603133883116E-4</v>
      </c>
      <c r="O287">
        <f>0.02*((Experiments!$C$3*($F287+N287)^Experiments!$H$3)/(Code!$Y$3^Experiments!$H$3*(1+$V$3/$W$3)+($F287+N287)^Experiments!$H$3*(1+$V$3/$X$3)))</f>
        <v>2.8150253821409242E-4</v>
      </c>
    </row>
    <row r="288" spans="1:15" x14ac:dyDescent="0.25">
      <c r="A288">
        <v>5.72</v>
      </c>
      <c r="B288">
        <f>((D288^Experiments!$H$2)*Experiments!$C$2)/((Code!$Y$2^Experiments!$H$2)*(1+$V$2/$W$2)+(Code!D288^Experiments!$H$2)*(1+$V$2/$X$2))</f>
        <v>1.558513027104563E-14</v>
      </c>
      <c r="C288">
        <f>((F288^Experiments!$H$3)*Experiments!$C$3)/((1+$V$3/$X$3)*(F288^Experiments!$H$3)+(Code!$Y$3^Experiments!$H$3)*(1+$V$3/$W$3))</f>
        <v>1.2985861406400755E-2</v>
      </c>
      <c r="D288">
        <f t="shared" si="28"/>
        <v>2.3377695406568484E-15</v>
      </c>
      <c r="E288">
        <f t="shared" si="29"/>
        <v>10.000000000000012</v>
      </c>
      <c r="F288">
        <f t="shared" si="30"/>
        <v>6.5353643711826316E-3</v>
      </c>
      <c r="G288">
        <f t="shared" si="31"/>
        <v>4.9934646356288193</v>
      </c>
      <c r="H288">
        <f>0.02*((Experiments!$C$2*(D288^Experiments!$H$2))/((Code!$Y$2^Experiments!$H$2)*(1+$V$2/$W$2)+(D288^Experiments!$H$2)*(1+$V$2/$X$2)))</f>
        <v>3.117026054209126E-16</v>
      </c>
      <c r="I288">
        <f>0.02*((Experiments!$C$2*($D288+0.5*H288)^Experiments!$H$2)/((Code!$Y$2^Experiments!$H$2)*(1+$V$2/$W$2)+($D288+0.5*H288)^Experiments!$H$2*(1+$V$2/$X$2)))</f>
        <v>3.3248277911564011E-16</v>
      </c>
      <c r="J288">
        <f>0.02*((Experiments!$C$2*($D288+0.5*I288)^Experiments!$H$2)/((Code!$Y$2^Experiments!$H$2)*(1+$V$2/$W$2)+($D288+0.5*I288)^Experiments!$H$2*(1+$V$2/$X$2)))</f>
        <v>3.3386812402862191E-16</v>
      </c>
      <c r="K288">
        <f>0.02*((Experiments!$C$2*($D288+J288)^Experiments!$H$2)/((Code!$Y$2^Experiments!$H$2)*(1+$V$2/$W$2)+($D288+J288)^Experiments!$H$2*(1+$V$2/$X$2)))</f>
        <v>3.5621835529139541E-16</v>
      </c>
      <c r="L288">
        <f>0.02*((Experiments!$C$3*F288^Experiments!$H$3)/(Code!$Y$3^Experiments!$H$3*(1+$V$3/$W$3)+F288^Experiments!$H$3*(1+$V$3/$X$3)))</f>
        <v>2.5971722812801509E-4</v>
      </c>
      <c r="M288">
        <f>0.02*((Experiments!$C$3*($F288+0.5*L288)^Experiments!$H$3)/(Code!$Y$3^Experiments!$H$3*(1+$V$3/$W$3)+($F288+0.5*L288)^Experiments!$H$3*(1+$V$3/$X$3)))</f>
        <v>2.6484367724479633E-4</v>
      </c>
      <c r="N288">
        <f>0.02*((Experiments!$C$3*($F288+0.5*M288)^Experiments!$H$3)/(Code!$Y$3^Experiments!$H$3*(1+$V$3/$W$3)+($F288+0.5*M288)^Experiments!$H$3*(1+$V$3/$X$3)))</f>
        <v>2.6494485275663167E-4</v>
      </c>
      <c r="O288">
        <f>0.02*((Experiments!$C$3*($F288+N288)^Experiments!$H$3)/(Code!$Y$3^Experiments!$H$3*(1+$V$3/$W$3)+($F288+N288)^Experiments!$H$3*(1+$V$3/$X$3)))</f>
        <v>2.7017509476853736E-4</v>
      </c>
    </row>
    <row r="289" spans="1:15" x14ac:dyDescent="0.25">
      <c r="A289">
        <v>5.74</v>
      </c>
      <c r="B289">
        <f>((D289^Experiments!$H$2)*Experiments!$C$2)/((Code!$Y$2^Experiments!$H$2)*(1+$V$2/$W$2)+(Code!D289^Experiments!$H$2)*(1+$V$2/$X$2))</f>
        <v>1.3362216085489159E-14</v>
      </c>
      <c r="C289">
        <f>((F289^Experiments!$H$3)*Experiments!$C$3)/((1+$V$3/$X$3)*(F289^Experiments!$H$3)+(Code!$Y$3^Experiments!$H$3)*(1+$V$3/$W$3))</f>
        <v>1.2462758475859649E-2</v>
      </c>
      <c r="D289">
        <f t="shared" si="28"/>
        <v>2.0043324128233765E-15</v>
      </c>
      <c r="E289">
        <f t="shared" si="29"/>
        <v>10.000000000000012</v>
      </c>
      <c r="F289">
        <f t="shared" si="30"/>
        <v>6.2704528073660639E-3</v>
      </c>
      <c r="G289">
        <f t="shared" si="31"/>
        <v>4.9937295471926362</v>
      </c>
      <c r="H289">
        <f>0.02*((Experiments!$C$2*(D289^Experiments!$H$2))/((Code!$Y$2^Experiments!$H$2)*(1+$V$2/$W$2)+(D289^Experiments!$H$2)*(1+$V$2/$X$2)))</f>
        <v>2.6724432170978318E-16</v>
      </c>
      <c r="I289">
        <f>0.02*((Experiments!$C$2*($D289+0.5*H289)^Experiments!$H$2)/((Code!$Y$2^Experiments!$H$2)*(1+$V$2/$W$2)+($D289+0.5*H289)^Experiments!$H$2*(1+$V$2/$X$2)))</f>
        <v>2.8506060982376865E-16</v>
      </c>
      <c r="J289">
        <f>0.02*((Experiments!$C$2*($D289+0.5*I289)^Experiments!$H$2)/((Code!$Y$2^Experiments!$H$2)*(1+$V$2/$W$2)+($D289+0.5*I289)^Experiments!$H$2*(1+$V$2/$X$2)))</f>
        <v>2.86248362364701E-16</v>
      </c>
      <c r="K289">
        <f>0.02*((Experiments!$C$2*($D289+J289)^Experiments!$H$2)/((Code!$Y$2^Experiments!$H$2)*(1+$V$2/$W$2)+($D289+J289)^Experiments!$H$2*(1+$V$2/$X$2)))</f>
        <v>3.0541077002507658E-16</v>
      </c>
      <c r="L289">
        <f>0.02*((Experiments!$C$3*F289^Experiments!$H$3)/(Code!$Y$3^Experiments!$H$3*(1+$V$3/$W$3)+F289^Experiments!$H$3*(1+$V$3/$X$3)))</f>
        <v>2.4925516951719302E-4</v>
      </c>
      <c r="M289">
        <f>0.02*((Experiments!$C$3*($F289+0.5*L289)^Experiments!$H$3)/(Code!$Y$3^Experiments!$H$3*(1+$V$3/$W$3)+($F289+0.5*L289)^Experiments!$H$3*(1+$V$3/$X$3)))</f>
        <v>2.5417772867621433E-4</v>
      </c>
      <c r="N289">
        <f>0.02*((Experiments!$C$3*($F289+0.5*M289)^Experiments!$H$3)/(Code!$Y$3^Experiments!$H$3*(1+$V$3/$W$3)+($F289+0.5*M289)^Experiments!$H$3*(1+$V$3/$X$3)))</f>
        <v>2.5427493239211851E-4</v>
      </c>
      <c r="O289">
        <f>0.02*((Experiments!$C$3*($F289+N289)^Experiments!$H$3)/(Code!$Y$3^Experiments!$H$3*(1+$V$3/$W$3)+($F289+N289)^Experiments!$H$3*(1+$V$3/$X$3)))</f>
        <v>2.5929726552908621E-4</v>
      </c>
    </row>
    <row r="290" spans="1:15" x14ac:dyDescent="0.25">
      <c r="A290">
        <v>5.76</v>
      </c>
      <c r="B290">
        <f>((D290^Experiments!$H$2)*Experiments!$C$2)/((Code!$Y$2^Experiments!$H$2)*(1+$V$2/$W$2)+(Code!D290^Experiments!$H$2)*(1+$V$2/$X$2))</f>
        <v>1.1456357156476051E-14</v>
      </c>
      <c r="C290">
        <f>((F290^Experiments!$H$3)*Experiments!$C$3)/((1+$V$3/$X$3)*(F290^Experiments!$H$3)+(Code!$Y$3^Experiments!$H$3)*(1+$V$3/$W$3))</f>
        <v>1.1960463040144356E-2</v>
      </c>
      <c r="D290">
        <f t="shared" si="28"/>
        <v>1.7184535734714099E-15</v>
      </c>
      <c r="E290">
        <f t="shared" si="29"/>
        <v>10.000000000000012</v>
      </c>
      <c r="F290">
        <f t="shared" si="30"/>
        <v>6.0162098478355732E-3</v>
      </c>
      <c r="G290">
        <f t="shared" si="31"/>
        <v>4.9939837901521669</v>
      </c>
      <c r="H290">
        <f>0.02*((Experiments!$C$2*(D290^Experiments!$H$2))/((Code!$Y$2^Experiments!$H$2)*(1+$V$2/$W$2)+(D290^Experiments!$H$2)*(1+$V$2/$X$2)))</f>
        <v>2.2912714312952102E-16</v>
      </c>
      <c r="I290">
        <f>0.02*((Experiments!$C$2*($D290+0.5*H290)^Experiments!$H$2)/((Code!$Y$2^Experiments!$H$2)*(1+$V$2/$W$2)+($D290+0.5*H290)^Experiments!$H$2*(1+$V$2/$X$2)))</f>
        <v>2.444022860048224E-16</v>
      </c>
      <c r="J290">
        <f>0.02*((Experiments!$C$2*($D290+0.5*I290)^Experiments!$H$2)/((Code!$Y$2^Experiments!$H$2)*(1+$V$2/$W$2)+($D290+0.5*I290)^Experiments!$H$2*(1+$V$2/$X$2)))</f>
        <v>2.4542062886317589E-16</v>
      </c>
      <c r="K290">
        <f>0.02*((Experiments!$C$2*($D290+J290)^Experiments!$H$2)/((Code!$Y$2^Experiments!$H$2)*(1+$V$2/$W$2)+($D290+J290)^Experiments!$H$2*(1+$V$2/$X$2)))</f>
        <v>2.6184989364461112E-16</v>
      </c>
      <c r="L290">
        <f>0.02*((Experiments!$C$3*F290^Experiments!$H$3)/(Code!$Y$3^Experiments!$H$3*(1+$V$3/$W$3)+F290^Experiments!$H$3*(1+$V$3/$X$3)))</f>
        <v>2.3920926080288712E-4</v>
      </c>
      <c r="M290">
        <f>0.02*((Experiments!$C$3*($F290+0.5*L290)^Experiments!$H$3)/(Code!$Y$3^Experiments!$H$3*(1+$V$3/$W$3)+($F290+0.5*L290)^Experiments!$H$3*(1+$V$3/$X$3)))</f>
        <v>2.4393583410680731E-4</v>
      </c>
      <c r="N290">
        <f>0.02*((Experiments!$C$3*($F290+0.5*M290)^Experiments!$H$3)/(Code!$Y$3^Experiments!$H$3*(1+$V$3/$W$3)+($F290+0.5*M290)^Experiments!$H$3*(1+$V$3/$X$3)))</f>
        <v>2.4402921588860833E-4</v>
      </c>
      <c r="O290">
        <f>0.02*((Experiments!$C$3*($F290+N290)^Experiments!$H$3)/(Code!$Y$3^Experiments!$H$3*(1+$V$3/$W$3)+($F290+N290)^Experiments!$H$3*(1+$V$3/$X$3)))</f>
        <v>2.4885169146895948E-4</v>
      </c>
    </row>
    <row r="291" spans="1:15" x14ac:dyDescent="0.25">
      <c r="A291">
        <v>5.78</v>
      </c>
      <c r="B291">
        <f>((D291^Experiments!$H$2)*Experiments!$C$2)/((Code!$Y$2^Experiments!$H$2)*(1+$V$2/$W$2)+(Code!D291^Experiments!$H$2)*(1+$V$2/$X$2))</f>
        <v>9.8223317492425792E-15</v>
      </c>
      <c r="C291">
        <f>((F291^Experiments!$H$3)*Experiments!$C$3)/((1+$V$3/$X$3)*(F291^Experiments!$H$3)+(Code!$Y$3^Experiments!$H$3)*(1+$V$3/$W$3))</f>
        <v>1.1478168265237263E-2</v>
      </c>
      <c r="D291">
        <f t="shared" si="28"/>
        <v>1.4733497623863885E-15</v>
      </c>
      <c r="E291">
        <f t="shared" si="29"/>
        <v>10.000000000000012</v>
      </c>
      <c r="F291">
        <f t="shared" si="30"/>
        <v>5.7722113391251266E-3</v>
      </c>
      <c r="G291">
        <f t="shared" si="31"/>
        <v>4.9942277886608775</v>
      </c>
      <c r="H291">
        <f>0.02*((Experiments!$C$2*(D291^Experiments!$H$2))/((Code!$Y$2^Experiments!$H$2)*(1+$V$2/$W$2)+(D291^Experiments!$H$2)*(1+$V$2/$X$2)))</f>
        <v>1.9644663498485158E-16</v>
      </c>
      <c r="I291">
        <f>0.02*((Experiments!$C$2*($D291+0.5*H291)^Experiments!$H$2)/((Code!$Y$2^Experiments!$H$2)*(1+$V$2/$W$2)+($D291+0.5*H291)^Experiments!$H$2*(1+$V$2/$X$2)))</f>
        <v>2.0954307731717504E-16</v>
      </c>
      <c r="J291">
        <f>0.02*((Experiments!$C$2*($D291+0.5*I291)^Experiments!$H$2)/((Code!$Y$2^Experiments!$H$2)*(1+$V$2/$W$2)+($D291+0.5*I291)^Experiments!$H$2*(1+$V$2/$X$2)))</f>
        <v>2.1041617347266325E-16</v>
      </c>
      <c r="K291">
        <f>0.02*((Experiments!$C$2*($D291+J291)^Experiments!$H$2)/((Code!$Y$2^Experiments!$H$2)*(1+$V$2/$W$2)+($D291+J291)^Experiments!$H$2*(1+$V$2/$X$2)))</f>
        <v>2.2450212478120663E-16</v>
      </c>
      <c r="L291">
        <f>0.02*((Experiments!$C$3*F291^Experiments!$H$3)/(Code!$Y$3^Experiments!$H$3*(1+$V$3/$W$3)+F291^Experiments!$H$3*(1+$V$3/$X$3)))</f>
        <v>2.2956336530474526E-4</v>
      </c>
      <c r="M291">
        <f>0.02*((Experiments!$C$3*($F291+0.5*L291)^Experiments!$H$3)/(Code!$Y$3^Experiments!$H$3*(1+$V$3/$W$3)+($F291+0.5*L291)^Experiments!$H$3*(1+$V$3/$X$3)))</f>
        <v>2.341015665822431E-4</v>
      </c>
      <c r="N291">
        <f>0.02*((Experiments!$C$3*($F291+0.5*M291)^Experiments!$H$3)/(Code!$Y$3^Experiments!$H$3*(1+$V$3/$W$3)+($F291+0.5*M291)^Experiments!$H$3*(1+$V$3/$X$3)))</f>
        <v>2.3419127111427612E-4</v>
      </c>
      <c r="O291">
        <f>0.02*((Experiments!$C$3*($F291+N291)^Experiments!$H$3)/(Code!$Y$3^Experiments!$H$3*(1+$V$3/$W$3)+($F291+N291)^Experiments!$H$3*(1+$V$3/$X$3)))</f>
        <v>2.3882164545493395E-4</v>
      </c>
    </row>
    <row r="292" spans="1:15" x14ac:dyDescent="0.25">
      <c r="A292">
        <v>5.8</v>
      </c>
      <c r="B292">
        <f>((D292^Experiments!$H$2)*Experiments!$C$2)/((Code!$Y$2^Experiments!$H$2)*(1+$V$2/$W$2)+(Code!D292^Experiments!$H$2)*(1+$V$2/$X$2))</f>
        <v>8.4213681255250983E-15</v>
      </c>
      <c r="C292">
        <f>((F292^Experiments!$H$3)*Experiments!$C$3)/((1+$V$3/$X$3)*(F292^Experiments!$H$3)+(Code!$Y$3^Experiments!$H$3)*(1+$V$3/$W$3))</f>
        <v>1.1015096963329158E-2</v>
      </c>
      <c r="D292">
        <f t="shared" si="28"/>
        <v>1.2632052188287659E-15</v>
      </c>
      <c r="E292">
        <f t="shared" si="29"/>
        <v>10.000000000000012</v>
      </c>
      <c r="F292">
        <f t="shared" si="30"/>
        <v>5.5380495580996739E-3</v>
      </c>
      <c r="G292">
        <f t="shared" si="31"/>
        <v>4.9944619504419032</v>
      </c>
      <c r="H292">
        <f>0.02*((Experiments!$C$2*(D292^Experiments!$H$2))/((Code!$Y$2^Experiments!$H$2)*(1+$V$2/$W$2)+(D292^Experiments!$H$2)*(1+$V$2/$X$2)))</f>
        <v>1.6842736251050197E-16</v>
      </c>
      <c r="I292">
        <f>0.02*((Experiments!$C$2*($D292+0.5*H292)^Experiments!$H$2)/((Code!$Y$2^Experiments!$H$2)*(1+$V$2/$W$2)+($D292+0.5*H292)^Experiments!$H$2*(1+$V$2/$X$2)))</f>
        <v>1.7965585334453546E-16</v>
      </c>
      <c r="J292">
        <f>0.02*((Experiments!$C$2*($D292+0.5*I292)^Experiments!$H$2)/((Code!$Y$2^Experiments!$H$2)*(1+$V$2/$W$2)+($D292+0.5*I292)^Experiments!$H$2*(1+$V$2/$X$2)))</f>
        <v>1.8040441940013765E-16</v>
      </c>
      <c r="K292">
        <f>0.02*((Experiments!$C$2*($D292+J292)^Experiments!$H$2)/((Code!$Y$2^Experiments!$H$2)*(1+$V$2/$W$2)+($D292+J292)^Experiments!$H$2*(1+$V$2/$X$2)))</f>
        <v>1.9248128509718696E-16</v>
      </c>
      <c r="L292">
        <f>0.02*((Experiments!$C$3*F292^Experiments!$H$3)/(Code!$Y$3^Experiments!$H$3*(1+$V$3/$W$3)+F292^Experiments!$H$3*(1+$V$3/$X$3)))</f>
        <v>2.2030193926658316E-4</v>
      </c>
      <c r="M292">
        <f>0.02*((Experiments!$C$3*($F292+0.5*L292)^Experiments!$H$3)/(Code!$Y$3^Experiments!$H$3*(1+$V$3/$W$3)+($F292+0.5*L292)^Experiments!$H$3*(1+$V$3/$X$3)))</f>
        <v>2.2465910145392655E-4</v>
      </c>
      <c r="N292">
        <f>0.02*((Experiments!$C$3*($F292+0.5*M292)^Experiments!$H$3)/(Code!$Y$3^Experiments!$H$3*(1+$V$3/$W$3)+($F292+0.5*M292)^Experiments!$H$3*(1+$V$3/$X$3)))</f>
        <v>2.2474526838378212E-4</v>
      </c>
      <c r="O292">
        <f>0.02*((Experiments!$C$3*($F292+N292)^Experiments!$H$3)/(Code!$Y$3^Experiments!$H$3*(1+$V$3/$W$3)+($F292+N292)^Experiments!$H$3*(1+$V$3/$X$3)))</f>
        <v>2.2919101227949744E-4</v>
      </c>
    </row>
    <row r="293" spans="1:15" x14ac:dyDescent="0.25">
      <c r="A293">
        <v>5.82</v>
      </c>
      <c r="B293">
        <f>((D293^Experiments!$H$2)*Experiments!$C$2)/((Code!$Y$2^Experiments!$H$2)*(1+$V$2/$W$2)+(Code!D293^Experiments!$H$2)*(1+$V$2/$X$2))</f>
        <v>7.2202245776395061E-15</v>
      </c>
      <c r="C293">
        <f>((F293^Experiments!$H$3)*Experiments!$C$3)/((1+$V$3/$X$3)*(F293^Experiments!$H$3)+(Code!$Y$3^Experiments!$H$3)*(1+$V$3/$W$3))</f>
        <v>1.0570500633410612E-2</v>
      </c>
      <c r="D293">
        <f t="shared" si="28"/>
        <v>1.0830336866459268E-15</v>
      </c>
      <c r="E293">
        <f t="shared" si="29"/>
        <v>10.000000000000012</v>
      </c>
      <c r="F293">
        <f t="shared" si="30"/>
        <v>5.3133326095627575E-3</v>
      </c>
      <c r="G293">
        <f t="shared" si="31"/>
        <v>4.9946866673904404</v>
      </c>
      <c r="H293">
        <f>0.02*((Experiments!$C$2*(D293^Experiments!$H$2))/((Code!$Y$2^Experiments!$H$2)*(1+$V$2/$W$2)+(D293^Experiments!$H$2)*(1+$V$2/$X$2)))</f>
        <v>1.4440449155279013E-16</v>
      </c>
      <c r="I293">
        <f>0.02*((Experiments!$C$2*($D293+0.5*H293)^Experiments!$H$2)/((Code!$Y$2^Experiments!$H$2)*(1+$V$2/$W$2)+($D293+0.5*H293)^Experiments!$H$2*(1+$V$2/$X$2)))</f>
        <v>1.5403145765630943E-16</v>
      </c>
      <c r="J293">
        <f>0.02*((Experiments!$C$2*($D293+0.5*I293)^Experiments!$H$2)/((Code!$Y$2^Experiments!$H$2)*(1+$V$2/$W$2)+($D293+0.5*I293)^Experiments!$H$2*(1+$V$2/$X$2)))</f>
        <v>1.5467325539654407E-16</v>
      </c>
      <c r="K293">
        <f>0.02*((Experiments!$C$2*($D293+J293)^Experiments!$H$2)/((Code!$Y$2^Experiments!$H$2)*(1+$V$2/$W$2)+($D293+J293)^Experiments!$H$2*(1+$V$2/$X$2)))</f>
        <v>1.6502759227232928E-16</v>
      </c>
      <c r="L293">
        <f>0.02*((Experiments!$C$3*F293^Experiments!$H$3)/(Code!$Y$3^Experiments!$H$3*(1+$V$3/$W$3)+F293^Experiments!$H$3*(1+$V$3/$X$3)))</f>
        <v>2.1141001266821225E-4</v>
      </c>
      <c r="M293">
        <f>0.02*((Experiments!$C$3*($F293+0.5*L293)^Experiments!$H$3)/(Code!$Y$3^Experiments!$H$3*(1+$V$3/$W$3)+($F293+0.5*L293)^Experiments!$H$3*(1+$V$3/$X$3)))</f>
        <v>2.1559319699164536E-4</v>
      </c>
      <c r="N293">
        <f>0.02*((Experiments!$C$3*($F293+0.5*M293)^Experiments!$H$3)/(Code!$Y$3^Experiments!$H$3*(1+$V$3/$W$3)+($F293+0.5*M293)^Experiments!$H$3*(1+$V$3/$X$3)))</f>
        <v>2.1567596107030886E-4</v>
      </c>
      <c r="O293">
        <f>0.02*((Experiments!$C$3*($F293+N293)^Experiments!$H$3)/(Code!$Y$3^Experiments!$H$3*(1+$V$3/$W$3)+($F293+N293)^Experiments!$H$3*(1+$V$3/$X$3)))</f>
        <v>2.1994426907653687E-4</v>
      </c>
    </row>
    <row r="294" spans="1:15" x14ac:dyDescent="0.25">
      <c r="A294">
        <v>5.84</v>
      </c>
      <c r="B294">
        <f>((D294^Experiments!$H$2)*Experiments!$C$2)/((Code!$Y$2^Experiments!$H$2)*(1+$V$2/$W$2)+(Code!D294^Experiments!$H$2)*(1+$V$2/$X$2))</f>
        <v>6.1904006777163688E-15</v>
      </c>
      <c r="C294">
        <f>((F294^Experiments!$H$3)*Experiments!$C$3)/((1+$V$3/$X$3)*(F294^Experiments!$H$3)+(Code!$Y$3^Experiments!$H$3)*(1+$V$3/$W$3))</f>
        <v>1.0143658522341829E-2</v>
      </c>
      <c r="D294">
        <f t="shared" si="28"/>
        <v>9.2856010165745576E-16</v>
      </c>
      <c r="E294">
        <f t="shared" si="29"/>
        <v>10.000000000000012</v>
      </c>
      <c r="F294">
        <f t="shared" si="30"/>
        <v>5.0976838432513147E-3</v>
      </c>
      <c r="G294">
        <f t="shared" si="31"/>
        <v>4.9949023161567521</v>
      </c>
      <c r="H294">
        <f>0.02*((Experiments!$C$2*(D294^Experiments!$H$2))/((Code!$Y$2^Experiments!$H$2)*(1+$V$2/$W$2)+(D294^Experiments!$H$2)*(1+$V$2/$X$2)))</f>
        <v>1.2380801355432739E-16</v>
      </c>
      <c r="I294">
        <f>0.02*((Experiments!$C$2*($D294+0.5*H294)^Experiments!$H$2)/((Code!$Y$2^Experiments!$H$2)*(1+$V$2/$W$2)+($D294+0.5*H294)^Experiments!$H$2*(1+$V$2/$X$2)))</f>
        <v>1.3206188112461586E-16</v>
      </c>
      <c r="J294">
        <f>0.02*((Experiments!$C$2*($D294+0.5*I294)^Experiments!$H$2)/((Code!$Y$2^Experiments!$H$2)*(1+$V$2/$W$2)+($D294+0.5*I294)^Experiments!$H$2*(1+$V$2/$X$2)))</f>
        <v>1.326121389626351E-16</v>
      </c>
      <c r="K294">
        <f>0.02*((Experiments!$C$2*($D294+J294)^Experiments!$H$2)/((Code!$Y$2^Experiments!$H$2)*(1+$V$2/$W$2)+($D294+J294)^Experiments!$H$2*(1+$V$2/$X$2)))</f>
        <v>1.4148963208267868E-16</v>
      </c>
      <c r="L294">
        <f>0.02*((Experiments!$C$3*F294^Experiments!$H$3)/(Code!$Y$3^Experiments!$H$3*(1+$V$3/$W$3)+F294^Experiments!$H$3*(1+$V$3/$X$3)))</f>
        <v>2.0287317044683658E-4</v>
      </c>
      <c r="M294">
        <f>0.02*((Experiments!$C$3*($F294+0.5*L294)^Experiments!$H$3)/(Code!$Y$3^Experiments!$H$3*(1+$V$3/$W$3)+($F294+0.5*L294)^Experiments!$H$3*(1+$V$3/$X$3)))</f>
        <v>2.0688917540073306E-4</v>
      </c>
      <c r="N294">
        <f>0.02*((Experiments!$C$3*($F294+0.5*M294)^Experiments!$H$3)/(Code!$Y$3^Experiments!$H$3*(1+$V$3/$W$3)+($F294+0.5*M294)^Experiments!$H$3*(1+$V$3/$X$3)))</f>
        <v>2.0696866662178455E-4</v>
      </c>
      <c r="O294">
        <f>0.02*((Experiments!$C$3*($F294+N294)^Experiments!$H$3)/(Code!$Y$3^Experiments!$H$3*(1+$V$3/$W$3)+($F294+N294)^Experiments!$H$3*(1+$V$3/$X$3)))</f>
        <v>2.110664661355878E-4</v>
      </c>
    </row>
    <row r="295" spans="1:15" x14ac:dyDescent="0.25">
      <c r="A295">
        <v>5.86</v>
      </c>
      <c r="B295">
        <f>((D295^Experiments!$H$2)*Experiments!$C$2)/((Code!$Y$2^Experiments!$H$2)*(1+$V$2/$W$2)+(Code!D295^Experiments!$H$2)*(1+$V$2/$X$2))</f>
        <v>5.3074610268146927E-15</v>
      </c>
      <c r="C295">
        <f>((F295^Experiments!$H$3)*Experiments!$C$3)/((1+$V$3/$X$3)*(F295^Experiments!$H$3)+(Code!$Y$3^Experiments!$H$3)*(1+$V$3/$W$3))</f>
        <v>9.73387670690639E-3</v>
      </c>
      <c r="D295">
        <f t="shared" si="28"/>
        <v>7.961191540222044E-16</v>
      </c>
      <c r="E295">
        <f t="shared" si="29"/>
        <v>10.000000000000012</v>
      </c>
      <c r="F295">
        <f t="shared" si="30"/>
        <v>4.8907412898134047E-3</v>
      </c>
      <c r="G295">
        <f t="shared" si="31"/>
        <v>4.9951092587101904</v>
      </c>
      <c r="H295">
        <f>0.02*((Experiments!$C$2*(D295^Experiments!$H$2))/((Code!$Y$2^Experiments!$H$2)*(1+$V$2/$W$2)+(D295^Experiments!$H$2)*(1+$V$2/$X$2)))</f>
        <v>1.0614922053629386E-16</v>
      </c>
      <c r="I295">
        <f>0.02*((Experiments!$C$2*($D295+0.5*H295)^Experiments!$H$2)/((Code!$Y$2^Experiments!$H$2)*(1+$V$2/$W$2)+($D295+0.5*H295)^Experiments!$H$2*(1+$V$2/$X$2)))</f>
        <v>1.1322583523871343E-16</v>
      </c>
      <c r="J295">
        <f>0.02*((Experiments!$C$2*($D295+0.5*I295)^Experiments!$H$2)/((Code!$Y$2^Experiments!$H$2)*(1+$V$2/$W$2)+($D295+0.5*I295)^Experiments!$H$2*(1+$V$2/$X$2)))</f>
        <v>1.1369760955220808E-16</v>
      </c>
      <c r="K295">
        <f>0.02*((Experiments!$C$2*($D295+J295)^Experiments!$H$2)/((Code!$Y$2^Experiments!$H$2)*(1+$V$2/$W$2)+($D295+J295)^Experiments!$H$2*(1+$V$2/$X$2)))</f>
        <v>1.2130890180992158E-16</v>
      </c>
      <c r="L295">
        <f>0.02*((Experiments!$C$3*F295^Experiments!$H$3)/(Code!$Y$3^Experiments!$H$3*(1+$V$3/$W$3)+F295^Experiments!$H$3*(1+$V$3/$X$3)))</f>
        <v>1.946775341381278E-4</v>
      </c>
      <c r="M295">
        <f>0.02*((Experiments!$C$3*($F295+0.5*L295)^Experiments!$H$3)/(Code!$Y$3^Experiments!$H$3*(1+$V$3/$W$3)+($F295+0.5*L295)^Experiments!$H$3*(1+$V$3/$X$3)))</f>
        <v>1.9853290425494969E-4</v>
      </c>
      <c r="N295">
        <f>0.02*((Experiments!$C$3*($F295+0.5*M295)^Experiments!$H$3)/(Code!$Y$3^Experiments!$H$3*(1+$V$3/$W$3)+($F295+0.5*M295)^Experiments!$H$3*(1+$V$3/$X$3)))</f>
        <v>1.9860924799253139E-4</v>
      </c>
      <c r="O295">
        <f>0.02*((Experiments!$C$3*($F295+N295)^Experiments!$H$3)/(Code!$Y$3^Experiments!$H$3*(1+$V$3/$W$3)+($F295+N295)^Experiments!$H$3*(1+$V$3/$X$3)))</f>
        <v>2.0254320812702721E-4</v>
      </c>
    </row>
    <row r="296" spans="1:15" x14ac:dyDescent="0.25">
      <c r="A296">
        <v>5.88</v>
      </c>
      <c r="B296">
        <f>((D296^Experiments!$H$2)*Experiments!$C$2)/((Code!$Y$2^Experiments!$H$2)*(1+$V$2/$W$2)+(Code!D296^Experiments!$H$2)*(1+$V$2/$X$2))</f>
        <v>4.5504554580057401E-15</v>
      </c>
      <c r="C296">
        <f>((F296^Experiments!$H$3)*Experiments!$C$3)/((1+$V$3/$X$3)*(F296^Experiments!$H$3)+(Code!$Y$3^Experiments!$H$3)*(1+$V$3/$W$3))</f>
        <v>9.3404871972433585E-3</v>
      </c>
      <c r="D296">
        <f t="shared" si="28"/>
        <v>6.8256831870086133E-16</v>
      </c>
      <c r="E296">
        <f t="shared" si="29"/>
        <v>10.000000000000012</v>
      </c>
      <c r="F296">
        <f t="shared" si="30"/>
        <v>4.6921571153533854E-3</v>
      </c>
      <c r="G296">
        <f t="shared" si="31"/>
        <v>4.9953078428846505</v>
      </c>
      <c r="H296">
        <f>0.02*((Experiments!$C$2*(D296^Experiments!$H$2))/((Code!$Y$2^Experiments!$H$2)*(1+$V$2/$W$2)+(D296^Experiments!$H$2)*(1+$V$2/$X$2)))</f>
        <v>9.1009109160114806E-17</v>
      </c>
      <c r="I296">
        <f>0.02*((Experiments!$C$2*($D296+0.5*H296)^Experiments!$H$2)/((Code!$Y$2^Experiments!$H$2)*(1+$V$2/$W$2)+($D296+0.5*H296)^Experiments!$H$2*(1+$V$2/$X$2)))</f>
        <v>9.7076383104122453E-17</v>
      </c>
      <c r="J296">
        <f>0.02*((Experiments!$C$2*($D296+0.5*I296)^Experiments!$H$2)/((Code!$Y$2^Experiments!$H$2)*(1+$V$2/$W$2)+($D296+0.5*I296)^Experiments!$H$2*(1+$V$2/$X$2)))</f>
        <v>9.7480868033722988E-17</v>
      </c>
      <c r="K296">
        <f>0.02*((Experiments!$C$2*($D296+J296)^Experiments!$H$2)/((Code!$Y$2^Experiments!$H$2)*(1+$V$2/$W$2)+($D296+J296)^Experiments!$H$2*(1+$V$2/$X$2)))</f>
        <v>1.0400655823127785E-16</v>
      </c>
      <c r="L296">
        <f>0.02*((Experiments!$C$3*F296^Experiments!$H$3)/(Code!$Y$3^Experiments!$H$3*(1+$V$3/$W$3)+F296^Experiments!$H$3*(1+$V$3/$X$3)))</f>
        <v>1.8680974394486718E-4</v>
      </c>
      <c r="M296">
        <f>0.02*((Experiments!$C$3*($F296+0.5*L296)^Experiments!$H$3)/(Code!$Y$3^Experiments!$H$3*(1+$V$3/$W$3)+($F296+0.5*L296)^Experiments!$H$3*(1+$V$3/$X$3)))</f>
        <v>1.9051077835396618E-4</v>
      </c>
      <c r="N296">
        <f>0.02*((Experiments!$C$3*($F296+0.5*M296)^Experiments!$H$3)/(Code!$Y$3^Experiments!$H$3*(1+$V$3/$W$3)+($F296+0.5*M296)^Experiments!$H$3*(1+$V$3/$X$3)))</f>
        <v>1.9058409549925698E-4</v>
      </c>
      <c r="O296">
        <f>0.02*((Experiments!$C$3*($F296+N296)^Experiments!$H$3)/(Code!$Y$3^Experiments!$H$3*(1+$V$3/$W$3)+($F296+N296)^Experiments!$H$3*(1+$V$3/$X$3)))</f>
        <v>1.9436063574817055E-4</v>
      </c>
    </row>
    <row r="297" spans="1:15" x14ac:dyDescent="0.25">
      <c r="A297">
        <v>5.9</v>
      </c>
      <c r="B297">
        <f>((D297^Experiments!$H$2)*Experiments!$C$2)/((Code!$Y$2^Experiments!$H$2)*(1+$V$2/$W$2)+(Code!D297^Experiments!$H$2)*(1+$V$2/$X$2))</f>
        <v>3.9014219361534257E-15</v>
      </c>
      <c r="C297">
        <f>((F297^Experiments!$H$3)*Experiments!$C$3)/((1+$V$3/$X$3)*(F297^Experiments!$H$3)+(Code!$Y$3^Experiments!$H$3)*(1+$V$3/$W$3))</f>
        <v>8.9628470619511538E-3</v>
      </c>
      <c r="D297">
        <f t="shared" si="28"/>
        <v>5.8521329042301413E-16</v>
      </c>
      <c r="E297">
        <f t="shared" si="29"/>
        <v>10.000000000000012</v>
      </c>
      <c r="F297">
        <f t="shared" si="30"/>
        <v>4.5015970941201383E-3</v>
      </c>
      <c r="G297">
        <f t="shared" si="31"/>
        <v>4.9954984029058833</v>
      </c>
      <c r="H297">
        <f>0.02*((Experiments!$C$2*(D297^Experiments!$H$2))/((Code!$Y$2^Experiments!$H$2)*(1+$V$2/$W$2)+(D297^Experiments!$H$2)*(1+$V$2/$X$2)))</f>
        <v>7.8028438723068516E-17</v>
      </c>
      <c r="I297">
        <f>0.02*((Experiments!$C$2*($D297+0.5*H297)^Experiments!$H$2)/((Code!$Y$2^Experiments!$H$2)*(1+$V$2/$W$2)+($D297+0.5*H297)^Experiments!$H$2*(1+$V$2/$X$2)))</f>
        <v>8.3230334637939752E-17</v>
      </c>
      <c r="J297">
        <f>0.02*((Experiments!$C$2*($D297+0.5*I297)^Experiments!$H$2)/((Code!$Y$2^Experiments!$H$2)*(1+$V$2/$W$2)+($D297+0.5*I297)^Experiments!$H$2*(1+$V$2/$X$2)))</f>
        <v>8.3577127698931178E-17</v>
      </c>
      <c r="K297">
        <f>0.02*((Experiments!$C$2*($D297+J297)^Experiments!$H$2)/((Code!$Y$2^Experiments!$H$2)*(1+$V$2/$W$2)+($D297+J297)^Experiments!$H$2*(1+$V$2/$X$2)))</f>
        <v>8.9172055749592669E-17</v>
      </c>
      <c r="L297">
        <f>0.02*((Experiments!$C$3*F297^Experiments!$H$3)/(Code!$Y$3^Experiments!$H$3*(1+$V$3/$W$3)+F297^Experiments!$H$3*(1+$V$3/$X$3)))</f>
        <v>1.7925694123902309E-4</v>
      </c>
      <c r="M297">
        <f>0.02*((Experiments!$C$3*($F297+0.5*L297)^Experiments!$H$3)/(Code!$Y$3^Experiments!$H$3*(1+$V$3/$W$3)+($F297+0.5*L297)^Experiments!$H$3*(1+$V$3/$X$3)))</f>
        <v>1.8280970201222505E-4</v>
      </c>
      <c r="N297">
        <f>0.02*((Experiments!$C$3*($F297+0.5*M297)^Experiments!$H$3)/(Code!$Y$3^Experiments!$H$3*(1+$V$3/$W$3)+($F297+0.5*M297)^Experiments!$H$3*(1+$V$3/$X$3)))</f>
        <v>1.8288010910819119E-4</v>
      </c>
      <c r="O297">
        <f>0.02*((Experiments!$C$3*($F297+N297)^Experiments!$H$3)/(Code!$Y$3^Experiments!$H$3*(1+$V$3/$W$3)+($F297+N297)^Experiments!$H$3*(1+$V$3/$X$3)))</f>
        <v>1.8650540779802452E-4</v>
      </c>
    </row>
    <row r="298" spans="1:15" x14ac:dyDescent="0.25">
      <c r="A298">
        <v>5.92</v>
      </c>
      <c r="B298">
        <f>((D298^Experiments!$H$2)*Experiments!$C$2)/((Code!$Y$2^Experiments!$H$2)*(1+$V$2/$W$2)+(Code!D298^Experiments!$H$2)*(1+$V$2/$X$2))</f>
        <v>3.3449603593240895E-15</v>
      </c>
      <c r="C298">
        <f>((F298^Experiments!$H$3)*Experiments!$C$3)/((1+$V$3/$X$3)*(F298^Experiments!$H$3)+(Code!$Y$3^Experiments!$H$3)*(1+$V$3/$W$3))</f>
        <v>8.6003375750647471E-3</v>
      </c>
      <c r="D298">
        <f t="shared" si="28"/>
        <v>5.0174405389861361E-16</v>
      </c>
      <c r="E298">
        <f t="shared" si="29"/>
        <v>10.000000000000012</v>
      </c>
      <c r="F298">
        <f t="shared" si="30"/>
        <v>4.3187400989071582E-3</v>
      </c>
      <c r="G298">
        <f t="shared" si="31"/>
        <v>4.9956812599010965</v>
      </c>
      <c r="H298">
        <f>0.02*((Experiments!$C$2*(D298^Experiments!$H$2))/((Code!$Y$2^Experiments!$H$2)*(1+$V$2/$W$2)+(D298^Experiments!$H$2)*(1+$V$2/$X$2)))</f>
        <v>6.6899207186481797E-17</v>
      </c>
      <c r="I298">
        <f>0.02*((Experiments!$C$2*($D298+0.5*H298)^Experiments!$H$2)/((Code!$Y$2^Experiments!$H$2)*(1+$V$2/$W$2)+($D298+0.5*H298)^Experiments!$H$2*(1+$V$2/$X$2)))</f>
        <v>7.1359154332247246E-17</v>
      </c>
      <c r="J298">
        <f>0.02*((Experiments!$C$2*($D298+0.5*I298)^Experiments!$H$2)/((Code!$Y$2^Experiments!$H$2)*(1+$V$2/$W$2)+($D298+0.5*I298)^Experiments!$H$2*(1+$V$2/$X$2)))</f>
        <v>7.1656484141964949E-17</v>
      </c>
      <c r="K298">
        <f>0.02*((Experiments!$C$2*($D298+J298)^Experiments!$H$2)/((Code!$Y$2^Experiments!$H$2)*(1+$V$2/$W$2)+($D298+J298)^Experiments!$H$2*(1+$V$2/$X$2)))</f>
        <v>7.6453405072077105E-17</v>
      </c>
      <c r="L298">
        <f>0.02*((Experiments!$C$3*F298^Experiments!$H$3)/(Code!$Y$3^Experiments!$H$3*(1+$V$3/$W$3)+F298^Experiments!$H$3*(1+$V$3/$X$3)))</f>
        <v>1.7200675150129494E-4</v>
      </c>
      <c r="M298">
        <f>0.02*((Experiments!$C$3*($F298+0.5*L298)^Experiments!$H$3)/(Code!$Y$3^Experiments!$H$3*(1+$V$3/$W$3)+($F298+0.5*L298)^Experiments!$H$3*(1+$V$3/$X$3)))</f>
        <v>1.7541707178402792E-4</v>
      </c>
      <c r="N298">
        <f>0.02*((Experiments!$C$3*($F298+0.5*M298)^Experiments!$H$3)/(Code!$Y$3^Experiments!$H$3*(1+$V$3/$W$3)+($F298+0.5*M298)^Experiments!$H$3*(1+$V$3/$X$3)))</f>
        <v>1.7548468115824892E-4</v>
      </c>
      <c r="O298">
        <f>0.02*((Experiments!$C$3*($F298+N298)^Experiments!$H$3)/(Code!$Y$3^Experiments!$H$3*(1+$V$3/$W$3)+($F298+N298)^Experiments!$H$3*(1+$V$3/$X$3)))</f>
        <v>1.7896468368643612E-4</v>
      </c>
    </row>
    <row r="299" spans="1:15" x14ac:dyDescent="0.25">
      <c r="A299">
        <v>5.94</v>
      </c>
      <c r="B299">
        <f>((D299^Experiments!$H$2)*Experiments!$C$2)/((Code!$Y$2^Experiments!$H$2)*(1+$V$2/$W$2)+(Code!D299^Experiments!$H$2)*(1+$V$2/$X$2))</f>
        <v>2.8678671490941083E-15</v>
      </c>
      <c r="C299">
        <f>((F299^Experiments!$H$3)*Experiments!$C$3)/((1+$V$3/$X$3)*(F299^Experiments!$H$3)+(Code!$Y$3^Experiments!$H$3)*(1+$V$3/$W$3))</f>
        <v>8.2523633850246254E-3</v>
      </c>
      <c r="D299">
        <f t="shared" si="28"/>
        <v>4.301800723641164E-16</v>
      </c>
      <c r="E299">
        <f t="shared" si="29"/>
        <v>10.000000000000012</v>
      </c>
      <c r="F299">
        <f t="shared" si="30"/>
        <v>4.1432776087284443E-3</v>
      </c>
      <c r="G299">
        <f t="shared" si="31"/>
        <v>4.9958567223912755</v>
      </c>
      <c r="H299">
        <f>0.02*((Experiments!$C$2*(D299^Experiments!$H$2))/((Code!$Y$2^Experiments!$H$2)*(1+$V$2/$W$2)+(D299^Experiments!$H$2)*(1+$V$2/$X$2)))</f>
        <v>5.7357342981882162E-17</v>
      </c>
      <c r="I299">
        <f>0.02*((Experiments!$C$2*($D299+0.5*H299)^Experiments!$H$2)/((Code!$Y$2^Experiments!$H$2)*(1+$V$2/$W$2)+($D299+0.5*H299)^Experiments!$H$2*(1+$V$2/$X$2)))</f>
        <v>6.1181165847340978E-17</v>
      </c>
      <c r="J299">
        <f>0.02*((Experiments!$C$2*($D299+0.5*I299)^Experiments!$H$2)/((Code!$Y$2^Experiments!$H$2)*(1+$V$2/$W$2)+($D299+0.5*I299)^Experiments!$H$2*(1+$V$2/$X$2)))</f>
        <v>6.1436087371704896E-17</v>
      </c>
      <c r="K299">
        <f>0.02*((Experiments!$C$2*($D299+J299)^Experiments!$H$2)/((Code!$Y$2^Experiments!$H$2)*(1+$V$2/$W$2)+($D299+J299)^Experiments!$H$2*(1+$V$2/$X$2)))</f>
        <v>6.5548821298109486E-17</v>
      </c>
      <c r="L299">
        <f>0.02*((Experiments!$C$3*F299^Experiments!$H$3)/(Code!$Y$3^Experiments!$H$3*(1+$V$3/$W$3)+F299^Experiments!$H$3*(1+$V$3/$X$3)))</f>
        <v>1.650472677004925E-4</v>
      </c>
      <c r="M299">
        <f>0.02*((Experiments!$C$3*($F299+0.5*L299)^Experiments!$H$3)/(Code!$Y$3^Experiments!$H$3*(1+$V$3/$W$3)+($F299+0.5*L299)^Experiments!$H$3*(1+$V$3/$X$3)))</f>
        <v>1.6832075962795997E-4</v>
      </c>
      <c r="N299">
        <f>0.02*((Experiments!$C$3*($F299+0.5*M299)^Experiments!$H$3)/(Code!$Y$3^Experiments!$H$3*(1+$V$3/$W$3)+($F299+0.5*M299)^Experiments!$H$3*(1+$V$3/$X$3)))</f>
        <v>1.6838567952335342E-4</v>
      </c>
      <c r="O299">
        <f>0.02*((Experiments!$C$3*($F299+N299)^Experiments!$H$3)/(Code!$Y$3^Experiments!$H$3*(1+$V$3/$W$3)+($F299+N299)^Experiments!$H$3*(1+$V$3/$X$3)))</f>
        <v>1.7172610638155214E-4</v>
      </c>
    </row>
    <row r="300" spans="1:15" x14ac:dyDescent="0.25">
      <c r="A300">
        <v>5.96</v>
      </c>
      <c r="B300">
        <f>((D300^Experiments!$H$2)*Experiments!$C$2)/((Code!$Y$2^Experiments!$H$2)*(1+$V$2/$W$2)+(Code!D300^Experiments!$H$2)*(1+$V$2/$X$2))</f>
        <v>2.4588219594073493E-15</v>
      </c>
      <c r="C300">
        <f>((F300^Experiments!$H$3)*Experiments!$C$3)/((1+$V$3/$X$3)*(F300^Experiments!$H$3)+(Code!$Y$3^Experiments!$H$3)*(1+$V$3/$W$3))</f>
        <v>7.918351705680917E-3</v>
      </c>
      <c r="D300">
        <f t="shared" si="28"/>
        <v>3.688232939111025E-16</v>
      </c>
      <c r="E300">
        <f t="shared" si="29"/>
        <v>10.000000000000012</v>
      </c>
      <c r="F300">
        <f t="shared" si="30"/>
        <v>3.9749132333309987E-3</v>
      </c>
      <c r="G300">
        <f t="shared" si="31"/>
        <v>4.9960250867666733</v>
      </c>
      <c r="H300">
        <f>0.02*((Experiments!$C$2*(D300^Experiments!$H$2))/((Code!$Y$2^Experiments!$H$2)*(1+$V$2/$W$2)+(D300^Experiments!$H$2)*(1+$V$2/$X$2)))</f>
        <v>4.9176439188146991E-17</v>
      </c>
      <c r="I300">
        <f>0.02*((Experiments!$C$2*($D300+0.5*H300)^Experiments!$H$2)/((Code!$Y$2^Experiments!$H$2)*(1+$V$2/$W$2)+($D300+0.5*H300)^Experiments!$H$2*(1+$V$2/$X$2)))</f>
        <v>5.2454868467356782E-17</v>
      </c>
      <c r="J300">
        <f>0.02*((Experiments!$C$2*($D300+0.5*I300)^Experiments!$H$2)/((Code!$Y$2^Experiments!$H$2)*(1+$V$2/$W$2)+($D300+0.5*I300)^Experiments!$H$2*(1+$V$2/$X$2)))</f>
        <v>5.2673430419304112E-17</v>
      </c>
      <c r="K300">
        <f>0.02*((Experiments!$C$2*($D300+J300)^Experiments!$H$2)/((Code!$Y$2^Experiments!$H$2)*(1+$V$2/$W$2)+($D300+J300)^Experiments!$H$2*(1+$V$2/$X$2)))</f>
        <v>5.6199563244054208E-17</v>
      </c>
      <c r="L300">
        <f>0.02*((Experiments!$C$3*F300^Experiments!$H$3)/(Code!$Y$3^Experiments!$H$3*(1+$V$3/$W$3)+F300^Experiments!$H$3*(1+$V$3/$X$3)))</f>
        <v>1.5836703411361834E-4</v>
      </c>
      <c r="M300">
        <f>0.02*((Experiments!$C$3*($F300+0.5*L300)^Experiments!$H$3)/(Code!$Y$3^Experiments!$H$3*(1+$V$3/$W$3)+($F300+0.5*L300)^Experiments!$H$3*(1+$V$3/$X$3)))</f>
        <v>1.6150909651218421E-4</v>
      </c>
      <c r="N300">
        <f>0.02*((Experiments!$C$3*($F300+0.5*M300)^Experiments!$H$3)/(Code!$Y$3^Experiments!$H$3*(1+$V$3/$W$3)+($F300+0.5*M300)^Experiments!$H$3*(1+$V$3/$X$3)))</f>
        <v>1.6157143121547812E-4</v>
      </c>
      <c r="O300">
        <f>0.02*((Experiments!$C$3*($F300+N300)^Experiments!$H$3)/(Code!$Y$3^Experiments!$H$3*(1+$V$3/$W$3)+($F300+N300)^Experiments!$H$3*(1+$V$3/$X$3)))</f>
        <v>1.6477778579784838E-4</v>
      </c>
    </row>
    <row r="301" spans="1:15" x14ac:dyDescent="0.25">
      <c r="A301">
        <v>5.98</v>
      </c>
      <c r="B301">
        <f>((D301^Experiments!$H$2)*Experiments!$C$2)/((Code!$Y$2^Experiments!$H$2)*(1+$V$2/$W$2)+(Code!D301^Experiments!$H$2)*(1+$V$2/$X$2))</f>
        <v>2.1081190702901018E-15</v>
      </c>
      <c r="C301">
        <f>((F301^Experiments!$H$3)*Experiments!$C$3)/((1+$V$3/$X$3)*(F301^Experiments!$H$3)+(Code!$Y$3^Experiments!$H$3)*(1+$V$3/$W$3))</f>
        <v>7.5977515293084805E-3</v>
      </c>
      <c r="D301">
        <f t="shared" si="28"/>
        <v>3.1621786054351533E-16</v>
      </c>
      <c r="E301">
        <f t="shared" si="29"/>
        <v>10.000000000000012</v>
      </c>
      <c r="F301">
        <f t="shared" si="30"/>
        <v>3.8133622541032001E-3</v>
      </c>
      <c r="G301">
        <f t="shared" si="31"/>
        <v>4.9961866377459012</v>
      </c>
      <c r="H301">
        <f>0.02*((Experiments!$C$2*(D301^Experiments!$H$2))/((Code!$Y$2^Experiments!$H$2)*(1+$V$2/$W$2)+(D301^Experiments!$H$2)*(1+$V$2/$X$2)))</f>
        <v>4.2162381405802038E-17</v>
      </c>
      <c r="I301">
        <f>0.02*((Experiments!$C$2*($D301+0.5*H301)^Experiments!$H$2)/((Code!$Y$2^Experiments!$H$2)*(1+$V$2/$W$2)+($D301+0.5*H301)^Experiments!$H$2*(1+$V$2/$X$2)))</f>
        <v>4.4973206832855497E-17</v>
      </c>
      <c r="J301">
        <f>0.02*((Experiments!$C$2*($D301+0.5*I301)^Experiments!$H$2)/((Code!$Y$2^Experiments!$H$2)*(1+$V$2/$W$2)+($D301+0.5*I301)^Experiments!$H$2*(1+$V$2/$X$2)))</f>
        <v>4.5160595194659071E-17</v>
      </c>
      <c r="K301">
        <f>0.02*((Experiments!$C$2*($D301+J301)^Experiments!$H$2)/((Code!$Y$2^Experiments!$H$2)*(1+$V$2/$W$2)+($D301+J301)^Experiments!$H$2*(1+$V$2/$X$2)))</f>
        <v>4.8183794098423242E-17</v>
      </c>
      <c r="L301">
        <f>0.02*((Experiments!$C$3*F301^Experiments!$H$3)/(Code!$Y$3^Experiments!$H$3*(1+$V$3/$W$3)+F301^Experiments!$H$3*(1+$V$3/$X$3)))</f>
        <v>1.5195503058616962E-4</v>
      </c>
      <c r="M301">
        <f>0.02*((Experiments!$C$3*($F301+0.5*L301)^Experiments!$H$3)/(Code!$Y$3^Experiments!$H$3*(1+$V$3/$W$3)+($F301+0.5*L301)^Experiments!$H$3*(1+$V$3/$X$3)))</f>
        <v>1.5497085646072132E-4</v>
      </c>
      <c r="N301">
        <f>0.02*((Experiments!$C$3*($F301+0.5*M301)^Experiments!$H$3)/(Code!$Y$3^Experiments!$H$3*(1+$V$3/$W$3)+($F301+0.5*M301)^Experiments!$H$3*(1+$V$3/$X$3)))</f>
        <v>1.5503070642854439E-4</v>
      </c>
      <c r="O301">
        <f>0.02*((Experiments!$C$3*($F301+N301)^Experiments!$H$3)/(Code!$Y$3^Experiments!$H$3*(1+$V$3/$W$3)+($F301+N301)^Experiments!$H$3*(1+$V$3/$X$3)))</f>
        <v>1.5810828262549705E-4</v>
      </c>
    </row>
    <row r="302" spans="1:15" x14ac:dyDescent="0.25">
      <c r="A302">
        <v>6</v>
      </c>
      <c r="B302">
        <f>((D302^Experiments!$H$2)*Experiments!$C$2)/((Code!$Y$2^Experiments!$H$2)*(1+$V$2/$W$2)+(Code!D302^Experiments!$H$2)*(1+$V$2/$X$2))</f>
        <v>1.8074370930020411E-15</v>
      </c>
      <c r="C302">
        <f>((F302^Experiments!$H$3)*Experiments!$C$3)/((1+$V$3/$X$3)*(F302^Experiments!$H$3)+(Code!$Y$3^Experiments!$H$3)*(1+$V$3/$W$3))</f>
        <v>7.2900328615482105E-3</v>
      </c>
      <c r="D302">
        <f t="shared" si="28"/>
        <v>2.7111556395030625E-16</v>
      </c>
      <c r="E302">
        <f t="shared" si="29"/>
        <v>10.000000000000012</v>
      </c>
      <c r="F302">
        <f t="shared" si="30"/>
        <v>3.658351180938167E-3</v>
      </c>
      <c r="G302">
        <f t="shared" si="31"/>
        <v>4.9963416488190662</v>
      </c>
      <c r="H302">
        <f>0.02*((Experiments!$C$2*(D302^Experiments!$H$2))/((Code!$Y$2^Experiments!$H$2)*(1+$V$2/$W$2)+(D302^Experiments!$H$2)*(1+$V$2/$X$2)))</f>
        <v>3.6148741860040822E-17</v>
      </c>
      <c r="I302">
        <f>0.02*((Experiments!$C$2*($D302+0.5*H302)^Experiments!$H$2)/((Code!$Y$2^Experiments!$H$2)*(1+$V$2/$W$2)+($D302+0.5*H302)^Experiments!$H$2*(1+$V$2/$X$2)))</f>
        <v>3.8558657984043553E-17</v>
      </c>
      <c r="J302">
        <f>0.02*((Experiments!$C$2*($D302+0.5*I302)^Experiments!$H$2)/((Code!$Y$2^Experiments!$H$2)*(1+$V$2/$W$2)+($D302+0.5*I302)^Experiments!$H$2*(1+$V$2/$X$2)))</f>
        <v>3.8719319058977067E-17</v>
      </c>
      <c r="K302">
        <f>0.02*((Experiments!$C$2*($D302+J302)^Experiments!$H$2)/((Code!$Y$2^Experiments!$H$2)*(1+$V$2/$W$2)+($D302+J302)^Experiments!$H$2*(1+$V$2/$X$2)))</f>
        <v>4.1311317734571109E-17</v>
      </c>
      <c r="L302">
        <f>0.02*((Experiments!$C$3*F302^Experiments!$H$3)/(Code!$Y$3^Experiments!$H$3*(1+$V$3/$W$3)+F302^Experiments!$H$3*(1+$V$3/$X$3)))</f>
        <v>1.4580065723096422E-4</v>
      </c>
      <c r="M302">
        <f>0.02*((Experiments!$C$3*($F302+0.5*L302)^Experiments!$H$3)/(Code!$Y$3^Experiments!$H$3*(1+$V$3/$W$3)+($F302+0.5*L302)^Experiments!$H$3*(1+$V$3/$X$3)))</f>
        <v>1.486952410395537E-4</v>
      </c>
      <c r="N302">
        <f>0.02*((Experiments!$C$3*($F302+0.5*M302)^Experiments!$H$3)/(Code!$Y$3^Experiments!$H$3*(1+$V$3/$W$3)+($F302+0.5*M302)^Experiments!$H$3*(1+$V$3/$X$3)))</f>
        <v>1.4875270302203378E-4</v>
      </c>
      <c r="O302">
        <f>0.02*((Experiments!$C$3*($F302+N302)^Experiments!$H$3)/(Code!$Y$3^Experiments!$H$3*(1+$V$3/$W$3)+($F302+N302)^Experiments!$H$3*(1+$V$3/$X$3)))</f>
        <v>1.517065926004963E-4</v>
      </c>
    </row>
    <row r="303" spans="1:15" x14ac:dyDescent="0.25">
      <c r="A303">
        <v>6.02</v>
      </c>
      <c r="B303">
        <f>((D303^Experiments!$H$2)*Experiments!$C$2)/((Code!$Y$2^Experiments!$H$2)*(1+$V$2/$W$2)+(Code!D303^Experiments!$H$2)*(1+$V$2/$X$2))</f>
        <v>1.54964152224576E-15</v>
      </c>
      <c r="C303">
        <f>((F303^Experiments!$H$3)*Experiments!$C$3)/((1+$V$3/$X$3)*(F303^Experiments!$H$3)+(Code!$Y$3^Experiments!$H$3)*(1+$V$3/$W$3))</f>
        <v>6.9946859781357005E-3</v>
      </c>
      <c r="D303">
        <f t="shared" si="28"/>
        <v>2.3244622833686403E-16</v>
      </c>
      <c r="E303">
        <f t="shared" si="29"/>
        <v>10.000000000000012</v>
      </c>
      <c r="F303">
        <f t="shared" si="30"/>
        <v>3.5096173246123943E-3</v>
      </c>
      <c r="G303">
        <f t="shared" si="31"/>
        <v>4.9964903826753924</v>
      </c>
      <c r="H303">
        <f>0.02*((Experiments!$C$2*(D303^Experiments!$H$2))/((Code!$Y$2^Experiments!$H$2)*(1+$V$2/$W$2)+(D303^Experiments!$H$2)*(1+$V$2/$X$2)))</f>
        <v>3.0992830444915197E-17</v>
      </c>
      <c r="I303">
        <f>0.02*((Experiments!$C$2*($D303+0.5*H303)^Experiments!$H$2)/((Code!$Y$2^Experiments!$H$2)*(1+$V$2/$W$2)+($D303+0.5*H303)^Experiments!$H$2*(1+$V$2/$X$2)))</f>
        <v>3.3059019141242881E-17</v>
      </c>
      <c r="J303">
        <f>0.02*((Experiments!$C$2*($D303+0.5*I303)^Experiments!$H$2)/((Code!$Y$2^Experiments!$H$2)*(1+$V$2/$W$2)+($D303+0.5*I303)^Experiments!$H$2*(1+$V$2/$X$2)))</f>
        <v>3.3196765054331389E-17</v>
      </c>
      <c r="K303">
        <f>0.02*((Experiments!$C$2*($D303+J303)^Experiments!$H$2)/((Code!$Y$2^Experiments!$H$2)*(1+$V$2/$W$2)+($D303+J303)^Experiments!$H$2*(1+$V$2/$X$2)))</f>
        <v>3.5419065785492716E-17</v>
      </c>
      <c r="L303">
        <f>0.02*((Experiments!$C$3*F303^Experiments!$H$3)/(Code!$Y$3^Experiments!$H$3*(1+$V$3/$W$3)+F303^Experiments!$H$3*(1+$V$3/$X$3)))</f>
        <v>1.39893719562714E-4</v>
      </c>
      <c r="M303">
        <f>0.02*((Experiments!$C$3*($F303+0.5*L303)^Experiments!$H$3)/(Code!$Y$3^Experiments!$H$3*(1+$V$3/$W$3)+($F303+0.5*L303)^Experiments!$H$3*(1+$V$3/$X$3)))</f>
        <v>1.4267186428025181E-4</v>
      </c>
      <c r="N303">
        <f>0.02*((Experiments!$C$3*($F303+0.5*M303)^Experiments!$H$3)/(Code!$Y$3^Experiments!$H$3*(1+$V$3/$W$3)+($F303+0.5*M303)^Experiments!$H$3*(1+$V$3/$X$3)))</f>
        <v>1.4272703144203183E-4</v>
      </c>
      <c r="O303">
        <f>0.02*((Experiments!$C$3*($F303+N303)^Experiments!$H$3)/(Code!$Y$3^Experiments!$H$3*(1+$V$3/$W$3)+($F303+N303)^Experiments!$H$3*(1+$V$3/$X$3)))</f>
        <v>1.4556213121378315E-4</v>
      </c>
    </row>
    <row r="304" spans="1:15" x14ac:dyDescent="0.25">
      <c r="A304">
        <v>6.04</v>
      </c>
      <c r="B304">
        <f>((D304^Experiments!$H$2)*Experiments!$C$2)/((Code!$Y$2^Experiments!$H$2)*(1+$V$2/$W$2)+(Code!D304^Experiments!$H$2)*(1+$V$2/$X$2))</f>
        <v>1.3286154504440306E-15</v>
      </c>
      <c r="C304">
        <f>((F304^Experiments!$H$3)*Experiments!$C$3)/((1+$V$3/$X$3)*(F304^Experiments!$H$3)+(Code!$Y$3^Experiments!$H$3)*(1+$V$3/$W$3))</f>
        <v>6.7112207032302279E-3</v>
      </c>
      <c r="D304">
        <f t="shared" si="28"/>
        <v>1.9929231756660462E-16</v>
      </c>
      <c r="E304">
        <f t="shared" si="29"/>
        <v>10.000000000000012</v>
      </c>
      <c r="F304">
        <f t="shared" si="30"/>
        <v>3.3669083842422171E-3</v>
      </c>
      <c r="G304">
        <f t="shared" si="31"/>
        <v>4.9966330916157622</v>
      </c>
      <c r="H304">
        <f>0.02*((Experiments!$C$2*(D304^Experiments!$H$2))/((Code!$Y$2^Experiments!$H$2)*(1+$V$2/$W$2)+(D304^Experiments!$H$2)*(1+$V$2/$X$2)))</f>
        <v>2.6572309008880613E-17</v>
      </c>
      <c r="I304">
        <f>0.02*((Experiments!$C$2*($D304+0.5*H304)^Experiments!$H$2)/((Code!$Y$2^Experiments!$H$2)*(1+$V$2/$W$2)+($D304+0.5*H304)^Experiments!$H$2*(1+$V$2/$X$2)))</f>
        <v>2.8343796276139321E-17</v>
      </c>
      <c r="J304">
        <f>0.02*((Experiments!$C$2*($D304+0.5*I304)^Experiments!$H$2)/((Code!$Y$2^Experiments!$H$2)*(1+$V$2/$W$2)+($D304+0.5*I304)^Experiments!$H$2*(1+$V$2/$X$2)))</f>
        <v>2.8461895427289901E-17</v>
      </c>
      <c r="K304">
        <f>0.02*((Experiments!$C$2*($D304+J304)^Experiments!$H$2)/((Code!$Y$2^Experiments!$H$2)*(1+$V$2/$W$2)+($D304+J304)^Experiments!$H$2*(1+$V$2/$X$2)))</f>
        <v>3.0367228399185933E-17</v>
      </c>
      <c r="L304">
        <f>0.02*((Experiments!$C$3*F304^Experiments!$H$3)/(Code!$Y$3^Experiments!$H$3*(1+$V$3/$W$3)+F304^Experiments!$H$3*(1+$V$3/$X$3)))</f>
        <v>1.3422441406460455E-4</v>
      </c>
      <c r="M304">
        <f>0.02*((Experiments!$C$3*($F304+0.5*L304)^Experiments!$H$3)/(Code!$Y$3^Experiments!$H$3*(1+$V$3/$W$3)+($F304+0.5*L304)^Experiments!$H$3*(1+$V$3/$X$3)))</f>
        <v>1.3689073803780418E-4</v>
      </c>
      <c r="N304">
        <f>0.02*((Experiments!$C$3*($F304+0.5*M304)^Experiments!$H$3)/(Code!$Y$3^Experiments!$H$3*(1+$V$3/$W$3)+($F304+0.5*M304)^Experiments!$H$3*(1+$V$3/$X$3)))</f>
        <v>1.3694370007640182E-4</v>
      </c>
      <c r="O304">
        <f>0.02*((Experiments!$C$3*($F304+N304)^Experiments!$H$3)/(Code!$Y$3^Experiments!$H$3*(1+$V$3/$W$3)+($F304+N304)^Experiments!$H$3*(1+$V$3/$X$3)))</f>
        <v>1.3966471885647373E-4</v>
      </c>
    </row>
    <row r="305" spans="1:15" x14ac:dyDescent="0.25">
      <c r="A305">
        <v>6.06</v>
      </c>
      <c r="B305">
        <f>((D305^Experiments!$H$2)*Experiments!$C$2)/((Code!$Y$2^Experiments!$H$2)*(1+$V$2/$W$2)+(Code!D305^Experiments!$H$2)*(1+$V$2/$X$2))</f>
        <v>1.1391144273163363E-15</v>
      </c>
      <c r="C305">
        <f>((F305^Experiments!$H$3)*Experiments!$C$3)/((1+$V$3/$X$3)*(F305^Experiments!$H$3)+(Code!$Y$3^Experiments!$H$3)*(1+$V$3/$W$3))</f>
        <v>6.4391657091144895E-3</v>
      </c>
      <c r="D305">
        <f t="shared" si="28"/>
        <v>1.7086716409745045E-16</v>
      </c>
      <c r="E305">
        <f t="shared" si="29"/>
        <v>10.000000000000012</v>
      </c>
      <c r="F305">
        <f t="shared" si="30"/>
        <v>3.2299820493839689E-3</v>
      </c>
      <c r="G305">
        <f t="shared" si="31"/>
        <v>4.9967700179506203</v>
      </c>
      <c r="H305">
        <f>0.02*((Experiments!$C$2*(D305^Experiments!$H$2))/((Code!$Y$2^Experiments!$H$2)*(1+$V$2/$W$2)+(D305^Experiments!$H$2)*(1+$V$2/$X$2)))</f>
        <v>2.2782288546326725E-17</v>
      </c>
      <c r="I305">
        <f>0.02*((Experiments!$C$2*($D305+0.5*H305)^Experiments!$H$2)/((Code!$Y$2^Experiments!$H$2)*(1+$V$2/$W$2)+($D305+0.5*H305)^Experiments!$H$2*(1+$V$2/$X$2)))</f>
        <v>2.4301107782748505E-17</v>
      </c>
      <c r="J305">
        <f>0.02*((Experiments!$C$2*($D305+0.5*I305)^Experiments!$H$2)/((Code!$Y$2^Experiments!$H$2)*(1+$V$2/$W$2)+($D305+0.5*I305)^Experiments!$H$2*(1+$V$2/$X$2)))</f>
        <v>2.4402362398509956E-17</v>
      </c>
      <c r="K305">
        <f>0.02*((Experiments!$C$2*($D305+J305)^Experiments!$H$2)/((Code!$Y$2^Experiments!$H$2)*(1+$V$2/$W$2)+($D305+J305)^Experiments!$H$2*(1+$V$2/$X$2)))</f>
        <v>2.6035936866128056E-17</v>
      </c>
      <c r="L305">
        <f>0.02*((Experiments!$C$3*F305^Experiments!$H$3)/(Code!$Y$3^Experiments!$H$3*(1+$V$3/$W$3)+F305^Experiments!$H$3*(1+$V$3/$X$3)))</f>
        <v>1.2878331418228979E-4</v>
      </c>
      <c r="M305">
        <f>0.02*((Experiments!$C$3*($F305+0.5*L305)^Experiments!$H$3)/(Code!$Y$3^Experiments!$H$3*(1+$V$3/$W$3)+($F305+0.5*L305)^Experiments!$H$3*(1+$V$3/$X$3)))</f>
        <v>1.3134225777843025E-4</v>
      </c>
      <c r="N305">
        <f>0.02*((Experiments!$C$3*($F305+0.5*M305)^Experiments!$H$3)/(Code!$Y$3^Experiments!$H$3*(1+$V$3/$W$3)+($F305+0.5*M305)^Experiments!$H$3*(1+$V$3/$X$3)))</f>
        <v>1.3139310103988208E-4</v>
      </c>
      <c r="O305">
        <f>0.02*((Experiments!$C$3*($F305+N305)^Experiments!$H$3)/(Code!$Y$3^Experiments!$H$3*(1+$V$3/$W$3)+($F305+N305)^Experiments!$H$3*(1+$V$3/$X$3)))</f>
        <v>1.3400456639742244E-4</v>
      </c>
    </row>
    <row r="306" spans="1:15" x14ac:dyDescent="0.25">
      <c r="A306">
        <v>6.08</v>
      </c>
      <c r="B306">
        <f>((D306^Experiments!$H$2)*Experiments!$C$2)/((Code!$Y$2^Experiments!$H$2)*(1+$V$2/$W$2)+(Code!D306^Experiments!$H$2)*(1+$V$2/$X$2))</f>
        <v>9.7664202089970085E-16</v>
      </c>
      <c r="C306">
        <f>((F306^Experiments!$H$3)*Experiments!$C$3)/((1+$V$3/$X$3)*(F306^Experiments!$H$3)+(Code!$Y$3^Experiments!$H$3)*(1+$V$3/$W$3))</f>
        <v>6.1780678369979247E-3</v>
      </c>
      <c r="D306">
        <f t="shared" si="28"/>
        <v>1.4649630313495517E-16</v>
      </c>
      <c r="E306">
        <f t="shared" si="29"/>
        <v>10.000000000000012</v>
      </c>
      <c r="F306">
        <f t="shared" si="30"/>
        <v>3.0986056163479127E-3</v>
      </c>
      <c r="G306">
        <f t="shared" si="31"/>
        <v>4.9969013943836567</v>
      </c>
      <c r="H306">
        <f>0.02*((Experiments!$C$2*(D306^Experiments!$H$2))/((Code!$Y$2^Experiments!$H$2)*(1+$V$2/$W$2)+(D306^Experiments!$H$2)*(1+$V$2/$X$2)))</f>
        <v>1.9532840417994018E-17</v>
      </c>
      <c r="I306">
        <f>0.02*((Experiments!$C$2*($D306+0.5*H306)^Experiments!$H$2)/((Code!$Y$2^Experiments!$H$2)*(1+$V$2/$W$2)+($D306+0.5*H306)^Experiments!$H$2*(1+$V$2/$X$2)))</f>
        <v>2.0835029779193618E-17</v>
      </c>
      <c r="J306">
        <f>0.02*((Experiments!$C$2*($D306+0.5*I306)^Experiments!$H$2)/((Code!$Y$2^Experiments!$H$2)*(1+$V$2/$W$2)+($D306+0.5*I306)^Experiments!$H$2*(1+$V$2/$X$2)))</f>
        <v>2.0921842403273596E-17</v>
      </c>
      <c r="K306">
        <f>0.02*((Experiments!$C$2*($D306+J306)^Experiments!$H$2)/((Code!$Y$2^Experiments!$H$2)*(1+$V$2/$W$2)+($D306+J306)^Experiments!$H$2*(1+$V$2/$X$2)))</f>
        <v>2.2322419405097164E-17</v>
      </c>
      <c r="L306">
        <f>0.02*((Experiments!$C$3*F306^Experiments!$H$3)/(Code!$Y$3^Experiments!$H$3*(1+$V$3/$W$3)+F306^Experiments!$H$3*(1+$V$3/$X$3)))</f>
        <v>1.2356135673995849E-4</v>
      </c>
      <c r="M306">
        <f>0.02*((Experiments!$C$3*($F306+0.5*L306)^Experiments!$H$3)/(Code!$Y$3^Experiments!$H$3*(1+$V$3/$W$3)+($F306+0.5*L306)^Experiments!$H$3*(1+$V$3/$X$3)))</f>
        <v>1.2601718879235745E-4</v>
      </c>
      <c r="N306">
        <f>0.02*((Experiments!$C$3*($F306+0.5*M306)^Experiments!$H$3)/(Code!$Y$3^Experiments!$H$3*(1+$V$3/$W$3)+($F306+0.5*M306)^Experiments!$H$3*(1+$V$3/$X$3)))</f>
        <v>1.2606599638410407E-4</v>
      </c>
      <c r="O306">
        <f>0.02*((Experiments!$C$3*($F306+N306)^Experiments!$H$3)/(Code!$Y$3^Experiments!$H$3*(1+$V$3/$W$3)+($F306+N306)^Experiments!$H$3*(1+$V$3/$X$3)))</f>
        <v>1.2857226118844154E-4</v>
      </c>
    </row>
    <row r="307" spans="1:15" x14ac:dyDescent="0.25">
      <c r="A307">
        <v>6.1</v>
      </c>
      <c r="B307">
        <f>((D307^Experiments!$H$2)*Experiments!$C$2)/((Code!$Y$2^Experiments!$H$2)*(1+$V$2/$W$2)+(Code!D307^Experiments!$H$2)*(1+$V$2/$X$2))</f>
        <v>8.3734312735745031E-16</v>
      </c>
      <c r="C307">
        <f>((F307^Experiments!$H$3)*Experiments!$C$3)/((1+$V$3/$X$3)*(F307^Experiments!$H$3)+(Code!$Y$3^Experiments!$H$3)*(1+$V$3/$W$3))</f>
        <v>5.927491438623738E-3</v>
      </c>
      <c r="D307">
        <f t="shared" si="28"/>
        <v>1.2560146910361757E-16</v>
      </c>
      <c r="E307">
        <f t="shared" si="29"/>
        <v>10.000000000000012</v>
      </c>
      <c r="F307">
        <f t="shared" si="30"/>
        <v>2.9725556183010254E-3</v>
      </c>
      <c r="G307">
        <f t="shared" si="31"/>
        <v>4.997027444381704</v>
      </c>
      <c r="H307">
        <f>0.02*((Experiments!$C$2*(D307^Experiments!$H$2))/((Code!$Y$2^Experiments!$H$2)*(1+$V$2/$W$2)+(D307^Experiments!$H$2)*(1+$V$2/$X$2)))</f>
        <v>1.6746862547149007E-17</v>
      </c>
      <c r="I307">
        <f>0.02*((Experiments!$C$2*($D307+0.5*H307)^Experiments!$H$2)/((Code!$Y$2^Experiments!$H$2)*(1+$V$2/$W$2)+($D307+0.5*H307)^Experiments!$H$2*(1+$V$2/$X$2)))</f>
        <v>1.7863320050292273E-17</v>
      </c>
      <c r="J307">
        <f>0.02*((Experiments!$C$2*($D307+0.5*I307)^Experiments!$H$2)/((Code!$Y$2^Experiments!$H$2)*(1+$V$2/$W$2)+($D307+0.5*I307)^Experiments!$H$2*(1+$V$2/$X$2)))</f>
        <v>1.7937750550501825E-17</v>
      </c>
      <c r="K307">
        <f>0.02*((Experiments!$C$2*($D307+J307)^Experiments!$H$2)/((Code!$Y$2^Experiments!$H$2)*(1+$V$2/$W$2)+($D307+J307)^Experiments!$H$2*(1+$V$2/$X$2)))</f>
        <v>1.9138562620549254E-17</v>
      </c>
      <c r="L307">
        <f>0.02*((Experiments!$C$3*F307^Experiments!$H$3)/(Code!$Y$3^Experiments!$H$3*(1+$V$3/$W$3)+F307^Experiments!$H$3*(1+$V$3/$X$3)))</f>
        <v>1.1854982877247477E-4</v>
      </c>
      <c r="M307">
        <f>0.02*((Experiments!$C$3*($F307+0.5*L307)^Experiments!$H$3)/(Code!$Y$3^Experiments!$H$3*(1+$V$3/$W$3)+($F307+0.5*L307)^Experiments!$H$3*(1+$V$3/$X$3)))</f>
        <v>1.2090665282584809E-4</v>
      </c>
      <c r="N307">
        <f>0.02*((Experiments!$C$3*($F307+0.5*M307)^Experiments!$H$3)/(Code!$Y$3^Experiments!$H$3*(1+$V$3/$W$3)+($F307+0.5*M307)^Experiments!$H$3*(1+$V$3/$X$3)))</f>
        <v>1.20953504726827E-4</v>
      </c>
      <c r="O307">
        <f>0.02*((Experiments!$C$3*($F307+N307)^Experiments!$H$3)/(Code!$Y$3^Experiments!$H$3*(1+$V$3/$W$3)+($F307+N307)^Experiments!$H$3*(1+$V$3/$X$3)))</f>
        <v>1.2335875349178194E-4</v>
      </c>
    </row>
    <row r="308" spans="1:15" x14ac:dyDescent="0.25">
      <c r="A308">
        <v>6.12</v>
      </c>
      <c r="B308">
        <f>((D308^Experiments!$H$2)*Experiments!$C$2)/((Code!$Y$2^Experiments!$H$2)*(1+$V$2/$W$2)+(Code!D308^Experiments!$H$2)*(1+$V$2/$X$2))</f>
        <v>7.1791249805824325E-16</v>
      </c>
      <c r="C308">
        <f>((F308^Experiments!$H$3)*Experiments!$C$3)/((1+$V$3/$X$3)*(F308^Experiments!$H$3)+(Code!$Y$3^Experiments!$H$3)*(1+$V$3/$W$3))</f>
        <v>5.6870177383511354E-3</v>
      </c>
      <c r="D308">
        <f t="shared" si="28"/>
        <v>1.0768687470873649E-16</v>
      </c>
      <c r="E308">
        <f t="shared" si="29"/>
        <v>10.000000000000012</v>
      </c>
      <c r="F308">
        <f t="shared" si="30"/>
        <v>2.8516174687394243E-3</v>
      </c>
      <c r="G308">
        <f t="shared" si="31"/>
        <v>4.9971483825312655</v>
      </c>
      <c r="H308">
        <f>0.02*((Experiments!$C$2*(D308^Experiments!$H$2))/((Code!$Y$2^Experiments!$H$2)*(1+$V$2/$W$2)+(D308^Experiments!$H$2)*(1+$V$2/$X$2)))</f>
        <v>1.4358249961164866E-17</v>
      </c>
      <c r="I308">
        <f>0.02*((Experiments!$C$2*($D308+0.5*H308)^Experiments!$H$2)/((Code!$Y$2^Experiments!$H$2)*(1+$V$2/$W$2)+($D308+0.5*H308)^Experiments!$H$2*(1+$V$2/$X$2)))</f>
        <v>1.5315466625242522E-17</v>
      </c>
      <c r="J308">
        <f>0.02*((Experiments!$C$2*($D308+0.5*I308)^Experiments!$H$2)/((Code!$Y$2^Experiments!$H$2)*(1+$V$2/$W$2)+($D308+0.5*I308)^Experiments!$H$2*(1+$V$2/$X$2)))</f>
        <v>1.5379281069514366E-17</v>
      </c>
      <c r="K308">
        <f>0.02*((Experiments!$C$2*($D308+J308)^Experiments!$H$2)/((Code!$Y$2^Experiments!$H$2)*(1+$V$2/$W$2)+($D308+J308)^Experiments!$H$2*(1+$V$2/$X$2)))</f>
        <v>1.6408820770433448E-17</v>
      </c>
      <c r="L308">
        <f>0.02*((Experiments!$C$3*F308^Experiments!$H$3)/(Code!$Y$3^Experiments!$H$3*(1+$V$3/$W$3)+F308^Experiments!$H$3*(1+$V$3/$X$3)))</f>
        <v>1.137403547670227E-4</v>
      </c>
      <c r="M308">
        <f>0.02*((Experiments!$C$3*($F308+0.5*L308)^Experiments!$H$3)/(Code!$Y$3^Experiments!$H$3*(1+$V$3/$W$3)+($F308+0.5*L308)^Experiments!$H$3*(1+$V$3/$X$3)))</f>
        <v>1.1600211512614889E-4</v>
      </c>
      <c r="N308">
        <f>0.02*((Experiments!$C$3*($F308+0.5*M308)^Experiments!$H$3)/(Code!$Y$3^Experiments!$H$3*(1+$V$3/$W$3)+($F308+0.5*M308)^Experiments!$H$3*(1+$V$3/$X$3)))</f>
        <v>1.1604708829407605E-4</v>
      </c>
      <c r="O308">
        <f>0.02*((Experiments!$C$3*($F308+N308)^Experiments!$H$3)/(Code!$Y$3^Experiments!$H$3*(1+$V$3/$W$3)+($F308+N308)^Experiments!$H$3*(1+$V$3/$X$3)))</f>
        <v>1.1835534332382239E-4</v>
      </c>
    </row>
    <row r="309" spans="1:15" x14ac:dyDescent="0.25">
      <c r="A309">
        <v>6.14</v>
      </c>
      <c r="B309">
        <f>((D309^Experiments!$H$2)*Experiments!$C$2)/((Code!$Y$2^Experiments!$H$2)*(1+$V$2/$W$2)+(Code!D309^Experiments!$H$2)*(1+$V$2/$X$2))</f>
        <v>6.1551631347922977E-16</v>
      </c>
      <c r="C309">
        <f>((F309^Experiments!$H$3)*Experiments!$C$3)/((1+$V$3/$X$3)*(F309^Experiments!$H$3)+(Code!$Y$3^Experiments!$H$3)*(1+$V$3/$W$3))</f>
        <v>5.456244215359821E-3</v>
      </c>
      <c r="D309">
        <f t="shared" si="28"/>
        <v>9.2327447021884475E-17</v>
      </c>
      <c r="E309">
        <f t="shared" si="29"/>
        <v>10.000000000000012</v>
      </c>
      <c r="F309">
        <f t="shared" si="30"/>
        <v>2.7355851179175416E-3</v>
      </c>
      <c r="G309">
        <f t="shared" si="31"/>
        <v>4.9972644148820873</v>
      </c>
      <c r="H309">
        <f>0.02*((Experiments!$C$2*(D309^Experiments!$H$2))/((Code!$Y$2^Experiments!$H$2)*(1+$V$2/$W$2)+(D309^Experiments!$H$2)*(1+$V$2/$X$2)))</f>
        <v>1.2310326269584595E-17</v>
      </c>
      <c r="I309">
        <f>0.02*((Experiments!$C$2*($D309+0.5*H309)^Experiments!$H$2)/((Code!$Y$2^Experiments!$H$2)*(1+$V$2/$W$2)+($D309+0.5*H309)^Experiments!$H$2*(1+$V$2/$X$2)))</f>
        <v>1.3131014687556902E-17</v>
      </c>
      <c r="J309">
        <f>0.02*((Experiments!$C$2*($D309+0.5*I309)^Experiments!$H$2)/((Code!$Y$2^Experiments!$H$2)*(1+$V$2/$W$2)+($D309+0.5*I309)^Experiments!$H$2*(1+$V$2/$X$2)))</f>
        <v>1.3185727248755057E-17</v>
      </c>
      <c r="K309">
        <f>0.02*((Experiments!$C$2*($D309+J309)^Experiments!$H$2)/((Code!$Y$2^Experiments!$H$2)*(1+$V$2/$W$2)+($D309+J309)^Experiments!$H$2*(1+$V$2/$X$2)))</f>
        <v>1.406842323608527E-17</v>
      </c>
      <c r="L309">
        <f>0.02*((Experiments!$C$3*F309^Experiments!$H$3)/(Code!$Y$3^Experiments!$H$3*(1+$V$3/$W$3)+F309^Experiments!$H$3*(1+$V$3/$X$3)))</f>
        <v>1.0912488430719642E-4</v>
      </c>
      <c r="M309">
        <f>0.02*((Experiments!$C$3*($F309+0.5*L309)^Experiments!$H$3)/(Code!$Y$3^Experiments!$H$3*(1+$V$3/$W$3)+($F309+0.5*L309)^Experiments!$H$3*(1+$V$3/$X$3)))</f>
        <v>1.1129537189251248E-4</v>
      </c>
      <c r="N309">
        <f>0.02*((Experiments!$C$3*($F309+0.5*M309)^Experiments!$H$3)/(Code!$Y$3^Experiments!$H$3*(1+$V$3/$W$3)+($F309+0.5*M309)^Experiments!$H$3*(1+$V$3/$X$3)))</f>
        <v>1.1133854036834149E-4</v>
      </c>
      <c r="O309">
        <f>0.02*((Experiments!$C$3*($F309+N309)^Experiments!$H$3)/(Code!$Y$3^Experiments!$H$3*(1+$V$3/$W$3)+($F309+N309)^Experiments!$H$3*(1+$V$3/$X$3)))</f>
        <v>1.1355366770835127E-4</v>
      </c>
    </row>
    <row r="310" spans="1:15" x14ac:dyDescent="0.25">
      <c r="A310">
        <v>6.16</v>
      </c>
      <c r="B310">
        <f>((D310^Experiments!$H$2)*Experiments!$C$2)/((Code!$Y$2^Experiments!$H$2)*(1+$V$2/$W$2)+(Code!D310^Experiments!$H$2)*(1+$V$2/$X$2))</f>
        <v>5.2772494305890344E-16</v>
      </c>
      <c r="C310">
        <f>((F310^Experiments!$H$3)*Experiments!$C$3)/((1+$V$3/$X$3)*(F310^Experiments!$H$3)+(Code!$Y$3^Experiments!$H$3)*(1+$V$3/$W$3))</f>
        <v>5.2347840056028404E-3</v>
      </c>
      <c r="D310">
        <f t="shared" si="28"/>
        <v>7.9158741458835511E-17</v>
      </c>
      <c r="E310">
        <f t="shared" si="29"/>
        <v>10.000000000000012</v>
      </c>
      <c r="F310">
        <f t="shared" si="30"/>
        <v>2.6242607218279991E-3</v>
      </c>
      <c r="G310">
        <f t="shared" si="31"/>
        <v>4.9973757392781772</v>
      </c>
      <c r="H310">
        <f>0.02*((Experiments!$C$2*(D310^Experiments!$H$2))/((Code!$Y$2^Experiments!$H$2)*(1+$V$2/$W$2)+(D310^Experiments!$H$2)*(1+$V$2/$X$2)))</f>
        <v>1.0554498861178069E-17</v>
      </c>
      <c r="I310">
        <f>0.02*((Experiments!$C$2*($D310+0.5*H310)^Experiments!$H$2)/((Code!$Y$2^Experiments!$H$2)*(1+$V$2/$W$2)+($D310+0.5*H310)^Experiments!$H$2*(1+$V$2/$X$2)))</f>
        <v>1.1258132118589938E-17</v>
      </c>
      <c r="J310">
        <f>0.02*((Experiments!$C$2*($D310+0.5*I310)^Experiments!$H$2)/((Code!$Y$2^Experiments!$H$2)*(1+$V$2/$W$2)+($D310+0.5*I310)^Experiments!$H$2*(1+$V$2/$X$2)))</f>
        <v>1.1305041002417398E-17</v>
      </c>
      <c r="K310">
        <f>0.02*((Experiments!$C$2*($D310+J310)^Experiments!$H$2)/((Code!$Y$2^Experiments!$H$2)*(1+$V$2/$W$2)+($D310+J310)^Experiments!$H$2*(1+$V$2/$X$2)))</f>
        <v>1.2061837661500388E-17</v>
      </c>
      <c r="L310">
        <f>0.02*((Experiments!$C$3*F310^Experiments!$H$3)/(Code!$Y$3^Experiments!$H$3*(1+$V$3/$W$3)+F310^Experiments!$H$3*(1+$V$3/$X$3)))</f>
        <v>1.0469568011205681E-4</v>
      </c>
      <c r="M310">
        <f>0.02*((Experiments!$C$3*($F310+0.5*L310)^Experiments!$H$3)/(Code!$Y$3^Experiments!$H$3*(1+$V$3/$W$3)+($F310+0.5*L310)^Experiments!$H$3*(1+$V$3/$X$3)))</f>
        <v>1.0677853812598762E-4</v>
      </c>
      <c r="N310">
        <f>0.02*((Experiments!$C$3*($F310+0.5*M310)^Experiments!$H$3)/(Code!$Y$3^Experiments!$H$3*(1+$V$3/$W$3)+($F310+0.5*M310)^Experiments!$H$3*(1+$V$3/$X$3)))</f>
        <v>1.0681997313554634E-4</v>
      </c>
      <c r="O310">
        <f>0.02*((Experiments!$C$3*($F310+N310)^Experiments!$H$3)/(Code!$Y$3^Experiments!$H$3*(1+$V$3/$W$3)+($F310+N310)^Experiments!$H$3*(1+$V$3/$X$3)))</f>
        <v>1.0894568833233785E-4</v>
      </c>
    </row>
    <row r="311" spans="1:15" x14ac:dyDescent="0.25">
      <c r="A311">
        <v>6.18</v>
      </c>
      <c r="B311">
        <f>((D311^Experiments!$H$2)*Experiments!$C$2)/((Code!$Y$2^Experiments!$H$2)*(1+$V$2/$W$2)+(Code!D311^Experiments!$H$2)*(1+$V$2/$X$2))</f>
        <v>4.5245529554257776E-16</v>
      </c>
      <c r="C311">
        <f>((F311^Experiments!$H$3)*Experiments!$C$3)/((1+$V$3/$X$3)*(F311^Experiments!$H$3)+(Code!$Y$3^Experiments!$H$3)*(1+$V$3/$W$3))</f>
        <v>5.0222653231162366E-3</v>
      </c>
      <c r="D311">
        <f t="shared" si="28"/>
        <v>6.7868294331386659E-17</v>
      </c>
      <c r="E311">
        <f t="shared" si="29"/>
        <v>10.000000000000012</v>
      </c>
      <c r="F311">
        <f t="shared" si="30"/>
        <v>2.5174543233334218E-3</v>
      </c>
      <c r="G311">
        <f t="shared" si="31"/>
        <v>4.9974825456766716</v>
      </c>
      <c r="H311">
        <f>0.02*((Experiments!$C$2*(D311^Experiments!$H$2))/((Code!$Y$2^Experiments!$H$2)*(1+$V$2/$W$2)+(D311^Experiments!$H$2)*(1+$V$2/$X$2)))</f>
        <v>9.0491059108515556E-18</v>
      </c>
      <c r="I311">
        <f>0.02*((Experiments!$C$2*($D311+0.5*H311)^Experiments!$H$2)/((Code!$Y$2^Experiments!$H$2)*(1+$V$2/$W$2)+($D311+0.5*H311)^Experiments!$H$2*(1+$V$2/$X$2)))</f>
        <v>9.6523796382416578E-18</v>
      </c>
      <c r="J311">
        <f>0.02*((Experiments!$C$2*($D311+0.5*I311)^Experiments!$H$2)/((Code!$Y$2^Experiments!$H$2)*(1+$V$2/$W$2)+($D311+0.5*I311)^Experiments!$H$2*(1+$V$2/$X$2)))</f>
        <v>9.692597886734331E-18</v>
      </c>
      <c r="K311">
        <f>0.02*((Experiments!$C$2*($D311+J311)^Experiments!$H$2)/((Code!$Y$2^Experiments!$H$2)*(1+$V$2/$W$2)+($D311+J311)^Experiments!$H$2*(1+$V$2/$X$2)))</f>
        <v>1.0341452295749465E-17</v>
      </c>
      <c r="L311">
        <f>0.02*((Experiments!$C$3*F311^Experiments!$H$3)/(Code!$Y$3^Experiments!$H$3*(1+$V$3/$W$3)+F311^Experiments!$H$3*(1+$V$3/$X$3)))</f>
        <v>1.0044530646232473E-4</v>
      </c>
      <c r="M311">
        <f>0.02*((Experiments!$C$3*($F311+0.5*L311)^Experiments!$H$3)/(Code!$Y$3^Experiments!$H$3*(1+$V$3/$W$3)+($F311+0.5*L311)^Experiments!$H$3*(1+$V$3/$X$3)))</f>
        <v>1.0244403587029286E-4</v>
      </c>
      <c r="N311">
        <f>0.02*((Experiments!$C$3*($F311+0.5*M311)^Experiments!$H$3)/(Code!$Y$3^Experiments!$H$3*(1+$V$3/$W$3)+($F311+0.5*M311)^Experiments!$H$3*(1+$V$3/$X$3)))</f>
        <v>1.0248380592310489E-4</v>
      </c>
      <c r="O311">
        <f>0.02*((Experiments!$C$3*($F311+N311)^Experiments!$H$3)/(Code!$Y$3^Experiments!$H$3*(1+$V$3/$W$3)+($F311+N311)^Experiments!$H$3*(1+$V$3/$X$3)))</f>
        <v>1.0452367959667554E-4</v>
      </c>
    </row>
    <row r="312" spans="1:15" x14ac:dyDescent="0.25">
      <c r="A312">
        <v>6.2</v>
      </c>
      <c r="B312">
        <f>((D312^Experiments!$H$2)*Experiments!$C$2)/((Code!$Y$2^Experiments!$H$2)*(1+$V$2/$W$2)+(Code!D312^Experiments!$H$2)*(1+$V$2/$X$2))</f>
        <v>3.8792139192418552E-16</v>
      </c>
      <c r="C312">
        <f>((F312^Experiments!$H$3)*Experiments!$C$3)/((1+$V$3/$X$3)*(F312^Experiments!$H$3)+(Code!$Y$3^Experiments!$H$3)*(1+$V$3/$W$3))</f>
        <v>4.8183309002794205E-3</v>
      </c>
      <c r="D312">
        <f t="shared" si="28"/>
        <v>5.8188208788627824E-17</v>
      </c>
      <c r="E312">
        <f t="shared" si="29"/>
        <v>10.000000000000012</v>
      </c>
      <c r="F312">
        <f t="shared" si="30"/>
        <v>2.4149835450591227E-3</v>
      </c>
      <c r="G312">
        <f t="shared" si="31"/>
        <v>4.9975850164549458</v>
      </c>
      <c r="H312">
        <f>0.02*((Experiments!$C$2*(D312^Experiments!$H$2))/((Code!$Y$2^Experiments!$H$2)*(1+$V$2/$W$2)+(D312^Experiments!$H$2)*(1+$V$2/$X$2)))</f>
        <v>7.7584278384837099E-18</v>
      </c>
      <c r="I312">
        <f>0.02*((Experiments!$C$2*($D312+0.5*H312)^Experiments!$H$2)/((Code!$Y$2^Experiments!$H$2)*(1+$V$2/$W$2)+($D312+0.5*H312)^Experiments!$H$2*(1+$V$2/$X$2)))</f>
        <v>8.2756563610492916E-18</v>
      </c>
      <c r="J312">
        <f>0.02*((Experiments!$C$2*($D312+0.5*I312)^Experiments!$H$2)/((Code!$Y$2^Experiments!$H$2)*(1+$V$2/$W$2)+($D312+0.5*I312)^Experiments!$H$2*(1+$V$2/$X$2)))</f>
        <v>8.3101382625536617E-18</v>
      </c>
      <c r="K312">
        <f>0.02*((Experiments!$C$2*($D312+J312)^Experiments!$H$2)/((Code!$Y$2^Experiments!$H$2)*(1+$V$2/$W$2)+($D312+J312)^Experiments!$H$2*(1+$V$2/$X$2)))</f>
        <v>8.8664462734908636E-18</v>
      </c>
      <c r="L312">
        <f>0.02*((Experiments!$C$3*F312^Experiments!$H$3)/(Code!$Y$3^Experiments!$H$3*(1+$V$3/$W$3)+F312^Experiments!$H$3*(1+$V$3/$X$3)))</f>
        <v>9.6366618005588414E-5</v>
      </c>
      <c r="M312">
        <f>0.02*((Experiments!$C$3*($F312+0.5*L312)^Experiments!$H$3)/(Code!$Y$3^Experiments!$H$3*(1+$V$3/$W$3)+($F312+0.5*L312)^Experiments!$H$3*(1+$V$3/$X$3)))</f>
        <v>9.8284582835770297E-5</v>
      </c>
      <c r="N312">
        <f>0.02*((Experiments!$C$3*($F312+0.5*M312)^Experiments!$H$3)/(Code!$Y$3^Experiments!$H$3*(1+$V$3/$W$3)+($F312+0.5*M312)^Experiments!$H$3*(1+$V$3/$X$3)))</f>
        <v>9.8322753821076237E-5</v>
      </c>
      <c r="O312">
        <f>0.02*((Experiments!$C$3*($F312+N312)^Experiments!$H$3)/(Code!$Y$3^Experiments!$H$3*(1+$V$3/$W$3)+($F312+N312)^Experiments!$H$3*(1+$V$3/$X$3)))</f>
        <v>1.0028021705403299E-4</v>
      </c>
    </row>
    <row r="313" spans="1:15" x14ac:dyDescent="0.25">
      <c r="A313">
        <v>6.22</v>
      </c>
      <c r="B313">
        <f>((D313^Experiments!$H$2)*Experiments!$C$2)/((Code!$Y$2^Experiments!$H$2)*(1+$V$2/$W$2)+(Code!D313^Experiments!$H$2)*(1+$V$2/$X$2))</f>
        <v>3.3259198819176276E-16</v>
      </c>
      <c r="C313">
        <f>((F313^Experiments!$H$3)*Experiments!$C$3)/((1+$V$3/$X$3)*(F313^Experiments!$H$3)+(Code!$Y$3^Experiments!$H$3)*(1+$V$3/$W$3))</f>
        <v>4.6226374466082944E-3</v>
      </c>
      <c r="D313">
        <f t="shared" si="28"/>
        <v>4.9888798228764412E-17</v>
      </c>
      <c r="E313">
        <f t="shared" si="29"/>
        <v>10.000000000000012</v>
      </c>
      <c r="F313">
        <f t="shared" si="30"/>
        <v>2.3166732936635705E-3</v>
      </c>
      <c r="G313">
        <f t="shared" si="31"/>
        <v>4.9976833267063414</v>
      </c>
      <c r="H313">
        <f>0.02*((Experiments!$C$2*(D313^Experiments!$H$2))/((Code!$Y$2^Experiments!$H$2)*(1+$V$2/$W$2)+(D313^Experiments!$H$2)*(1+$V$2/$X$2)))</f>
        <v>6.6518397638352557E-18</v>
      </c>
      <c r="I313">
        <f>0.02*((Experiments!$C$2*($D313+0.5*H313)^Experiments!$H$2)/((Code!$Y$2^Experiments!$H$2)*(1+$V$2/$W$2)+($D313+0.5*H313)^Experiments!$H$2*(1+$V$2/$X$2)))</f>
        <v>7.0952957480909378E-18</v>
      </c>
      <c r="J313">
        <f>0.02*((Experiments!$C$2*($D313+0.5*I313)^Experiments!$H$2)/((Code!$Y$2^Experiments!$H$2)*(1+$V$2/$W$2)+($D313+0.5*I313)^Experiments!$H$2*(1+$V$2/$X$2)))</f>
        <v>7.1248594803746509E-18</v>
      </c>
      <c r="K313">
        <f>0.02*((Experiments!$C$2*($D313+J313)^Experiments!$H$2)/((Code!$Y$2^Experiments!$H$2)*(1+$V$2/$W$2)+($D313+J313)^Experiments!$H$2*(1+$V$2/$X$2)))</f>
        <v>7.601821027885208E-18</v>
      </c>
      <c r="L313">
        <f>0.02*((Experiments!$C$3*F313^Experiments!$H$3)/(Code!$Y$3^Experiments!$H$3*(1+$V$3/$W$3)+F313^Experiments!$H$3*(1+$V$3/$X$3)))</f>
        <v>9.2452748932165892E-5</v>
      </c>
      <c r="M313">
        <f>0.02*((Experiments!$C$3*($F313+0.5*L313)^Experiments!$H$3)/(Code!$Y$3^Experiments!$H$3*(1+$V$3/$W$3)+($F313+0.5*L313)^Experiments!$H$3*(1+$V$3/$X$3)))</f>
        <v>9.4293181398153551E-5</v>
      </c>
      <c r="N313">
        <f>0.02*((Experiments!$C$3*($F313+0.5*M313)^Experiments!$H$3)/(Code!$Y$3^Experiments!$H$3*(1+$V$3/$W$3)+($F313+0.5*M313)^Experiments!$H$3*(1+$V$3/$X$3)))</f>
        <v>9.4329816678153785E-5</v>
      </c>
      <c r="O313">
        <f>0.02*((Experiments!$C$3*($F313+N313)^Experiments!$H$3)/(Code!$Y$3^Experiments!$H$3*(1+$V$3/$W$3)+($F313+N313)^Experiments!$H$3*(1+$V$3/$X$3)))</f>
        <v>9.6208166225658629E-5</v>
      </c>
    </row>
    <row r="314" spans="1:15" x14ac:dyDescent="0.25">
      <c r="A314">
        <v>6.24</v>
      </c>
      <c r="B314">
        <f>((D314^Experiments!$H$2)*Experiments!$C$2)/((Code!$Y$2^Experiments!$H$2)*(1+$V$2/$W$2)+(Code!D314^Experiments!$H$2)*(1+$V$2/$X$2))</f>
        <v>2.8515424235992762E-16</v>
      </c>
      <c r="C314">
        <f>((F314^Experiments!$H$3)*Experiments!$C$3)/((1+$V$3/$X$3)*(F314^Experiments!$H$3)+(Code!$Y$3^Experiments!$H$3)*(1+$V$3/$W$3))</f>
        <v>4.4348551256538369E-3</v>
      </c>
      <c r="D314">
        <f t="shared" si="28"/>
        <v>4.2773136353989141E-17</v>
      </c>
      <c r="E314">
        <f t="shared" si="29"/>
        <v>10.000000000000012</v>
      </c>
      <c r="F314">
        <f t="shared" si="30"/>
        <v>2.2223554751118306E-3</v>
      </c>
      <c r="G314">
        <f t="shared" si="31"/>
        <v>4.9977776445248931</v>
      </c>
      <c r="H314">
        <f>0.02*((Experiments!$C$2*(D314^Experiments!$H$2))/((Code!$Y$2^Experiments!$H$2)*(1+$V$2/$W$2)+(D314^Experiments!$H$2)*(1+$V$2/$X$2)))</f>
        <v>5.703084847198553E-18</v>
      </c>
      <c r="I314">
        <f>0.02*((Experiments!$C$2*($D314+0.5*H314)^Experiments!$H$2)/((Code!$Y$2^Experiments!$H$2)*(1+$V$2/$W$2)+($D314+0.5*H314)^Experiments!$H$2*(1+$V$2/$X$2)))</f>
        <v>6.0832905036784552E-18</v>
      </c>
      <c r="J314">
        <f>0.02*((Experiments!$C$2*($D314+0.5*I314)^Experiments!$H$2)/((Code!$Y$2^Experiments!$H$2)*(1+$V$2/$W$2)+($D314+0.5*I314)^Experiments!$H$2*(1+$V$2/$X$2)))</f>
        <v>6.1086375474437829E-18</v>
      </c>
      <c r="K314">
        <f>0.02*((Experiments!$C$2*($D314+J314)^Experiments!$H$2)/((Code!$Y$2^Experiments!$H$2)*(1+$V$2/$W$2)+($D314+J314)^Experiments!$H$2*(1+$V$2/$X$2)))</f>
        <v>6.5175698535243902E-18</v>
      </c>
      <c r="L314">
        <f>0.02*((Experiments!$C$3*F314^Experiments!$H$3)/(Code!$Y$3^Experiments!$H$3*(1+$V$3/$W$3)+F314^Experiments!$H$3*(1+$V$3/$X$3)))</f>
        <v>8.8697102513076744E-5</v>
      </c>
      <c r="M314">
        <f>0.02*((Experiments!$C$3*($F314+0.5*L314)^Experiments!$H$3)/(Code!$Y$3^Experiments!$H$3*(1+$V$3/$W$3)+($F314+0.5*L314)^Experiments!$H$3*(1+$V$3/$X$3)))</f>
        <v>9.0463107963675697E-5</v>
      </c>
      <c r="N314">
        <f>0.02*((Experiments!$C$3*($F314+0.5*M314)^Experiments!$H$3)/(Code!$Y$3^Experiments!$H$3*(1+$V$3/$W$3)+($F314+0.5*M314)^Experiments!$H$3*(1+$V$3/$X$3)))</f>
        <v>9.0498268464022307E-5</v>
      </c>
      <c r="O314">
        <f>0.02*((Experiments!$C$3*($F314+N314)^Experiments!$H$3)/(Code!$Y$3^Experiments!$H$3*(1+$V$3/$W$3)+($F314+N314)^Experiments!$H$3*(1+$V$3/$X$3)))</f>
        <v>9.2300671788752929E-5</v>
      </c>
    </row>
    <row r="315" spans="1:15" x14ac:dyDescent="0.25">
      <c r="A315">
        <v>6.26</v>
      </c>
      <c r="B315">
        <f>((D315^Experiments!$H$2)*Experiments!$C$2)/((Code!$Y$2^Experiments!$H$2)*(1+$V$2/$W$2)+(Code!D315^Experiments!$H$2)*(1+$V$2/$X$2))</f>
        <v>2.444825636899638E-16</v>
      </c>
      <c r="C315">
        <f>((F315^Experiments!$H$3)*Experiments!$C$3)/((1+$V$3/$X$3)*(F315^Experiments!$H$3)+(Code!$Y$3^Experiments!$H$3)*(1+$V$3/$W$3))</f>
        <v>4.2546670495717644E-3</v>
      </c>
      <c r="D315">
        <f t="shared" si="28"/>
        <v>3.6672384553494573E-17</v>
      </c>
      <c r="E315">
        <f t="shared" si="29"/>
        <v>10.000000000000012</v>
      </c>
      <c r="F315">
        <f t="shared" si="30"/>
        <v>2.1318687205856262E-3</v>
      </c>
      <c r="G315">
        <f t="shared" si="31"/>
        <v>4.9978681312794198</v>
      </c>
      <c r="H315">
        <f>0.02*((Experiments!$C$2*(D315^Experiments!$H$2))/((Code!$Y$2^Experiments!$H$2)*(1+$V$2/$W$2)+(D315^Experiments!$H$2)*(1+$V$2/$X$2)))</f>
        <v>4.8896512737992762E-18</v>
      </c>
      <c r="I315">
        <f>0.02*((Experiments!$C$2*($D315+0.5*H315)^Experiments!$H$2)/((Code!$Y$2^Experiments!$H$2)*(1+$V$2/$W$2)+($D315+0.5*H315)^Experiments!$H$2*(1+$V$2/$X$2)))</f>
        <v>5.2156280253858941E-18</v>
      </c>
      <c r="J315">
        <f>0.02*((Experiments!$C$2*($D315+0.5*I315)^Experiments!$H$2)/((Code!$Y$2^Experiments!$H$2)*(1+$V$2/$W$2)+($D315+0.5*I315)^Experiments!$H$2*(1+$V$2/$X$2)))</f>
        <v>5.2373598088250029E-18</v>
      </c>
      <c r="K315">
        <f>0.02*((Experiments!$C$2*($D315+J315)^Experiments!$H$2)/((Code!$Y$2^Experiments!$H$2)*(1+$V$2/$W$2)+($D315+J315)^Experiments!$H$2*(1+$V$2/$X$2)))</f>
        <v>5.5879659149759433E-18</v>
      </c>
      <c r="L315">
        <f>0.02*((Experiments!$C$3*F315^Experiments!$H$3)/(Code!$Y$3^Experiments!$H$3*(1+$V$3/$W$3)+F315^Experiments!$H$3*(1+$V$3/$X$3)))</f>
        <v>8.509334099143529E-5</v>
      </c>
      <c r="M315">
        <f>0.02*((Experiments!$C$3*($F315+0.5*L315)^Experiments!$H$3)/(Code!$Y$3^Experiments!$H$3*(1+$V$3/$W$3)+($F315+0.5*L315)^Experiments!$H$3*(1+$V$3/$X$3)))</f>
        <v>8.678790269188086E-5</v>
      </c>
      <c r="N315">
        <f>0.02*((Experiments!$C$3*($F315+0.5*M315)^Experiments!$H$3)/(Code!$Y$3^Experiments!$H$3*(1+$V$3/$W$3)+($F315+0.5*M315)^Experiments!$H$3*(1+$V$3/$X$3)))</f>
        <v>8.6821646989450907E-5</v>
      </c>
      <c r="O315">
        <f>0.02*((Experiments!$C$3*($F315+N315)^Experiments!$H$3)/(Code!$Y$3^Experiments!$H$3*(1+$V$3/$W$3)+($F315+N315)^Experiments!$H$3*(1+$V$3/$X$3)))</f>
        <v>8.855114712583727E-5</v>
      </c>
    </row>
    <row r="316" spans="1:15" x14ac:dyDescent="0.25">
      <c r="A316">
        <v>6.28</v>
      </c>
      <c r="B316">
        <f>((D316^Experiments!$H$2)*Experiments!$C$2)/((Code!$Y$2^Experiments!$H$2)*(1+$V$2/$W$2)+(Code!D316^Experiments!$H$2)*(1+$V$2/$X$2))</f>
        <v>2.0961190495974494E-16</v>
      </c>
      <c r="C316">
        <f>((F316^Experiments!$H$3)*Experiments!$C$3)/((1+$V$3/$X$3)*(F316^Experiments!$H$3)+(Code!$Y$3^Experiments!$H$3)*(1+$V$3/$W$3))</f>
        <v>4.081768790923858E-3</v>
      </c>
      <c r="D316">
        <f t="shared" si="28"/>
        <v>3.1441785743961739E-17</v>
      </c>
      <c r="E316">
        <f t="shared" si="29"/>
        <v>10.000000000000012</v>
      </c>
      <c r="F316">
        <f t="shared" si="30"/>
        <v>2.0450581226723035E-3</v>
      </c>
      <c r="G316">
        <f t="shared" si="31"/>
        <v>4.9979549418773335</v>
      </c>
      <c r="H316">
        <f>0.02*((Experiments!$C$2*(D316^Experiments!$H$2))/((Code!$Y$2^Experiments!$H$2)*(1+$V$2/$W$2)+(D316^Experiments!$H$2)*(1+$V$2/$X$2)))</f>
        <v>4.1922380991948992E-18</v>
      </c>
      <c r="I316">
        <f>0.02*((Experiments!$C$2*($D316+0.5*H316)^Experiments!$H$2)/((Code!$Y$2^Experiments!$H$2)*(1+$V$2/$W$2)+($D316+0.5*H316)^Experiments!$H$2*(1+$V$2/$X$2)))</f>
        <v>4.4717206391412246E-18</v>
      </c>
      <c r="J316">
        <f>0.02*((Experiments!$C$2*($D316+0.5*I316)^Experiments!$H$2)/((Code!$Y$2^Experiments!$H$2)*(1+$V$2/$W$2)+($D316+0.5*I316)^Experiments!$H$2*(1+$V$2/$X$2)))</f>
        <v>4.4903528084709804E-18</v>
      </c>
      <c r="K316">
        <f>0.02*((Experiments!$C$2*($D316+J316)^Experiments!$H$2)/((Code!$Y$2^Experiments!$H$2)*(1+$V$2/$W$2)+($D316+J316)^Experiments!$H$2*(1+$V$2/$X$2)))</f>
        <v>4.7909518069910298E-18</v>
      </c>
      <c r="L316">
        <f>0.02*((Experiments!$C$3*F316^Experiments!$H$3)/(Code!$Y$3^Experiments!$H$3*(1+$V$3/$W$3)+F316^Experiments!$H$3*(1+$V$3/$X$3)))</f>
        <v>8.1635375818477169E-5</v>
      </c>
      <c r="M316">
        <f>0.02*((Experiments!$C$3*($F316+0.5*L316)^Experiments!$H$3)/(Code!$Y$3^Experiments!$H$3*(1+$V$3/$W$3)+($F316+0.5*L316)^Experiments!$H$3*(1+$V$3/$X$3)))</f>
        <v>8.3261359567383952E-5</v>
      </c>
      <c r="N316">
        <f>0.02*((Experiments!$C$3*($F316+0.5*M316)^Experiments!$H$3)/(Code!$Y$3^Experiments!$H$3*(1+$V$3/$W$3)+($F316+0.5*M316)^Experiments!$H$3*(1+$V$3/$X$3)))</f>
        <v>8.3293743975371777E-5</v>
      </c>
      <c r="O316">
        <f>0.02*((Experiments!$C$3*($F316+N316)^Experiments!$H$3)/(Code!$Y$3^Experiments!$H$3*(1+$V$3/$W$3)+($F316+N316)^Experiments!$H$3*(1+$V$3/$X$3)))</f>
        <v>8.4953264227410782E-5</v>
      </c>
    </row>
    <row r="317" spans="1:15" x14ac:dyDescent="0.25">
      <c r="A317">
        <v>6.3</v>
      </c>
      <c r="B317">
        <f>((D317^Experiments!$H$2)*Experiments!$C$2)/((Code!$Y$2^Experiments!$H$2)*(1+$V$2/$W$2)+(Code!D317^Experiments!$H$2)*(1+$V$2/$X$2))</f>
        <v>1.7971486406928899E-16</v>
      </c>
      <c r="C317">
        <f>((F317^Experiments!$H$3)*Experiments!$C$3)/((1+$V$3/$X$3)*(F317^Experiments!$H$3)+(Code!$Y$3^Experiments!$H$3)*(1+$V$3/$W$3))</f>
        <v>3.9158679112683524E-3</v>
      </c>
      <c r="D317">
        <f t="shared" si="28"/>
        <v>2.695722961039335E-17</v>
      </c>
      <c r="E317">
        <f t="shared" si="29"/>
        <v>10.000000000000012</v>
      </c>
      <c r="F317">
        <f t="shared" si="30"/>
        <v>1.9617749814837371E-3</v>
      </c>
      <c r="G317">
        <f t="shared" si="31"/>
        <v>4.9980382250185222</v>
      </c>
      <c r="H317">
        <f>0.02*((Experiments!$C$2*(D317^Experiments!$H$2))/((Code!$Y$2^Experiments!$H$2)*(1+$V$2/$W$2)+(D317^Experiments!$H$2)*(1+$V$2/$X$2)))</f>
        <v>3.5942972813857798E-18</v>
      </c>
      <c r="I317">
        <f>0.02*((Experiments!$C$2*($D317+0.5*H317)^Experiments!$H$2)/((Code!$Y$2^Experiments!$H$2)*(1+$V$2/$W$2)+($D317+0.5*H317)^Experiments!$H$2*(1+$V$2/$X$2)))</f>
        <v>3.8339171001448314E-18</v>
      </c>
      <c r="J317">
        <f>0.02*((Experiments!$C$2*($D317+0.5*I317)^Experiments!$H$2)/((Code!$Y$2^Experiments!$H$2)*(1+$V$2/$W$2)+($D317+0.5*I317)^Experiments!$H$2*(1+$V$2/$X$2)))</f>
        <v>3.8498917547287685E-18</v>
      </c>
      <c r="K317">
        <f>0.02*((Experiments!$C$2*($D317+J317)^Experiments!$H$2)/((Code!$Y$2^Experiments!$H$2)*(1+$V$2/$W$2)+($D317+J317)^Experiments!$H$2*(1+$V$2/$X$2)))</f>
        <v>4.107616182016282E-18</v>
      </c>
      <c r="L317">
        <f>0.02*((Experiments!$C$3*F317^Experiments!$H$3)/(Code!$Y$3^Experiments!$H$3*(1+$V$3/$W$3)+F317^Experiments!$H$3*(1+$V$3/$X$3)))</f>
        <v>7.8317358225367056E-5</v>
      </c>
      <c r="M317">
        <f>0.02*((Experiments!$C$3*($F317+0.5*L317)^Experiments!$H$3)/(Code!$Y$3^Experiments!$H$3*(1+$V$3/$W$3)+($F317+0.5*L317)^Experiments!$H$3*(1+$V$3/$X$3)))</f>
        <v>7.9877516811743352E-5</v>
      </c>
      <c r="N317">
        <f>0.02*((Experiments!$C$3*($F317+0.5*M317)^Experiments!$H$3)/(Code!$Y$3^Experiments!$H$3*(1+$V$3/$W$3)+($F317+0.5*M317)^Experiments!$H$3*(1+$V$3/$X$3)))</f>
        <v>7.9908595462112569E-5</v>
      </c>
      <c r="O317">
        <f>0.02*((Experiments!$C$3*($F317+N317)^Experiments!$H$3)/(Code!$Y$3^Experiments!$H$3*(1+$V$3/$W$3)+($F317+N317)^Experiments!$H$3*(1+$V$3/$X$3)))</f>
        <v>8.1500943939087961E-5</v>
      </c>
    </row>
    <row r="318" spans="1:15" x14ac:dyDescent="0.25">
      <c r="A318">
        <v>6.32</v>
      </c>
      <c r="B318">
        <f>((D318^Experiments!$H$2)*Experiments!$C$2)/((Code!$Y$2^Experiments!$H$2)*(1+$V$2/$W$2)+(Code!D318^Experiments!$H$2)*(1+$V$2/$X$2))</f>
        <v>1.540820516546787E-16</v>
      </c>
      <c r="C318">
        <f>((F318^Experiments!$H$3)*Experiments!$C$3)/((1+$V$3/$X$3)*(F318^Experiments!$H$3)+(Code!$Y$3^Experiments!$H$3)*(1+$V$3/$W$3))</f>
        <v>3.7566835060952549E-3</v>
      </c>
      <c r="D318">
        <f t="shared" si="28"/>
        <v>2.3112307748201807E-17</v>
      </c>
      <c r="E318">
        <f t="shared" si="29"/>
        <v>10.000000000000012</v>
      </c>
      <c r="F318">
        <f t="shared" si="30"/>
        <v>1.8818765603650426E-3</v>
      </c>
      <c r="G318">
        <f t="shared" si="31"/>
        <v>4.9981181234396406</v>
      </c>
      <c r="H318">
        <f>0.02*((Experiments!$C$2*(D318^Experiments!$H$2))/((Code!$Y$2^Experiments!$H$2)*(1+$V$2/$W$2)+(D318^Experiments!$H$2)*(1+$V$2/$X$2)))</f>
        <v>3.0816410330935742E-18</v>
      </c>
      <c r="I318">
        <f>0.02*((Experiments!$C$2*($D318+0.5*H318)^Experiments!$H$2)/((Code!$Y$2^Experiments!$H$2)*(1+$V$2/$W$2)+($D318+0.5*H318)^Experiments!$H$2*(1+$V$2/$X$2)))</f>
        <v>3.2870837686331456E-18</v>
      </c>
      <c r="J318">
        <f>0.02*((Experiments!$C$2*($D318+0.5*I318)^Experiments!$H$2)/((Code!$Y$2^Experiments!$H$2)*(1+$V$2/$W$2)+($D318+0.5*I318)^Experiments!$H$2*(1+$V$2/$X$2)))</f>
        <v>3.3007799510024509E-18</v>
      </c>
      <c r="K318">
        <f>0.02*((Experiments!$C$2*($D318+J318)^Experiments!$H$2)/((Code!$Y$2^Experiments!$H$2)*(1+$V$2/$W$2)+($D318+J318)^Experiments!$H$2*(1+$V$2/$X$2)))</f>
        <v>3.5217450265605676E-18</v>
      </c>
      <c r="L318">
        <f>0.02*((Experiments!$C$3*F318^Experiments!$H$3)/(Code!$Y$3^Experiments!$H$3*(1+$V$3/$W$3)+F318^Experiments!$H$3*(1+$V$3/$X$3)))</f>
        <v>7.5133670121905097E-5</v>
      </c>
      <c r="M318">
        <f>0.02*((Experiments!$C$3*($F318+0.5*L318)^Experiments!$H$3)/(Code!$Y$3^Experiments!$H$3*(1+$V$3/$W$3)+($F318+0.5*L318)^Experiments!$H$3*(1+$V$3/$X$3)))</f>
        <v>7.6630647626565782E-5</v>
      </c>
      <c r="N318">
        <f>0.02*((Experiments!$C$3*($F318+0.5*M318)^Experiments!$H$3)/(Code!$Y$3^Experiments!$H$3*(1+$V$3/$W$3)+($F318+0.5*M318)^Experiments!$H$3*(1+$V$3/$X$3)))</f>
        <v>7.666047254990543E-5</v>
      </c>
      <c r="O318">
        <f>0.02*((Experiments!$C$3*($F318+N318)^Experiments!$H$3)/(Code!$Y$3^Experiments!$H$3*(1+$V$3/$W$3)+($F318+N318)^Experiments!$H$3*(1+$V$3/$X$3)))</f>
        <v>7.8188346544348411E-5</v>
      </c>
    </row>
    <row r="319" spans="1:15" x14ac:dyDescent="0.25">
      <c r="A319">
        <v>6.34</v>
      </c>
      <c r="B319">
        <f>((D319^Experiments!$H$2)*Experiments!$C$2)/((Code!$Y$2^Experiments!$H$2)*(1+$V$2/$W$2)+(Code!D319^Experiments!$H$2)*(1+$V$2/$X$2))</f>
        <v>1.3210525887809499E-16</v>
      </c>
      <c r="C319">
        <f>((F319^Experiments!$H$3)*Experiments!$C$3)/((1+$V$3/$X$3)*(F319^Experiments!$H$3)+(Code!$Y$3^Experiments!$H$3)*(1+$V$3/$W$3))</f>
        <v>3.6039457656624084E-3</v>
      </c>
      <c r="D319">
        <f t="shared" si="28"/>
        <v>1.981578883171425E-17</v>
      </c>
      <c r="E319">
        <f t="shared" si="29"/>
        <v>10.000000000000012</v>
      </c>
      <c r="F319">
        <f t="shared" si="30"/>
        <v>1.8052258508618432E-3</v>
      </c>
      <c r="G319">
        <f t="shared" si="31"/>
        <v>4.9981947741491437</v>
      </c>
      <c r="H319">
        <f>0.02*((Experiments!$C$2*(D319^Experiments!$H$2))/((Code!$Y$2^Experiments!$H$2)*(1+$V$2/$W$2)+(D319^Experiments!$H$2)*(1+$V$2/$X$2)))</f>
        <v>2.6421051775618999E-18</v>
      </c>
      <c r="I319">
        <f>0.02*((Experiments!$C$2*($D319+0.5*H319)^Experiments!$H$2)/((Code!$Y$2^Experiments!$H$2)*(1+$V$2/$W$2)+($D319+0.5*H319)^Experiments!$H$2*(1+$V$2/$X$2)))</f>
        <v>2.8182455227326932E-18</v>
      </c>
      <c r="J319">
        <f>0.02*((Experiments!$C$2*($D319+0.5*I319)^Experiments!$H$2)/((Code!$Y$2^Experiments!$H$2)*(1+$V$2/$W$2)+($D319+0.5*I319)^Experiments!$H$2*(1+$V$2/$X$2)))</f>
        <v>2.8299882124107462E-18</v>
      </c>
      <c r="K319">
        <f>0.02*((Experiments!$C$2*($D319+J319)^Experiments!$H$2)/((Code!$Y$2^Experiments!$H$2)*(1+$V$2/$W$2)+($D319+J319)^Experiments!$H$2*(1+$V$2/$X$2)))</f>
        <v>3.0194369392166664E-18</v>
      </c>
      <c r="L319">
        <f>0.02*((Experiments!$C$3*F319^Experiments!$H$3)/(Code!$Y$3^Experiments!$H$3*(1+$V$3/$W$3)+F319^Experiments!$H$3*(1+$V$3/$X$3)))</f>
        <v>7.2078915313248166E-5</v>
      </c>
      <c r="M319">
        <f>0.02*((Experiments!$C$3*($F319+0.5*L319)^Experiments!$H$3)/(Code!$Y$3^Experiments!$H$3*(1+$V$3/$W$3)+($F319+0.5*L319)^Experiments!$H$3*(1+$V$3/$X$3)))</f>
        <v>7.351525125894856E-5</v>
      </c>
      <c r="N319">
        <f>0.02*((Experiments!$C$3*($F319+0.5*M319)^Experiments!$H$3)/(Code!$Y$3^Experiments!$H$3*(1+$V$3/$W$3)+($F319+0.5*M319)^Experiments!$H$3*(1+$V$3/$X$3)))</f>
        <v>7.3543872461780918E-5</v>
      </c>
      <c r="O319">
        <f>0.02*((Experiments!$C$3*($F319+N319)^Experiments!$H$3)/(Code!$Y$3^Experiments!$H$3*(1+$V$3/$W$3)+($F319+N319)^Experiments!$H$3*(1+$V$3/$X$3)))</f>
        <v>7.5009862674002383E-5</v>
      </c>
    </row>
    <row r="320" spans="1:15" x14ac:dyDescent="0.25">
      <c r="A320">
        <v>6.36</v>
      </c>
      <c r="B320">
        <f>((D320^Experiments!$H$2)*Experiments!$C$2)/((Code!$Y$2^Experiments!$H$2)*(1+$V$2/$W$2)+(Code!D320^Experiments!$H$2)*(1+$V$2/$X$2))</f>
        <v>1.1326302600357786E-16</v>
      </c>
      <c r="C320">
        <f>((F320^Experiments!$H$3)*Experiments!$C$3)/((1+$V$3/$X$3)*(F320^Experiments!$H$3)+(Code!$Y$3^Experiments!$H$3)*(1+$V$3/$W$3))</f>
        <v>3.4573955512894271E-3</v>
      </c>
      <c r="D320">
        <f t="shared" si="28"/>
        <v>1.6989453900536677E-17</v>
      </c>
      <c r="E320">
        <f t="shared" si="29"/>
        <v>10.000000000000012</v>
      </c>
      <c r="F320">
        <f t="shared" si="30"/>
        <v>1.731691346623725E-3</v>
      </c>
      <c r="G320">
        <f t="shared" si="31"/>
        <v>4.9982683086533815</v>
      </c>
      <c r="H320">
        <f>0.02*((Experiments!$C$2*(D320^Experiments!$H$2))/((Code!$Y$2^Experiments!$H$2)*(1+$V$2/$W$2)+(D320^Experiments!$H$2)*(1+$V$2/$X$2)))</f>
        <v>2.2652605200715571E-18</v>
      </c>
      <c r="I320">
        <f>0.02*((Experiments!$C$2*($D320+0.5*H320)^Experiments!$H$2)/((Code!$Y$2^Experiments!$H$2)*(1+$V$2/$W$2)+($D320+0.5*H320)^Experiments!$H$2*(1+$V$2/$X$2)))</f>
        <v>2.4162778880763277E-18</v>
      </c>
      <c r="J320">
        <f>0.02*((Experiments!$C$2*($D320+0.5*I320)^Experiments!$H$2)/((Code!$Y$2^Experiments!$H$2)*(1+$V$2/$W$2)+($D320+0.5*I320)^Experiments!$H$2*(1+$V$2/$X$2)))</f>
        <v>2.4263457126099787E-18</v>
      </c>
      <c r="K320">
        <f>0.02*((Experiments!$C$2*($D320+J320)^Experiments!$H$2)/((Code!$Y$2^Experiments!$H$2)*(1+$V$2/$W$2)+($D320+J320)^Experiments!$H$2*(1+$V$2/$X$2)))</f>
        <v>2.5887732817528871E-18</v>
      </c>
      <c r="L320">
        <f>0.02*((Experiments!$C$3*F320^Experiments!$H$3)/(Code!$Y$3^Experiments!$H$3*(1+$V$3/$W$3)+F320^Experiments!$H$3*(1+$V$3/$X$3)))</f>
        <v>6.9147911025788547E-5</v>
      </c>
      <c r="M320">
        <f>0.02*((Experiments!$C$3*($F320+0.5*L320)^Experiments!$H$3)/(Code!$Y$3^Experiments!$H$3*(1+$V$3/$W$3)+($F320+0.5*L320)^Experiments!$H$3*(1+$V$3/$X$3)))</f>
        <v>7.0526044380378762E-5</v>
      </c>
      <c r="N320">
        <f>0.02*((Experiments!$C$3*($F320+0.5*M320)^Experiments!$H$3)/(Code!$Y$3^Experiments!$H$3*(1+$V$3/$W$3)+($F320+0.5*M320)^Experiments!$H$3*(1+$V$3/$X$3)))</f>
        <v>7.0553509919968324E-5</v>
      </c>
      <c r="O320">
        <f>0.02*((Experiments!$C$3*($F320+N320)^Experiments!$H$3)/(Code!$Y$3^Experiments!$H$3*(1+$V$3/$W$3)+($F320+N320)^Experiments!$H$3*(1+$V$3/$X$3)))</f>
        <v>7.1960104533475919E-5</v>
      </c>
    </row>
    <row r="321" spans="1:15" x14ac:dyDescent="0.25">
      <c r="A321">
        <v>6.38</v>
      </c>
      <c r="B321">
        <f>((D321^Experiments!$H$2)*Experiments!$C$2)/((Code!$Y$2^Experiments!$H$2)*(1+$V$2/$W$2)+(Code!D321^Experiments!$H$2)*(1+$V$2/$X$2))</f>
        <v>9.710826933335891E-17</v>
      </c>
      <c r="C321">
        <f>((F321^Experiments!$H$3)*Experiments!$C$3)/((1+$V$3/$X$3)*(F321^Experiments!$H$3)+(Code!$Y$3^Experiments!$H$3)*(1+$V$3/$W$3))</f>
        <v>3.3167839866690449E-3</v>
      </c>
      <c r="D321">
        <f t="shared" si="28"/>
        <v>1.4566240400003836E-17</v>
      </c>
      <c r="E321">
        <f t="shared" si="29"/>
        <v>10.000000000000012</v>
      </c>
      <c r="F321">
        <f t="shared" si="30"/>
        <v>1.6611468259303986E-3</v>
      </c>
      <c r="G321">
        <f t="shared" si="31"/>
        <v>4.9983388531740749</v>
      </c>
      <c r="H321">
        <f>0.02*((Experiments!$C$2*(D321^Experiments!$H$2))/((Code!$Y$2^Experiments!$H$2)*(1+$V$2/$W$2)+(D321^Experiments!$H$2)*(1+$V$2/$X$2)))</f>
        <v>1.9421653866671782E-18</v>
      </c>
      <c r="I321">
        <f>0.02*((Experiments!$C$2*($D321+0.5*H321)^Experiments!$H$2)/((Code!$Y$2^Experiments!$H$2)*(1+$V$2/$W$2)+($D321+0.5*H321)^Experiments!$H$2*(1+$V$2/$X$2)))</f>
        <v>2.071643079111657E-18</v>
      </c>
      <c r="J321">
        <f>0.02*((Experiments!$C$2*($D321+0.5*I321)^Experiments!$H$2)/((Code!$Y$2^Experiments!$H$2)*(1+$V$2/$W$2)+($D321+0.5*I321)^Experiments!$H$2*(1+$V$2/$X$2)))</f>
        <v>2.0802749252746214E-18</v>
      </c>
      <c r="K321">
        <f>0.02*((Experiments!$C$2*($D321+J321)^Experiments!$H$2)/((Code!$Y$2^Experiments!$H$2)*(1+$V$2/$W$2)+($D321+J321)^Experiments!$H$2*(1+$V$2/$X$2)))</f>
        <v>2.2195353767037942E-18</v>
      </c>
      <c r="L321">
        <f>0.02*((Experiments!$C$3*F321^Experiments!$H$3)/(Code!$Y$3^Experiments!$H$3*(1+$V$3/$W$3)+F321^Experiments!$H$3*(1+$V$3/$X$3)))</f>
        <v>6.6335679733380904E-5</v>
      </c>
      <c r="M321">
        <f>0.02*((Experiments!$C$3*($F321+0.5*L321)^Experiments!$H$3)/(Code!$Y$3^Experiments!$H$3*(1+$V$3/$W$3)+($F321+0.5*L321)^Experiments!$H$3*(1+$V$3/$X$3)))</f>
        <v>6.7657952770247131E-5</v>
      </c>
      <c r="N321">
        <f>0.02*((Experiments!$C$3*($F321+0.5*M321)^Experiments!$H$3)/(Code!$Y$3^Experiments!$H$3*(1+$V$3/$W$3)+($F321+0.5*M321)^Experiments!$H$3*(1+$V$3/$X$3)))</f>
        <v>6.7684308826962739E-5</v>
      </c>
      <c r="O321">
        <f>0.02*((Experiments!$C$3*($F321+N321)^Experiments!$H$3)/(Code!$Y$3^Experiments!$H$3*(1+$V$3/$W$3)+($F321+N321)^Experiments!$H$3*(1+$V$3/$X$3)))</f>
        <v>6.903389743904818E-5</v>
      </c>
    </row>
    <row r="322" spans="1:15" x14ac:dyDescent="0.25">
      <c r="A322">
        <v>6.4</v>
      </c>
      <c r="B322">
        <f>((D322^Experiments!$H$2)*Experiments!$C$2)/((Code!$Y$2^Experiments!$H$2)*(1+$V$2/$W$2)+(Code!D322^Experiments!$H$2)*(1+$V$2/$X$2))</f>
        <v>8.3257672919866098E-17</v>
      </c>
      <c r="C322">
        <f>((F322^Experiments!$H$3)*Experiments!$C$3)/((1+$V$3/$X$3)*(F322^Experiments!$H$3)+(Code!$Y$3^Experiments!$H$3)*(1+$V$3/$W$3))</f>
        <v>3.1818720637590068E-3</v>
      </c>
      <c r="D322">
        <f t="shared" si="28"/>
        <v>1.2488650937979914E-17</v>
      </c>
      <c r="E322">
        <f t="shared" si="29"/>
        <v>10.000000000000012</v>
      </c>
      <c r="F322">
        <f t="shared" si="30"/>
        <v>1.5934711425359238E-3</v>
      </c>
      <c r="G322">
        <f t="shared" si="31"/>
        <v>4.9984065288574691</v>
      </c>
      <c r="H322">
        <f>0.02*((Experiments!$C$2*(D322^Experiments!$H$2))/((Code!$Y$2^Experiments!$H$2)*(1+$V$2/$W$2)+(D322^Experiments!$H$2)*(1+$V$2/$X$2)))</f>
        <v>1.665153458397322E-18</v>
      </c>
      <c r="I322">
        <f>0.02*((Experiments!$C$2*($D322+0.5*H322)^Experiments!$H$2)/((Code!$Y$2^Experiments!$H$2)*(1+$V$2/$W$2)+($D322+0.5*H322)^Experiments!$H$2*(1+$V$2/$X$2)))</f>
        <v>1.7761636889571433E-18</v>
      </c>
      <c r="J322">
        <f>0.02*((Experiments!$C$2*($D322+0.5*I322)^Experiments!$H$2)/((Code!$Y$2^Experiments!$H$2)*(1+$V$2/$W$2)+($D322+0.5*I322)^Experiments!$H$2*(1+$V$2/$X$2)))</f>
        <v>1.7835643709944645E-18</v>
      </c>
      <c r="K322">
        <f>0.02*((Experiments!$C$2*($D322+J322)^Experiments!$H$2)/((Code!$Y$2^Experiments!$H$2)*(1+$V$2/$W$2)+($D322+J322)^Experiments!$H$2*(1+$V$2/$X$2)))</f>
        <v>1.9029620411965839E-18</v>
      </c>
      <c r="L322">
        <f>0.02*((Experiments!$C$3*F322^Experiments!$H$3)/(Code!$Y$3^Experiments!$H$3*(1+$V$3/$W$3)+F322^Experiments!$H$3*(1+$V$3/$X$3)))</f>
        <v>6.3637441275180134E-5</v>
      </c>
      <c r="M322">
        <f>0.02*((Experiments!$C$3*($F322+0.5*L322)^Experiments!$H$3)/(Code!$Y$3^Experiments!$H$3*(1+$V$3/$W$3)+($F322+0.5*L322)^Experiments!$H$3*(1+$V$3/$X$3)))</f>
        <v>6.4906103295196783E-5</v>
      </c>
      <c r="N322">
        <f>0.02*((Experiments!$C$3*($F322+0.5*M322)^Experiments!$H$3)/(Code!$Y$3^Experiments!$H$3*(1+$V$3/$W$3)+($F322+0.5*M322)^Experiments!$H$3*(1+$V$3/$X$3)))</f>
        <v>6.4931394242479963E-5</v>
      </c>
      <c r="O322">
        <f>0.02*((Experiments!$C$3*($F322+N322)^Experiments!$H$3)/(Code!$Y$3^Experiments!$H$3*(1+$V$3/$W$3)+($F322+N322)^Experiments!$H$3*(1+$V$3/$X$3)))</f>
        <v>6.6226271654223394E-5</v>
      </c>
    </row>
    <row r="323" spans="1:15" x14ac:dyDescent="0.25">
      <c r="A323">
        <v>6.42</v>
      </c>
      <c r="B323">
        <f>((D323^Experiments!$H$2)*Experiments!$C$2)/((Code!$Y$2^Experiments!$H$2)*(1+$V$2/$W$2)+(Code!D323^Experiments!$H$2)*(1+$V$2/$X$2))</f>
        <v>7.1382593342647071E-17</v>
      </c>
      <c r="C323">
        <f>((F323^Experiments!$H$3)*Experiments!$C$3)/((1+$V$3/$X$3)*(F323^Experiments!$H$3)+(Code!$Y$3^Experiments!$H$3)*(1+$V$3/$W$3))</f>
        <v>3.0524302628219943E-3</v>
      </c>
      <c r="D323">
        <f t="shared" ref="D323:D386" si="32">D322-(1/6)*(H322+2*I322+2*J322+K322)</f>
        <v>1.070738900139706E-17</v>
      </c>
      <c r="E323">
        <f t="shared" ref="E323:E386" si="33">E322+(1/6)*(H322+2*I322+2*J322+K322)</f>
        <v>10.000000000000012</v>
      </c>
      <c r="F323">
        <f t="shared" ref="F323:F386" si="34">F322-(1/6)*(L322+2*M322+2*N322+O322)</f>
        <v>1.5285480245351309E-3</v>
      </c>
      <c r="G323">
        <f t="shared" ref="G323:G386" si="35">G322+(1/6)*(L322+2*M322+2*N322+O322)</f>
        <v>4.9984714519754698</v>
      </c>
      <c r="H323">
        <f>0.02*((Experiments!$C$2*(D323^Experiments!$H$2))/((Code!$Y$2^Experiments!$H$2)*(1+$V$2/$W$2)+(D323^Experiments!$H$2)*(1+$V$2/$X$2)))</f>
        <v>1.4276518668529415E-18</v>
      </c>
      <c r="I323">
        <f>0.02*((Experiments!$C$2*($D323+0.5*H323)^Experiments!$H$2)/((Code!$Y$2^Experiments!$H$2)*(1+$V$2/$W$2)+($D323+0.5*H323)^Experiments!$H$2*(1+$V$2/$X$2)))</f>
        <v>1.5228286579764708E-18</v>
      </c>
      <c r="J323">
        <f>0.02*((Experiments!$C$2*($D323+0.5*I323)^Experiments!$H$2)/((Code!$Y$2^Experiments!$H$2)*(1+$V$2/$W$2)+($D323+0.5*I323)^Experiments!$H$2*(1+$V$2/$X$2)))</f>
        <v>1.5291737773847058E-18</v>
      </c>
      <c r="K323">
        <f>0.02*((Experiments!$C$2*($D323+J323)^Experiments!$H$2)/((Code!$Y$2^Experiments!$H$2)*(1+$V$2/$W$2)+($D323+J323)^Experiments!$H$2*(1+$V$2/$X$2)))</f>
        <v>1.6315417038375691E-18</v>
      </c>
      <c r="L323">
        <f>0.02*((Experiments!$C$3*F323^Experiments!$H$3)/(Code!$Y$3^Experiments!$H$3*(1+$V$3/$W$3)+F323^Experiments!$H$3*(1+$V$3/$X$3)))</f>
        <v>6.1048605256439886E-5</v>
      </c>
      <c r="M323">
        <f>0.02*((Experiments!$C$3*($F323+0.5*L323)^Experiments!$H$3)/(Code!$Y$3^Experiments!$H$3*(1+$V$3/$W$3)+($F323+0.5*L323)^Experiments!$H$3*(1+$V$3/$X$3)))</f>
        <v>6.2265816175606403E-5</v>
      </c>
      <c r="N323">
        <f>0.02*((Experiments!$C$3*($F323+0.5*M323)^Experiments!$H$3)/(Code!$Y$3^Experiments!$H$3*(1+$V$3/$W$3)+($F323+0.5*M323)^Experiments!$H$3*(1+$V$3/$X$3)))</f>
        <v>6.2290084647601023E-5</v>
      </c>
      <c r="O323">
        <f>0.02*((Experiments!$C$3*($F323+N323)^Experiments!$H$3)/(Code!$Y$3^Experiments!$H$3*(1+$V$3/$W$3)+($F323+N323)^Experiments!$H$3*(1+$V$3/$X$3)))</f>
        <v>6.3532454517492925E-5</v>
      </c>
    </row>
    <row r="324" spans="1:15" x14ac:dyDescent="0.25">
      <c r="A324">
        <v>6.44</v>
      </c>
      <c r="B324">
        <f>((D324^Experiments!$H$2)*Experiments!$C$2)/((Code!$Y$2^Experiments!$H$2)*(1+$V$2/$W$2)+(Code!D324^Experiments!$H$2)*(1+$V$2/$X$2))</f>
        <v>6.1201261741077225E-17</v>
      </c>
      <c r="C324">
        <f>((F324^Experiments!$H$3)*Experiments!$C$3)/((1+$V$3/$X$3)*(F324^Experiments!$H$3)+(Code!$Y$3^Experiments!$H$3)*(1+$V$3/$W$3))</f>
        <v>2.9282381861864023E-3</v>
      </c>
      <c r="D324">
        <f t="shared" si="32"/>
        <v>9.1801892611615831E-18</v>
      </c>
      <c r="E324">
        <f t="shared" si="33"/>
        <v>10.000000000000012</v>
      </c>
      <c r="F324">
        <f t="shared" si="34"/>
        <v>1.466265880965073E-3</v>
      </c>
      <c r="G324">
        <f t="shared" si="35"/>
        <v>4.9985337341190395</v>
      </c>
      <c r="H324">
        <f>0.02*((Experiments!$C$2*(D324^Experiments!$H$2))/((Code!$Y$2^Experiments!$H$2)*(1+$V$2/$W$2)+(D324^Experiments!$H$2)*(1+$V$2/$X$2)))</f>
        <v>1.2240252348215445E-18</v>
      </c>
      <c r="I324">
        <f>0.02*((Experiments!$C$2*($D324+0.5*H324)^Experiments!$H$2)/((Code!$Y$2^Experiments!$H$2)*(1+$V$2/$W$2)+($D324+0.5*H324)^Experiments!$H$2*(1+$V$2/$X$2)))</f>
        <v>1.3056269171429806E-18</v>
      </c>
      <c r="J324">
        <f>0.02*((Experiments!$C$2*($D324+0.5*I324)^Experiments!$H$2)/((Code!$Y$2^Experiments!$H$2)*(1+$V$2/$W$2)+($D324+0.5*I324)^Experiments!$H$2*(1+$V$2/$X$2)))</f>
        <v>1.3110670292977434E-18</v>
      </c>
      <c r="K324">
        <f>0.02*((Experiments!$C$2*($D324+J324)^Experiments!$H$2)/((Code!$Y$2^Experiments!$H$2)*(1+$V$2/$W$2)+($D324+J324)^Experiments!$H$2*(1+$V$2/$X$2)))</f>
        <v>1.3988341720612437E-18</v>
      </c>
      <c r="L324">
        <f>0.02*((Experiments!$C$3*F324^Experiments!$H$3)/(Code!$Y$3^Experiments!$H$3*(1+$V$3/$W$3)+F324^Experiments!$H$3*(1+$V$3/$X$3)))</f>
        <v>5.8564763723728048E-5</v>
      </c>
      <c r="M324">
        <f>0.02*((Experiments!$C$3*($F324+0.5*L324)^Experiments!$H$3)/(Code!$Y$3^Experiments!$H$3*(1+$V$3/$W$3)+($F324+0.5*L324)^Experiments!$H$3*(1+$V$3/$X$3)))</f>
        <v>5.9732597530606439E-5</v>
      </c>
      <c r="N324">
        <f>0.02*((Experiments!$C$3*($F324+0.5*M324)^Experiments!$H$3)/(Code!$Y$3^Experiments!$H$3*(1+$V$3/$W$3)+($F324+0.5*M324)^Experiments!$H$3*(1+$V$3/$X$3)))</f>
        <v>5.975588448750504E-5</v>
      </c>
      <c r="O324">
        <f>0.02*((Experiments!$C$3*($F324+N324)^Experiments!$H$3)/(Code!$Y$3^Experiments!$H$3*(1+$V$3/$W$3)+($F324+N324)^Experiments!$H$3*(1+$V$3/$X$3)))</f>
        <v>6.0947862852831893E-5</v>
      </c>
    </row>
    <row r="325" spans="1:15" x14ac:dyDescent="0.25">
      <c r="A325">
        <v>6.46</v>
      </c>
      <c r="B325">
        <f>((D325^Experiments!$H$2)*Experiments!$C$2)/((Code!$Y$2^Experiments!$H$2)*(1+$V$2/$W$2)+(Code!D325^Experiments!$H$2)*(1+$V$2/$X$2))</f>
        <v>5.2472098074672508E-17</v>
      </c>
      <c r="C325">
        <f>((F325^Experiments!$H$3)*Experiments!$C$3)/((1+$V$3/$X$3)*(F325^Experiments!$H$3)+(Code!$Y$3^Experiments!$H$3)*(1+$V$3/$W$3))</f>
        <v>2.8090842053066791E-3</v>
      </c>
      <c r="D325">
        <f t="shared" si="32"/>
        <v>7.8708147112008762E-18</v>
      </c>
      <c r="E325">
        <f t="shared" si="33"/>
        <v>10.000000000000012</v>
      </c>
      <c r="F325">
        <f t="shared" si="34"/>
        <v>1.4065176158629426E-3</v>
      </c>
      <c r="G325">
        <f t="shared" si="35"/>
        <v>4.9985934823841411</v>
      </c>
      <c r="H325">
        <f>0.02*((Experiments!$C$2*(D325^Experiments!$H$2))/((Code!$Y$2^Experiments!$H$2)*(1+$V$2/$W$2)+(D325^Experiments!$H$2)*(1+$V$2/$X$2)))</f>
        <v>1.0494419614934502E-18</v>
      </c>
      <c r="I325">
        <f>0.02*((Experiments!$C$2*($D325+0.5*H325)^Experiments!$H$2)/((Code!$Y$2^Experiments!$H$2)*(1+$V$2/$W$2)+($D325+0.5*H325)^Experiments!$H$2*(1+$V$2/$X$2)))</f>
        <v>1.1194047589263469E-18</v>
      </c>
      <c r="J325">
        <f>0.02*((Experiments!$C$2*($D325+0.5*I325)^Experiments!$H$2)/((Code!$Y$2^Experiments!$H$2)*(1+$V$2/$W$2)+($D325+0.5*I325)^Experiments!$H$2*(1+$V$2/$X$2)))</f>
        <v>1.1240689454218732E-18</v>
      </c>
      <c r="K325">
        <f>0.02*((Experiments!$C$2*($D325+J325)^Experiments!$H$2)/((Code!$Y$2^Experiments!$H$2)*(1+$V$2/$W$2)+($D325+J325)^Experiments!$H$2*(1+$V$2/$X$2)))</f>
        <v>1.1993178208830333E-18</v>
      </c>
      <c r="L325">
        <f>0.02*((Experiments!$C$3*F325^Experiments!$H$3)/(Code!$Y$3^Experiments!$H$3*(1+$V$3/$W$3)+F325^Experiments!$H$3*(1+$V$3/$X$3)))</f>
        <v>5.6181684106133581E-5</v>
      </c>
      <c r="M325">
        <f>0.02*((Experiments!$C$3*($F325+0.5*L325)^Experiments!$H$3)/(Code!$Y$3^Experiments!$H$3*(1+$V$3/$W$3)+($F325+0.5*L325)^Experiments!$H$3*(1+$V$3/$X$3)))</f>
        <v>5.7302132193139479E-5</v>
      </c>
      <c r="N325">
        <f>0.02*((Experiments!$C$3*($F325+0.5*M325)^Experiments!$H$3)/(Code!$Y$3^Experiments!$H$3*(1+$V$3/$W$3)+($F325+0.5*M325)^Experiments!$H$3*(1+$V$3/$X$3)))</f>
        <v>5.7324476984302908E-5</v>
      </c>
      <c r="O325">
        <f>0.02*((Experiments!$C$3*($F325+N325)^Experiments!$H$3)/(Code!$Y$3^Experiments!$H$3*(1+$V$3/$W$3)+($F325+N325)^Experiments!$H$3*(1+$V$3/$X$3)))</f>
        <v>5.8468095654382313E-5</v>
      </c>
    </row>
    <row r="326" spans="1:15" x14ac:dyDescent="0.25">
      <c r="A326">
        <v>6.48</v>
      </c>
      <c r="B326">
        <f>((D326^Experiments!$H$2)*Experiments!$C$2)/((Code!$Y$2^Experiments!$H$2)*(1+$V$2/$W$2)+(Code!D326^Experiments!$H$2)*(1+$V$2/$X$2))</f>
        <v>4.4987978973480368E-17</v>
      </c>
      <c r="C326">
        <f>((F326^Experiments!$H$3)*Experiments!$C$3)/((1+$V$3/$X$3)*(F326^Experiments!$H$3)+(Code!$Y$3^Experiments!$H$3)*(1+$V$3/$W$3))</f>
        <v>2.6947651207085668E-3</v>
      </c>
      <c r="D326">
        <f t="shared" si="32"/>
        <v>6.7481968460220558E-18</v>
      </c>
      <c r="E326">
        <f t="shared" si="33"/>
        <v>10.000000000000012</v>
      </c>
      <c r="F326">
        <f t="shared" si="34"/>
        <v>1.3492004495103758E-3</v>
      </c>
      <c r="G326">
        <f t="shared" si="35"/>
        <v>4.9986507995504939</v>
      </c>
      <c r="H326">
        <f>0.02*((Experiments!$C$2*(D326^Experiments!$H$2))/((Code!$Y$2^Experiments!$H$2)*(1+$V$2/$W$2)+(D326^Experiments!$H$2)*(1+$V$2/$X$2)))</f>
        <v>8.9975957946960738E-19</v>
      </c>
      <c r="I326">
        <f>0.02*((Experiments!$C$2*($D326+0.5*H326)^Experiments!$H$2)/((Code!$Y$2^Experiments!$H$2)*(1+$V$2/$W$2)+($D326+0.5*H326)^Experiments!$H$2*(1+$V$2/$X$2)))</f>
        <v>9.5974355143424787E-19</v>
      </c>
      <c r="J326">
        <f>0.02*((Experiments!$C$2*($D326+0.5*I326)^Experiments!$H$2)/((Code!$Y$2^Experiments!$H$2)*(1+$V$2/$W$2)+($D326+0.5*I326)^Experiments!$H$2*(1+$V$2/$X$2)))</f>
        <v>9.6374248289855732E-19</v>
      </c>
      <c r="K326">
        <f>0.02*((Experiments!$C$2*($D326+J326)^Experiments!$H$2)/((Code!$Y$2^Experiments!$H$2)*(1+$V$2/$W$2)+($D326+J326)^Experiments!$H$2*(1+$V$2/$X$2)))</f>
        <v>1.0282585771894152E-18</v>
      </c>
      <c r="L326">
        <f>0.02*((Experiments!$C$3*F326^Experiments!$H$3)/(Code!$Y$3^Experiments!$H$3*(1+$V$3/$W$3)+F326^Experiments!$H$3*(1+$V$3/$X$3)))</f>
        <v>5.389530241417134E-5</v>
      </c>
      <c r="M326">
        <f>0.02*((Experiments!$C$3*($F326+0.5*L326)^Experiments!$H$3)/(Code!$Y$3^Experiments!$H$3*(1+$V$3/$W$3)+($F326+0.5*L326)^Experiments!$H$3*(1+$V$3/$X$3)))</f>
        <v>5.497027678670253E-5</v>
      </c>
      <c r="N326">
        <f>0.02*((Experiments!$C$3*($F326+0.5*M326)^Experiments!$H$3)/(Code!$Y$3^Experiments!$H$3*(1+$V$3/$W$3)+($F326+0.5*M326)^Experiments!$H$3*(1+$V$3/$X$3)))</f>
        <v>5.499171721160978E-5</v>
      </c>
      <c r="O326">
        <f>0.02*((Experiments!$C$3*($F326+N326)^Experiments!$H$3)/(Code!$Y$3^Experiments!$H$3*(1+$V$3/$W$3)+($F326+N326)^Experiments!$H$3*(1+$V$3/$X$3)))</f>
        <v>5.6088927036894375E-5</v>
      </c>
    </row>
    <row r="327" spans="1:15" x14ac:dyDescent="0.25">
      <c r="A327">
        <v>6.5</v>
      </c>
      <c r="B327">
        <f>((D327^Experiments!$H$2)*Experiments!$C$2)/((Code!$Y$2^Experiments!$H$2)*(1+$V$2/$W$2)+(Code!D327^Experiments!$H$2)*(1+$V$2/$X$2))</f>
        <v>3.8571323167564117E-17</v>
      </c>
      <c r="C327">
        <f>((F327^Experiments!$H$3)*Experiments!$C$3)/((1+$V$3/$X$3)*(F327^Experiments!$H$3)+(Code!$Y$3^Experiments!$H$3)*(1+$V$3/$W$3))</f>
        <v>2.5850858344116405E-3</v>
      </c>
      <c r="D327">
        <f t="shared" si="32"/>
        <v>5.7856984751346173E-18</v>
      </c>
      <c r="E327">
        <f t="shared" si="33"/>
        <v>10.000000000000012</v>
      </c>
      <c r="F327">
        <f t="shared" si="34"/>
        <v>1.2942157466024275E-3</v>
      </c>
      <c r="G327">
        <f t="shared" si="35"/>
        <v>4.998705784253402</v>
      </c>
      <c r="H327">
        <f>0.02*((Experiments!$C$2*(D327^Experiments!$H$2))/((Code!$Y$2^Experiments!$H$2)*(1+$V$2/$W$2)+(D327^Experiments!$H$2)*(1+$V$2/$X$2)))</f>
        <v>7.7142646335128241E-19</v>
      </c>
      <c r="I327">
        <f>0.02*((Experiments!$C$2*($D327+0.5*H327)^Experiments!$H$2)/((Code!$Y$2^Experiments!$H$2)*(1+$V$2/$W$2)+($D327+0.5*H327)^Experiments!$H$2*(1+$V$2/$X$2)))</f>
        <v>8.2285489424136783E-19</v>
      </c>
      <c r="J327">
        <f>0.02*((Experiments!$C$2*($D327+0.5*I327)^Experiments!$H$2)/((Code!$Y$2^Experiments!$H$2)*(1+$V$2/$W$2)+($D327+0.5*I327)^Experiments!$H$2*(1+$V$2/$X$2)))</f>
        <v>8.2628345630070691E-19</v>
      </c>
      <c r="K327">
        <f>0.02*((Experiments!$C$2*($D327+J327)^Experiments!$H$2)/((Code!$Y$2^Experiments!$H$2)*(1+$V$2/$W$2)+($D327+J327)^Experiments!$H$2*(1+$V$2/$X$2)))</f>
        <v>8.815975908580432E-19</v>
      </c>
      <c r="L327">
        <f>0.02*((Experiments!$C$3*F327^Experiments!$H$3)/(Code!$Y$3^Experiments!$H$3*(1+$V$3/$W$3)+F327^Experiments!$H$3*(1+$V$3/$X$3)))</f>
        <v>5.1701716688232813E-5</v>
      </c>
      <c r="M327">
        <f>0.02*((Experiments!$C$3*($F327+0.5*L327)^Experiments!$H$3)/(Code!$Y$3^Experiments!$H$3*(1+$V$3/$W$3)+($F327+0.5*L327)^Experiments!$H$3*(1+$V$3/$X$3)))</f>
        <v>5.2733053055546269E-5</v>
      </c>
      <c r="N327">
        <f>0.02*((Experiments!$C$3*($F327+0.5*M327)^Experiments!$H$3)/(Code!$Y$3^Experiments!$H$3*(1+$V$3/$W$3)+($F327+0.5*M327)^Experiments!$H$3*(1+$V$3/$X$3)))</f>
        <v>5.2753625422631552E-5</v>
      </c>
      <c r="O327">
        <f>0.02*((Experiments!$C$3*($F327+N327)^Experiments!$H$3)/(Code!$Y$3^Experiments!$H$3*(1+$V$3/$W$3)+($F327+N327)^Experiments!$H$3*(1+$V$3/$X$3)))</f>
        <v>5.3806299443629783E-5</v>
      </c>
    </row>
    <row r="328" spans="1:15" x14ac:dyDescent="0.25">
      <c r="A328">
        <v>6.52</v>
      </c>
      <c r="B328">
        <f>((D328^Experiments!$H$2)*Experiments!$C$2)/((Code!$Y$2^Experiments!$H$2)*(1+$V$2/$W$2)+(Code!D328^Experiments!$H$2)*(1+$V$2/$X$2))</f>
        <v>3.3069877883904698E-17</v>
      </c>
      <c r="C328">
        <f>((F328^Experiments!$H$3)*Experiments!$C$3)/((1+$V$3/$X$3)*(F328^Experiments!$H$3)+(Code!$Y$3^Experiments!$H$3)*(1+$V$3/$W$3))</f>
        <v>2.4798590344291167E-3</v>
      </c>
      <c r="D328">
        <f t="shared" si="32"/>
        <v>4.960481682585705E-18</v>
      </c>
      <c r="E328">
        <f t="shared" si="33"/>
        <v>10.000000000000012</v>
      </c>
      <c r="F328">
        <f t="shared" si="34"/>
        <v>1.2414688510877245E-3</v>
      </c>
      <c r="G328">
        <f t="shared" si="35"/>
        <v>4.9987585311489164</v>
      </c>
      <c r="H328">
        <f>0.02*((Experiments!$C$2*(D328^Experiments!$H$2))/((Code!$Y$2^Experiments!$H$2)*(1+$V$2/$W$2)+(D328^Experiments!$H$2)*(1+$V$2/$X$2)))</f>
        <v>6.6139755767809401E-19</v>
      </c>
      <c r="I328">
        <f>0.02*((Experiments!$C$2*($D328+0.5*H328)^Experiments!$H$2)/((Code!$Y$2^Experiments!$H$2)*(1+$V$2/$W$2)+($D328+0.5*H328)^Experiments!$H$2*(1+$V$2/$X$2)))</f>
        <v>7.0549072818996707E-19</v>
      </c>
      <c r="J328">
        <f>0.02*((Experiments!$C$2*($D328+0.5*I328)^Experiments!$H$2)/((Code!$Y$2^Experiments!$H$2)*(1+$V$2/$W$2)+($D328+0.5*I328)^Experiments!$H$2*(1+$V$2/$X$2)))</f>
        <v>7.084302728907585E-19</v>
      </c>
      <c r="K328">
        <f>0.02*((Experiments!$C$2*($D328+J328)^Experiments!$H$2)/((Code!$Y$2^Experiments!$H$2)*(1+$V$2/$W$2)+($D328+J328)^Experiments!$H$2*(1+$V$2/$X$2)))</f>
        <v>7.5585492739686185E-19</v>
      </c>
      <c r="L328">
        <f>0.02*((Experiments!$C$3*F328^Experiments!$H$3)/(Code!$Y$3^Experiments!$H$3*(1+$V$3/$W$3)+F328^Experiments!$H$3*(1+$V$3/$X$3)))</f>
        <v>4.9597180688582335E-5</v>
      </c>
      <c r="M328">
        <f>0.02*((Experiments!$C$3*($F328+0.5*L328)^Experiments!$H$3)/(Code!$Y$3^Experiments!$H$3*(1+$V$3/$W$3)+($F328+0.5*L328)^Experiments!$H$3*(1+$V$3/$X$3)))</f>
        <v>5.0586641440253438E-5</v>
      </c>
      <c r="N328">
        <f>0.02*((Experiments!$C$3*($F328+0.5*M328)^Experiments!$H$3)/(Code!$Y$3^Experiments!$H$3*(1+$V$3/$W$3)+($F328+0.5*M328)^Experiments!$H$3*(1+$V$3/$X$3)))</f>
        <v>5.0606380623687851E-5</v>
      </c>
      <c r="O328">
        <f>0.02*((Experiments!$C$3*($F328+N328)^Experiments!$H$3)/(Code!$Y$3^Experiments!$H$3*(1+$V$3/$W$3)+($F328+N328)^Experiments!$H$3*(1+$V$3/$X$3)))</f>
        <v>5.1616317103574805E-5</v>
      </c>
    </row>
    <row r="329" spans="1:15" x14ac:dyDescent="0.25">
      <c r="A329">
        <v>6.54</v>
      </c>
      <c r="B329">
        <f>((D329^Experiments!$H$2)*Experiments!$C$2)/((Code!$Y$2^Experiments!$H$2)*(1+$V$2/$W$2)+(Code!D329^Experiments!$H$2)*(1+$V$2/$X$2))</f>
        <v>2.8353106231419801E-17</v>
      </c>
      <c r="C329">
        <f>((F329^Experiments!$H$3)*Experiments!$C$3)/((1+$V$3/$X$3)*(F329^Experiments!$H$3)+(Code!$Y$3^Experiments!$H$3)*(1+$V$3/$W$3))</f>
        <v>2.3789048909528118E-3</v>
      </c>
      <c r="D329">
        <f t="shared" si="32"/>
        <v>4.2529659347129702E-18</v>
      </c>
      <c r="E329">
        <f t="shared" si="33"/>
        <v>10.000000000000012</v>
      </c>
      <c r="F329">
        <f t="shared" si="34"/>
        <v>1.1908689274343846E-3</v>
      </c>
      <c r="G329">
        <f t="shared" si="35"/>
        <v>4.9988091310725702</v>
      </c>
      <c r="H329">
        <f>0.02*((Experiments!$C$2*(D329^Experiments!$H$2))/((Code!$Y$2^Experiments!$H$2)*(1+$V$2/$W$2)+(D329^Experiments!$H$2)*(1+$V$2/$X$2)))</f>
        <v>5.6706212462839601E-19</v>
      </c>
      <c r="I329">
        <f>0.02*((Experiments!$C$2*($D329+0.5*H329)^Experiments!$H$2)/((Code!$Y$2^Experiments!$H$2)*(1+$V$2/$W$2)+($D329+0.5*H329)^Experiments!$H$2*(1+$V$2/$X$2)))</f>
        <v>6.0486626627028907E-19</v>
      </c>
      <c r="J329">
        <f>0.02*((Experiments!$C$2*($D329+0.5*I329)^Experiments!$H$2)/((Code!$Y$2^Experiments!$H$2)*(1+$V$2/$W$2)+($D329+0.5*I329)^Experiments!$H$2*(1+$V$2/$X$2)))</f>
        <v>6.0738654237974868E-19</v>
      </c>
      <c r="K329">
        <f>0.02*((Experiments!$C$2*($D329+J329)^Experiments!$H$2)/((Code!$Y$2^Experiments!$H$2)*(1+$V$2/$W$2)+($D329+J329)^Experiments!$H$2*(1+$V$2/$X$2)))</f>
        <v>6.4804699694569593E-19</v>
      </c>
      <c r="L329">
        <f>0.02*((Experiments!$C$3*F329^Experiments!$H$3)/(Code!$Y$3^Experiments!$H$3*(1+$V$3/$W$3)+F329^Experiments!$H$3*(1+$V$3/$X$3)))</f>
        <v>4.7578097819056238E-5</v>
      </c>
      <c r="M329">
        <f>0.02*((Experiments!$C$3*($F329+0.5*L329)^Experiments!$H$3)/(Code!$Y$3^Experiments!$H$3*(1+$V$3/$W$3)+($F329+0.5*L329)^Experiments!$H$3*(1+$V$3/$X$3)))</f>
        <v>4.8527374890774394E-5</v>
      </c>
      <c r="N329">
        <f>0.02*((Experiments!$C$3*($F329+0.5*M329)^Experiments!$H$3)/(Code!$Y$3^Experiments!$H$3*(1+$V$3/$W$3)+($F329+0.5*M329)^Experiments!$H$3*(1+$V$3/$X$3)))</f>
        <v>4.8546314385249149E-5</v>
      </c>
      <c r="O329">
        <f>0.02*((Experiments!$C$3*($F329+N329)^Experiments!$H$3)/(Code!$Y$3^Experiments!$H$3*(1+$V$3/$W$3)+($F329+N329)^Experiments!$H$3*(1+$V$3/$X$3)))</f>
        <v>4.9515239729961681E-5</v>
      </c>
    </row>
    <row r="330" spans="1:15" x14ac:dyDescent="0.25">
      <c r="A330">
        <v>6.56</v>
      </c>
      <c r="B330">
        <f>((D330^Experiments!$H$2)*Experiments!$C$2)/((Code!$Y$2^Experiments!$H$2)*(1+$V$2/$W$2)+(Code!D330^Experiments!$H$2)*(1+$V$2/$X$2))</f>
        <v>2.4309089854892945E-17</v>
      </c>
      <c r="C330">
        <f>((F330^Experiments!$H$3)*Experiments!$C$3)/((1+$V$3/$X$3)*(F330^Experiments!$H$3)+(Code!$Y$3^Experiments!$H$3)*(1+$V$3/$W$3))</f>
        <v>2.2820507638393697E-3</v>
      </c>
      <c r="D330">
        <f t="shared" si="32"/>
        <v>3.6463634782339419E-18</v>
      </c>
      <c r="E330">
        <f t="shared" si="33"/>
        <v>10.000000000000012</v>
      </c>
      <c r="F330">
        <f t="shared" si="34"/>
        <v>1.1423288080842072E-3</v>
      </c>
      <c r="G330">
        <f t="shared" si="35"/>
        <v>4.9988576711919199</v>
      </c>
      <c r="H330">
        <f>0.02*((Experiments!$C$2*(D330^Experiments!$H$2))/((Code!$Y$2^Experiments!$H$2)*(1+$V$2/$W$2)+(D330^Experiments!$H$2)*(1+$V$2/$X$2)))</f>
        <v>4.8618179709785895E-19</v>
      </c>
      <c r="I330">
        <f>0.02*((Experiments!$C$2*($D330+0.5*H330)^Experiments!$H$2)/((Code!$Y$2^Experiments!$H$2)*(1+$V$2/$W$2)+($D330+0.5*H330)^Experiments!$H$2*(1+$V$2/$X$2)))</f>
        <v>5.1859391690438285E-19</v>
      </c>
      <c r="J330">
        <f>0.02*((Experiments!$C$2*($D330+0.5*I330)^Experiments!$H$2)/((Code!$Y$2^Experiments!$H$2)*(1+$V$2/$W$2)+($D330+0.5*I330)^Experiments!$H$2*(1+$V$2/$X$2)))</f>
        <v>5.2075472489148443E-19</v>
      </c>
      <c r="K330">
        <f>0.02*((Experiments!$C$2*($D330+J330)^Experiments!$H$2)/((Code!$Y$2^Experiments!$H$2)*(1+$V$2/$W$2)+($D330+J330)^Experiments!$H$2*(1+$V$2/$X$2)))</f>
        <v>5.5561576041672362E-19</v>
      </c>
      <c r="L330">
        <f>0.02*((Experiments!$C$3*F330^Experiments!$H$3)/(Code!$Y$3^Experiments!$H$3*(1+$V$3/$W$3)+F330^Experiments!$H$3*(1+$V$3/$X$3)))</f>
        <v>4.5641015276787396E-5</v>
      </c>
      <c r="M330">
        <f>0.02*((Experiments!$C$3*($F330+0.5*L330)^Experiments!$H$3)/(Code!$Y$3^Experiments!$H$3*(1+$V$3/$W$3)+($F330+0.5*L330)^Experiments!$H$3*(1+$V$3/$X$3)))</f>
        <v>4.6551732909159234E-5</v>
      </c>
      <c r="N330">
        <f>0.02*((Experiments!$C$3*($F330+0.5*M330)^Experiments!$H$3)/(Code!$Y$3^Experiments!$H$3*(1+$V$3/$W$3)+($F330+0.5*M330)^Experiments!$H$3*(1+$V$3/$X$3)))</f>
        <v>4.6569904882727336E-5</v>
      </c>
      <c r="O330">
        <f>0.02*((Experiments!$C$3*($F330+N330)^Experiments!$H$3)/(Code!$Y$3^Experiments!$H$3*(1+$V$3/$W$3)+($F330+N330)^Experiments!$H$3*(1+$V$3/$X$3)))</f>
        <v>4.749947645225669E-5</v>
      </c>
    </row>
    <row r="331" spans="1:15" x14ac:dyDescent="0.25">
      <c r="A331">
        <v>6.58</v>
      </c>
      <c r="B331">
        <f>((D331^Experiments!$H$2)*Experiments!$C$2)/((Code!$Y$2^Experiments!$H$2)*(1+$V$2/$W$2)+(Code!D331^Experiments!$H$2)*(1+$V$2/$X$2))</f>
        <v>2.0841873364774816E-17</v>
      </c>
      <c r="C331">
        <f>((F331^Experiments!$H$3)*Experiments!$C$3)/((1+$V$3/$X$3)*(F331^Experiments!$H$3)+(Code!$Y$3^Experiments!$H$3)*(1+$V$3/$W$3))</f>
        <v>2.1891309210223661E-3</v>
      </c>
      <c r="D331">
        <f t="shared" si="32"/>
        <v>3.1262810047162224E-18</v>
      </c>
      <c r="E331">
        <f t="shared" si="33"/>
        <v>10.000000000000012</v>
      </c>
      <c r="F331">
        <f t="shared" si="34"/>
        <v>1.0957648468654043E-3</v>
      </c>
      <c r="G331">
        <f t="shared" si="35"/>
        <v>4.9989042351531383</v>
      </c>
      <c r="H331">
        <f>0.02*((Experiments!$C$2*(D331^Experiments!$H$2))/((Code!$Y$2^Experiments!$H$2)*(1+$V$2/$W$2)+(D331^Experiments!$H$2)*(1+$V$2/$X$2)))</f>
        <v>4.1683746729549632E-19</v>
      </c>
      <c r="I331">
        <f>0.02*((Experiments!$C$2*($D331+0.5*H331)^Experiments!$H$2)/((Code!$Y$2^Experiments!$H$2)*(1+$V$2/$W$2)+($D331+0.5*H331)^Experiments!$H$2*(1+$V$2/$X$2)))</f>
        <v>4.4462663178186275E-19</v>
      </c>
      <c r="J331">
        <f>0.02*((Experiments!$C$2*($D331+0.5*I331)^Experiments!$H$2)/((Code!$Y$2^Experiments!$H$2)*(1+$V$2/$W$2)+($D331+0.5*I331)^Experiments!$H$2*(1+$V$2/$X$2)))</f>
        <v>4.4647924274762057E-19</v>
      </c>
      <c r="K331">
        <f>0.02*((Experiments!$C$2*($D331+J331)^Experiments!$H$2)/((Code!$Y$2^Experiments!$H$2)*(1+$V$2/$W$2)+($D331+J331)^Experiments!$H$2*(1+$V$2/$X$2)))</f>
        <v>4.7636803299517909E-19</v>
      </c>
      <c r="L331">
        <f>0.02*((Experiments!$C$3*F331^Experiments!$H$3)/(Code!$Y$3^Experiments!$H$3*(1+$V$3/$W$3)+F331^Experiments!$H$3*(1+$V$3/$X$3)))</f>
        <v>4.378261842044732E-5</v>
      </c>
      <c r="M331">
        <f>0.02*((Experiments!$C$3*($F331+0.5*L331)^Experiments!$H$3)/(Code!$Y$3^Experiments!$H$3*(1+$V$3/$W$3)+($F331+0.5*L331)^Experiments!$H$3*(1+$V$3/$X$3)))</f>
        <v>4.4656335814394373E-5</v>
      </c>
      <c r="N331">
        <f>0.02*((Experiments!$C$3*($F331+0.5*M331)^Experiments!$H$3)/(Code!$Y$3^Experiments!$H$3*(1+$V$3/$W$3)+($F331+0.5*M331)^Experiments!$H$3*(1+$V$3/$X$3)))</f>
        <v>4.4673771159427152E-5</v>
      </c>
      <c r="O331">
        <f>0.02*((Experiments!$C$3*($F331+N331)^Experiments!$H$3)/(Code!$Y$3^Experiments!$H$3*(1+$V$3/$W$3)+($F331+N331)^Experiments!$H$3*(1+$V$3/$X$3)))</f>
        <v>4.5565579973938282E-5</v>
      </c>
    </row>
    <row r="332" spans="1:15" x14ac:dyDescent="0.25">
      <c r="A332">
        <v>6.6</v>
      </c>
      <c r="B332">
        <f>((D332^Experiments!$H$2)*Experiments!$C$2)/((Code!$Y$2^Experiments!$H$2)*(1+$V$2/$W$2)+(Code!D332^Experiments!$H$2)*(1+$V$2/$X$2))</f>
        <v>1.7869187532164105E-17</v>
      </c>
      <c r="C332">
        <f>((F332^Experiments!$H$3)*Experiments!$C$3)/((1+$V$3/$X$3)*(F332^Experiments!$H$3)+(Code!$Y$3^Experiments!$H$3)*(1+$V$3/$W$3))</f>
        <v>2.0999862674835725E-3</v>
      </c>
      <c r="D332">
        <f t="shared" si="32"/>
        <v>2.6803781298246156E-18</v>
      </c>
      <c r="E332">
        <f t="shared" si="33"/>
        <v>10.000000000000012</v>
      </c>
      <c r="F332">
        <f t="shared" si="34"/>
        <v>1.051096778141733E-3</v>
      </c>
      <c r="G332">
        <f t="shared" si="35"/>
        <v>4.9989489032218621</v>
      </c>
      <c r="H332">
        <f>0.02*((Experiments!$C$2*(D332^Experiments!$H$2))/((Code!$Y$2^Experiments!$H$2)*(1+$V$2/$W$2)+(D332^Experiments!$H$2)*(1+$V$2/$X$2)))</f>
        <v>3.5738375064328213E-19</v>
      </c>
      <c r="I332">
        <f>0.02*((Experiments!$C$2*($D332+0.5*H332)^Experiments!$H$2)/((Code!$Y$2^Experiments!$H$2)*(1+$V$2/$W$2)+($D332+0.5*H332)^Experiments!$H$2*(1+$V$2/$X$2)))</f>
        <v>3.8120933401950084E-19</v>
      </c>
      <c r="J332">
        <f>0.02*((Experiments!$C$2*($D332+0.5*I332)^Experiments!$H$2)/((Code!$Y$2^Experiments!$H$2)*(1+$V$2/$W$2)+($D332+0.5*I332)^Experiments!$H$2*(1+$V$2/$X$2)))</f>
        <v>3.8279770624458217E-19</v>
      </c>
      <c r="K332">
        <f>0.02*((Experiments!$C$2*($D332+J332)^Experiments!$H$2)/((Code!$Y$2^Experiments!$H$2)*(1+$V$2/$W$2)+($D332+J332)^Experiments!$H$2*(1+$V$2/$X$2)))</f>
        <v>4.0842344480922639E-19</v>
      </c>
      <c r="L332">
        <f>0.02*((Experiments!$C$3*F332^Experiments!$H$3)/(Code!$Y$3^Experiments!$H$3*(1+$V$3/$W$3)+F332^Experiments!$H$3*(1+$V$3/$X$3)))</f>
        <v>4.1999725349671449E-5</v>
      </c>
      <c r="M332">
        <f>0.02*((Experiments!$C$3*($F332+0.5*L332)^Experiments!$H$3)/(Code!$Y$3^Experiments!$H$3*(1+$V$3/$W$3)+($F332+0.5*L332)^Experiments!$H$3*(1+$V$3/$X$3)))</f>
        <v>4.2837939221923417E-5</v>
      </c>
      <c r="N332">
        <f>0.02*((Experiments!$C$3*($F332+0.5*M332)^Experiments!$H$3)/(Code!$Y$3^Experiments!$H$3*(1+$V$3/$W$3)+($F332+0.5*M332)^Experiments!$H$3*(1+$V$3/$X$3)))</f>
        <v>4.2854667604237537E-5</v>
      </c>
      <c r="O332">
        <f>0.02*((Experiments!$C$3*($F332+N332)^Experiments!$H$3)/(Code!$Y$3^Experiments!$H$3*(1+$V$3/$W$3)+($F332+N332)^Experiments!$H$3*(1+$V$3/$X$3)))</f>
        <v>4.3710240948559241E-5</v>
      </c>
    </row>
    <row r="333" spans="1:15" x14ac:dyDescent="0.25">
      <c r="A333">
        <v>6.62</v>
      </c>
      <c r="B333">
        <f>((D333^Experiments!$H$2)*Experiments!$C$2)/((Code!$Y$2^Experiments!$H$2)*(1+$V$2/$W$2)+(Code!D333^Experiments!$H$2)*(1+$V$2/$X$2))</f>
        <v>1.5320497225518913E-17</v>
      </c>
      <c r="C333">
        <f>((F333^Experiments!$H$3)*Experiments!$C$3)/((1+$V$3/$X$3)*(F333^Experiments!$H$3)+(Code!$Y$3^Experiments!$H$3)*(1+$V$3/$W$3))</f>
        <v>2.0144640844255083E-3</v>
      </c>
      <c r="D333">
        <f t="shared" si="32"/>
        <v>2.2980745838278367E-18</v>
      </c>
      <c r="E333">
        <f t="shared" si="33"/>
        <v>10.000000000000012</v>
      </c>
      <c r="F333">
        <f t="shared" si="34"/>
        <v>1.0082475814833076E-3</v>
      </c>
      <c r="G333">
        <f t="shared" si="35"/>
        <v>4.9989917524185206</v>
      </c>
      <c r="H333">
        <f>0.02*((Experiments!$C$2*(D333^Experiments!$H$2))/((Code!$Y$2^Experiments!$H$2)*(1+$V$2/$W$2)+(D333^Experiments!$H$2)*(1+$V$2/$X$2)))</f>
        <v>3.0640994451037823E-19</v>
      </c>
      <c r="I333">
        <f>0.02*((Experiments!$C$2*($D333+0.5*H333)^Experiments!$H$2)/((Code!$Y$2^Experiments!$H$2)*(1+$V$2/$W$2)+($D333+0.5*H333)^Experiments!$H$2*(1+$V$2/$X$2)))</f>
        <v>3.2683727414440344E-19</v>
      </c>
      <c r="J333">
        <f>0.02*((Experiments!$C$2*($D333+0.5*I333)^Experiments!$H$2)/((Code!$Y$2^Experiments!$H$2)*(1+$V$2/$W$2)+($D333+0.5*I333)^Experiments!$H$2*(1+$V$2/$X$2)))</f>
        <v>3.2819909612000516E-19</v>
      </c>
      <c r="K333">
        <f>0.02*((Experiments!$C$2*($D333+J333)^Experiments!$H$2)/((Code!$Y$2^Experiments!$H$2)*(1+$V$2/$W$2)+($D333+J333)^Experiments!$H$2*(1+$V$2/$X$2)))</f>
        <v>3.5016982399304557E-19</v>
      </c>
      <c r="L333">
        <f>0.02*((Experiments!$C$3*F333^Experiments!$H$3)/(Code!$Y$3^Experiments!$H$3*(1+$V$3/$W$3)+F333^Experiments!$H$3*(1+$V$3/$X$3)))</f>
        <v>4.0289281688510171E-5</v>
      </c>
      <c r="M333">
        <f>0.02*((Experiments!$C$3*($F333+0.5*L333)^Experiments!$H$3)/(Code!$Y$3^Experiments!$H$3*(1+$V$3/$W$3)+($F333+0.5*L333)^Experiments!$H$3*(1+$V$3/$X$3)))</f>
        <v>4.1093428730607176E-5</v>
      </c>
      <c r="N333">
        <f>0.02*((Experiments!$C$3*($F333+0.5*M333)^Experiments!$H$3)/(Code!$Y$3^Experiments!$H$3*(1+$V$3/$W$3)+($F333+0.5*M333)^Experiments!$H$3*(1+$V$3/$X$3)))</f>
        <v>4.1109478636817574E-5</v>
      </c>
      <c r="O333">
        <f>0.02*((Experiments!$C$3*($F333+N333)^Experiments!$H$3)/(Code!$Y$3^Experiments!$H$3*(1+$V$3/$W$3)+($F333+N333)^Experiments!$H$3*(1+$V$3/$X$3)))</f>
        <v>4.1930282566760741E-5</v>
      </c>
    </row>
    <row r="334" spans="1:15" x14ac:dyDescent="0.25">
      <c r="A334">
        <v>6.64</v>
      </c>
      <c r="B334">
        <f>((D334^Experiments!$H$2)*Experiments!$C$2)/((Code!$Y$2^Experiments!$H$2)*(1+$V$2/$W$2)+(Code!D334^Experiments!$H$2)*(1+$V$2/$X$2))</f>
        <v>1.3135327771038643E-17</v>
      </c>
      <c r="C334">
        <f>((F334^Experiments!$H$3)*Experiments!$C$3)/((1+$V$3/$X$3)*(F334^Experiments!$H$3)+(Code!$Y$3^Experiments!$H$3)*(1+$V$3/$W$3))</f>
        <v>1.9324177782963491E-3</v>
      </c>
      <c r="D334">
        <f t="shared" si="32"/>
        <v>1.9702991656557965E-18</v>
      </c>
      <c r="E334">
        <f t="shared" si="33"/>
        <v>10.000000000000012</v>
      </c>
      <c r="F334">
        <f t="shared" si="34"/>
        <v>9.6714335165162086E-4</v>
      </c>
      <c r="G334">
        <f t="shared" si="35"/>
        <v>4.999032856648352</v>
      </c>
      <c r="H334">
        <f>0.02*((Experiments!$C$2*(D334^Experiments!$H$2))/((Code!$Y$2^Experiments!$H$2)*(1+$V$2/$W$2)+(D334^Experiments!$H$2)*(1+$V$2/$X$2)))</f>
        <v>2.6270655542077286E-19</v>
      </c>
      <c r="I334">
        <f>0.02*((Experiments!$C$2*($D334+0.5*H334)^Experiments!$H$2)/((Code!$Y$2^Experiments!$H$2)*(1+$V$2/$W$2)+($D334+0.5*H334)^Experiments!$H$2*(1+$V$2/$X$2)))</f>
        <v>2.8022032578215772E-19</v>
      </c>
      <c r="J334">
        <f>0.02*((Experiments!$C$2*($D334+0.5*I334)^Experiments!$H$2)/((Code!$Y$2^Experiments!$H$2)*(1+$V$2/$W$2)+($D334+0.5*I334)^Experiments!$H$2*(1+$V$2/$X$2)))</f>
        <v>2.8138791047291671E-19</v>
      </c>
      <c r="K334">
        <f>0.02*((Experiments!$C$2*($D334+J334)^Experiments!$H$2)/((Code!$Y$2^Experiments!$H$2)*(1+$V$2/$W$2)+($D334+J334)^Experiments!$H$2*(1+$V$2/$X$2)))</f>
        <v>3.0022494348382843E-19</v>
      </c>
      <c r="L334">
        <f>0.02*((Experiments!$C$3*F334^Experiments!$H$3)/(Code!$Y$3^Experiments!$H$3*(1+$V$3/$W$3)+F334^Experiments!$H$3*(1+$V$3/$X$3)))</f>
        <v>3.8648355565926982E-5</v>
      </c>
      <c r="M334">
        <f>0.02*((Experiments!$C$3*($F334+0.5*L334)^Experiments!$H$3)/(Code!$Y$3^Experiments!$H$3*(1+$V$3/$W$3)+($F334+0.5*L334)^Experiments!$H$3*(1+$V$3/$X$3)))</f>
        <v>3.9419814810056927E-5</v>
      </c>
      <c r="N334">
        <f>0.02*((Experiments!$C$3*($F334+0.5*M334)^Experiments!$H$3)/(Code!$Y$3^Experiments!$H$3*(1+$V$3/$W$3)+($F334+0.5*M334)^Experiments!$H$3*(1+$V$3/$X$3)))</f>
        <v>3.9435213593209923E-5</v>
      </c>
      <c r="O334">
        <f>0.02*((Experiments!$C$3*($F334+N334)^Experiments!$H$3)/(Code!$Y$3^Experiments!$H$3*(1+$V$3/$W$3)+($F334+N334)^Experiments!$H$3*(1+$V$3/$X$3)))</f>
        <v>4.0222655347083623E-5</v>
      </c>
    </row>
    <row r="335" spans="1:15" x14ac:dyDescent="0.25">
      <c r="A335">
        <v>6.66</v>
      </c>
      <c r="B335">
        <f>((D335^Experiments!$H$2)*Experiments!$C$2)/((Code!$Y$2^Experiments!$H$2)*(1+$V$2/$W$2)+(Code!D335^Experiments!$H$2)*(1+$V$2/$X$2))</f>
        <v>1.1261830025022255E-17</v>
      </c>
      <c r="C335">
        <f>((F335^Experiments!$H$3)*Experiments!$C$3)/((1+$V$3/$X$3)*(F335^Experiments!$H$3)+(Code!$Y$3^Experiments!$H$3)*(1+$V$3/$W$3))</f>
        <v>1.8537066393272507E-3</v>
      </c>
      <c r="D335">
        <f t="shared" si="32"/>
        <v>1.6892745037533382E-18</v>
      </c>
      <c r="E335">
        <f t="shared" si="33"/>
        <v>10.000000000000012</v>
      </c>
      <c r="F335">
        <f t="shared" si="34"/>
        <v>9.2771317369836346E-4</v>
      </c>
      <c r="G335">
        <f t="shared" si="35"/>
        <v>4.9990722868263049</v>
      </c>
      <c r="H335">
        <f>0.02*((Experiments!$C$2*(D335^Experiments!$H$2))/((Code!$Y$2^Experiments!$H$2)*(1+$V$2/$W$2)+(D335^Experiments!$H$2)*(1+$V$2/$X$2)))</f>
        <v>2.2523660050044513E-19</v>
      </c>
      <c r="I335">
        <f>0.02*((Experiments!$C$2*($D335+0.5*H335)^Experiments!$H$2)/((Code!$Y$2^Experiments!$H$2)*(1+$V$2/$W$2)+($D335+0.5*H335)^Experiments!$H$2*(1+$V$2/$X$2)))</f>
        <v>2.4025237386714141E-19</v>
      </c>
      <c r="J335">
        <f>0.02*((Experiments!$C$2*($D335+0.5*I335)^Experiments!$H$2)/((Code!$Y$2^Experiments!$H$2)*(1+$V$2/$W$2)+($D335+0.5*I335)^Experiments!$H$2*(1+$V$2/$X$2)))</f>
        <v>2.4125342542492117E-19</v>
      </c>
      <c r="K335">
        <f>0.02*((Experiments!$C$2*($D335+J335)^Experiments!$H$2)/((Code!$Y$2^Experiments!$H$2)*(1+$V$2/$W$2)+($D335+J335)^Experiments!$H$2*(1+$V$2/$X$2)))</f>
        <v>2.574037238904346E-19</v>
      </c>
      <c r="L335">
        <f>0.02*((Experiments!$C$3*F335^Experiments!$H$3)/(Code!$Y$3^Experiments!$H$3*(1+$V$3/$W$3)+F335^Experiments!$H$3*(1+$V$3/$X$3)))</f>
        <v>3.7074132786545016E-5</v>
      </c>
      <c r="M335">
        <f>0.02*((Experiments!$C$3*($F335+0.5*L335)^Experiments!$H$3)/(Code!$Y$3^Experiments!$H$3*(1+$V$3/$W$3)+($F335+0.5*L335)^Experiments!$H$3*(1+$V$3/$X$3)))</f>
        <v>3.7814227881453732E-5</v>
      </c>
      <c r="N335">
        <f>0.02*((Experiments!$C$3*($F335+0.5*M335)^Experiments!$H$3)/(Code!$Y$3^Experiments!$H$3*(1+$V$3/$W$3)+($F335+0.5*M335)^Experiments!$H$3*(1+$V$3/$X$3)))</f>
        <v>3.7829001804993871E-5</v>
      </c>
      <c r="O335">
        <f>0.02*((Experiments!$C$3*($F335+N335)^Experiments!$H$3)/(Code!$Y$3^Experiments!$H$3*(1+$V$3/$W$3)+($F335+N335)^Experiments!$H$3*(1+$V$3/$X$3)))</f>
        <v>3.8584432123601111E-5</v>
      </c>
    </row>
    <row r="336" spans="1:15" x14ac:dyDescent="0.25">
      <c r="A336">
        <v>6.68</v>
      </c>
      <c r="B336">
        <f>((D336^Experiments!$H$2)*Experiments!$C$2)/((Code!$Y$2^Experiments!$H$2)*(1+$V$2/$W$2)+(Code!D336^Experiments!$H$2)*(1+$V$2/$X$2))</f>
        <v>9.655550110605583E-18</v>
      </c>
      <c r="C336">
        <f>((F336^Experiments!$H$3)*Experiments!$C$3)/((1+$V$3/$X$3)*(F336^Experiments!$H$3)+(Code!$Y$3^Experiments!$H$3)*(1+$V$3/$W$3))</f>
        <v>1.7781956092512185E-3</v>
      </c>
      <c r="D336">
        <f t="shared" si="32"/>
        <v>1.4483325165908374E-18</v>
      </c>
      <c r="E336">
        <f t="shared" si="33"/>
        <v>10.000000000000012</v>
      </c>
      <c r="F336">
        <f t="shared" si="34"/>
        <v>8.8988900298452326E-4</v>
      </c>
      <c r="G336">
        <f t="shared" si="35"/>
        <v>4.9991101109970186</v>
      </c>
      <c r="H336">
        <f>0.02*((Experiments!$C$2*(D336^Experiments!$H$2))/((Code!$Y$2^Experiments!$H$2)*(1+$V$2/$W$2)+(D336^Experiments!$H$2)*(1+$V$2/$X$2)))</f>
        <v>1.9311100221211166E-19</v>
      </c>
      <c r="I336">
        <f>0.02*((Experiments!$C$2*($D336+0.5*H336)^Experiments!$H$2)/((Code!$Y$2^Experiments!$H$2)*(1+$V$2/$W$2)+($D336+0.5*H336)^Experiments!$H$2*(1+$V$2/$X$2)))</f>
        <v>2.0598506902625246E-19</v>
      </c>
      <c r="J336">
        <f>0.02*((Experiments!$C$2*($D336+0.5*I336)^Experiments!$H$2)/((Code!$Y$2^Experiments!$H$2)*(1+$V$2/$W$2)+($D336+0.5*I336)^Experiments!$H$2*(1+$V$2/$X$2)))</f>
        <v>2.0684334014719514E-19</v>
      </c>
      <c r="K336">
        <f>0.02*((Experiments!$C$2*($D336+J336)^Experiments!$H$2)/((Code!$Y$2^Experiments!$H$2)*(1+$V$2/$W$2)+($D336+J336)^Experiments!$H$2*(1+$V$2/$X$2)))</f>
        <v>2.2069011423173767E-19</v>
      </c>
      <c r="L336">
        <f>0.02*((Experiments!$C$3*F336^Experiments!$H$3)/(Code!$Y$3^Experiments!$H$3*(1+$V$3/$W$3)+F336^Experiments!$H$3*(1+$V$3/$X$3)))</f>
        <v>3.5563912185024372E-5</v>
      </c>
      <c r="M336">
        <f>0.02*((Experiments!$C$3*($F336+0.5*L336)^Experiments!$H$3)/(Code!$Y$3^Experiments!$H$3*(1+$V$3/$W$3)+($F336+0.5*L336)^Experiments!$H$3*(1+$V$3/$X$3)))</f>
        <v>3.6273913585148108E-5</v>
      </c>
      <c r="N336">
        <f>0.02*((Experiments!$C$3*($F336+0.5*M336)^Experiments!$H$3)/(Code!$Y$3^Experiments!$H$3*(1+$V$3/$W$3)+($F336+0.5*M336)^Experiments!$H$3*(1+$V$3/$X$3)))</f>
        <v>3.6288087865271552E-5</v>
      </c>
      <c r="O336">
        <f>0.02*((Experiments!$C$3*($F336+N336)^Experiments!$H$3)/(Code!$Y$3^Experiments!$H$3*(1+$V$3/$W$3)+($F336+N336)^Experiments!$H$3*(1+$V$3/$X$3)))</f>
        <v>3.7012803223577986E-5</v>
      </c>
    </row>
    <row r="337" spans="1:15" x14ac:dyDescent="0.25">
      <c r="A337">
        <v>6.7</v>
      </c>
      <c r="B337">
        <f>((D337^Experiments!$H$2)*Experiments!$C$2)/((Code!$Y$2^Experiments!$H$2)*(1+$V$2/$W$2)+(Code!D337^Experiments!$H$2)*(1+$V$2/$X$2))</f>
        <v>8.2783746275047559E-18</v>
      </c>
      <c r="C337">
        <f>((F337^Experiments!$H$3)*Experiments!$C$3)/((1+$V$3/$X$3)*(F337^Experiments!$H$3)+(Code!$Y$3^Experiments!$H$3)*(1+$V$3/$W$3))</f>
        <v>1.7057550578816656E-3</v>
      </c>
      <c r="D337">
        <f t="shared" si="32"/>
        <v>1.2417561941257133E-18</v>
      </c>
      <c r="E337">
        <f t="shared" si="33"/>
        <v>10.000000000000012</v>
      </c>
      <c r="F337">
        <f t="shared" si="34"/>
        <v>8.5360554993294967E-4</v>
      </c>
      <c r="G337">
        <f t="shared" si="35"/>
        <v>4.9991463944500705</v>
      </c>
      <c r="H337">
        <f>0.02*((Experiments!$C$2*(D337^Experiments!$H$2))/((Code!$Y$2^Experiments!$H$2)*(1+$V$2/$W$2)+(D337^Experiments!$H$2)*(1+$V$2/$X$2)))</f>
        <v>1.6556749255009512E-19</v>
      </c>
      <c r="I337">
        <f>0.02*((Experiments!$C$2*($D337+0.5*H337)^Experiments!$H$2)/((Code!$Y$2^Experiments!$H$2)*(1+$V$2/$W$2)+($D337+0.5*H337)^Experiments!$H$2*(1+$V$2/$X$2)))</f>
        <v>1.7660532538676814E-19</v>
      </c>
      <c r="J337">
        <f>0.02*((Experiments!$C$2*($D337+0.5*I337)^Experiments!$H$2)/((Code!$Y$2^Experiments!$H$2)*(1+$V$2/$W$2)+($D337+0.5*I337)^Experiments!$H$2*(1+$V$2/$X$2)))</f>
        <v>1.7734118090921301E-19</v>
      </c>
      <c r="K337">
        <f>0.02*((Experiments!$C$2*($D337+J337)^Experiments!$H$2)/((Code!$Y$2^Experiments!$H$2)*(1+$V$2/$W$2)+($D337+J337)^Experiments!$H$2*(1+$V$2/$X$2)))</f>
        <v>1.8921298333799016E-19</v>
      </c>
      <c r="L337">
        <f>0.02*((Experiments!$C$3*F337^Experiments!$H$3)/(Code!$Y$3^Experiments!$H$3*(1+$V$3/$W$3)+F337^Experiments!$H$3*(1+$V$3/$X$3)))</f>
        <v>3.411510115763331E-5</v>
      </c>
      <c r="M337">
        <f>0.02*((Experiments!$C$3*($F337+0.5*L337)^Experiments!$H$3)/(Code!$Y$3^Experiments!$H$3*(1+$V$3/$W$3)+($F337+0.5*L337)^Experiments!$H$3*(1+$V$3/$X$3)))</f>
        <v>3.4796228228515097E-5</v>
      </c>
      <c r="N337">
        <f>0.02*((Experiments!$C$3*($F337+0.5*M337)^Experiments!$H$3)/(Code!$Y$3^Experiments!$H$3*(1+$V$3/$W$3)+($F337+0.5*M337)^Experiments!$H$3*(1+$V$3/$X$3)))</f>
        <v>3.4809827074961149E-5</v>
      </c>
      <c r="O337">
        <f>0.02*((Experiments!$C$3*($F337+N337)^Experiments!$H$3)/(Code!$Y$3^Experiments!$H$3*(1+$V$3/$W$3)+($F337+N337)^Experiments!$H$3*(1+$V$3/$X$3)))</f>
        <v>3.5505071828542192E-5</v>
      </c>
    </row>
    <row r="338" spans="1:15" x14ac:dyDescent="0.25">
      <c r="A338">
        <v>6.72</v>
      </c>
      <c r="B338">
        <f>((D338^Experiments!$H$2)*Experiments!$C$2)/((Code!$Y$2^Experiments!$H$2)*(1+$V$2/$W$2)+(Code!D338^Experiments!$H$2)*(1+$V$2/$X$2))</f>
        <v>7.0976263069713695E-18</v>
      </c>
      <c r="C338">
        <f>((F338^Experiments!$H$3)*Experiments!$C$3)/((1+$V$3/$X$3)*(F338^Experiments!$H$3)+(Code!$Y$3^Experiments!$H$3)*(1+$V$3/$W$3))</f>
        <v>1.636260568237842E-3</v>
      </c>
      <c r="D338">
        <f t="shared" si="32"/>
        <v>1.0646439460457055E-18</v>
      </c>
      <c r="E338">
        <f t="shared" si="33"/>
        <v>10.000000000000012</v>
      </c>
      <c r="F338">
        <f t="shared" si="34"/>
        <v>8.1880016933409498E-4</v>
      </c>
      <c r="G338">
        <f t="shared" si="35"/>
        <v>4.9991811998306694</v>
      </c>
      <c r="H338">
        <f>0.02*((Experiments!$C$2*(D338^Experiments!$H$2))/((Code!$Y$2^Experiments!$H$2)*(1+$V$2/$W$2)+(D338^Experiments!$H$2)*(1+$V$2/$X$2)))</f>
        <v>1.419525261394274E-19</v>
      </c>
      <c r="I338">
        <f>0.02*((Experiments!$C$2*($D338+0.5*H338)^Experiments!$H$2)/((Code!$Y$2^Experiments!$H$2)*(1+$V$2/$W$2)+($D338+0.5*H338)^Experiments!$H$2*(1+$V$2/$X$2)))</f>
        <v>1.5141602788205588E-19</v>
      </c>
      <c r="J338">
        <f>0.02*((Experiments!$C$2*($D338+0.5*I338)^Experiments!$H$2)/((Code!$Y$2^Experiments!$H$2)*(1+$V$2/$W$2)+($D338+0.5*I338)^Experiments!$H$2*(1+$V$2/$X$2)))</f>
        <v>1.5204692799823113E-19</v>
      </c>
      <c r="K338">
        <f>0.02*((Experiments!$C$2*($D338+J338)^Experiments!$H$2)/((Code!$Y$2^Experiments!$H$2)*(1+$V$2/$W$2)+($D338+J338)^Experiments!$H$2*(1+$V$2/$X$2)))</f>
        <v>1.6222544987252491E-19</v>
      </c>
      <c r="L338">
        <f>0.02*((Experiments!$C$3*F338^Experiments!$H$3)/(Code!$Y$3^Experiments!$H$3*(1+$V$3/$W$3)+F338^Experiments!$H$3*(1+$V$3/$X$3)))</f>
        <v>3.2725211364756842E-5</v>
      </c>
      <c r="M338">
        <f>0.02*((Experiments!$C$3*($F338+0.5*L338)^Experiments!$H$3)/(Code!$Y$3^Experiments!$H$3*(1+$V$3/$W$3)+($F338+0.5*L338)^Experiments!$H$3*(1+$V$3/$X$3)))</f>
        <v>3.3378634407720724E-5</v>
      </c>
      <c r="N338">
        <f>0.02*((Experiments!$C$3*($F338+0.5*M338)^Experiments!$H$3)/(Code!$Y$3^Experiments!$H$3*(1+$V$3/$W$3)+($F338+0.5*M338)^Experiments!$H$3*(1+$V$3/$X$3)))</f>
        <v>3.3391681063052206E-5</v>
      </c>
      <c r="O338">
        <f>0.02*((Experiments!$C$3*($F338+N338)^Experiments!$H$3)/(Code!$Y$3^Experiments!$H$3*(1+$V$3/$W$3)+($F338+N338)^Experiments!$H$3*(1+$V$3/$X$3)))</f>
        <v>3.4058649512335942E-5</v>
      </c>
    </row>
    <row r="339" spans="1:15" x14ac:dyDescent="0.25">
      <c r="A339">
        <v>6.74</v>
      </c>
      <c r="B339">
        <f>((D339^Experiments!$H$2)*Experiments!$C$2)/((Code!$Y$2^Experiments!$H$2)*(1+$V$2/$W$2)+(Code!D339^Experiments!$H$2)*(1+$V$2/$X$2))</f>
        <v>6.0852886538907848E-18</v>
      </c>
      <c r="C339">
        <f>((F339^Experiments!$H$3)*Experiments!$C$3)/((1+$V$3/$X$3)*(F339^Experiments!$H$3)+(Code!$Y$3^Experiments!$H$3)*(1+$V$3/$W$3))</f>
        <v>1.569592729913269E-3</v>
      </c>
      <c r="D339">
        <f t="shared" si="32"/>
        <v>9.1279329808361776E-19</v>
      </c>
      <c r="E339">
        <f t="shared" si="33"/>
        <v>10.000000000000012</v>
      </c>
      <c r="F339">
        <f t="shared" si="34"/>
        <v>7.8541275403098856E-4</v>
      </c>
      <c r="G339">
        <f t="shared" si="35"/>
        <v>4.9992145872459721</v>
      </c>
      <c r="H339">
        <f>0.02*((Experiments!$C$2*(D339^Experiments!$H$2))/((Code!$Y$2^Experiments!$H$2)*(1+$V$2/$W$2)+(D339^Experiments!$H$2)*(1+$V$2/$X$2)))</f>
        <v>1.2170577307781569E-19</v>
      </c>
      <c r="I339">
        <f>0.02*((Experiments!$C$2*($D339+0.5*H339)^Experiments!$H$2)/((Code!$Y$2^Experiments!$H$2)*(1+$V$2/$W$2)+($D339+0.5*H339)^Experiments!$H$2*(1+$V$2/$X$2)))</f>
        <v>1.298194912830034E-19</v>
      </c>
      <c r="J339">
        <f>0.02*((Experiments!$C$2*($D339+0.5*I339)^Experiments!$H$2)/((Code!$Y$2^Experiments!$H$2)*(1+$V$2/$W$2)+($D339+0.5*I339)^Experiments!$H$2*(1+$V$2/$X$2)))</f>
        <v>1.3036040583001592E-19</v>
      </c>
      <c r="K339">
        <f>0.02*((Experiments!$C$2*($D339+J339)^Experiments!$H$2)/((Code!$Y$2^Experiments!$H$2)*(1+$V$2/$W$2)+($D339+J339)^Experiments!$H$2*(1+$V$2/$X$2)))</f>
        <v>1.3908716052181783E-19</v>
      </c>
      <c r="L339">
        <f>0.02*((Experiments!$C$3*F339^Experiments!$H$3)/(Code!$Y$3^Experiments!$H$3*(1+$V$3/$W$3)+F339^Experiments!$H$3*(1+$V$3/$X$3)))</f>
        <v>3.1391854598265382E-5</v>
      </c>
      <c r="M339">
        <f>0.02*((Experiments!$C$3*($F339+0.5*L339)^Experiments!$H$3)/(Code!$Y$3^Experiments!$H$3*(1+$V$3/$W$3)+($F339+0.5*L339)^Experiments!$H$3*(1+$V$3/$X$3)))</f>
        <v>3.2018696797235705E-5</v>
      </c>
      <c r="N339">
        <f>0.02*((Experiments!$C$3*($F339+0.5*M339)^Experiments!$H$3)/(Code!$Y$3^Experiments!$H$3*(1+$V$3/$W$3)+($F339+0.5*M339)^Experiments!$H$3*(1+$V$3/$X$3)))</f>
        <v>3.203121357465789E-5</v>
      </c>
      <c r="O339">
        <f>0.02*((Experiments!$C$3*($F339+N339)^Experiments!$H$3)/(Code!$Y$3^Experiments!$H$3*(1+$V$3/$W$3)+($F339+N339)^Experiments!$H$3*(1+$V$3/$X$3)))</f>
        <v>3.2671051949894093E-5</v>
      </c>
    </row>
    <row r="340" spans="1:15" x14ac:dyDescent="0.25">
      <c r="A340">
        <v>6.76</v>
      </c>
      <c r="B340">
        <f>((D340^Experiments!$H$2)*Experiments!$C$2)/((Code!$Y$2^Experiments!$H$2)*(1+$V$2/$W$2)+(Code!D340^Experiments!$H$2)*(1+$V$2/$X$2))</f>
        <v>5.2173411785289272E-18</v>
      </c>
      <c r="C340">
        <f>((F340^Experiments!$H$3)*Experiments!$C$3)/((1+$V$3/$X$3)*(F340^Experiments!$H$3)+(Code!$Y$3^Experiments!$H$3)*(1+$V$3/$W$3))</f>
        <v>1.5056369403922002E-3</v>
      </c>
      <c r="D340">
        <f t="shared" si="32"/>
        <v>7.8260117677933906E-19</v>
      </c>
      <c r="E340">
        <f t="shared" si="33"/>
        <v>10.000000000000012</v>
      </c>
      <c r="F340">
        <f t="shared" si="34"/>
        <v>7.533856328156641E-4</v>
      </c>
      <c r="G340">
        <f t="shared" si="35"/>
        <v>4.9992466143671876</v>
      </c>
      <c r="H340">
        <f>0.02*((Experiments!$C$2*(D340^Experiments!$H$2))/((Code!$Y$2^Experiments!$H$2)*(1+$V$2/$W$2)+(D340^Experiments!$H$2)*(1+$V$2/$X$2)))</f>
        <v>1.0434682357057854E-19</v>
      </c>
      <c r="I340">
        <f>0.02*((Experiments!$C$2*($D340+0.5*H340)^Experiments!$H$2)/((Code!$Y$2^Experiments!$H$2)*(1+$V$2/$W$2)+($D340+0.5*H340)^Experiments!$H$2*(1+$V$2/$X$2)))</f>
        <v>1.1130327847528379E-19</v>
      </c>
      <c r="J340">
        <f>0.02*((Experiments!$C$2*($D340+0.5*I340)^Experiments!$H$2)/((Code!$Y$2^Experiments!$H$2)*(1+$V$2/$W$2)+($D340+0.5*I340)^Experiments!$H$2*(1+$V$2/$X$2)))</f>
        <v>1.1176704213559745E-19</v>
      </c>
      <c r="K340">
        <f>0.02*((Experiments!$C$2*($D340+J340)^Experiments!$H$2)/((Code!$Y$2^Experiments!$H$2)*(1+$V$2/$W$2)+($D340+J340)^Experiments!$H$2*(1+$V$2/$X$2)))</f>
        <v>1.1924909585532487E-19</v>
      </c>
      <c r="L340">
        <f>0.02*((Experiments!$C$3*F340^Experiments!$H$3)/(Code!$Y$3^Experiments!$H$3*(1+$V$3/$W$3)+F340^Experiments!$H$3*(1+$V$3/$X$3)))</f>
        <v>3.0112738807844004E-5</v>
      </c>
      <c r="M340">
        <f>0.02*((Experiments!$C$3*($F340+0.5*L340)^Experiments!$H$3)/(Code!$Y$3^Experiments!$H$3*(1+$V$3/$W$3)+($F340+0.5*L340)^Experiments!$H$3*(1+$V$3/$X$3)))</f>
        <v>3.07140781011111E-5</v>
      </c>
      <c r="N340">
        <f>0.02*((Experiments!$C$3*($F340+0.5*M340)^Experiments!$H$3)/(Code!$Y$3^Experiments!$H$3*(1+$V$3/$W$3)+($F340+0.5*M340)^Experiments!$H$3*(1+$V$3/$X$3)))</f>
        <v>3.0726086420877606E-5</v>
      </c>
      <c r="O340">
        <f>0.02*((Experiments!$C$3*($F340+N340)^Experiments!$H$3)/(Code!$Y$3^Experiments!$H$3*(1+$V$3/$W$3)+($F340+N340)^Experiments!$H$3*(1+$V$3/$X$3)))</f>
        <v>3.1339894790676659E-5</v>
      </c>
    </row>
    <row r="341" spans="1:15" x14ac:dyDescent="0.25">
      <c r="A341">
        <v>6.78</v>
      </c>
      <c r="B341">
        <f>((D341^Experiments!$H$2)*Experiments!$C$2)/((Code!$Y$2^Experiments!$H$2)*(1+$V$2/$W$2)+(Code!D341^Experiments!$H$2)*(1+$V$2/$X$2))</f>
        <v>4.473189444475965E-18</v>
      </c>
      <c r="C341">
        <f>((F341^Experiments!$H$3)*Experiments!$C$3)/((1+$V$3/$X$3)*(F341^Experiments!$H$3)+(Code!$Y$3^Experiments!$H$3)*(1+$V$3/$W$3))</f>
        <v>1.4442832140279529E-3</v>
      </c>
      <c r="D341">
        <f t="shared" si="32"/>
        <v>6.7097841667139474E-19</v>
      </c>
      <c r="E341">
        <f t="shared" si="33"/>
        <v>10.000000000000012</v>
      </c>
      <c r="F341">
        <f t="shared" si="34"/>
        <v>7.2266347237524777E-4</v>
      </c>
      <c r="G341">
        <f t="shared" si="35"/>
        <v>4.9992773365276282</v>
      </c>
      <c r="H341">
        <f>0.02*((Experiments!$C$2*(D341^Experiments!$H$2))/((Code!$Y$2^Experiments!$H$2)*(1+$V$2/$W$2)+(D341^Experiments!$H$2)*(1+$V$2/$X$2)))</f>
        <v>8.9463788889519297E-20</v>
      </c>
      <c r="I341">
        <f>0.02*((Experiments!$C$2*($D341+0.5*H341)^Experiments!$H$2)/((Code!$Y$2^Experiments!$H$2)*(1+$V$2/$W$2)+($D341+0.5*H341)^Experiments!$H$2*(1+$V$2/$X$2)))</f>
        <v>9.5428041482153929E-20</v>
      </c>
      <c r="J341">
        <f>0.02*((Experiments!$C$2*($D341+0.5*I341)^Experiments!$H$2)/((Code!$Y$2^Experiments!$H$2)*(1+$V$2/$W$2)+($D341+0.5*I341)^Experiments!$H$2*(1+$V$2/$X$2)))</f>
        <v>9.5825658321662893E-20</v>
      </c>
      <c r="K341">
        <f>0.02*((Experiments!$C$2*($D341+J341)^Experiments!$H$2)/((Code!$Y$2^Experiments!$H$2)*(1+$V$2/$W$2)+($D341+J341)^Experiments!$H$2*(1+$V$2/$X$2)))</f>
        <v>1.0224054333240768E-19</v>
      </c>
      <c r="L341">
        <f>0.02*((Experiments!$C$3*F341^Experiments!$H$3)/(Code!$Y$3^Experiments!$H$3*(1+$V$3/$W$3)+F341^Experiments!$H$3*(1+$V$3/$X$3)))</f>
        <v>2.8885664280559059E-5</v>
      </c>
      <c r="M341">
        <f>0.02*((Experiments!$C$3*($F341+0.5*L341)^Experiments!$H$3)/(Code!$Y$3^Experiments!$H$3*(1+$V$3/$W$3)+($F341+0.5*L341)^Experiments!$H$3*(1+$V$3/$X$3)))</f>
        <v>2.946253516020749E-5</v>
      </c>
      <c r="N341">
        <f>0.02*((Experiments!$C$3*($F341+0.5*M341)^Experiments!$H$3)/(Code!$Y$3^Experiments!$H$3*(1+$V$3/$W$3)+($F341+0.5*M341)^Experiments!$H$3*(1+$V$3/$X$3)))</f>
        <v>2.9474055584660778E-5</v>
      </c>
      <c r="O341">
        <f>0.02*((Experiments!$C$3*($F341+N341)^Experiments!$H$3)/(Code!$Y$3^Experiments!$H$3*(1+$V$3/$W$3)+($F341+N341)^Experiments!$H$3*(1+$V$3/$X$3)))</f>
        <v>3.0062889690860925E-5</v>
      </c>
    </row>
    <row r="342" spans="1:15" x14ac:dyDescent="0.25">
      <c r="A342">
        <v>6.8</v>
      </c>
      <c r="B342">
        <f>((D342^Experiments!$H$2)*Experiments!$C$2)/((Code!$Y$2^Experiments!$H$2)*(1+$V$2/$W$2)+(Code!D342^Experiments!$H$2)*(1+$V$2/$X$2))</f>
        <v>3.835176409109787E-18</v>
      </c>
      <c r="C342">
        <f>((F342^Experiments!$H$3)*Experiments!$C$3)/((1+$V$3/$X$3)*(F342^Experiments!$H$3)+(Code!$Y$3^Experiments!$H$3)*(1+$V$3/$W$3))</f>
        <v>1.3854259984056149E-3</v>
      </c>
      <c r="D342">
        <f t="shared" si="32"/>
        <v>5.7527646136646801E-19</v>
      </c>
      <c r="E342">
        <f t="shared" si="33"/>
        <v>10.000000000000012</v>
      </c>
      <c r="F342">
        <f t="shared" si="34"/>
        <v>6.9319318313172164E-4</v>
      </c>
      <c r="G342">
        <f t="shared" si="35"/>
        <v>4.9993068068168718</v>
      </c>
      <c r="H342">
        <f>0.02*((Experiments!$C$2*(D342^Experiments!$H$2))/((Code!$Y$2^Experiments!$H$2)*(1+$V$2/$W$2)+(D342^Experiments!$H$2)*(1+$V$2/$X$2)))</f>
        <v>7.6703528182195741E-20</v>
      </c>
      <c r="I342">
        <f>0.02*((Experiments!$C$2*($D342+0.5*H342)^Experiments!$H$2)/((Code!$Y$2^Experiments!$H$2)*(1+$V$2/$W$2)+($D342+0.5*H342)^Experiments!$H$2*(1+$V$2/$X$2)))</f>
        <v>8.1817096727675452E-20</v>
      </c>
      <c r="J342">
        <f>0.02*((Experiments!$C$2*($D342+0.5*I342)^Experiments!$H$2)/((Code!$Y$2^Experiments!$H$2)*(1+$V$2/$W$2)+($D342+0.5*I342)^Experiments!$H$2*(1+$V$2/$X$2)))</f>
        <v>8.2158001297374084E-20</v>
      </c>
      <c r="K342">
        <f>0.02*((Experiments!$C$2*($D342+J342)^Experiments!$H$2)/((Code!$Y$2^Experiments!$H$2)*(1+$V$2/$W$2)+($D342+J342)^Experiments!$H$2*(1+$V$2/$X$2)))</f>
        <v>8.7657928355178945E-20</v>
      </c>
      <c r="L342">
        <f>0.02*((Experiments!$C$3*F342^Experiments!$H$3)/(Code!$Y$3^Experiments!$H$3*(1+$V$3/$W$3)+F342^Experiments!$H$3*(1+$V$3/$X$3)))</f>
        <v>2.7708519968112298E-5</v>
      </c>
      <c r="M342">
        <f>0.02*((Experiments!$C$3*($F342+0.5*L342)^Experiments!$H$3)/(Code!$Y$3^Experiments!$H$3*(1+$V$3/$W$3)+($F342+0.5*L342)^Experiments!$H$3*(1+$V$3/$X$3)))</f>
        <v>2.8261915209744513E-5</v>
      </c>
      <c r="N342">
        <f>0.02*((Experiments!$C$3*($F342+0.5*M342)^Experiments!$H$3)/(Code!$Y$3^Experiments!$H$3*(1+$V$3/$W$3)+($F342+0.5*M342)^Experiments!$H$3*(1+$V$3/$X$3)))</f>
        <v>2.8272967477036991E-5</v>
      </c>
      <c r="O342">
        <f>0.02*((Experiments!$C$3*($F342+N342)^Experiments!$H$3)/(Code!$Y$3^Experiments!$H$3*(1+$V$3/$W$3)+($F342+N342)^Experiments!$H$3*(1+$V$3/$X$3)))</f>
        <v>2.8837840498573967E-5</v>
      </c>
    </row>
    <row r="343" spans="1:15" x14ac:dyDescent="0.25">
      <c r="A343">
        <v>6.82</v>
      </c>
      <c r="B343">
        <f>((D343^Experiments!$H$2)*Experiments!$C$2)/((Code!$Y$2^Experiments!$H$2)*(1+$V$2/$W$2)+(Code!D343^Experiments!$H$2)*(1+$V$2/$X$2))</f>
        <v>3.2881634617903716E-18</v>
      </c>
      <c r="C343">
        <f>((F343^Experiments!$H$3)*Experiments!$C$3)/((1+$V$3/$X$3)*(F343^Experiments!$H$3)+(Code!$Y$3^Experiments!$H$3)*(1+$V$3/$W$3))</f>
        <v>1.3289639978202256E-3</v>
      </c>
      <c r="D343">
        <f t="shared" si="32"/>
        <v>4.9322451926855573E-19</v>
      </c>
      <c r="E343">
        <f t="shared" si="33"/>
        <v>10.000000000000012</v>
      </c>
      <c r="F343">
        <f t="shared" si="34"/>
        <v>6.6492382882501339E-4</v>
      </c>
      <c r="G343">
        <f t="shared" si="35"/>
        <v>4.9993350761711781</v>
      </c>
      <c r="H343">
        <f>0.02*((Experiments!$C$2*(D343^Experiments!$H$2))/((Code!$Y$2^Experiments!$H$2)*(1+$V$2/$W$2)+(D343^Experiments!$H$2)*(1+$V$2/$X$2)))</f>
        <v>6.5763269235807431E-20</v>
      </c>
      <c r="I343">
        <f>0.02*((Experiments!$C$2*($D343+0.5*H343)^Experiments!$H$2)/((Code!$Y$2^Experiments!$H$2)*(1+$V$2/$W$2)+($D343+0.5*H343)^Experiments!$H$2*(1+$V$2/$X$2)))</f>
        <v>7.0147487184861258E-20</v>
      </c>
      <c r="J343">
        <f>0.02*((Experiments!$C$2*($D343+0.5*I343)^Experiments!$H$2)/((Code!$Y$2^Experiments!$H$2)*(1+$V$2/$W$2)+($D343+0.5*I343)^Experiments!$H$2*(1+$V$2/$X$2)))</f>
        <v>7.0439768381464848E-20</v>
      </c>
      <c r="K343">
        <f>0.02*((Experiments!$C$2*($D343+J343)^Experiments!$H$2)/((Code!$Y$2^Experiments!$H$2)*(1+$V$2/$W$2)+($D343+J343)^Experiments!$H$2*(1+$V$2/$X$2)))</f>
        <v>7.5155238353336081E-20</v>
      </c>
      <c r="L343">
        <f>0.02*((Experiments!$C$3*F343^Experiments!$H$3)/(Code!$Y$3^Experiments!$H$3*(1+$V$3/$W$3)+F343^Experiments!$H$3*(1+$V$3/$X$3)))</f>
        <v>2.6579279956404512E-5</v>
      </c>
      <c r="M343">
        <f>0.02*((Experiments!$C$3*($F343+0.5*L343)^Experiments!$H$3)/(Code!$Y$3^Experiments!$H$3*(1+$V$3/$W$3)+($F343+0.5*L343)^Experiments!$H$3*(1+$V$3/$X$3)))</f>
        <v>2.7110152281709862E-5</v>
      </c>
      <c r="N343">
        <f>0.02*((Experiments!$C$3*($F343+0.5*M343)^Experiments!$H$3)/(Code!$Y$3^Experiments!$H$3*(1+$V$3/$W$3)+($F343+0.5*M343)^Experiments!$H$3*(1+$V$3/$X$3)))</f>
        <v>2.7120755338250993E-5</v>
      </c>
      <c r="O343">
        <f>0.02*((Experiments!$C$3*($F343+N343)^Experiments!$H$3)/(Code!$Y$3^Experiments!$H$3*(1+$V$3/$W$3)+($F343+N343)^Experiments!$H$3*(1+$V$3/$X$3)))</f>
        <v>2.7662639586620994E-5</v>
      </c>
    </row>
    <row r="344" spans="1:15" x14ac:dyDescent="0.25">
      <c r="A344">
        <v>6.84</v>
      </c>
      <c r="B344">
        <f>((D344^Experiments!$H$2)*Experiments!$C$2)/((Code!$Y$2^Experiments!$H$2)*(1+$V$2/$W$2)+(Code!D344^Experiments!$H$2)*(1+$V$2/$X$2))</f>
        <v>2.8191712187661542E-18</v>
      </c>
      <c r="C344">
        <f>((F344^Experiments!$H$3)*Experiments!$C$3)/((1+$V$3/$X$3)*(F344^Experiments!$H$3)+(Code!$Y$3^Experiments!$H$3)*(1+$V$3/$W$3))</f>
        <v>1.2748000036099394E-3</v>
      </c>
      <c r="D344">
        <f t="shared" si="32"/>
        <v>4.2287568281492312E-19</v>
      </c>
      <c r="E344">
        <f t="shared" si="33"/>
        <v>10.000000000000012</v>
      </c>
      <c r="F344">
        <f t="shared" si="34"/>
        <v>6.3780653969452224E-4</v>
      </c>
      <c r="G344">
        <f t="shared" si="35"/>
        <v>4.9993621934603087</v>
      </c>
      <c r="H344">
        <f>0.02*((Experiments!$C$2*(D344^Experiments!$H$2))/((Code!$Y$2^Experiments!$H$2)*(1+$V$2/$W$2)+(D344^Experiments!$H$2)*(1+$V$2/$X$2)))</f>
        <v>5.6383424375323082E-20</v>
      </c>
      <c r="I344">
        <f>0.02*((Experiments!$C$2*($D344+0.5*H344)^Experiments!$H$2)/((Code!$Y$2^Experiments!$H$2)*(1+$V$2/$W$2)+($D344+0.5*H344)^Experiments!$H$2*(1+$V$2/$X$2)))</f>
        <v>6.0142319333677948E-20</v>
      </c>
      <c r="J344">
        <f>0.02*((Experiments!$C$2*($D344+0.5*I344)^Experiments!$H$2)/((Code!$Y$2^Experiments!$H$2)*(1+$V$2/$W$2)+($D344+0.5*I344)^Experiments!$H$2*(1+$V$2/$X$2)))</f>
        <v>6.0392912330901599E-20</v>
      </c>
      <c r="K344">
        <f>0.02*((Experiments!$C$2*($D344+J344)^Experiments!$H$2)/((Code!$Y$2^Experiments!$H$2)*(1+$V$2/$W$2)+($D344+J344)^Experiments!$H$2*(1+$V$2/$X$2)))</f>
        <v>6.4435812686109955E-20</v>
      </c>
      <c r="L344">
        <f>0.02*((Experiments!$C$3*F344^Experiments!$H$3)/(Code!$Y$3^Experiments!$H$3*(1+$V$3/$W$3)+F344^Experiments!$H$3*(1+$V$3/$X$3)))</f>
        <v>2.5496000072198789E-5</v>
      </c>
      <c r="M344">
        <f>0.02*((Experiments!$C$3*($F344+0.5*L344)^Experiments!$H$3)/(Code!$Y$3^Experiments!$H$3*(1+$V$3/$W$3)+($F344+0.5*L344)^Experiments!$H$3*(1+$V$3/$X$3)))</f>
        <v>2.6005263746837469E-5</v>
      </c>
      <c r="N344">
        <f>0.02*((Experiments!$C$3*($F344+0.5*M344)^Experiments!$H$3)/(Code!$Y$3^Experiments!$H$3*(1+$V$3/$W$3)+($F344+0.5*M344)^Experiments!$H$3*(1+$V$3/$X$3)))</f>
        <v>2.6015435778510649E-5</v>
      </c>
      <c r="O344">
        <f>0.02*((Experiments!$C$3*($F344+N344)^Experiments!$H$3)/(Code!$Y$3^Experiments!$H$3*(1+$V$3/$W$3)+($F344+N344)^Experiments!$H$3*(1+$V$3/$X$3)))</f>
        <v>2.653526432733584E-5</v>
      </c>
    </row>
    <row r="345" spans="1:15" x14ac:dyDescent="0.25">
      <c r="A345">
        <v>6.86</v>
      </c>
      <c r="B345">
        <f>((D345^Experiments!$H$2)*Experiments!$C$2)/((Code!$Y$2^Experiments!$H$2)*(1+$V$2/$W$2)+(Code!D345^Experiments!$H$2)*(1+$V$2/$X$2))</f>
        <v>2.417071551665496E-18</v>
      </c>
      <c r="C345">
        <f>((F345^Experiments!$H$3)*Experiments!$C$3)/((1+$V$3/$X$3)*(F345^Experiments!$H$3)+(Code!$Y$3^Experiments!$H$3)*(1+$V$3/$W$3))</f>
        <v>1.2228407310919851E-3</v>
      </c>
      <c r="D345">
        <f t="shared" si="32"/>
        <v>3.6256073274982441E-19</v>
      </c>
      <c r="E345">
        <f t="shared" si="33"/>
        <v>10.000000000000012</v>
      </c>
      <c r="F345">
        <f t="shared" si="34"/>
        <v>6.1179442911948379E-4</v>
      </c>
      <c r="G345">
        <f t="shared" si="35"/>
        <v>4.9993882055708836</v>
      </c>
      <c r="H345">
        <f>0.02*((Experiments!$C$2*(D345^Experiments!$H$2))/((Code!$Y$2^Experiments!$H$2)*(1+$V$2/$W$2)+(D345^Experiments!$H$2)*(1+$V$2/$X$2)))</f>
        <v>4.834143103330992E-20</v>
      </c>
      <c r="I345">
        <f>0.02*((Experiments!$C$2*($D345+0.5*H345)^Experiments!$H$2)/((Code!$Y$2^Experiments!$H$2)*(1+$V$2/$W$2)+($D345+0.5*H345)^Experiments!$H$2*(1+$V$2/$X$2)))</f>
        <v>5.1564193102197242E-20</v>
      </c>
      <c r="J345">
        <f>0.02*((Experiments!$C$2*($D345+0.5*I345)^Experiments!$H$2)/((Code!$Y$2^Experiments!$H$2)*(1+$V$2/$W$2)+($D345+0.5*I345)^Experiments!$H$2*(1+$V$2/$X$2)))</f>
        <v>5.1779043906789741E-20</v>
      </c>
      <c r="K345">
        <f>0.02*((Experiments!$C$2*($D345+J345)^Experiments!$H$2)/((Code!$Y$2^Experiments!$H$2)*(1+$V$2/$W$2)+($D345+J345)^Experiments!$H$2*(1+$V$2/$X$2)))</f>
        <v>5.5245303554215218E-20</v>
      </c>
      <c r="L345">
        <f>0.02*((Experiments!$C$3*F345^Experiments!$H$3)/(Code!$Y$3^Experiments!$H$3*(1+$V$3/$W$3)+F345^Experiments!$H$3*(1+$V$3/$X$3)))</f>
        <v>2.4456814621839702E-5</v>
      </c>
      <c r="M345">
        <f>0.02*((Experiments!$C$3*($F345+0.5*L345)^Experiments!$H$3)/(Code!$Y$3^Experiments!$H$3*(1+$V$3/$W$3)+($F345+0.5*L345)^Experiments!$H$3*(1+$V$3/$X$3)))</f>
        <v>2.4945346991031061E-5</v>
      </c>
      <c r="N345">
        <f>0.02*((Experiments!$C$3*($F345+0.5*M345)^Experiments!$H$3)/(Code!$Y$3^Experiments!$H$3*(1+$V$3/$W$3)+($F345+0.5*M345)^Experiments!$H$3*(1+$V$3/$X$3)))</f>
        <v>2.4955105453223235E-5</v>
      </c>
      <c r="O345">
        <f>0.02*((Experiments!$C$3*($F345+N345)^Experiments!$H$3)/(Code!$Y$3^Experiments!$H$3*(1+$V$3/$W$3)+($F345+N345)^Experiments!$H$3*(1+$V$3/$X$3)))</f>
        <v>2.5453773704348919E-5</v>
      </c>
    </row>
    <row r="346" spans="1:15" x14ac:dyDescent="0.25">
      <c r="A346">
        <v>6.88</v>
      </c>
      <c r="B346">
        <f>((D346^Experiments!$H$2)*Experiments!$C$2)/((Code!$Y$2^Experiments!$H$2)*(1+$V$2/$W$2)+(Code!D346^Experiments!$H$2)*(1+$V$2/$X$2))</f>
        <v>2.0723235421038306E-18</v>
      </c>
      <c r="C346">
        <f>((F346^Experiments!$H$3)*Experiments!$C$3)/((1+$V$3/$X$3)*(F346^Experiments!$H$3)+(Code!$Y$3^Experiments!$H$3)*(1+$V$3/$W$3))</f>
        <v>1.1729966628573453E-3</v>
      </c>
      <c r="D346">
        <f t="shared" si="32"/>
        <v>3.1084853131557455E-19</v>
      </c>
      <c r="E346">
        <f t="shared" si="33"/>
        <v>10.000000000000012</v>
      </c>
      <c r="F346">
        <f t="shared" si="34"/>
        <v>5.8684251358370092E-4</v>
      </c>
      <c r="G346">
        <f t="shared" si="35"/>
        <v>4.9994131574864191</v>
      </c>
      <c r="H346">
        <f>0.02*((Experiments!$C$2*(D346^Experiments!$H$2))/((Code!$Y$2^Experiments!$H$2)*(1+$V$2/$W$2)+(D346^Experiments!$H$2)*(1+$V$2/$X$2)))</f>
        <v>4.1446470842076611E-20</v>
      </c>
      <c r="I346">
        <f>0.02*((Experiments!$C$2*($D346+0.5*H346)^Experiments!$H$2)/((Code!$Y$2^Experiments!$H$2)*(1+$V$2/$W$2)+($D346+0.5*H346)^Experiments!$H$2*(1+$V$2/$X$2)))</f>
        <v>4.4209568898215045E-20</v>
      </c>
      <c r="J346">
        <f>0.02*((Experiments!$C$2*($D346+0.5*I346)^Experiments!$H$2)/((Code!$Y$2^Experiments!$H$2)*(1+$V$2/$W$2)+($D346+0.5*I346)^Experiments!$H$2*(1+$V$2/$X$2)))</f>
        <v>4.439377543529094E-20</v>
      </c>
      <c r="K346">
        <f>0.02*((Experiments!$C$2*($D346+J346)^Experiments!$H$2)/((Code!$Y$2^Experiments!$H$2)*(1+$V$2/$W$2)+($D346+J346)^Experiments!$H$2*(1+$V$2/$X$2)))</f>
        <v>4.73656409001154E-20</v>
      </c>
      <c r="L346">
        <f>0.02*((Experiments!$C$3*F346^Experiments!$H$3)/(Code!$Y$3^Experiments!$H$3*(1+$V$3/$W$3)+F346^Experiments!$H$3*(1+$V$3/$X$3)))</f>
        <v>2.3459933257146906E-5</v>
      </c>
      <c r="M346">
        <f>0.02*((Experiments!$C$3*($F346+0.5*L346)^Experiments!$H$3)/(Code!$Y$3^Experiments!$H$3*(1+$V$3/$W$3)+($F346+0.5*L346)^Experiments!$H$3*(1+$V$3/$X$3)))</f>
        <v>2.392857622127426E-5</v>
      </c>
      <c r="N346">
        <f>0.02*((Experiments!$C$3*($F346+0.5*M346)^Experiments!$H$3)/(Code!$Y$3^Experiments!$H$3*(1+$V$3/$W$3)+($F346+0.5*M346)^Experiments!$H$3*(1+$V$3/$X$3)))</f>
        <v>2.3937937867759774E-5</v>
      </c>
      <c r="O346">
        <f>0.02*((Experiments!$C$3*($F346+N346)^Experiments!$H$3)/(Code!$Y$3^Experiments!$H$3*(1+$V$3/$W$3)+($F346+N346)^Experiments!$H$3*(1+$V$3/$X$3)))</f>
        <v>2.4416305056233408E-5</v>
      </c>
    </row>
    <row r="347" spans="1:15" x14ac:dyDescent="0.25">
      <c r="A347">
        <v>6.9</v>
      </c>
      <c r="B347">
        <f>((D347^Experiments!$H$2)*Experiments!$C$2)/((Code!$Y$2^Experiments!$H$2)*(1+$V$2/$W$2)+(Code!D347^Experiments!$H$2)*(1+$V$2/$X$2))</f>
        <v>1.7767470972047147E-18</v>
      </c>
      <c r="C347">
        <f>((F347^Experiments!$H$3)*Experiments!$C$3)/((1+$V$3/$X$3)*(F347^Experiments!$H$3)+(Code!$Y$3^Experiments!$H$3)*(1+$V$3/$W$3))</f>
        <v>1.1251818981880589E-3</v>
      </c>
      <c r="D347">
        <f t="shared" si="32"/>
        <v>2.6651206458070723E-19</v>
      </c>
      <c r="E347">
        <f t="shared" si="33"/>
        <v>10.000000000000012</v>
      </c>
      <c r="F347">
        <f t="shared" si="34"/>
        <v>5.6290763583512616E-4</v>
      </c>
      <c r="G347">
        <f t="shared" si="35"/>
        <v>4.9994370923641673</v>
      </c>
      <c r="H347">
        <f>0.02*((Experiments!$C$2*(D347^Experiments!$H$2))/((Code!$Y$2^Experiments!$H$2)*(1+$V$2/$W$2)+(D347^Experiments!$H$2)*(1+$V$2/$X$2)))</f>
        <v>3.5534941944094294E-20</v>
      </c>
      <c r="I347">
        <f>0.02*((Experiments!$C$2*($D347+0.5*H347)^Experiments!$H$2)/((Code!$Y$2^Experiments!$H$2)*(1+$V$2/$W$2)+($D347+0.5*H347)^Experiments!$H$2*(1+$V$2/$X$2)))</f>
        <v>3.790393807370059E-20</v>
      </c>
      <c r="J347">
        <f>0.02*((Experiments!$C$2*($D347+0.5*I347)^Experiments!$H$2)/((Code!$Y$2^Experiments!$H$2)*(1+$V$2/$W$2)+($D347+0.5*I347)^Experiments!$H$2*(1+$V$2/$X$2)))</f>
        <v>3.8061871149007662E-20</v>
      </c>
      <c r="K347">
        <f>0.02*((Experiments!$C$2*($D347+J347)^Experiments!$H$2)/((Code!$Y$2^Experiments!$H$2)*(1+$V$2/$W$2)+($D347+J347)^Experiments!$H$2*(1+$V$2/$X$2)))</f>
        <v>4.0609858097295314E-20</v>
      </c>
      <c r="L347">
        <f>0.02*((Experiments!$C$3*F347^Experiments!$H$3)/(Code!$Y$3^Experiments!$H$3*(1+$V$3/$W$3)+F347^Experiments!$H$3*(1+$V$3/$X$3)))</f>
        <v>2.2503637963761179E-5</v>
      </c>
      <c r="M347">
        <f>0.02*((Experiments!$C$3*($F347+0.5*L347)^Experiments!$H$3)/(Code!$Y$3^Experiments!$H$3*(1+$V$3/$W$3)+($F347+0.5*L347)^Experiments!$H$3*(1+$V$3/$X$3)))</f>
        <v>2.2953199396228626E-5</v>
      </c>
      <c r="N347">
        <f>0.02*((Experiments!$C$3*($F347+0.5*M347)^Experiments!$H$3)/(Code!$Y$3^Experiments!$H$3*(1+$V$3/$W$3)+($F347+0.5*M347)^Experiments!$H$3*(1+$V$3/$X$3)))</f>
        <v>2.2962180306947841E-5</v>
      </c>
      <c r="O347">
        <f>0.02*((Experiments!$C$3*($F347+N347)^Experiments!$H$3)/(Code!$Y$3^Experiments!$H$3*(1+$V$3/$W$3)+($F347+N347)^Experiments!$H$3*(1+$V$3/$X$3)))</f>
        <v>2.3421070947153302E-5</v>
      </c>
    </row>
    <row r="348" spans="1:15" x14ac:dyDescent="0.25">
      <c r="A348">
        <v>6.92</v>
      </c>
      <c r="B348">
        <f>((D348^Experiments!$H$2)*Experiments!$C$2)/((Code!$Y$2^Experiments!$H$2)*(1+$V$2/$W$2)+(Code!D348^Experiments!$H$2)*(1+$V$2/$X$2))</f>
        <v>1.5233288544415968E-18</v>
      </c>
      <c r="C348">
        <f>((F348^Experiments!$H$3)*Experiments!$C$3)/((1+$V$3/$X$3)*(F348^Experiments!$H$3)+(Code!$Y$3^Experiments!$H$3)*(1+$V$3/$W$3))</f>
        <v>1.0793140083688361E-3</v>
      </c>
      <c r="D348">
        <f t="shared" si="32"/>
        <v>2.2849932816623955E-19</v>
      </c>
      <c r="E348">
        <f t="shared" si="33"/>
        <v>10.000000000000012</v>
      </c>
      <c r="F348">
        <f t="shared" si="34"/>
        <v>5.399483911155816E-4</v>
      </c>
      <c r="G348">
        <f t="shared" si="35"/>
        <v>4.999460051608887</v>
      </c>
      <c r="H348">
        <f>0.02*((Experiments!$C$2*(D348^Experiments!$H$2))/((Code!$Y$2^Experiments!$H$2)*(1+$V$2/$W$2)+(D348^Experiments!$H$2)*(1+$V$2/$X$2)))</f>
        <v>3.0466577088831937E-20</v>
      </c>
      <c r="I348">
        <f>0.02*((Experiments!$C$2*($D348+0.5*H348)^Experiments!$H$2)/((Code!$Y$2^Experiments!$H$2)*(1+$V$2/$W$2)+($D348+0.5*H348)^Experiments!$H$2*(1+$V$2/$X$2)))</f>
        <v>3.2497682228087402E-20</v>
      </c>
      <c r="J348">
        <f>0.02*((Experiments!$C$2*($D348+0.5*I348)^Experiments!$H$2)/((Code!$Y$2^Experiments!$H$2)*(1+$V$2/$W$2)+($D348+0.5*I348)^Experiments!$H$2*(1+$V$2/$X$2)))</f>
        <v>3.26330892373711E-20</v>
      </c>
      <c r="K348">
        <f>0.02*((Experiments!$C$2*($D348+J348)^Experiments!$H$2)/((Code!$Y$2^Experiments!$H$2)*(1+$V$2/$W$2)+($D348+J348)^Experiments!$H$2*(1+$V$2/$X$2)))</f>
        <v>3.4817655653814752E-20</v>
      </c>
      <c r="L348">
        <f>0.02*((Experiments!$C$3*F348^Experiments!$H$3)/(Code!$Y$3^Experiments!$H$3*(1+$V$3/$W$3)+F348^Experiments!$H$3*(1+$V$3/$X$3)))</f>
        <v>2.1586280167376721E-5</v>
      </c>
      <c r="M348">
        <f>0.02*((Experiments!$C$3*($F348+0.5*L348)^Experiments!$H$3)/(Code!$Y$3^Experiments!$H$3*(1+$V$3/$W$3)+($F348+0.5*L348)^Experiments!$H$3*(1+$V$3/$X$3)))</f>
        <v>2.201753527687918E-5</v>
      </c>
      <c r="N348">
        <f>0.02*((Experiments!$C$3*($F348+0.5*M348)^Experiments!$H$3)/(Code!$Y$3^Experiments!$H$3*(1+$V$3/$W$3)+($F348+0.5*M348)^Experiments!$H$3*(1+$V$3/$X$3)))</f>
        <v>2.2026150884651147E-5</v>
      </c>
      <c r="O348">
        <f>0.02*((Experiments!$C$3*($F348+N348)^Experiments!$H$3)/(Code!$Y$3^Experiments!$H$3*(1+$V$3/$W$3)+($F348+N348)^Experiments!$H$3*(1+$V$3/$X$3)))</f>
        <v>2.2466356159795993E-5</v>
      </c>
    </row>
    <row r="349" spans="1:15" x14ac:dyDescent="0.25">
      <c r="A349">
        <v>6.94</v>
      </c>
      <c r="B349">
        <f>((D349^Experiments!$H$2)*Experiments!$C$2)/((Code!$Y$2^Experiments!$H$2)*(1+$V$2/$W$2)+(Code!D349^Experiments!$H$2)*(1+$V$2/$X$2))</f>
        <v>1.3060557703598597E-18</v>
      </c>
      <c r="C349">
        <f>((F349^Experiments!$H$3)*Experiments!$C$3)/((1+$V$3/$X$3)*(F349^Experiments!$H$3)+(Code!$Y$3^Experiments!$H$3)*(1+$V$3/$W$3))</f>
        <v>1.0353138976723034E-3</v>
      </c>
      <c r="D349">
        <f t="shared" si="32"/>
        <v>1.9590836555397894E-19</v>
      </c>
      <c r="E349">
        <f t="shared" si="33"/>
        <v>10.000000000000012</v>
      </c>
      <c r="F349">
        <f t="shared" si="34"/>
        <v>5.1792505634054272E-4</v>
      </c>
      <c r="G349">
        <f t="shared" si="35"/>
        <v>4.9994820749436624</v>
      </c>
      <c r="H349">
        <f>0.02*((Experiments!$C$2*(D349^Experiments!$H$2))/((Code!$Y$2^Experiments!$H$2)*(1+$V$2/$W$2)+(D349^Experiments!$H$2)*(1+$V$2/$X$2)))</f>
        <v>2.6121115407197196E-20</v>
      </c>
      <c r="I349">
        <f>0.02*((Experiments!$C$2*($D349+0.5*H349)^Experiments!$H$2)/((Code!$Y$2^Experiments!$H$2)*(1+$V$2/$W$2)+($D349+0.5*H349)^Experiments!$H$2*(1+$V$2/$X$2)))</f>
        <v>2.7862523101010342E-20</v>
      </c>
      <c r="J349">
        <f>0.02*((Experiments!$C$2*($D349+0.5*I349)^Experiments!$H$2)/((Code!$Y$2^Experiments!$H$2)*(1+$V$2/$W$2)+($D349+0.5*I349)^Experiments!$H$2*(1+$V$2/$X$2)))</f>
        <v>2.7978616947264542E-20</v>
      </c>
      <c r="K349">
        <f>0.02*((Experiments!$C$2*($D349+J349)^Experiments!$H$2)/((Code!$Y$2^Experiments!$H$2)*(1+$V$2/$W$2)+($D349+J349)^Experiments!$H$2*(1+$V$2/$X$2)))</f>
        <v>2.9851597666832462E-20</v>
      </c>
      <c r="L349">
        <f>0.02*((Experiments!$C$3*F349^Experiments!$H$3)/(Code!$Y$3^Experiments!$H$3*(1+$V$3/$W$3)+F349^Experiments!$H$3*(1+$V$3/$X$3)))</f>
        <v>2.0706277953446068E-5</v>
      </c>
      <c r="M349">
        <f>0.02*((Experiments!$C$3*($F349+0.5*L349)^Experiments!$H$3)/(Code!$Y$3^Experiments!$H$3*(1+$V$3/$W$3)+($F349+0.5*L349)^Experiments!$H$3*(1+$V$3/$X$3)))</f>
        <v>2.111997059274074E-5</v>
      </c>
      <c r="N349">
        <f>0.02*((Experiments!$C$3*($F349+0.5*M349)^Experiments!$H$3)/(Code!$Y$3^Experiments!$H$3*(1+$V$3/$W$3)+($F349+0.5*M349)^Experiments!$H$3*(1+$V$3/$X$3)))</f>
        <v>2.1128235708948164E-5</v>
      </c>
      <c r="O349">
        <f>0.02*((Experiments!$C$3*($F349+N349)^Experiments!$H$3)/(Code!$Y$3^Experiments!$H$3*(1+$V$3/$W$3)+($F349+N349)^Experiments!$H$3*(1+$V$3/$X$3)))</f>
        <v>2.1550514806028084E-5</v>
      </c>
    </row>
    <row r="350" spans="1:15" x14ac:dyDescent="0.25">
      <c r="A350">
        <v>6.96</v>
      </c>
      <c r="B350">
        <f>((D350^Experiments!$H$2)*Experiments!$C$2)/((Code!$Y$2^Experiments!$H$2)*(1+$V$2/$W$2)+(Code!D350^Experiments!$H$2)*(1+$V$2/$X$2))</f>
        <v>1.1197724446147712E-18</v>
      </c>
      <c r="C350">
        <f>((F350^Experiments!$H$3)*Experiments!$C$3)/((1+$V$3/$X$3)*(F350^Experiments!$H$3)+(Code!$Y$3^Experiments!$H$3)*(1+$V$3/$W$3))</f>
        <v>9.9310566980463427E-4</v>
      </c>
      <c r="D350">
        <f t="shared" si="32"/>
        <v>1.6796586669221571E-19</v>
      </c>
      <c r="E350">
        <f t="shared" si="33"/>
        <v>10.000000000000012</v>
      </c>
      <c r="F350">
        <f t="shared" si="34"/>
        <v>4.9679952211340072E-4</v>
      </c>
      <c r="G350">
        <f t="shared" si="35"/>
        <v>4.9995032004778892</v>
      </c>
      <c r="H350">
        <f>0.02*((Experiments!$C$2*(D350^Experiments!$H$2))/((Code!$Y$2^Experiments!$H$2)*(1+$V$2/$W$2)+(D350^Experiments!$H$2)*(1+$V$2/$X$2)))</f>
        <v>2.2395448892295426E-20</v>
      </c>
      <c r="I350">
        <f>0.02*((Experiments!$C$2*($D350+0.5*H350)^Experiments!$H$2)/((Code!$Y$2^Experiments!$H$2)*(1+$V$2/$W$2)+($D350+0.5*H350)^Experiments!$H$2*(1+$V$2/$X$2)))</f>
        <v>2.3888478818448456E-20</v>
      </c>
      <c r="J350">
        <f>0.02*((Experiments!$C$2*($D350+0.5*I350)^Experiments!$H$2)/((Code!$Y$2^Experiments!$H$2)*(1+$V$2/$W$2)+($D350+0.5*I350)^Experiments!$H$2*(1+$V$2/$X$2)))</f>
        <v>2.3988014146858659E-20</v>
      </c>
      <c r="K350">
        <f>0.02*((Experiments!$C$2*($D350+J350)^Experiments!$H$2)/((Code!$Y$2^Experiments!$H$2)*(1+$V$2/$W$2)+($D350+J350)^Experiments!$H$2*(1+$V$2/$X$2)))</f>
        <v>2.5593850778543249E-20</v>
      </c>
      <c r="L350">
        <f>0.02*((Experiments!$C$3*F350^Experiments!$H$3)/(Code!$Y$3^Experiments!$H$3*(1+$V$3/$W$3)+F350^Experiments!$H$3*(1+$V$3/$X$3)))</f>
        <v>1.9862113396092687E-5</v>
      </c>
      <c r="M350">
        <f>0.02*((Experiments!$C$3*($F350+0.5*L350)^Experiments!$H$3)/(Code!$Y$3^Experiments!$H$3*(1+$V$3/$W$3)+($F350+0.5*L350)^Experiments!$H$3*(1+$V$3/$X$3)))</f>
        <v>2.0258957319289367E-5</v>
      </c>
      <c r="N350">
        <f>0.02*((Experiments!$C$3*($F350+0.5*M350)^Experiments!$H$3)/(Code!$Y$3^Experiments!$H$3*(1+$V$3/$W$3)+($F350+0.5*M350)^Experiments!$H$3*(1+$V$3/$X$3)))</f>
        <v>2.0266886158572668E-5</v>
      </c>
      <c r="O350">
        <f>0.02*((Experiments!$C$3*($F350+N350)^Experiments!$H$3)/(Code!$Y$3^Experiments!$H$3*(1+$V$3/$W$3)+($F350+N350)^Experiments!$H$3*(1+$V$3/$X$3)))</f>
        <v>2.0671967550865496E-5</v>
      </c>
    </row>
    <row r="351" spans="1:15" x14ac:dyDescent="0.25">
      <c r="A351">
        <v>6.98</v>
      </c>
      <c r="B351">
        <f>((D351^Experiments!$H$2)*Experiments!$C$2)/((Code!$Y$2^Experiments!$H$2)*(1+$V$2/$W$2)+(Code!D351^Experiments!$H$2)*(1+$V$2/$X$2))</f>
        <v>9.6005879394649031E-19</v>
      </c>
      <c r="C351">
        <f>((F351^Experiments!$H$3)*Experiments!$C$3)/((1+$V$3/$X$3)*(F351^Experiments!$H$3)+(Code!$Y$3^Experiments!$H$3)*(1+$V$3/$W$3))</f>
        <v>9.5261649960558291E-4</v>
      </c>
      <c r="D351">
        <f t="shared" si="32"/>
        <v>1.4400881909197356E-19</v>
      </c>
      <c r="E351">
        <f t="shared" si="33"/>
        <v>10.000000000000012</v>
      </c>
      <c r="F351">
        <f t="shared" si="34"/>
        <v>4.7653522746295368E-4</v>
      </c>
      <c r="G351">
        <f t="shared" si="35"/>
        <v>4.9995234647725395</v>
      </c>
      <c r="H351">
        <f>0.02*((Experiments!$C$2*(D351^Experiments!$H$2))/((Code!$Y$2^Experiments!$H$2)*(1+$V$2/$W$2)+(D351^Experiments!$H$2)*(1+$V$2/$X$2)))</f>
        <v>1.9201175878929806E-20</v>
      </c>
      <c r="I351">
        <f>0.02*((Experiments!$C$2*($D351+0.5*H351)^Experiments!$H$2)/((Code!$Y$2^Experiments!$H$2)*(1+$V$2/$W$2)+($D351+0.5*H351)^Experiments!$H$2*(1+$V$2/$X$2)))</f>
        <v>2.0481254270858464E-20</v>
      </c>
      <c r="J351">
        <f>0.02*((Experiments!$C$2*($D351+0.5*I351)^Experiments!$H$2)/((Code!$Y$2^Experiments!$H$2)*(1+$V$2/$W$2)+($D351+0.5*I351)^Experiments!$H$2*(1+$V$2/$X$2)))</f>
        <v>2.0566592830320372E-20</v>
      </c>
      <c r="K351">
        <f>0.02*((Experiments!$C$2*($D351+J351)^Experiments!$H$2)/((Code!$Y$2^Experiments!$H$2)*(1+$V$2/$W$2)+($D351+J351)^Experiments!$H$2*(1+$V$2/$X$2)))</f>
        <v>2.1943388256305858E-20</v>
      </c>
      <c r="L351">
        <f>0.02*((Experiments!$C$3*F351^Experiments!$H$3)/(Code!$Y$3^Experiments!$H$3*(1+$V$3/$W$3)+F351^Experiments!$H$3*(1+$V$3/$X$3)))</f>
        <v>1.9052329992111659E-5</v>
      </c>
      <c r="M351">
        <f>0.02*((Experiments!$C$3*($F351+0.5*L351)^Experiments!$H$3)/(Code!$Y$3^Experiments!$H$3*(1+$V$3/$W$3)+($F351+0.5*L351)^Experiments!$H$3*(1+$V$3/$X$3)))</f>
        <v>1.9433010062429763E-5</v>
      </c>
      <c r="N351">
        <f>0.02*((Experiments!$C$3*($F351+0.5*M351)^Experiments!$H$3)/(Code!$Y$3^Experiments!$H$3*(1+$V$3/$W$3)+($F351+0.5*M351)^Experiments!$H$3*(1+$V$3/$X$3)))</f>
        <v>1.944061626642644E-5</v>
      </c>
      <c r="O351">
        <f>0.02*((Experiments!$C$3*($F351+N351)^Experiments!$H$3)/(Code!$Y$3^Experiments!$H$3*(1+$V$3/$W$3)+($F351+N351)^Experiments!$H$3*(1+$V$3/$X$3)))</f>
        <v>1.9829198945497737E-5</v>
      </c>
    </row>
    <row r="352" spans="1:15" x14ac:dyDescent="0.25">
      <c r="A352">
        <v>7</v>
      </c>
      <c r="B352">
        <f>((D352^Experiments!$H$2)*Experiments!$C$2)/((Code!$Y$2^Experiments!$H$2)*(1+$V$2/$W$2)+(Code!D352^Experiments!$H$2)*(1+$V$2/$X$2))</f>
        <v>8.2312517357138672E-19</v>
      </c>
      <c r="C352">
        <f>((F352^Experiments!$H$3)*Experiments!$C$3)/((1+$V$3/$X$3)*(F352^Experiments!$H$3)+(Code!$Y$3^Experiments!$H$3)*(1+$V$3/$W$3))</f>
        <v>9.1377650980401513E-4</v>
      </c>
      <c r="D352">
        <f t="shared" si="32"/>
        <v>1.23468776035708E-19</v>
      </c>
      <c r="E352">
        <f t="shared" si="33"/>
        <v>10.000000000000012</v>
      </c>
      <c r="F352">
        <f t="shared" si="34"/>
        <v>4.570970971970667E-4</v>
      </c>
      <c r="G352">
        <f t="shared" si="35"/>
        <v>4.9995429029028058</v>
      </c>
      <c r="H352">
        <f>0.02*((Experiments!$C$2*(D352^Experiments!$H$2))/((Code!$Y$2^Experiments!$H$2)*(1+$V$2/$W$2)+(D352^Experiments!$H$2)*(1+$V$2/$X$2)))</f>
        <v>1.6462503471427735E-20</v>
      </c>
      <c r="I352">
        <f>0.02*((Experiments!$C$2*($D352+0.5*H352)^Experiments!$H$2)/((Code!$Y$2^Experiments!$H$2)*(1+$V$2/$W$2)+($D352+0.5*H352)^Experiments!$H$2*(1+$V$2/$X$2)))</f>
        <v>1.7560003702856254E-20</v>
      </c>
      <c r="J352">
        <f>0.02*((Experiments!$C$2*($D352+0.5*I352)^Experiments!$H$2)/((Code!$Y$2^Experiments!$H$2)*(1+$V$2/$W$2)+($D352+0.5*I352)^Experiments!$H$2*(1+$V$2/$X$2)))</f>
        <v>1.7633170384951482E-20</v>
      </c>
      <c r="K352">
        <f>0.02*((Experiments!$C$2*($D352+J352)^Experiments!$H$2)/((Code!$Y$2^Experiments!$H$2)*(1+$V$2/$W$2)+($D352+J352)^Experiments!$H$2*(1+$V$2/$X$2)))</f>
        <v>1.8813592856087931E-20</v>
      </c>
      <c r="L352">
        <f>0.02*((Experiments!$C$3*F352^Experiments!$H$3)/(Code!$Y$3^Experiments!$H$3*(1+$V$3/$W$3)+F352^Experiments!$H$3*(1+$V$3/$X$3)))</f>
        <v>1.8275530196080304E-5</v>
      </c>
      <c r="M352">
        <f>0.02*((Experiments!$C$3*($F352+0.5*L352)^Experiments!$H$3)/(Code!$Y$3^Experiments!$H$3*(1+$V$3/$W$3)+($F352+0.5*L352)^Experiments!$H$3*(1+$V$3/$X$3)))</f>
        <v>1.8640703545953444E-5</v>
      </c>
      <c r="N352">
        <f>0.02*((Experiments!$C$3*($F352+0.5*M352)^Experiments!$H$3)/(Code!$Y$3^Experiments!$H$3*(1+$V$3/$W$3)+($F352+0.5*M352)^Experiments!$H$3*(1+$V$3/$X$3)))</f>
        <v>1.8648000206117206E-5</v>
      </c>
      <c r="O352">
        <f>0.02*((Experiments!$C$3*($F352+N352)^Experiments!$H$3)/(Code!$Y$3^Experiments!$H$3*(1+$V$3/$W$3)+($F352+N352)^Experiments!$H$3*(1+$V$3/$X$3)))</f>
        <v>1.9020754865251305E-5</v>
      </c>
    </row>
    <row r="353" spans="1:15" x14ac:dyDescent="0.25">
      <c r="A353">
        <v>7.02</v>
      </c>
      <c r="B353">
        <f>((D353^Experiments!$H$2)*Experiments!$C$2)/((Code!$Y$2^Experiments!$H$2)*(1+$V$2/$W$2)+(Code!D353^Experiments!$H$2)*(1+$V$2/$X$2))</f>
        <v>7.057224574567966E-19</v>
      </c>
      <c r="C353">
        <f>((F353^Experiments!$H$3)*Experiments!$C$3)/((1+$V$3/$X$3)*(F353^Experiments!$H$3)+(Code!$Y$3^Experiments!$H$3)*(1+$V$3/$W$3))</f>
        <v>8.7651865263692851E-4</v>
      </c>
      <c r="D353">
        <f t="shared" si="32"/>
        <v>1.0585836861851948E-19</v>
      </c>
      <c r="E353">
        <f t="shared" si="33"/>
        <v>10.000000000000012</v>
      </c>
      <c r="F353">
        <f t="shared" si="34"/>
        <v>4.3845148176948788E-4</v>
      </c>
      <c r="G353">
        <f t="shared" si="35"/>
        <v>4.9995615485182334</v>
      </c>
      <c r="H353">
        <f>0.02*((Experiments!$C$2*(D353^Experiments!$H$2))/((Code!$Y$2^Experiments!$H$2)*(1+$V$2/$W$2)+(D353^Experiments!$H$2)*(1+$V$2/$X$2)))</f>
        <v>1.4114449149135933E-20</v>
      </c>
      <c r="I353">
        <f>0.02*((Experiments!$C$2*($D353+0.5*H353)^Experiments!$H$2)/((Code!$Y$2^Experiments!$H$2)*(1+$V$2/$W$2)+($D353+0.5*H353)^Experiments!$H$2*(1+$V$2/$X$2)))</f>
        <v>1.5055412425744993E-20</v>
      </c>
      <c r="J353">
        <f>0.02*((Experiments!$C$2*($D353+0.5*I353)^Experiments!$H$2)/((Code!$Y$2^Experiments!$H$2)*(1+$V$2/$W$2)+($D353+0.5*I353)^Experiments!$H$2*(1+$V$2/$X$2)))</f>
        <v>1.5118143310852265E-20</v>
      </c>
      <c r="K353">
        <f>0.02*((Experiments!$C$2*($D353+J353)^Experiments!$H$2)/((Code!$Y$2^Experiments!$H$2)*(1+$V$2/$W$2)+($D353+J353)^Experiments!$H$2*(1+$V$2/$X$2)))</f>
        <v>1.6130201590582901E-20</v>
      </c>
      <c r="L353">
        <f>0.02*((Experiments!$C$3*F353^Experiments!$H$3)/(Code!$Y$3^Experiments!$H$3*(1+$V$3/$W$3)+F353^Experiments!$H$3*(1+$V$3/$X$3)))</f>
        <v>1.7530373052738572E-5</v>
      </c>
      <c r="M353">
        <f>0.02*((Experiments!$C$3*($F353+0.5*L353)^Experiments!$H$3)/(Code!$Y$3^Experiments!$H$3*(1+$V$3/$W$3)+($F353+0.5*L353)^Experiments!$H$3*(1+$V$3/$X$3)))</f>
        <v>1.7880670198081404E-5</v>
      </c>
      <c r="N353">
        <f>0.02*((Experiments!$C$3*($F353+0.5*M353)^Experiments!$H$3)/(Code!$Y$3^Experiments!$H$3*(1+$V$3/$W$3)+($F353+0.5*M353)^Experiments!$H$3*(1+$V$3/$X$3)))</f>
        <v>1.7887669877615052E-5</v>
      </c>
      <c r="O353">
        <f>0.02*((Experiments!$C$3*($F353+N353)^Experiments!$H$3)/(Code!$Y$3^Experiments!$H$3*(1+$V$3/$W$3)+($F353+N353)^Experiments!$H$3*(1+$V$3/$X$3)))</f>
        <v>1.8245240048518778E-5</v>
      </c>
    </row>
    <row r="354" spans="1:15" x14ac:dyDescent="0.25">
      <c r="A354">
        <v>7.04</v>
      </c>
      <c r="B354">
        <f>((D354^Experiments!$H$2)*Experiments!$C$2)/((Code!$Y$2^Experiments!$H$2)*(1+$V$2/$W$2)+(Code!D354^Experiments!$H$2)*(1+$V$2/$X$2))</f>
        <v>6.0506494388689285E-19</v>
      </c>
      <c r="C354">
        <f>((F354^Experiments!$H$3)*Experiments!$C$3)/((1+$V$3/$X$3)*(F354^Experiments!$H$3)+(Code!$Y$3^Experiments!$H$3)*(1+$V$3/$W$3))</f>
        <v>8.407785961466502E-4</v>
      </c>
      <c r="D354">
        <f t="shared" si="32"/>
        <v>9.0759741583033925E-20</v>
      </c>
      <c r="E354">
        <f t="shared" si="33"/>
        <v>10.000000000000012</v>
      </c>
      <c r="F354">
        <f t="shared" si="34"/>
        <v>4.2056609956071285E-4</v>
      </c>
      <c r="G354">
        <f t="shared" si="35"/>
        <v>4.9995794339004425</v>
      </c>
      <c r="H354">
        <f>0.02*((Experiments!$C$2*(D354^Experiments!$H$2))/((Code!$Y$2^Experiments!$H$2)*(1+$V$2/$W$2)+(D354^Experiments!$H$2)*(1+$V$2/$X$2)))</f>
        <v>1.2101298877737857E-20</v>
      </c>
      <c r="I354">
        <f>0.02*((Experiments!$C$2*($D354+0.5*H354)^Experiments!$H$2)/((Code!$Y$2^Experiments!$H$2)*(1+$V$2/$W$2)+($D354+0.5*H354)^Experiments!$H$2*(1+$V$2/$X$2)))</f>
        <v>1.2908052136253714E-20</v>
      </c>
      <c r="J354">
        <f>0.02*((Experiments!$C$2*($D354+0.5*I354)^Experiments!$H$2)/((Code!$Y$2^Experiments!$H$2)*(1+$V$2/$W$2)+($D354+0.5*I354)^Experiments!$H$2*(1+$V$2/$X$2)))</f>
        <v>1.2961835686821438E-20</v>
      </c>
      <c r="K354">
        <f>0.02*((Experiments!$C$2*($D354+J354)^Experiments!$H$2)/((Code!$Y$2^Experiments!$H$2)*(1+$V$2/$W$2)+($D354+J354)^Experiments!$H$2*(1+$V$2/$X$2)))</f>
        <v>1.3829543635980715E-20</v>
      </c>
      <c r="L354">
        <f>0.02*((Experiments!$C$3*F354^Experiments!$H$3)/(Code!$Y$3^Experiments!$H$3*(1+$V$3/$W$3)+F354^Experiments!$H$3*(1+$V$3/$X$3)))</f>
        <v>1.6815571922933004E-5</v>
      </c>
      <c r="M354">
        <f>0.02*((Experiments!$C$3*($F354+0.5*L354)^Experiments!$H$3)/(Code!$Y$3^Experiments!$H$3*(1+$V$3/$W$3)+($F354+0.5*L354)^Experiments!$H$3*(1+$V$3/$X$3)))</f>
        <v>1.7151597833321705E-5</v>
      </c>
      <c r="N354">
        <f>0.02*((Experiments!$C$3*($F354+0.5*M354)^Experiments!$H$3)/(Code!$Y$3^Experiments!$H$3*(1+$V$3/$W$3)+($F354+0.5*M354)^Experiments!$H$3*(1+$V$3/$X$3)))</f>
        <v>1.7158312588256153E-5</v>
      </c>
      <c r="O354">
        <f>0.02*((Experiments!$C$3*($F354+N354)^Experiments!$H$3)/(Code!$Y$3^Experiments!$H$3*(1+$V$3/$W$3)+($F354+N354)^Experiments!$H$3*(1+$V$3/$X$3)))</f>
        <v>1.7501315732817777E-5</v>
      </c>
    </row>
    <row r="355" spans="1:15" x14ac:dyDescent="0.25">
      <c r="A355">
        <v>7.06</v>
      </c>
      <c r="B355">
        <f>((D355^Experiments!$H$2)*Experiments!$C$2)/((Code!$Y$2^Experiments!$H$2)*(1+$V$2/$W$2)+(Code!D355^Experiments!$H$2)*(1+$V$2/$X$2))</f>
        <v>5.1876425704259407E-19</v>
      </c>
      <c r="C355">
        <f>((F355^Experiments!$H$3)*Experiments!$C$3)/((1+$V$3/$X$3)*(F355^Experiments!$H$3)+(Code!$Y$3^Experiments!$H$3)*(1+$V$3/$W$3))</f>
        <v>8.0649461497743361E-4</v>
      </c>
      <c r="D355">
        <f t="shared" si="32"/>
        <v>7.781463855638911E-20</v>
      </c>
      <c r="E355">
        <f t="shared" si="33"/>
        <v>10.000000000000012</v>
      </c>
      <c r="F355">
        <f t="shared" si="34"/>
        <v>4.0340998147756174E-4</v>
      </c>
      <c r="G355">
        <f t="shared" si="35"/>
        <v>4.999596590018526</v>
      </c>
      <c r="H355">
        <f>0.02*((Experiments!$C$2*(D355^Experiments!$H$2))/((Code!$Y$2^Experiments!$H$2)*(1+$V$2/$W$2)+(D355^Experiments!$H$2)*(1+$V$2/$X$2)))</f>
        <v>1.0375285140851882E-20</v>
      </c>
      <c r="I355">
        <f>0.02*((Experiments!$C$2*($D355+0.5*H355)^Experiments!$H$2)/((Code!$Y$2^Experiments!$H$2)*(1+$V$2/$W$2)+($D355+0.5*H355)^Experiments!$H$2*(1+$V$2/$X$2)))</f>
        <v>1.1066970816908674E-20</v>
      </c>
      <c r="J355">
        <f>0.02*((Experiments!$C$2*($D355+0.5*I355)^Experiments!$H$2)/((Code!$Y$2^Experiments!$H$2)*(1+$V$2/$W$2)+($D355+0.5*I355)^Experiments!$H$2*(1+$V$2/$X$2)))</f>
        <v>1.111308319531246E-20</v>
      </c>
      <c r="K355">
        <f>0.02*((Experiments!$C$2*($D355+J355)^Experiments!$H$2)/((Code!$Y$2^Experiments!$H$2)*(1+$V$2/$W$2)+($D355+J355)^Experiments!$H$2*(1+$V$2/$X$2)))</f>
        <v>1.1857029566893544E-20</v>
      </c>
      <c r="L355">
        <f>0.02*((Experiments!$C$3*F355^Experiments!$H$3)/(Code!$Y$3^Experiments!$H$3*(1+$V$3/$W$3)+F355^Experiments!$H$3*(1+$V$3/$X$3)))</f>
        <v>1.6129892299548673E-5</v>
      </c>
      <c r="M355">
        <f>0.02*((Experiments!$C$3*($F355+0.5*L355)^Experiments!$H$3)/(Code!$Y$3^Experiments!$H$3*(1+$V$3/$W$3)+($F355+0.5*L355)^Experiments!$H$3*(1+$V$3/$X$3)))</f>
        <v>1.6452227426004018E-5</v>
      </c>
      <c r="N355">
        <f>0.02*((Experiments!$C$3*($F355+0.5*M355)^Experiments!$H$3)/(Code!$Y$3^Experiments!$H$3*(1+$V$3/$W$3)+($F355+0.5*M355)^Experiments!$H$3*(1+$V$3/$X$3)))</f>
        <v>1.6458668825455208E-5</v>
      </c>
      <c r="O355">
        <f>0.02*((Experiments!$C$3*($F355+N355)^Experiments!$H$3)/(Code!$Y$3^Experiments!$H$3*(1+$V$3/$W$3)+($F355+N355)^Experiments!$H$3*(1+$V$3/$X$3)))</f>
        <v>1.6787697384278245E-5</v>
      </c>
    </row>
    <row r="356" spans="1:15" x14ac:dyDescent="0.25">
      <c r="A356">
        <v>7.08</v>
      </c>
      <c r="B356">
        <f>((D356^Experiments!$H$2)*Experiments!$C$2)/((Code!$Y$2^Experiments!$H$2)*(1+$V$2/$W$2)+(Code!D356^Experiments!$H$2)*(1+$V$2/$X$2))</f>
        <v>4.4477267622905225E-19</v>
      </c>
      <c r="C356">
        <f>((F356^Experiments!$H$3)*Experiments!$C$3)/((1+$V$3/$X$3)*(F356^Experiments!$H$3)+(Code!$Y$3^Experiments!$H$3)*(1+$V$3/$W$3))</f>
        <v>7.736074854990078E-4</v>
      </c>
      <c r="D356">
        <f t="shared" si="32"/>
        <v>6.6715901434357833E-20</v>
      </c>
      <c r="E356">
        <f t="shared" si="33"/>
        <v>10.000000000000012</v>
      </c>
      <c r="F356">
        <f t="shared" si="34"/>
        <v>3.8695341777977084E-4</v>
      </c>
      <c r="G356">
        <f t="shared" si="35"/>
        <v>4.9996130465822235</v>
      </c>
      <c r="H356">
        <f>0.02*((Experiments!$C$2*(D356^Experiments!$H$2))/((Code!$Y$2^Experiments!$H$2)*(1+$V$2/$W$2)+(D356^Experiments!$H$2)*(1+$V$2/$X$2)))</f>
        <v>8.8954535245810448E-21</v>
      </c>
      <c r="I356">
        <f>0.02*((Experiments!$C$2*($D356+0.5*H356)^Experiments!$H$2)/((Code!$Y$2^Experiments!$H$2)*(1+$V$2/$W$2)+($D356+0.5*H356)^Experiments!$H$2*(1+$V$2/$X$2)))</f>
        <v>9.4884837595531145E-21</v>
      </c>
      <c r="J356">
        <f>0.02*((Experiments!$C$2*($D356+0.5*I356)^Experiments!$H$2)/((Code!$Y$2^Experiments!$H$2)*(1+$V$2/$W$2)+($D356+0.5*I356)^Experiments!$H$2*(1+$V$2/$X$2)))</f>
        <v>9.5280191085512509E-21</v>
      </c>
      <c r="K356">
        <f>0.02*((Experiments!$C$2*($D356+J356)^Experiments!$H$2)/((Code!$Y$2^Experiments!$H$2)*(1+$V$2/$W$2)+($D356+J356)^Experiments!$H$2*(1+$V$2/$X$2)))</f>
        <v>1.016585607238788E-20</v>
      </c>
      <c r="L356">
        <f>0.02*((Experiments!$C$3*F356^Experiments!$H$3)/(Code!$Y$3^Experiments!$H$3*(1+$V$3/$W$3)+F356^Experiments!$H$3*(1+$V$3/$X$3)))</f>
        <v>1.5472149709980155E-5</v>
      </c>
      <c r="M356">
        <f>0.02*((Experiments!$C$3*($F356+0.5*L356)^Experiments!$H$3)/(Code!$Y$3^Experiments!$H$3*(1+$V$3/$W$3)+($F356+0.5*L356)^Experiments!$H$3*(1+$V$3/$X$3)))</f>
        <v>1.5781350971982214E-5</v>
      </c>
      <c r="N356">
        <f>0.02*((Experiments!$C$3*($F356+0.5*M356)^Experiments!$H$3)/(Code!$Y$3^Experiments!$H$3*(1+$V$3/$W$3)+($F356+0.5*M356)^Experiments!$H$3*(1+$V$3/$X$3)))</f>
        <v>1.5787530117616284E-5</v>
      </c>
      <c r="O356">
        <f>0.02*((Experiments!$C$3*($F356+N356)^Experiments!$H$3)/(Code!$Y$3^Experiments!$H$3*(1+$V$3/$W$3)+($F356+N356)^Experiments!$H$3*(1+$V$3/$X$3)))</f>
        <v>1.6103152516986655E-5</v>
      </c>
    </row>
    <row r="357" spans="1:15" x14ac:dyDescent="0.25">
      <c r="A357">
        <v>7.1</v>
      </c>
      <c r="B357">
        <f>((D357^Experiments!$H$2)*Experiments!$C$2)/((Code!$Y$2^Experiments!$H$2)*(1+$V$2/$W$2)+(Code!D357^Experiments!$H$2)*(1+$V$2/$X$2))</f>
        <v>3.8133454808107709E-19</v>
      </c>
      <c r="C357">
        <f>((F357^Experiments!$H$3)*Experiments!$C$3)/((1+$V$3/$X$3)*(F357^Experiments!$H$3)+(Code!$Y$3^Experiments!$H$3)*(1+$V$3/$W$3))</f>
        <v>7.4206038509078479E-4</v>
      </c>
      <c r="D357">
        <f t="shared" si="32"/>
        <v>5.7200182212161559E-20</v>
      </c>
      <c r="E357">
        <f t="shared" si="33"/>
        <v>10.000000000000012</v>
      </c>
      <c r="F357">
        <f t="shared" si="34"/>
        <v>3.7116790704541018E-4</v>
      </c>
      <c r="G357">
        <f t="shared" si="35"/>
        <v>4.9996288320929576</v>
      </c>
      <c r="H357">
        <f>0.02*((Experiments!$C$2*(D357^Experiments!$H$2))/((Code!$Y$2^Experiments!$H$2)*(1+$V$2/$W$2)+(D357^Experiments!$H$2)*(1+$V$2/$X$2)))</f>
        <v>7.6266909616215412E-21</v>
      </c>
      <c r="I357">
        <f>0.02*((Experiments!$C$2*($D357+0.5*H357)^Experiments!$H$2)/((Code!$Y$2^Experiments!$H$2)*(1+$V$2/$W$2)+($D357+0.5*H357)^Experiments!$H$2*(1+$V$2/$X$2)))</f>
        <v>8.1351370257296453E-21</v>
      </c>
      <c r="J357">
        <f>0.02*((Experiments!$C$2*($D357+0.5*I357)^Experiments!$H$2)/((Code!$Y$2^Experiments!$H$2)*(1+$V$2/$W$2)+($D357+0.5*I357)^Experiments!$H$2*(1+$V$2/$X$2)))</f>
        <v>8.1690334300035187E-21</v>
      </c>
      <c r="K357">
        <f>0.02*((Experiments!$C$2*($D357+J357)^Experiments!$H$2)/((Code!$Y$2^Experiments!$H$2)*(1+$V$2/$W$2)+($D357+J357)^Experiments!$H$2*(1+$V$2/$X$2)))</f>
        <v>8.7158954189553443E-21</v>
      </c>
      <c r="L357">
        <f>0.02*((Experiments!$C$3*F357^Experiments!$H$3)/(Code!$Y$3^Experiments!$H$3*(1+$V$3/$W$3)+F357^Experiments!$H$3*(1+$V$3/$X$3)))</f>
        <v>1.4841207701815696E-5</v>
      </c>
      <c r="M357">
        <f>0.02*((Experiments!$C$3*($F357+0.5*L357)^Experiments!$H$3)/(Code!$Y$3^Experiments!$H$3*(1+$V$3/$W$3)+($F357+0.5*L357)^Experiments!$H$3*(1+$V$3/$X$3)))</f>
        <v>1.513780943512045E-5</v>
      </c>
      <c r="N357">
        <f>0.02*((Experiments!$C$3*($F357+0.5*M357)^Experiments!$H$3)/(Code!$Y$3^Experiments!$H$3*(1+$V$3/$W$3)+($F357+0.5*M357)^Experiments!$H$3*(1+$V$3/$X$3)))</f>
        <v>1.5143736979856889E-5</v>
      </c>
      <c r="O357">
        <f>0.02*((Experiments!$C$3*($F357+N357)^Experiments!$H$3)/(Code!$Y$3^Experiments!$H$3*(1+$V$3/$W$3)+($F357+N357)^Experiments!$H$3*(1+$V$3/$X$3)))</f>
        <v>1.5446498598742569E-5</v>
      </c>
    </row>
    <row r="358" spans="1:15" x14ac:dyDescent="0.25">
      <c r="A358">
        <v>7.12</v>
      </c>
      <c r="B358">
        <f>((D358^Experiments!$H$2)*Experiments!$C$2)/((Code!$Y$2^Experiments!$H$2)*(1+$V$2/$W$2)+(Code!D358^Experiments!$H$2)*(1+$V$2/$X$2))</f>
        <v>3.2694462886769575E-19</v>
      </c>
      <c r="C358">
        <f>((F358^Experiments!$H$3)*Experiments!$C$3)/((1+$V$3/$X$3)*(F358^Experiments!$H$3)+(Code!$Y$3^Experiments!$H$3)*(1+$V$3/$W$3))</f>
        <v>7.1179879542641097E-4</v>
      </c>
      <c r="D358">
        <f t="shared" si="32"/>
        <v>4.904169433015436E-20</v>
      </c>
      <c r="E358">
        <f t="shared" si="33"/>
        <v>10.000000000000012</v>
      </c>
      <c r="F358">
        <f t="shared" si="34"/>
        <v>3.5602610719032471E-4</v>
      </c>
      <c r="G358">
        <f t="shared" si="35"/>
        <v>4.9996439738928125</v>
      </c>
      <c r="H358">
        <f>0.02*((Experiments!$C$2*(D358^Experiments!$H$2))/((Code!$Y$2^Experiments!$H$2)*(1+$V$2/$W$2)+(D358^Experiments!$H$2)*(1+$V$2/$X$2)))</f>
        <v>6.5388925773539154E-21</v>
      </c>
      <c r="I358">
        <f>0.02*((Experiments!$C$2*($D358+0.5*H358)^Experiments!$H$2)/((Code!$Y$2^Experiments!$H$2)*(1+$V$2/$W$2)+($D358+0.5*H358)^Experiments!$H$2*(1+$V$2/$X$2)))</f>
        <v>6.9748187491775089E-21</v>
      </c>
      <c r="J358">
        <f>0.02*((Experiments!$C$2*($D358+0.5*I358)^Experiments!$H$2)/((Code!$Y$2^Experiments!$H$2)*(1+$V$2/$W$2)+($D358+0.5*I358)^Experiments!$H$2*(1+$V$2/$X$2)))</f>
        <v>7.0038804939657497E-21</v>
      </c>
      <c r="K358">
        <f>0.02*((Experiments!$C$2*($D358+J358)^Experiments!$H$2)/((Code!$Y$2^Experiments!$H$2)*(1+$V$2/$W$2)+($D358+J358)^Experiments!$H$2*(1+$V$2/$X$2)))</f>
        <v>7.4727433098826821E-21</v>
      </c>
      <c r="L358">
        <f>0.02*((Experiments!$C$3*F358^Experiments!$H$3)/(Code!$Y$3^Experiments!$H$3*(1+$V$3/$W$3)+F358^Experiments!$H$3*(1+$V$3/$X$3)))</f>
        <v>1.4235975908528219E-5</v>
      </c>
      <c r="M358">
        <f>0.02*((Experiments!$C$3*($F358+0.5*L358)^Experiments!$H$3)/(Code!$Y$3^Experiments!$H$3*(1+$V$3/$W$3)+($F358+0.5*L358)^Experiments!$H$3*(1+$V$3/$X$3)))</f>
        <v>1.4520490775299901E-5</v>
      </c>
      <c r="N358">
        <f>0.02*((Experiments!$C$3*($F358+0.5*M358)^Experiments!$H$3)/(Code!$Y$3^Experiments!$H$3*(1+$V$3/$W$3)+($F358+0.5*M358)^Experiments!$H$3*(1+$V$3/$X$3)))</f>
        <v>1.4526176941281088E-5</v>
      </c>
      <c r="O358">
        <f>0.02*((Experiments!$C$3*($F358+N358)^Experiments!$H$3)/(Code!$Y$3^Experiments!$H$3*(1+$V$3/$W$3)+($F358+N358)^Experiments!$H$3*(1+$V$3/$X$3)))</f>
        <v>1.481660103990583E-5</v>
      </c>
    </row>
    <row r="359" spans="1:15" x14ac:dyDescent="0.25">
      <c r="A359">
        <v>7.14</v>
      </c>
      <c r="B359">
        <f>((D359^Experiments!$H$2)*Experiments!$C$2)/((Code!$Y$2^Experiments!$H$2)*(1+$V$2/$W$2)+(Code!D359^Experiments!$H$2)*(1+$V$2/$X$2))</f>
        <v>2.8031236845267004E-19</v>
      </c>
      <c r="C359">
        <f>((F359^Experiments!$H$3)*Experiments!$C$3)/((1+$V$3/$X$3)*(F359^Experiments!$H$3)+(Code!$Y$3^Experiments!$H$3)*(1+$V$3/$W$3))</f>
        <v>6.8277040960412999E-4</v>
      </c>
      <c r="D359">
        <f t="shared" si="32"/>
        <v>4.2046855267900508E-20</v>
      </c>
      <c r="E359">
        <f t="shared" si="33"/>
        <v>10.000000000000012</v>
      </c>
      <c r="F359">
        <f t="shared" si="34"/>
        <v>3.4150178846005871E-4</v>
      </c>
      <c r="G359">
        <f t="shared" si="35"/>
        <v>4.9996584982115424</v>
      </c>
      <c r="H359">
        <f>0.02*((Experiments!$C$2*(D359^Experiments!$H$2))/((Code!$Y$2^Experiments!$H$2)*(1+$V$2/$W$2)+(D359^Experiments!$H$2)*(1+$V$2/$X$2)))</f>
        <v>5.6062473690534011E-21</v>
      </c>
      <c r="I359">
        <f>0.02*((Experiments!$C$2*($D359+0.5*H359)^Experiments!$H$2)/((Code!$Y$2^Experiments!$H$2)*(1+$V$2/$W$2)+($D359+0.5*H359)^Experiments!$H$2*(1+$V$2/$X$2)))</f>
        <v>5.9799971936569612E-21</v>
      </c>
      <c r="J359">
        <f>0.02*((Experiments!$C$2*($D359+0.5*I359)^Experiments!$H$2)/((Code!$Y$2^Experiments!$H$2)*(1+$V$2/$W$2)+($D359+0.5*I359)^Experiments!$H$2*(1+$V$2/$X$2)))</f>
        <v>6.0049138486305322E-21</v>
      </c>
      <c r="K359">
        <f>0.02*((Experiments!$C$2*($D359+J359)^Experiments!$H$2)/((Code!$Y$2^Experiments!$H$2)*(1+$V$2/$W$2)+($D359+J359)^Experiments!$H$2*(1+$V$2/$X$2)))</f>
        <v>6.4069025488708049E-21</v>
      </c>
      <c r="L359">
        <f>0.02*((Experiments!$C$3*F359^Experiments!$H$3)/(Code!$Y$3^Experiments!$H$3*(1+$V$3/$W$3)+F359^Experiments!$H$3*(1+$V$3/$X$3)))</f>
        <v>1.36554081920826E-5</v>
      </c>
      <c r="M359">
        <f>0.02*((Experiments!$C$3*($F359+0.5*L359)^Experiments!$H$3)/(Code!$Y$3^Experiments!$H$3*(1+$V$3/$W$3)+($F359+0.5*L359)^Experiments!$H$3*(1+$V$3/$X$3)))</f>
        <v>1.3928328054800518E-5</v>
      </c>
      <c r="N359">
        <f>0.02*((Experiments!$C$3*($F359+0.5*M359)^Experiments!$H$3)/(Code!$Y$3^Experiments!$H$3*(1+$V$3/$W$3)+($F359+0.5*M359)^Experiments!$H$3*(1+$V$3/$X$3)))</f>
        <v>1.3933782650655244E-5</v>
      </c>
      <c r="O359">
        <f>0.02*((Experiments!$C$3*($F359+N359)^Experiments!$H$3)/(Code!$Y$3^Experiments!$H$3*(1+$V$3/$W$3)+($F359+N359)^Experiments!$H$3*(1+$V$3/$X$3)))</f>
        <v>1.4212371262132167E-5</v>
      </c>
    </row>
    <row r="360" spans="1:15" x14ac:dyDescent="0.25">
      <c r="A360">
        <v>7.16</v>
      </c>
      <c r="B360">
        <f>((D360^Experiments!$H$2)*Experiments!$C$2)/((Code!$Y$2^Experiments!$H$2)*(1+$V$2/$W$2)+(Code!D360^Experiments!$H$2)*(1+$V$2/$X$2))</f>
        <v>2.4033128844989321E-19</v>
      </c>
      <c r="C360">
        <f>((F360^Experiments!$H$3)*Experiments!$C$3)/((1+$V$3/$X$3)*(F360^Experiments!$H$3)+(Code!$Y$3^Experiments!$H$3)*(1+$V$3/$W$3))</f>
        <v>6.5492504297405226E-4</v>
      </c>
      <c r="D360">
        <f t="shared" si="32"/>
        <v>3.6049693267483979E-20</v>
      </c>
      <c r="E360">
        <f t="shared" si="33"/>
        <v>10.000000000000012</v>
      </c>
      <c r="F360">
        <f t="shared" si="34"/>
        <v>3.2756978831587102E-4</v>
      </c>
      <c r="G360">
        <f t="shared" si="35"/>
        <v>4.9996724302116862</v>
      </c>
      <c r="H360">
        <f>0.02*((Experiments!$C$2*(D360^Experiments!$H$2))/((Code!$Y$2^Experiments!$H$2)*(1+$V$2/$W$2)+(D360^Experiments!$H$2)*(1+$V$2/$X$2)))</f>
        <v>4.8066257689978642E-21</v>
      </c>
      <c r="I360">
        <f>0.02*((Experiments!$C$2*($D360+0.5*H360)^Experiments!$H$2)/((Code!$Y$2^Experiments!$H$2)*(1+$V$2/$W$2)+($D360+0.5*H360)^Experiments!$H$2*(1+$V$2/$X$2)))</f>
        <v>5.1270674869310553E-21</v>
      </c>
      <c r="J360">
        <f>0.02*((Experiments!$C$2*($D360+0.5*I360)^Experiments!$H$2)/((Code!$Y$2^Experiments!$H$2)*(1+$V$2/$W$2)+($D360+0.5*I360)^Experiments!$H$2*(1+$V$2/$X$2)))</f>
        <v>5.1484302681266011E-21</v>
      </c>
      <c r="K360">
        <f>0.02*((Experiments!$C$2*($D360+J360)^Experiments!$H$2)/((Code!$Y$2^Experiments!$H$2)*(1+$V$2/$W$2)+($D360+J360)^Experiments!$H$2*(1+$V$2/$X$2)))</f>
        <v>5.4930831380814108E-21</v>
      </c>
      <c r="L360">
        <f>0.02*((Experiments!$C$3*F360^Experiments!$H$3)/(Code!$Y$3^Experiments!$H$3*(1+$V$3/$W$3)+F360^Experiments!$H$3*(1+$V$3/$X$3)))</f>
        <v>1.3098500859481045E-5</v>
      </c>
      <c r="M360">
        <f>0.02*((Experiments!$C$3*($F360+0.5*L360)^Experiments!$H$3)/(Code!$Y$3^Experiments!$H$3*(1+$V$3/$W$3)+($F360+0.5*L360)^Experiments!$H$3*(1+$V$3/$X$3)))</f>
        <v>1.3360297620026303E-5</v>
      </c>
      <c r="N360">
        <f>0.02*((Experiments!$C$3*($F360+0.5*M360)^Experiments!$H$3)/(Code!$Y$3^Experiments!$H$3*(1+$V$3/$W$3)+($F360+0.5*M360)^Experiments!$H$3*(1+$V$3/$X$3)))</f>
        <v>1.3365530057454007E-5</v>
      </c>
      <c r="O360">
        <f>0.02*((Experiments!$C$3*($F360+N360)^Experiments!$H$3)/(Code!$Y$3^Experiments!$H$3*(1+$V$3/$W$3)+($F360+N360)^Experiments!$H$3*(1+$V$3/$X$3)))</f>
        <v>1.3632764843910634E-5</v>
      </c>
    </row>
    <row r="361" spans="1:15" x14ac:dyDescent="0.25">
      <c r="A361">
        <v>7.18</v>
      </c>
      <c r="B361">
        <f>((D361^Experiments!$H$2)*Experiments!$C$2)/((Code!$Y$2^Experiments!$H$2)*(1+$V$2/$W$2)+(Code!D361^Experiments!$H$2)*(1+$V$2/$X$2))</f>
        <v>2.0605272798634365E-19</v>
      </c>
      <c r="C361">
        <f>((F361^Experiments!$H$3)*Experiments!$C$3)/((1+$V$3/$X$3)*(F361^Experiments!$H$3)+(Code!$Y$3^Experiments!$H$3)*(1+$V$3/$W$3))</f>
        <v>6.2821454751885544E-4</v>
      </c>
      <c r="D361">
        <f t="shared" si="32"/>
        <v>3.0907909197951549E-20</v>
      </c>
      <c r="E361">
        <f t="shared" si="33"/>
        <v>10.000000000000012</v>
      </c>
      <c r="F361">
        <f t="shared" si="34"/>
        <v>3.1420596813947898E-4</v>
      </c>
      <c r="G361">
        <f t="shared" si="35"/>
        <v>4.9996857940318629</v>
      </c>
      <c r="H361">
        <f>0.02*((Experiments!$C$2*(D361^Experiments!$H$2))/((Code!$Y$2^Experiments!$H$2)*(1+$V$2/$W$2)+(D361^Experiments!$H$2)*(1+$V$2/$X$2)))</f>
        <v>4.1210545597268728E-21</v>
      </c>
      <c r="I361">
        <f>0.02*((Experiments!$C$2*($D361+0.5*H361)^Experiments!$H$2)/((Code!$Y$2^Experiments!$H$2)*(1+$V$2/$W$2)+($D361+0.5*H361)^Experiments!$H$2*(1+$V$2/$X$2)))</f>
        <v>4.3957915303753315E-21</v>
      </c>
      <c r="J361">
        <f>0.02*((Experiments!$C$2*($D361+0.5*I361)^Experiments!$H$2)/((Code!$Y$2^Experiments!$H$2)*(1+$V$2/$W$2)+($D361+0.5*I361)^Experiments!$H$2*(1+$V$2/$X$2)))</f>
        <v>4.4141073284185623E-21</v>
      </c>
      <c r="K361">
        <f>0.02*((Experiments!$C$2*($D361+J361)^Experiments!$H$2)/((Code!$Y$2^Experiments!$H$2)*(1+$V$2/$W$2)+($D361+J361)^Experiments!$H$2*(1+$V$2/$X$2)))</f>
        <v>4.7096022035160149E-21</v>
      </c>
      <c r="L361">
        <f>0.02*((Experiments!$C$3*F361^Experiments!$H$3)/(Code!$Y$3^Experiments!$H$3*(1+$V$3/$W$3)+F361^Experiments!$H$3*(1+$V$3/$X$3)))</f>
        <v>1.256429095037711E-5</v>
      </c>
      <c r="M361">
        <f>0.02*((Experiments!$C$3*($F361+0.5*L361)^Experiments!$H$3)/(Code!$Y$3^Experiments!$H$3*(1+$V$3/$W$3)+($F361+0.5*L361)^Experiments!$H$3*(1+$V$3/$X$3)))</f>
        <v>1.2815417355653203E-5</v>
      </c>
      <c r="N361">
        <f>0.02*((Experiments!$C$3*($F361+0.5*M361)^Experiments!$H$3)/(Code!$Y$3^Experiments!$H$3*(1+$V$3/$W$3)+($F361+0.5*M361)^Experiments!$H$3*(1+$V$3/$X$3)))</f>
        <v>1.2820436665354541E-5</v>
      </c>
      <c r="O361">
        <f>0.02*((Experiments!$C$3*($F361+N361)^Experiments!$H$3)/(Code!$Y$3^Experiments!$H$3*(1+$V$3/$W$3)+($F361+N361)^Experiments!$H$3*(1+$V$3/$X$3)))</f>
        <v>1.3076779739928571E-5</v>
      </c>
    </row>
    <row r="362" spans="1:15" x14ac:dyDescent="0.25">
      <c r="A362">
        <v>7.2</v>
      </c>
      <c r="B362">
        <f>((D362^Experiments!$H$2)*Experiments!$C$2)/((Code!$Y$2^Experiments!$H$2)*(1+$V$2/$W$2)+(Code!D362^Experiments!$H$2)*(1+$V$2/$X$2))</f>
        <v>1.7666333411875402E-19</v>
      </c>
      <c r="C362">
        <f>((F362^Experiments!$H$3)*Experiments!$C$3)/((1+$V$3/$X$3)*(F362^Experiments!$H$3)+(Code!$Y$3^Experiments!$H$3)*(1+$V$3/$W$3))</f>
        <v>6.0259272964971759E-4</v>
      </c>
      <c r="D362">
        <f t="shared" si="32"/>
        <v>2.6499500117813105E-20</v>
      </c>
      <c r="E362">
        <f t="shared" si="33"/>
        <v>10.000000000000012</v>
      </c>
      <c r="F362">
        <f t="shared" si="34"/>
        <v>3.0138717168409209E-4</v>
      </c>
      <c r="G362">
        <f t="shared" si="35"/>
        <v>4.9996986128283183</v>
      </c>
      <c r="H362">
        <f>0.02*((Experiments!$C$2*(D362^Experiments!$H$2))/((Code!$Y$2^Experiments!$H$2)*(1+$V$2/$W$2)+(D362^Experiments!$H$2)*(1+$V$2/$X$2)))</f>
        <v>3.5332666823750804E-21</v>
      </c>
      <c r="I362">
        <f>0.02*((Experiments!$C$2*($D362+0.5*H362)^Experiments!$H$2)/((Code!$Y$2^Experiments!$H$2)*(1+$V$2/$W$2)+($D362+0.5*H362)^Experiments!$H$2*(1+$V$2/$X$2)))</f>
        <v>3.7688177945334194E-21</v>
      </c>
      <c r="J362">
        <f>0.02*((Experiments!$C$2*($D362+0.5*I362)^Experiments!$H$2)/((Code!$Y$2^Experiments!$H$2)*(1+$V$2/$W$2)+($D362+0.5*I362)^Experiments!$H$2*(1+$V$2/$X$2)))</f>
        <v>3.7845212020106425E-21</v>
      </c>
      <c r="K362">
        <f>0.02*((Experiments!$C$2*($D362+J362)^Experiments!$H$2)/((Code!$Y$2^Experiments!$H$2)*(1+$V$2/$W$2)+($D362+J362)^Experiments!$H$2*(1+$V$2/$X$2)))</f>
        <v>4.037869509309833E-21</v>
      </c>
      <c r="L362">
        <f>0.02*((Experiments!$C$3*F362^Experiments!$H$3)/(Code!$Y$3^Experiments!$H$3*(1+$V$3/$W$3)+F362^Experiments!$H$3*(1+$V$3/$X$3)))</f>
        <v>1.2051854592994353E-5</v>
      </c>
      <c r="M362">
        <f>0.02*((Experiments!$C$3*($F362+0.5*L362)^Experiments!$H$3)/(Code!$Y$3^Experiments!$H$3*(1+$V$3/$W$3)+($F362+0.5*L362)^Experiments!$H$3*(1+$V$3/$X$3)))</f>
        <v>1.2292745008385565E-5</v>
      </c>
      <c r="N362">
        <f>0.02*((Experiments!$C$3*($F362+0.5*M362)^Experiments!$H$3)/(Code!$Y$3^Experiments!$H$3*(1+$V$3/$W$3)+($F362+0.5*M362)^Experiments!$H$3*(1+$V$3/$X$3)))</f>
        <v>1.2297559855364209E-5</v>
      </c>
      <c r="O362">
        <f>0.02*((Experiments!$C$3*($F362+N362)^Experiments!$H$3)/(Code!$Y$3^Experiments!$H$3*(1+$V$3/$W$3)+($F362+N362)^Experiments!$H$3*(1+$V$3/$X$3)))</f>
        <v>1.2543454571398445E-5</v>
      </c>
    </row>
    <row r="363" spans="1:15" x14ac:dyDescent="0.25">
      <c r="A363">
        <v>7.22</v>
      </c>
      <c r="B363">
        <f>((D363^Experiments!$H$2)*Experiments!$C$2)/((Code!$Y$2^Experiments!$H$2)*(1+$V$2/$W$2)+(Code!D363^Experiments!$H$2)*(1+$V$2/$X$2))</f>
        <v>1.5146576280233955E-19</v>
      </c>
      <c r="C363">
        <f>((F363^Experiments!$H$3)*Experiments!$C$3)/((1+$V$3/$X$3)*(F363^Experiments!$H$3)+(Code!$Y$3^Experiments!$H$3)*(1+$V$3/$W$3))</f>
        <v>5.7801527128437959E-4</v>
      </c>
      <c r="D363">
        <f t="shared" si="32"/>
        <v>2.2719864420350931E-20</v>
      </c>
      <c r="E363">
        <f t="shared" si="33"/>
        <v>10.000000000000012</v>
      </c>
      <c r="F363">
        <f t="shared" si="34"/>
        <v>2.8909118520211005E-4</v>
      </c>
      <c r="G363">
        <f t="shared" si="35"/>
        <v>4.9997109088148006</v>
      </c>
      <c r="H363">
        <f>0.02*((Experiments!$C$2*(D363^Experiments!$H$2))/((Code!$Y$2^Experiments!$H$2)*(1+$V$2/$W$2)+(D363^Experiments!$H$2)*(1+$V$2/$X$2)))</f>
        <v>3.0293152560467912E-21</v>
      </c>
      <c r="I363">
        <f>0.02*((Experiments!$C$2*($D363+0.5*H363)^Experiments!$H$2)/((Code!$Y$2^Experiments!$H$2)*(1+$V$2/$W$2)+($D363+0.5*H363)^Experiments!$H$2*(1+$V$2/$X$2)))</f>
        <v>3.2312696064499102E-21</v>
      </c>
      <c r="J363">
        <f>0.02*((Experiments!$C$2*($D363+0.5*I363)^Experiments!$H$2)/((Code!$Y$2^Experiments!$H$2)*(1+$V$2/$W$2)+($D363+0.5*I363)^Experiments!$H$2*(1+$V$2/$X$2)))</f>
        <v>3.244733229810118E-21</v>
      </c>
      <c r="K363">
        <f>0.02*((Experiments!$C$2*($D363+J363)^Experiments!$H$2)/((Code!$Y$2^Experiments!$H$2)*(1+$V$2/$W$2)+($D363+J363)^Experiments!$H$2*(1+$V$2/$X$2)))</f>
        <v>3.461946353354806E-21</v>
      </c>
      <c r="L363">
        <f>0.02*((Experiments!$C$3*F363^Experiments!$H$3)/(Code!$Y$3^Experiments!$H$3*(1+$V$3/$W$3)+F363^Experiments!$H$3*(1+$V$3/$X$3)))</f>
        <v>1.1560305425687592E-5</v>
      </c>
      <c r="M363">
        <f>0.02*((Experiments!$C$3*($F363+0.5*L363)^Experiments!$H$3)/(Code!$Y$3^Experiments!$H$3*(1+$V$3/$W$3)+($F363+0.5*L363)^Experiments!$H$3*(1+$V$3/$X$3)))</f>
        <v>1.1791376577610855E-5</v>
      </c>
      <c r="N363">
        <f>0.02*((Experiments!$C$3*($F363+0.5*M363)^Experiments!$H$3)/(Code!$Y$3^Experiments!$H$3*(1+$V$3/$W$3)+($F363+0.5*M363)^Experiments!$H$3*(1+$V$3/$X$3)))</f>
        <v>1.1795995275870476E-5</v>
      </c>
      <c r="O363">
        <f>0.02*((Experiments!$C$3*($F363+N363)^Experiments!$H$3)/(Code!$Y$3^Experiments!$H$3*(1+$V$3/$W$3)+($F363+N363)^Experiments!$H$3*(1+$V$3/$X$3)))</f>
        <v>1.2031866984586344E-5</v>
      </c>
    </row>
    <row r="364" spans="1:15" x14ac:dyDescent="0.25">
      <c r="A364">
        <v>7.24</v>
      </c>
      <c r="B364">
        <f>((D364^Experiments!$H$2)*Experiments!$C$2)/((Code!$Y$2^Experiments!$H$2)*(1+$V$2/$W$2)+(Code!D364^Experiments!$H$2)*(1+$V$2/$X$2))</f>
        <v>1.2986213248909326E-19</v>
      </c>
      <c r="C364">
        <f>((F364^Experiments!$H$3)*Experiments!$C$3)/((1+$V$3/$X$3)*(F364^Experiments!$H$3)+(Code!$Y$3^Experiments!$H$3)*(1+$V$3/$W$3))</f>
        <v>5.5443965407916919E-4</v>
      </c>
      <c r="D364">
        <f t="shared" si="32"/>
        <v>1.9479319873363989E-20</v>
      </c>
      <c r="E364">
        <f t="shared" si="33"/>
        <v>10.000000000000012</v>
      </c>
      <c r="F364">
        <f t="shared" si="34"/>
        <v>2.7729669918257063E-4</v>
      </c>
      <c r="G364">
        <f t="shared" si="35"/>
        <v>4.9997227033008205</v>
      </c>
      <c r="H364">
        <f>0.02*((Experiments!$C$2*(D364^Experiments!$H$2))/((Code!$Y$2^Experiments!$H$2)*(1+$V$2/$W$2)+(D364^Experiments!$H$2)*(1+$V$2/$X$2)))</f>
        <v>2.5972426497818653E-21</v>
      </c>
      <c r="I364">
        <f>0.02*((Experiments!$C$2*($D364+0.5*H364)^Experiments!$H$2)/((Code!$Y$2^Experiments!$H$2)*(1+$V$2/$W$2)+($D364+0.5*H364)^Experiments!$H$2*(1+$V$2/$X$2)))</f>
        <v>2.7703921597673232E-21</v>
      </c>
      <c r="J364">
        <f>0.02*((Experiments!$C$2*($D364+0.5*I364)^Experiments!$H$2)/((Code!$Y$2^Experiments!$H$2)*(1+$V$2/$W$2)+($D364+0.5*I364)^Experiments!$H$2*(1+$V$2/$X$2)))</f>
        <v>2.7819354604330198E-21</v>
      </c>
      <c r="K364">
        <f>0.02*((Experiments!$C$2*($D364+J364)^Experiments!$H$2)/((Code!$Y$2^Experiments!$H$2)*(1+$V$2/$W$2)+($D364+J364)^Experiments!$H$2*(1+$V$2/$X$2)))</f>
        <v>2.968167377839601E-21</v>
      </c>
      <c r="L364">
        <f>0.02*((Experiments!$C$3*F364^Experiments!$H$3)/(Code!$Y$3^Experiments!$H$3*(1+$V$3/$W$3)+F364^Experiments!$H$3*(1+$V$3/$X$3)))</f>
        <v>1.1088793081583383E-5</v>
      </c>
      <c r="M364">
        <f>0.02*((Experiments!$C$3*($F364+0.5*L364)^Experiments!$H$3)/(Code!$Y$3^Experiments!$H$3*(1+$V$3/$W$3)+($F364+0.5*L364)^Experiments!$H$3*(1+$V$3/$X$3)))</f>
        <v>1.1310444770342531E-5</v>
      </c>
      <c r="N364">
        <f>0.02*((Experiments!$C$3*($F364+0.5*M364)^Experiments!$H$3)/(Code!$Y$3^Experiments!$H$3*(1+$V$3/$W$3)+($F364+0.5*M364)^Experiments!$H$3*(1+$V$3/$X$3)))</f>
        <v>1.1314875297002092E-5</v>
      </c>
      <c r="O364">
        <f>0.02*((Experiments!$C$3*($F364+N364)^Experiments!$H$3)/(Code!$Y$3^Experiments!$H$3*(1+$V$3/$W$3)+($F364+N364)^Experiments!$H$3*(1+$V$3/$X$3)))</f>
        <v>1.1541132074883501E-5</v>
      </c>
    </row>
    <row r="365" spans="1:15" x14ac:dyDescent="0.25">
      <c r="A365">
        <v>7.26</v>
      </c>
      <c r="B365">
        <f>((D365^Experiments!$H$2)*Experiments!$C$2)/((Code!$Y$2^Experiments!$H$2)*(1+$V$2/$W$2)+(Code!D365^Experiments!$H$2)*(1+$V$2/$X$2))</f>
        <v>1.1133983774684643E-19</v>
      </c>
      <c r="C365">
        <f>((F365^Experiments!$H$3)*Experiments!$C$3)/((1+$V$3/$X$3)*(F365^Experiments!$H$3)+(Code!$Y$3^Experiments!$H$3)*(1+$V$3/$W$3))</f>
        <v>5.3182508669159388E-4</v>
      </c>
      <c r="D365">
        <f t="shared" si="32"/>
        <v>1.6700975662026964E-20</v>
      </c>
      <c r="E365">
        <f t="shared" si="33"/>
        <v>10.000000000000012</v>
      </c>
      <c r="F365">
        <f t="shared" si="34"/>
        <v>2.6598327163404459E-4</v>
      </c>
      <c r="G365">
        <f t="shared" si="35"/>
        <v>4.999734016728369</v>
      </c>
      <c r="H365">
        <f>0.02*((Experiments!$C$2*(D365^Experiments!$H$2))/((Code!$Y$2^Experiments!$H$2)*(1+$V$2/$W$2)+(D365^Experiments!$H$2)*(1+$V$2/$X$2)))</f>
        <v>2.2267967549369285E-21</v>
      </c>
      <c r="I365">
        <f>0.02*((Experiments!$C$2*($D365+0.5*H365)^Experiments!$H$2)/((Code!$Y$2^Experiments!$H$2)*(1+$V$2/$W$2)+($D365+0.5*H365)^Experiments!$H$2*(1+$V$2/$X$2)))</f>
        <v>2.3752498719327238E-21</v>
      </c>
      <c r="J365">
        <f>0.02*((Experiments!$C$2*($D365+0.5*I365)^Experiments!$H$2)/((Code!$Y$2^Experiments!$H$2)*(1+$V$2/$W$2)+($D365+0.5*I365)^Experiments!$H$2*(1+$V$2/$X$2)))</f>
        <v>2.3851467463991104E-21</v>
      </c>
      <c r="K365">
        <f>0.02*((Experiments!$C$2*($D365+J365)^Experiments!$H$2)/((Code!$Y$2^Experiments!$H$2)*(1+$V$2/$W$2)+($D365+J365)^Experiments!$H$2*(1+$V$2/$X$2)))</f>
        <v>2.5448163211234768E-21</v>
      </c>
      <c r="L365">
        <f>0.02*((Experiments!$C$3*F365^Experiments!$H$3)/(Code!$Y$3^Experiments!$H$3*(1+$V$3/$W$3)+F365^Experiments!$H$3*(1+$V$3/$X$3)))</f>
        <v>1.0636501733831878E-5</v>
      </c>
      <c r="M365">
        <f>0.02*((Experiments!$C$3*($F365+0.5*L365)^Experiments!$H$3)/(Code!$Y$3^Experiments!$H$3*(1+$V$3/$W$3)+($F365+0.5*L365)^Experiments!$H$3*(1+$V$3/$X$3)))</f>
        <v>1.0849117517938014E-5</v>
      </c>
      <c r="N365">
        <f>0.02*((Experiments!$C$3*($F365+0.5*M365)^Experiments!$H$3)/(Code!$Y$3^Experiments!$H$3*(1+$V$3/$W$3)+($F365+0.5*M365)^Experiments!$H$3*(1+$V$3/$X$3)))</f>
        <v>1.0853367526787644E-5</v>
      </c>
      <c r="O365">
        <f>0.02*((Experiments!$C$3*($F365+N365)^Experiments!$H$3)/(Code!$Y$3^Experiments!$H$3*(1+$V$3/$W$3)+($F365+N365)^Experiments!$H$3*(1+$V$3/$X$3)))</f>
        <v>1.1070400873861208E-5</v>
      </c>
    </row>
    <row r="366" spans="1:15" x14ac:dyDescent="0.25">
      <c r="A366">
        <v>7.28</v>
      </c>
      <c r="B366">
        <f>((D366^Experiments!$H$2)*Experiments!$C$2)/((Code!$Y$2^Experiments!$H$2)*(1+$V$2/$W$2)+(Code!D366^Experiments!$H$2)*(1+$V$2/$X$2))</f>
        <v>9.5459386288264141E-20</v>
      </c>
      <c r="C366">
        <f>((F366^Experiments!$H$3)*Experiments!$C$3)/((1+$V$3/$X$3)*(F366^Experiments!$H$3)+(Code!$Y$3^Experiments!$H$3)*(1+$V$3/$W$3))</f>
        <v>5.10132434954719E-4</v>
      </c>
      <c r="D366">
        <f t="shared" si="32"/>
        <v>1.431890794323962E-20</v>
      </c>
      <c r="E366">
        <f t="shared" si="33"/>
        <v>10.000000000000012</v>
      </c>
      <c r="F366">
        <f t="shared" si="34"/>
        <v>2.5513129285118717E-4</v>
      </c>
      <c r="G366">
        <f t="shared" si="35"/>
        <v>4.9997448687071522</v>
      </c>
      <c r="H366">
        <f>0.02*((Experiments!$C$2*(D366^Experiments!$H$2))/((Code!$Y$2^Experiments!$H$2)*(1+$V$2/$W$2)+(D366^Experiments!$H$2)*(1+$V$2/$X$2)))</f>
        <v>1.9091877257652828E-21</v>
      </c>
      <c r="I366">
        <f>0.02*((Experiments!$C$2*($D366+0.5*H366)^Experiments!$H$2)/((Code!$Y$2^Experiments!$H$2)*(1+$V$2/$W$2)+($D366+0.5*H366)^Experiments!$H$2*(1+$V$2/$X$2)))</f>
        <v>2.0364669074829682E-21</v>
      </c>
      <c r="J366">
        <f>0.02*((Experiments!$C$2*($D366+0.5*I366)^Experiments!$H$2)/((Code!$Y$2^Experiments!$H$2)*(1+$V$2/$W$2)+($D366+0.5*I366)^Experiments!$H$2*(1+$V$2/$X$2)))</f>
        <v>2.0449521862641473E-21</v>
      </c>
      <c r="K366">
        <f>0.02*((Experiments!$C$2*($D366+J366)^Experiments!$H$2)/((Code!$Y$2^Experiments!$H$2)*(1+$V$2/$W$2)+($D366+J366)^Experiments!$H$2*(1+$V$2/$X$2)))</f>
        <v>2.1818480172671693E-21</v>
      </c>
      <c r="L366">
        <f>0.02*((Experiments!$C$3*F366^Experiments!$H$3)/(Code!$Y$3^Experiments!$H$3*(1+$V$3/$W$3)+F366^Experiments!$H$3*(1+$V$3/$X$3)))</f>
        <v>1.020264869909438E-5</v>
      </c>
      <c r="M366">
        <f>0.02*((Experiments!$C$3*($F366+0.5*L366)^Experiments!$H$3)/(Code!$Y$3^Experiments!$H$3*(1+$V$3/$W$3)+($F366+0.5*L366)^Experiments!$H$3*(1+$V$3/$X$3)))</f>
        <v>1.0406596552172451E-5</v>
      </c>
      <c r="N366">
        <f>0.02*((Experiments!$C$3*($F366+0.5*M366)^Experiments!$H$3)/(Code!$Y$3^Experiments!$H$3*(1+$V$3/$W$3)+($F366+0.5*M366)^Experiments!$H$3*(1+$V$3/$X$3)))</f>
        <v>1.0410673386691453E-5</v>
      </c>
      <c r="O366">
        <f>0.02*((Experiments!$C$3*($F366+N366)^Experiments!$H$3)/(Code!$Y$3^Experiments!$H$3*(1+$V$3/$W$3)+($F366+N366)^Experiments!$H$3*(1+$V$3/$X$3)))</f>
        <v>1.0618858896844474E-5</v>
      </c>
    </row>
    <row r="367" spans="1:15" x14ac:dyDescent="0.25">
      <c r="A367">
        <v>7.3</v>
      </c>
      <c r="B367">
        <f>((D367^Experiments!$H$2)*Experiments!$C$2)/((Code!$Y$2^Experiments!$H$2)*(1+$V$2/$W$2)+(Code!D367^Experiments!$H$2)*(1+$V$2/$X$2))</f>
        <v>8.1843970809901162E-20</v>
      </c>
      <c r="C367">
        <f>((F367^Experiments!$H$3)*Experiments!$C$3)/((1+$V$3/$X$3)*(F367^Experiments!$H$3)+(Code!$Y$3^Experiments!$H$3)*(1+$V$3/$W$3))</f>
        <v>4.8932415484900977E-4</v>
      </c>
      <c r="D367">
        <f t="shared" si="32"/>
        <v>1.2276595621485173E-20</v>
      </c>
      <c r="E367">
        <f t="shared" si="33"/>
        <v>10.000000000000012</v>
      </c>
      <c r="F367">
        <f t="shared" si="34"/>
        <v>2.4472195160557607E-4</v>
      </c>
      <c r="G367">
        <f t="shared" si="35"/>
        <v>4.999755278048398</v>
      </c>
      <c r="H367">
        <f>0.02*((Experiments!$C$2*(D367^Experiments!$H$2))/((Code!$Y$2^Experiments!$H$2)*(1+$V$2/$W$2)+(D367^Experiments!$H$2)*(1+$V$2/$X$2)))</f>
        <v>1.6368794161980234E-21</v>
      </c>
      <c r="I367">
        <f>0.02*((Experiments!$C$2*($D367+0.5*H367)^Experiments!$H$2)/((Code!$Y$2^Experiments!$H$2)*(1+$V$2/$W$2)+($D367+0.5*H367)^Experiments!$H$2*(1+$V$2/$X$2)))</f>
        <v>1.7460047106112245E-21</v>
      </c>
      <c r="J367">
        <f>0.02*((Experiments!$C$2*($D367+0.5*I367)^Experiments!$H$2)/((Code!$Y$2^Experiments!$H$2)*(1+$V$2/$W$2)+($D367+0.5*I367)^Experiments!$H$2*(1+$V$2/$X$2)))</f>
        <v>1.7532797302387717E-21</v>
      </c>
      <c r="K367">
        <f>0.02*((Experiments!$C$2*($D367+J367)^Experiments!$H$2)/((Code!$Y$2^Experiments!$H$2)*(1+$V$2/$W$2)+($D367+J367)^Experiments!$H$2*(1+$V$2/$X$2)))</f>
        <v>1.8706500468965259E-21</v>
      </c>
      <c r="L367">
        <f>0.02*((Experiments!$C$3*F367^Experiments!$H$3)/(Code!$Y$3^Experiments!$H$3*(1+$V$3/$W$3)+F367^Experiments!$H$3*(1+$V$3/$X$3)))</f>
        <v>9.7864830969801957E-6</v>
      </c>
      <c r="M367">
        <f>0.02*((Experiments!$C$3*($F367+0.5*L367)^Experiments!$H$3)/(Code!$Y$3^Experiments!$H$3*(1+$V$3/$W$3)+($F367+0.5*L367)^Experiments!$H$3*(1+$V$3/$X$3)))</f>
        <v>9.9821160383396497E-6</v>
      </c>
      <c r="N367">
        <f>0.02*((Experiments!$C$3*($F367+0.5*M367)^Experiments!$H$3)/(Code!$Y$3^Experiments!$H$3*(1+$V$3/$W$3)+($F367+0.5*M367)^Experiments!$H$3*(1+$V$3/$X$3)))</f>
        <v>9.9860267441973487E-6</v>
      </c>
      <c r="O367">
        <f>0.02*((Experiments!$C$3*($F367+N367)^Experiments!$H$3)/(Code!$Y$3^Experiments!$H$3*(1+$V$3/$W$3)+($F367+N367)^Experiments!$H$3*(1+$V$3/$X$3)))</f>
        <v>1.0185724748632188E-5</v>
      </c>
    </row>
    <row r="368" spans="1:15" x14ac:dyDescent="0.25">
      <c r="A368">
        <v>7.32</v>
      </c>
      <c r="B368">
        <f>((D368^Experiments!$H$2)*Experiments!$C$2)/((Code!$Y$2^Experiments!$H$2)*(1+$V$2/$W$2)+(Code!D368^Experiments!$H$2)*(1+$V$2/$X$2))</f>
        <v>7.0170528204573885E-20</v>
      </c>
      <c r="C368">
        <f>((F368^Experiments!$H$3)*Experiments!$C$3)/((1+$V$3/$X$3)*(F368^Experiments!$H$3)+(Code!$Y$3^Experiments!$H$3)*(1+$V$3/$W$3))</f>
        <v>4.6936422816162208E-4</v>
      </c>
      <c r="D368">
        <f t="shared" si="32"/>
        <v>1.0525579230686082E-20</v>
      </c>
      <c r="E368">
        <f t="shared" si="33"/>
        <v>10.000000000000012</v>
      </c>
      <c r="F368">
        <f t="shared" si="34"/>
        <v>2.3473720270379499E-4</v>
      </c>
      <c r="G368">
        <f t="shared" si="35"/>
        <v>4.9997652627972995</v>
      </c>
      <c r="H368">
        <f>0.02*((Experiments!$C$2*(D368^Experiments!$H$2))/((Code!$Y$2^Experiments!$H$2)*(1+$V$2/$W$2)+(D368^Experiments!$H$2)*(1+$V$2/$X$2)))</f>
        <v>1.4034105640914778E-21</v>
      </c>
      <c r="I368">
        <f>0.02*((Experiments!$C$2*($D368+0.5*H368)^Experiments!$H$2)/((Code!$Y$2^Experiments!$H$2)*(1+$V$2/$W$2)+($D368+0.5*H368)^Experiments!$H$2*(1+$V$2/$X$2)))</f>
        <v>1.4969712683642427E-21</v>
      </c>
      <c r="J368">
        <f>0.02*((Experiments!$C$2*($D368+0.5*I368)^Experiments!$H$2)/((Code!$Y$2^Experiments!$H$2)*(1+$V$2/$W$2)+($D368+0.5*I368)^Experiments!$H$2*(1+$V$2/$X$2)))</f>
        <v>1.503208648649094E-21</v>
      </c>
      <c r="K368">
        <f>0.02*((Experiments!$C$2*($D368+J368)^Experiments!$H$2)/((Code!$Y$2^Experiments!$H$2)*(1+$V$2/$W$2)+($D368+J368)^Experiments!$H$2*(1+$V$2/$X$2)))</f>
        <v>1.603838383911357E-21</v>
      </c>
      <c r="L368">
        <f>0.02*((Experiments!$C$3*F368^Experiments!$H$3)/(Code!$Y$3^Experiments!$H$3*(1+$V$3/$W$3)+F368^Experiments!$H$3*(1+$V$3/$X$3)))</f>
        <v>9.3872845632324427E-6</v>
      </c>
      <c r="M368">
        <f>0.02*((Experiments!$C$3*($F368+0.5*L368)^Experiments!$H$3)/(Code!$Y$3^Experiments!$H$3*(1+$V$3/$W$3)+($F368+0.5*L368)^Experiments!$H$3*(1+$V$3/$X$3)))</f>
        <v>9.574941263139131E-6</v>
      </c>
      <c r="N368">
        <f>0.02*((Experiments!$C$3*($F368+0.5*M368)^Experiments!$H$3)/(Code!$Y$3^Experiments!$H$3*(1+$V$3/$W$3)+($F368+0.5*M368)^Experiments!$H$3*(1+$V$3/$X$3)))</f>
        <v>9.5786926001985408E-6</v>
      </c>
      <c r="O368">
        <f>0.02*((Experiments!$C$3*($F368+N368)^Experiments!$H$3)/(Code!$Y$3^Experiments!$H$3*(1+$V$3/$W$3)+($F368+N368)^Experiments!$H$3*(1+$V$3/$X$3)))</f>
        <v>9.770248785080471E-6</v>
      </c>
    </row>
    <row r="369" spans="1:15" x14ac:dyDescent="0.25">
      <c r="A369">
        <v>7.34</v>
      </c>
      <c r="B369">
        <f>((D369^Experiments!$H$2)*Experiments!$C$2)/((Code!$Y$2^Experiments!$H$2)*(1+$V$2/$W$2)+(Code!D369^Experiments!$H$2)*(1+$V$2/$X$2))</f>
        <v>6.0162074002318864E-20</v>
      </c>
      <c r="C369">
        <f>((F369^Experiments!$H$3)*Experiments!$C$3)/((1+$V$3/$X$3)*(F369^Experiments!$H$3)+(Code!$Y$3^Experiments!$H$3)*(1+$V$3/$W$3))</f>
        <v>4.5021810072728898E-4</v>
      </c>
      <c r="D369">
        <f t="shared" si="32"/>
        <v>9.0243111003478308E-21</v>
      </c>
      <c r="E369">
        <f t="shared" si="33"/>
        <v>10.000000000000012</v>
      </c>
      <c r="F369">
        <f t="shared" si="34"/>
        <v>2.2515973585796362E-4</v>
      </c>
      <c r="G369">
        <f t="shared" si="35"/>
        <v>4.9997748402641458</v>
      </c>
      <c r="H369">
        <f>0.02*((Experiments!$C$2*(D369^Experiments!$H$2))/((Code!$Y$2^Experiments!$H$2)*(1+$V$2/$W$2)+(D369^Experiments!$H$2)*(1+$V$2/$X$2)))</f>
        <v>1.2032414800463773E-21</v>
      </c>
      <c r="I369">
        <f>0.02*((Experiments!$C$2*($D369+0.5*H369)^Experiments!$H$2)/((Code!$Y$2^Experiments!$H$2)*(1+$V$2/$W$2)+($D369+0.5*H369)^Experiments!$H$2*(1+$V$2/$X$2)))</f>
        <v>1.2834575787161359E-21</v>
      </c>
      <c r="J369">
        <f>0.02*((Experiments!$C$2*($D369+0.5*I369)^Experiments!$H$2)/((Code!$Y$2^Experiments!$H$2)*(1+$V$2/$W$2)+($D369+0.5*I369)^Experiments!$H$2*(1+$V$2/$X$2)))</f>
        <v>1.2888053186274534E-21</v>
      </c>
      <c r="K369">
        <f>0.02*((Experiments!$C$2*($D369+J369)^Experiments!$H$2)/((Code!$Y$2^Experiments!$H$2)*(1+$V$2/$W$2)+($D369+J369)^Experiments!$H$2*(1+$V$2/$X$2)))</f>
        <v>1.3750821891967045E-21</v>
      </c>
      <c r="L369">
        <f>0.02*((Experiments!$C$3*F369^Experiments!$H$3)/(Code!$Y$3^Experiments!$H$3*(1+$V$3/$W$3)+F369^Experiments!$H$3*(1+$V$3/$X$3)))</f>
        <v>9.0043620145457791E-6</v>
      </c>
      <c r="M369">
        <f>0.02*((Experiments!$C$3*($F369+0.5*L369)^Experiments!$H$3)/(Code!$Y$3^Experiments!$H$3*(1+$V$3/$W$3)+($F369+0.5*L369)^Experiments!$H$3*(1+$V$3/$X$3)))</f>
        <v>9.1843673751928809E-6</v>
      </c>
      <c r="N369">
        <f>0.02*((Experiments!$C$3*($F369+0.5*M369)^Experiments!$H$3)/(Code!$Y$3^Experiments!$H$3*(1+$V$3/$W$3)+($F369+0.5*M369)^Experiments!$H$3*(1+$V$3/$X$3)))</f>
        <v>9.1879658290364635E-6</v>
      </c>
      <c r="O369">
        <f>0.02*((Experiments!$C$3*($F369+N369)^Experiments!$H$3)/(Code!$Y$3^Experiments!$H$3*(1+$V$3/$W$3)+($F369+N369)^Experiments!$H$3*(1+$V$3/$X$3)))</f>
        <v>9.3717118283521562E-6</v>
      </c>
    </row>
    <row r="370" spans="1:15" x14ac:dyDescent="0.25">
      <c r="A370">
        <v>7.36</v>
      </c>
      <c r="B370">
        <f>((D370^Experiments!$H$2)*Experiments!$C$2)/((Code!$Y$2^Experiments!$H$2)*(1+$V$2/$W$2)+(Code!D370^Experiments!$H$2)*(1+$V$2/$X$2))</f>
        <v>5.158113015350747E-20</v>
      </c>
      <c r="C370">
        <f>((F370^Experiments!$H$3)*Experiments!$C$3)/((1+$V$3/$X$3)*(F370^Experiments!$H$3)+(Code!$Y$3^Experiments!$H$3)*(1+$V$3/$W$3))</f>
        <v>4.3185262314896183E-4</v>
      </c>
      <c r="D370">
        <f t="shared" si="32"/>
        <v>7.7371695230261208E-21</v>
      </c>
      <c r="E370">
        <f t="shared" si="33"/>
        <v>10.000000000000012</v>
      </c>
      <c r="F370">
        <f t="shared" si="34"/>
        <v>2.1597294581607085E-4</v>
      </c>
      <c r="G370">
        <f t="shared" si="35"/>
        <v>4.9997840270541873</v>
      </c>
      <c r="H370">
        <f>0.02*((Experiments!$C$2*(D370^Experiments!$H$2))/((Code!$Y$2^Experiments!$H$2)*(1+$V$2/$W$2)+(D370^Experiments!$H$2)*(1+$V$2/$X$2)))</f>
        <v>1.0316226030701494E-21</v>
      </c>
      <c r="I370">
        <f>0.02*((Experiments!$C$2*($D370+0.5*H370)^Experiments!$H$2)/((Code!$Y$2^Experiments!$H$2)*(1+$V$2/$W$2)+($D370+0.5*H370)^Experiments!$H$2*(1+$V$2/$X$2)))</f>
        <v>1.1003974432748259E-21</v>
      </c>
      <c r="J370">
        <f>0.02*((Experiments!$C$2*($D370+0.5*I370)^Experiments!$H$2)/((Code!$Y$2^Experiments!$H$2)*(1+$V$2/$W$2)+($D370+0.5*I370)^Experiments!$H$2*(1+$V$2/$X$2)))</f>
        <v>1.1049824326218045E-21</v>
      </c>
      <c r="K370">
        <f>0.02*((Experiments!$C$2*($D370+J370)^Experiments!$H$2)/((Code!$Y$2^Experiments!$H$2)*(1+$V$2/$W$2)+($D370+J370)^Experiments!$H$2*(1+$V$2/$X$2)))</f>
        <v>1.1789535940863901E-21</v>
      </c>
      <c r="L370">
        <f>0.02*((Experiments!$C$3*F370^Experiments!$H$3)/(Code!$Y$3^Experiments!$H$3*(1+$V$3/$W$3)+F370^Experiments!$H$3*(1+$V$3/$X$3)))</f>
        <v>8.6370524629792366E-6</v>
      </c>
      <c r="M370">
        <f>0.02*((Experiments!$C$3*($F370+0.5*L370)^Experiments!$H$3)/(Code!$Y$3^Experiments!$H$3*(1+$V$3/$W$3)+($F370+0.5*L370)^Experiments!$H$3*(1+$V$3/$X$3)))</f>
        <v>8.8097181761170781E-6</v>
      </c>
      <c r="N370">
        <f>0.02*((Experiments!$C$3*($F370+0.5*M370)^Experiments!$H$3)/(Code!$Y$3^Experiments!$H$3*(1+$V$3/$W$3)+($F370+0.5*M370)^Experiments!$H$3*(1+$V$3/$X$3)))</f>
        <v>8.8131699691131352E-6</v>
      </c>
      <c r="O370">
        <f>0.02*((Experiments!$C$3*($F370+N370)^Experiments!$H$3)/(Code!$Y$3^Experiments!$H$3*(1+$V$3/$W$3)+($F370+N370)^Experiments!$H$3*(1+$V$3/$X$3)))</f>
        <v>8.9894239337181537E-6</v>
      </c>
    </row>
    <row r="371" spans="1:15" x14ac:dyDescent="0.25">
      <c r="A371">
        <v>7.38</v>
      </c>
      <c r="B371">
        <f>((D371^Experiments!$H$2)*Experiments!$C$2)/((Code!$Y$2^Experiments!$H$2)*(1+$V$2/$W$2)+(Code!D371^Experiments!$H$2)*(1+$V$2/$X$2))</f>
        <v>4.4224090210229911E-20</v>
      </c>
      <c r="C371">
        <f>((F371^Experiments!$H$3)*Experiments!$C$3)/((1+$V$3/$X$3)*(F371^Experiments!$H$3)+(Code!$Y$3^Experiments!$H$3)*(1+$V$3/$W$3))</f>
        <v>4.1423599390024704E-4</v>
      </c>
      <c r="D371">
        <f t="shared" si="32"/>
        <v>6.633613531534487E-21</v>
      </c>
      <c r="E371">
        <f t="shared" si="33"/>
        <v>10.000000000000012</v>
      </c>
      <c r="F371">
        <f t="shared" si="34"/>
        <v>2.0716090370154455E-4</v>
      </c>
      <c r="G371">
        <f t="shared" si="35"/>
        <v>4.999792839096302</v>
      </c>
      <c r="H371">
        <f>0.02*((Experiments!$C$2*(D371^Experiments!$H$2))/((Code!$Y$2^Experiments!$H$2)*(1+$V$2/$W$2)+(D371^Experiments!$H$2)*(1+$V$2/$X$2)))</f>
        <v>8.8448180420459824E-22</v>
      </c>
      <c r="I371">
        <f>0.02*((Experiments!$C$2*($D371+0.5*H371)^Experiments!$H$2)/((Code!$Y$2^Experiments!$H$2)*(1+$V$2/$W$2)+($D371+0.5*H371)^Experiments!$H$2*(1+$V$2/$X$2)))</f>
        <v>9.4344725781823815E-22</v>
      </c>
      <c r="J371">
        <f>0.02*((Experiments!$C$2*($D371+0.5*I371)^Experiments!$H$2)/((Code!$Y$2^Experiments!$H$2)*(1+$V$2/$W$2)+($D371+0.5*I371)^Experiments!$H$2*(1+$V$2/$X$2)))</f>
        <v>9.4737828805914763E-22</v>
      </c>
      <c r="K371">
        <f>0.02*((Experiments!$C$2*($D371+J371)^Experiments!$H$2)/((Code!$Y$2^Experiments!$H$2)*(1+$V$2/$W$2)+($D371+J371)^Experiments!$H$2*(1+$V$2/$X$2)))</f>
        <v>1.0107989092791513E-21</v>
      </c>
      <c r="L371">
        <f>0.02*((Experiments!$C$3*F371^Experiments!$H$3)/(Code!$Y$3^Experiments!$H$3*(1+$V$3/$W$3)+F371^Experiments!$H$3*(1+$V$3/$X$3)))</f>
        <v>8.2847198780049416E-6</v>
      </c>
      <c r="M371">
        <f>0.02*((Experiments!$C$3*($F371+0.5*L371)^Experiments!$H$3)/(Code!$Y$3^Experiments!$H$3*(1+$V$3/$W$3)+($F371+0.5*L371)^Experiments!$H$3*(1+$V$3/$X$3)))</f>
        <v>8.4503449601529113E-6</v>
      </c>
      <c r="N371">
        <f>0.02*((Experiments!$C$3*($F371+0.5*M371)^Experiments!$H$3)/(Code!$Y$3^Experiments!$H$3*(1+$V$3/$W$3)+($F371+0.5*M371)^Experiments!$H$3*(1+$V$3/$X$3)))</f>
        <v>8.4536560620804877E-6</v>
      </c>
      <c r="O371">
        <f>0.02*((Experiments!$C$3*($F371+N371)^Experiments!$H$3)/(Code!$Y$3^Experiments!$H$3*(1+$V$3/$W$3)+($F371+N371)^Experiments!$H$3*(1+$V$3/$X$3)))</f>
        <v>8.6227232058770034E-6</v>
      </c>
    </row>
    <row r="372" spans="1:15" x14ac:dyDescent="0.25">
      <c r="A372">
        <v>7.4</v>
      </c>
      <c r="B372">
        <f>((D372^Experiments!$H$2)*Experiments!$C$2)/((Code!$Y$2^Experiments!$H$2)*(1+$V$2/$W$2)+(Code!D372^Experiments!$H$2)*(1+$V$2/$X$2))</f>
        <v>3.7916388204409337E-20</v>
      </c>
      <c r="C372">
        <f>((F372^Experiments!$H$3)*Experiments!$C$3)/((1+$V$3/$X$3)*(F372^Experiments!$H$3)+(Code!$Y$3^Experiments!$H$3)*(1+$V$3/$W$3))</f>
        <v>3.9733770471541617E-4</v>
      </c>
      <c r="D372">
        <f t="shared" si="32"/>
        <v>5.6874582306614004E-21</v>
      </c>
      <c r="E372">
        <f t="shared" si="33"/>
        <v>10.000000000000012</v>
      </c>
      <c r="F372">
        <f t="shared" si="34"/>
        <v>1.9870832951348642E-4</v>
      </c>
      <c r="G372">
        <f t="shared" si="35"/>
        <v>4.9998012916704901</v>
      </c>
      <c r="H372">
        <f>0.02*((Experiments!$C$2*(D372^Experiments!$H$2))/((Code!$Y$2^Experiments!$H$2)*(1+$V$2/$W$2)+(D372^Experiments!$H$2)*(1+$V$2/$X$2)))</f>
        <v>7.5832776408818677E-22</v>
      </c>
      <c r="I372">
        <f>0.02*((Experiments!$C$2*($D372+0.5*H372)^Experiments!$H$2)/((Code!$Y$2^Experiments!$H$2)*(1+$V$2/$W$2)+($D372+0.5*H372)^Experiments!$H$2*(1+$V$2/$X$2)))</f>
        <v>8.0888294836073255E-22</v>
      </c>
      <c r="J372">
        <f>0.02*((Experiments!$C$2*($D372+0.5*I372)^Experiments!$H$2)/((Code!$Y$2^Experiments!$H$2)*(1+$V$2/$W$2)+($D372+0.5*I372)^Experiments!$H$2*(1+$V$2/$X$2)))</f>
        <v>8.122532939789023E-22</v>
      </c>
      <c r="K372">
        <f>0.02*((Experiments!$C$2*($D372+J372)^Experiments!$H$2)/((Code!$Y$2^Experiments!$H$2)*(1+$V$2/$W$2)+($D372+J372)^Experiments!$H$2*(1+$V$2/$X$2)))</f>
        <v>8.6662820328537357E-22</v>
      </c>
      <c r="L372">
        <f>0.02*((Experiments!$C$3*F372^Experiments!$H$3)/(Code!$Y$3^Experiments!$H$3*(1+$V$3/$W$3)+F372^Experiments!$H$3*(1+$V$3/$X$3)))</f>
        <v>7.9467540943083238E-6</v>
      </c>
      <c r="M372">
        <f>0.02*((Experiments!$C$3*($F372+0.5*L372)^Experiments!$H$3)/(Code!$Y$3^Experiments!$H$3*(1+$V$3/$W$3)+($F372+0.5*L372)^Experiments!$H$3*(1+$V$3/$X$3)))</f>
        <v>8.1056254004367223E-6</v>
      </c>
      <c r="N372">
        <f>0.02*((Experiments!$C$3*($F372+0.5*M372)^Experiments!$H$3)/(Code!$Y$3^Experiments!$H$3*(1+$V$3/$W$3)+($F372+0.5*M372)^Experiments!$H$3*(1+$V$3/$X$3)))</f>
        <v>8.1088015386862225E-6</v>
      </c>
      <c r="O372">
        <f>0.02*((Experiments!$C$3*($F372+N372)^Experiments!$H$3)/(Code!$Y$3^Experiments!$H$3*(1+$V$3/$W$3)+($F372+N372)^Experiments!$H$3*(1+$V$3/$X$3)))</f>
        <v>8.270974662836134E-6</v>
      </c>
    </row>
    <row r="373" spans="1:15" x14ac:dyDescent="0.25">
      <c r="A373">
        <v>7.42</v>
      </c>
      <c r="B373">
        <f>((D373^Experiments!$H$2)*Experiments!$C$2)/((Code!$Y$2^Experiments!$H$2)*(1+$V$2/$W$2)+(Code!D373^Experiments!$H$2)*(1+$V$2/$X$2))</f>
        <v>3.2508356591017302E-20</v>
      </c>
      <c r="C373">
        <f>((F373^Experiments!$H$3)*Experiments!$C$3)/((1+$V$3/$X$3)*(F373^Experiments!$H$3)+(Code!$Y$3^Experiments!$H$3)*(1+$V$3/$W$3))</f>
        <v>3.8112848817637639E-4</v>
      </c>
      <c r="D373">
        <f t="shared" si="32"/>
        <v>4.8762534886525951E-21</v>
      </c>
      <c r="E373">
        <f t="shared" si="33"/>
        <v>10.000000000000012</v>
      </c>
      <c r="F373">
        <f t="shared" si="34"/>
        <v>1.9060056574092137E-4</v>
      </c>
      <c r="G373">
        <f t="shared" si="35"/>
        <v>4.9998093994342625</v>
      </c>
      <c r="H373">
        <f>0.02*((Experiments!$C$2*(D373^Experiments!$H$2))/((Code!$Y$2^Experiments!$H$2)*(1+$V$2/$W$2)+(D373^Experiments!$H$2)*(1+$V$2/$X$2)))</f>
        <v>6.5016713182034603E-22</v>
      </c>
      <c r="I373">
        <f>0.02*((Experiments!$C$2*($D373+0.5*H373)^Experiments!$H$2)/((Code!$Y$2^Experiments!$H$2)*(1+$V$2/$W$2)+($D373+0.5*H373)^Experiments!$H$2*(1+$V$2/$X$2)))</f>
        <v>6.9351160727503579E-22</v>
      </c>
      <c r="J373">
        <f>0.02*((Experiments!$C$2*($D373+0.5*I373)^Experiments!$H$2)/((Code!$Y$2^Experiments!$H$2)*(1+$V$2/$W$2)+($D373+0.5*I373)^Experiments!$H$2*(1+$V$2/$X$2)))</f>
        <v>6.964012389720151E-22</v>
      </c>
      <c r="K373">
        <f>0.02*((Experiments!$C$2*($D373+J373)^Experiments!$H$2)/((Code!$Y$2^Experiments!$H$2)*(1+$V$2/$W$2)+($D373+J373)^Experiments!$H$2*(1+$V$2/$X$2)))</f>
        <v>7.4302063034994803E-22</v>
      </c>
      <c r="L373">
        <f>0.02*((Experiments!$C$3*F373^Experiments!$H$3)/(Code!$Y$3^Experiments!$H$3*(1+$V$3/$W$3)+F373^Experiments!$H$3*(1+$V$3/$X$3)))</f>
        <v>7.6225697635275281E-6</v>
      </c>
      <c r="M373">
        <f>0.02*((Experiments!$C$3*($F373+0.5*L373)^Experiments!$H$3)/(Code!$Y$3^Experiments!$H$3*(1+$V$3/$W$3)+($F373+0.5*L373)^Experiments!$H$3*(1+$V$3/$X$3)))</f>
        <v>7.7749624800631331E-6</v>
      </c>
      <c r="N373">
        <f>0.02*((Experiments!$C$3*($F373+0.5*M373)^Experiments!$H$3)/(Code!$Y$3^Experiments!$H$3*(1+$V$3/$W$3)+($F373+0.5*M373)^Experiments!$H$3*(1+$V$3/$X$3)))</f>
        <v>7.7780091494292466E-6</v>
      </c>
      <c r="O373">
        <f>0.02*((Experiments!$C$3*($F373+N373)^Experiments!$H$3)/(Code!$Y$3^Experiments!$H$3*(1+$V$3/$W$3)+($F373+N373)^Experiments!$H$3*(1+$V$3/$X$3)))</f>
        <v>7.9335691454731517E-6</v>
      </c>
    </row>
    <row r="374" spans="1:15" x14ac:dyDescent="0.25">
      <c r="A374">
        <v>7.44</v>
      </c>
      <c r="B374">
        <f>((D374^Experiments!$H$2)*Experiments!$C$2)/((Code!$Y$2^Experiments!$H$2)*(1+$V$2/$W$2)+(Code!D374^Experiments!$H$2)*(1+$V$2/$X$2))</f>
        <v>2.7871674974723523E-20</v>
      </c>
      <c r="C374">
        <f>((F374^Experiments!$H$3)*Experiments!$C$3)/((1+$V$3/$X$3)*(F374^Experiments!$H$3)+(Code!$Y$3^Experiments!$H$3)*(1+$V$3/$W$3))</f>
        <v>3.6558026740946844E-4</v>
      </c>
      <c r="D374">
        <f t="shared" si="32"/>
        <v>4.1807512462085287E-21</v>
      </c>
      <c r="E374">
        <f t="shared" si="33"/>
        <v>10.000000000000012</v>
      </c>
      <c r="F374">
        <f t="shared" si="34"/>
        <v>1.8282355204625713E-4</v>
      </c>
      <c r="G374">
        <f t="shared" si="35"/>
        <v>4.9998171764479569</v>
      </c>
      <c r="H374">
        <f>0.02*((Experiments!$C$2*(D374^Experiments!$H$2))/((Code!$Y$2^Experiments!$H$2)*(1+$V$2/$W$2)+(D374^Experiments!$H$2)*(1+$V$2/$X$2)))</f>
        <v>5.5743349949447045E-22</v>
      </c>
      <c r="I374">
        <f>0.02*((Experiments!$C$2*($D374+0.5*H374)^Experiments!$H$2)/((Code!$Y$2^Experiments!$H$2)*(1+$V$2/$W$2)+($D374+0.5*H374)^Experiments!$H$2*(1+$V$2/$X$2)))</f>
        <v>5.9459573279410185E-22</v>
      </c>
      <c r="J374">
        <f>0.02*((Experiments!$C$2*($D374+0.5*I374)^Experiments!$H$2)/((Code!$Y$2^Experiments!$H$2)*(1+$V$2/$W$2)+($D374+0.5*I374)^Experiments!$H$2*(1+$V$2/$X$2)))</f>
        <v>5.9707321501407731E-22</v>
      </c>
      <c r="K374">
        <f>0.02*((Experiments!$C$2*($D374+J374)^Experiments!$H$2)/((Code!$Y$2^Experiments!$H$2)*(1+$V$2/$W$2)+($D374+J374)^Experiments!$H$2*(1+$V$2/$X$2)))</f>
        <v>6.3704326149634746E-22</v>
      </c>
      <c r="L374">
        <f>0.02*((Experiments!$C$3*F374^Experiments!$H$3)/(Code!$Y$3^Experiments!$H$3*(1+$V$3/$W$3)+F374^Experiments!$H$3*(1+$V$3/$X$3)))</f>
        <v>7.3116053481893685E-6</v>
      </c>
      <c r="M374">
        <f>0.02*((Experiments!$C$3*($F374+0.5*L374)^Experiments!$H$3)/(Code!$Y$3^Experiments!$H$3*(1+$V$3/$W$3)+($F374+0.5*L374)^Experiments!$H$3*(1+$V$3/$X$3)))</f>
        <v>7.4577834661656576E-6</v>
      </c>
      <c r="N374">
        <f>0.02*((Experiments!$C$3*($F374+0.5*M374)^Experiments!$H$3)/(Code!$Y$3^Experiments!$H$3*(1+$V$3/$W$3)+($F374+0.5*M374)^Experiments!$H$3*(1+$V$3/$X$3)))</f>
        <v>7.460705938248498E-6</v>
      </c>
      <c r="O374">
        <f>0.02*((Experiments!$C$3*($F374+N374)^Experiments!$H$3)/(Code!$Y$3^Experiments!$H$3*(1+$V$3/$W$3)+($F374+N374)^Experiments!$H$3*(1+$V$3/$X$3)))</f>
        <v>7.6099222709675745E-6</v>
      </c>
    </row>
    <row r="375" spans="1:15" x14ac:dyDescent="0.25">
      <c r="A375">
        <v>7.46</v>
      </c>
      <c r="B375">
        <f>((D375^Experiments!$H$2)*Experiments!$C$2)/((Code!$Y$2^Experiments!$H$2)*(1+$V$2/$W$2)+(Code!D375^Experiments!$H$2)*(1+$V$2/$X$2))</f>
        <v>2.3896325356271106E-20</v>
      </c>
      <c r="C375">
        <f>((F375^Experiments!$H$3)*Experiments!$C$3)/((1+$V$3/$X$3)*(F375^Experiments!$H$3)+(Code!$Y$3^Experiments!$H$3)*(1+$V$3/$W$3))</f>
        <v>3.5066610780831416E-4</v>
      </c>
      <c r="D375">
        <f t="shared" si="32"/>
        <v>3.5844488034406658E-21</v>
      </c>
      <c r="E375">
        <f t="shared" si="33"/>
        <v>10.000000000000012</v>
      </c>
      <c r="F375">
        <f t="shared" si="34"/>
        <v>1.7536380097492625E-4</v>
      </c>
      <c r="G375">
        <f t="shared" si="35"/>
        <v>4.9998246361990279</v>
      </c>
      <c r="H375">
        <f>0.02*((Experiments!$C$2*(D375^Experiments!$H$2))/((Code!$Y$2^Experiments!$H$2)*(1+$V$2/$W$2)+(D375^Experiments!$H$2)*(1+$V$2/$X$2)))</f>
        <v>4.7792650712542209E-22</v>
      </c>
      <c r="I375">
        <f>0.02*((Experiments!$C$2*($D375+0.5*H375)^Experiments!$H$2)/((Code!$Y$2^Experiments!$H$2)*(1+$V$2/$W$2)+($D375+0.5*H375)^Experiments!$H$2*(1+$V$2/$X$2)))</f>
        <v>5.0978827426711696E-22</v>
      </c>
      <c r="J375">
        <f>0.02*((Experiments!$C$2*($D375+0.5*I375)^Experiments!$H$2)/((Code!$Y$2^Experiments!$H$2)*(1+$V$2/$W$2)+($D375+0.5*I375)^Experiments!$H$2*(1+$V$2/$X$2)))</f>
        <v>5.1191239207656318E-22</v>
      </c>
      <c r="K375">
        <f>0.02*((Experiments!$C$2*($D375+J375)^Experiments!$H$2)/((Code!$Y$2^Experiments!$H$2)*(1+$V$2/$W$2)+($D375+J375)^Experiments!$H$2*(1+$V$2/$X$2)))</f>
        <v>5.4618149273563052E-22</v>
      </c>
      <c r="L375">
        <f>0.02*((Experiments!$C$3*F375^Experiments!$H$3)/(Code!$Y$3^Experiments!$H$3*(1+$V$3/$W$3)+F375^Experiments!$H$3*(1+$V$3/$X$3)))</f>
        <v>7.0133221561662833E-6</v>
      </c>
      <c r="M375">
        <f>0.02*((Experiments!$C$3*($F375+0.5*L375)^Experiments!$H$3)/(Code!$Y$3^Experiments!$H$3*(1+$V$3/$W$3)+($F375+0.5*L375)^Experiments!$H$3*(1+$V$3/$X$3)))</f>
        <v>7.1535389253074906E-6</v>
      </c>
      <c r="N375">
        <f>0.02*((Experiments!$C$3*($F375+0.5*M375)^Experiments!$H$3)/(Code!$Y$3^Experiments!$H$3*(1+$V$3/$W$3)+($F375+0.5*M375)^Experiments!$H$3*(1+$V$3/$X$3)))</f>
        <v>7.1563422575373897E-6</v>
      </c>
      <c r="O375">
        <f>0.02*((Experiments!$C$3*($F375+N375)^Experiments!$H$3)/(Code!$Y$3^Experiments!$H$3*(1+$V$3/$W$3)+($F375+N375)^Experiments!$H$3*(1+$V$3/$X$3)))</f>
        <v>7.299473428362879E-6</v>
      </c>
    </row>
    <row r="376" spans="1:15" x14ac:dyDescent="0.25">
      <c r="A376">
        <v>7.48</v>
      </c>
      <c r="B376">
        <f>((D376^Experiments!$H$2)*Experiments!$C$2)/((Code!$Y$2^Experiments!$H$2)*(1+$V$2/$W$2)+(Code!D376^Experiments!$H$2)*(1+$V$2/$X$2))</f>
        <v>2.0487981653439538E-20</v>
      </c>
      <c r="C376">
        <f>((F376^Experiments!$H$3)*Experiments!$C$3)/((1+$V$3/$X$3)*(F376^Experiments!$H$3)+(Code!$Y$3^Experiments!$H$3)*(1+$V$3/$W$3))</f>
        <v>3.3636017070216872E-4</v>
      </c>
      <c r="D376">
        <f t="shared" si="32"/>
        <v>3.0731972480159303E-21</v>
      </c>
      <c r="E376">
        <f t="shared" si="33"/>
        <v>10.000000000000012</v>
      </c>
      <c r="F376">
        <f t="shared" si="34"/>
        <v>1.6820837464988977E-4</v>
      </c>
      <c r="G376">
        <f t="shared" si="35"/>
        <v>4.9998317916253532</v>
      </c>
      <c r="H376">
        <f>0.02*((Experiments!$C$2*(D376^Experiments!$H$2))/((Code!$Y$2^Experiments!$H$2)*(1+$V$2/$W$2)+(D376^Experiments!$H$2)*(1+$V$2/$X$2)))</f>
        <v>4.0975963306879079E-22</v>
      </c>
      <c r="I376">
        <f>0.02*((Experiments!$C$2*($D376+0.5*H376)^Experiments!$H$2)/((Code!$Y$2^Experiments!$H$2)*(1+$V$2/$W$2)+($D376+0.5*H376)^Experiments!$H$2*(1+$V$2/$X$2)))</f>
        <v>4.3707694194004336E-22</v>
      </c>
      <c r="J376">
        <f>0.02*((Experiments!$C$2*($D376+0.5*I376)^Experiments!$H$2)/((Code!$Y$2^Experiments!$H$2)*(1+$V$2/$W$2)+($D376+0.5*I376)^Experiments!$H$2*(1+$V$2/$X$2)))</f>
        <v>4.3889809586479362E-22</v>
      </c>
      <c r="K376">
        <f>0.02*((Experiments!$C$2*($D376+J376)^Experiments!$H$2)/((Code!$Y$2^Experiments!$H$2)*(1+$V$2/$W$2)+($D376+J376)^Experiments!$H$2*(1+$V$2/$X$2)))</f>
        <v>4.682793791840966E-22</v>
      </c>
      <c r="L376">
        <f>0.02*((Experiments!$C$3*F376^Experiments!$H$3)/(Code!$Y$3^Experiments!$H$3*(1+$V$3/$W$3)+F376^Experiments!$H$3*(1+$V$3/$X$3)))</f>
        <v>6.7272034140433745E-6</v>
      </c>
      <c r="M376">
        <f>0.02*((Experiments!$C$3*($F376+0.5*L376)^Experiments!$H$3)/(Code!$Y$3^Experiments!$H$3*(1+$V$3/$W$3)+($F376+0.5*L376)^Experiments!$H$3*(1+$V$3/$X$3)))</f>
        <v>6.8617017785411424E-6</v>
      </c>
      <c r="N376">
        <f>0.02*((Experiments!$C$3*($F376+0.5*M376)^Experiments!$H$3)/(Code!$Y$3^Experiments!$H$3*(1+$V$3/$W$3)+($F376+0.5*M376)^Experiments!$H$3*(1+$V$3/$X$3)))</f>
        <v>6.8643908228417837E-6</v>
      </c>
      <c r="O376">
        <f>0.02*((Experiments!$C$3*($F376+N376)^Experiments!$H$3)/(Code!$Y$3^Experiments!$H$3*(1+$V$3/$W$3)+($F376+N376)^Experiments!$H$3*(1+$V$3/$X$3)))</f>
        <v>7.0016848145858042E-6</v>
      </c>
    </row>
    <row r="377" spans="1:15" x14ac:dyDescent="0.25">
      <c r="A377">
        <v>7.5</v>
      </c>
      <c r="B377">
        <f>((D377^Experiments!$H$2)*Experiments!$C$2)/((Code!$Y$2^Experiments!$H$2)*(1+$V$2/$W$2)+(Code!D377^Experiments!$H$2)*(1+$V$2/$X$2))</f>
        <v>1.7565771555814467E-20</v>
      </c>
      <c r="C377">
        <f>((F377^Experiments!$H$3)*Experiments!$C$3)/((1+$V$3/$X$3)*(F377^Experiments!$H$3)+(Code!$Y$3^Experiments!$H$3)*(1+$V$3/$W$3))</f>
        <v>3.2263766889235169E-4</v>
      </c>
      <c r="D377">
        <f t="shared" si="32"/>
        <v>2.63486573337217E-21</v>
      </c>
      <c r="E377">
        <f t="shared" si="33"/>
        <v>10.000000000000012</v>
      </c>
      <c r="F377">
        <f t="shared" si="34"/>
        <v>1.6134486241132392E-4</v>
      </c>
      <c r="G377">
        <f t="shared" si="35"/>
        <v>4.9998386551375917</v>
      </c>
      <c r="H377">
        <f>0.02*((Experiments!$C$2*(D377^Experiments!$H$2))/((Code!$Y$2^Experiments!$H$2)*(1+$V$2/$W$2)+(D377^Experiments!$H$2)*(1+$V$2/$X$2)))</f>
        <v>3.5131543111628938E-22</v>
      </c>
      <c r="I377">
        <f>0.02*((Experiments!$C$2*($D377+0.5*H377)^Experiments!$H$2)/((Code!$Y$2^Experiments!$H$2)*(1+$V$2/$W$2)+($D377+0.5*H377)^Experiments!$H$2*(1+$V$2/$X$2)))</f>
        <v>3.7473645985737526E-22</v>
      </c>
      <c r="J377">
        <f>0.02*((Experiments!$C$2*($D377+0.5*I377)^Experiments!$H$2)/((Code!$Y$2^Experiments!$H$2)*(1+$V$2/$W$2)+($D377+0.5*I377)^Experiments!$H$2*(1+$V$2/$X$2)))</f>
        <v>3.7629786177344769E-22</v>
      </c>
      <c r="K377">
        <f>0.02*((Experiments!$C$2*($D377+J377)^Experiments!$H$2)/((Code!$Y$2^Experiments!$H$2)*(1+$V$2/$W$2)+($D377+J377)^Experiments!$H$2*(1+$V$2/$X$2)))</f>
        <v>4.0148847935274904E-22</v>
      </c>
      <c r="L377">
        <f>0.02*((Experiments!$C$3*F377^Experiments!$H$3)/(Code!$Y$3^Experiments!$H$3*(1+$V$3/$W$3)+F377^Experiments!$H$3*(1+$V$3/$X$3)))</f>
        <v>6.4527533778470338E-6</v>
      </c>
      <c r="M377">
        <f>0.02*((Experiments!$C$3*($F377+0.5*L377)^Experiments!$H$3)/(Code!$Y$3^Experiments!$H$3*(1+$V$3/$W$3)+($F377+0.5*L377)^Experiments!$H$3*(1+$V$3/$X$3)))</f>
        <v>6.5817663945588767E-6</v>
      </c>
      <c r="N377">
        <f>0.02*((Experiments!$C$3*($F377+0.5*M377)^Experiments!$H$3)/(Code!$Y$3^Experiments!$H$3*(1+$V$3/$W$3)+($F377+0.5*M377)^Experiments!$H$3*(1+$V$3/$X$3)))</f>
        <v>6.5843458056630742E-6</v>
      </c>
      <c r="O377">
        <f>0.02*((Experiments!$C$3*($F377+N377)^Experiments!$H$3)/(Code!$Y$3^Experiments!$H$3*(1+$V$3/$W$3)+($F377+N377)^Experiments!$H$3*(1+$V$3/$X$3)))</f>
        <v>6.7160405093143966E-6</v>
      </c>
    </row>
    <row r="378" spans="1:15" x14ac:dyDescent="0.25">
      <c r="A378">
        <v>7.52</v>
      </c>
      <c r="B378">
        <f>((D378^Experiments!$H$2)*Experiments!$C$2)/((Code!$Y$2^Experiments!$H$2)*(1+$V$2/$W$2)+(Code!D378^Experiments!$H$2)*(1+$V$2/$X$2))</f>
        <v>1.5060357607224815E-20</v>
      </c>
      <c r="C378">
        <f>((F378^Experiments!$H$3)*Experiments!$C$3)/((1+$V$3/$X$3)*(F378^Experiments!$H$3)+(Code!$Y$3^Experiments!$H$3)*(1+$V$3/$W$3))</f>
        <v>3.0947482398233116E-4</v>
      </c>
      <c r="D378">
        <f t="shared" si="32"/>
        <v>2.2590536410837224E-21</v>
      </c>
      <c r="E378">
        <f t="shared" si="33"/>
        <v>10.000000000000012</v>
      </c>
      <c r="F378">
        <f t="shared" si="34"/>
        <v>1.5476135936338969E-4</v>
      </c>
      <c r="G378">
        <f t="shared" si="35"/>
        <v>4.9998452386406393</v>
      </c>
      <c r="H378">
        <f>0.02*((Experiments!$C$2*(D378^Experiments!$H$2))/((Code!$Y$2^Experiments!$H$2)*(1+$V$2/$W$2)+(D378^Experiments!$H$2)*(1+$V$2/$X$2)))</f>
        <v>3.0120715214449632E-22</v>
      </c>
      <c r="I378">
        <f>0.02*((Experiments!$C$2*($D378+0.5*H378)^Experiments!$H$2)/((Code!$Y$2^Experiments!$H$2)*(1+$V$2/$W$2)+($D378+0.5*H378)^Experiments!$H$2*(1+$V$2/$X$2)))</f>
        <v>3.212876289541294E-22</v>
      </c>
      <c r="J378">
        <f>0.02*((Experiments!$C$2*($D378+0.5*I378)^Experiments!$H$2)/((Code!$Y$2^Experiments!$H$2)*(1+$V$2/$W$2)+($D378+0.5*I378)^Experiments!$H$2*(1+$V$2/$X$2)))</f>
        <v>3.2262632740810497E-22</v>
      </c>
      <c r="K378">
        <f>0.02*((Experiments!$C$2*($D378+J378)^Experiments!$H$2)/((Code!$Y$2^Experiments!$H$2)*(1+$V$2/$W$2)+($D378+J378)^Experiments!$H$2*(1+$V$2/$X$2)))</f>
        <v>3.4422399579891033E-22</v>
      </c>
      <c r="L378">
        <f>0.02*((Experiments!$C$3*F378^Experiments!$H$3)/(Code!$Y$3^Experiments!$H$3*(1+$V$3/$W$3)+F378^Experiments!$H$3*(1+$V$3/$X$3)))</f>
        <v>6.1894964796466235E-6</v>
      </c>
      <c r="M378">
        <f>0.02*((Experiments!$C$3*($F378+0.5*L378)^Experiments!$H$3)/(Code!$Y$3^Experiments!$H$3*(1+$V$3/$W$3)+($F378+0.5*L378)^Experiments!$H$3*(1+$V$3/$X$3)))</f>
        <v>6.3132477194171967E-6</v>
      </c>
      <c r="N378">
        <f>0.02*((Experiments!$C$3*($F378+0.5*M378)^Experiments!$H$3)/(Code!$Y$3^Experiments!$H$3*(1+$V$3/$W$3)+($F378+0.5*M378)^Experiments!$H$3*(1+$V$3/$X$3)))</f>
        <v>6.315721962848961E-6</v>
      </c>
      <c r="O378">
        <f>0.02*((Experiments!$C$3*($F378+N378)^Experiments!$H$3)/(Code!$Y$3^Experiments!$H$3*(1+$V$3/$W$3)+($F378+N378)^Experiments!$H$3*(1+$V$3/$X$3)))</f>
        <v>6.4420455871485973E-6</v>
      </c>
    </row>
    <row r="379" spans="1:15" x14ac:dyDescent="0.25">
      <c r="A379">
        <v>7.54</v>
      </c>
      <c r="B379">
        <f>((D379^Experiments!$H$2)*Experiments!$C$2)/((Code!$Y$2^Experiments!$H$2)*(1+$V$2/$W$2)+(Code!D379^Experiments!$H$2)*(1+$V$2/$X$2))</f>
        <v>1.2912291984260511E-20</v>
      </c>
      <c r="C379">
        <f>((F379^Experiments!$H$3)*Experiments!$C$3)/((1+$V$3/$X$3)*(F379^Experiments!$H$3)+(Code!$Y$3^Experiments!$H$3)*(1+$V$3/$W$3))</f>
        <v>2.9684882542993111E-4</v>
      </c>
      <c r="D379">
        <f t="shared" si="32"/>
        <v>1.9368437976390766E-21</v>
      </c>
      <c r="E379">
        <f t="shared" si="33"/>
        <v>10.000000000000012</v>
      </c>
      <c r="F379">
        <f t="shared" si="34"/>
        <v>1.4844644579150177E-4</v>
      </c>
      <c r="G379">
        <f t="shared" si="35"/>
        <v>4.999851553554211</v>
      </c>
      <c r="H379">
        <f>0.02*((Experiments!$C$2*(D379^Experiments!$H$2))/((Code!$Y$2^Experiments!$H$2)*(1+$V$2/$W$2)+(D379^Experiments!$H$2)*(1+$V$2/$X$2)))</f>
        <v>2.5824583968521023E-22</v>
      </c>
      <c r="I379">
        <f>0.02*((Experiments!$C$2*($D379+0.5*H379)^Experiments!$H$2)/((Code!$Y$2^Experiments!$H$2)*(1+$V$2/$W$2)+($D379+0.5*H379)^Experiments!$H$2*(1+$V$2/$X$2)))</f>
        <v>2.7546222899755763E-22</v>
      </c>
      <c r="J379">
        <f>0.02*((Experiments!$C$2*($D379+0.5*I379)^Experiments!$H$2)/((Code!$Y$2^Experiments!$H$2)*(1+$V$2/$W$2)+($D379+0.5*I379)^Experiments!$H$2*(1+$V$2/$X$2)))</f>
        <v>2.7660998828504741E-22</v>
      </c>
      <c r="K379">
        <f>0.02*((Experiments!$C$2*($D379+J379)^Experiments!$H$2)/((Code!$Y$2^Experiments!$H$2)*(1+$V$2/$W$2)+($D379+J379)^Experiments!$H$2*(1+$V$2/$X$2)))</f>
        <v>2.9512717145654991E-22</v>
      </c>
      <c r="L379">
        <f>0.02*((Experiments!$C$3*F379^Experiments!$H$3)/(Code!$Y$3^Experiments!$H$3*(1+$V$3/$W$3)+F379^Experiments!$H$3*(1+$V$3/$X$3)))</f>
        <v>5.9369765085986227E-6</v>
      </c>
      <c r="M379">
        <f>0.02*((Experiments!$C$3*($F379+0.5*L379)^Experiments!$H$3)/(Code!$Y$3^Experiments!$H$3*(1+$V$3/$W$3)+($F379+0.5*L379)^Experiments!$H$3*(1+$V$3/$X$3)))</f>
        <v>6.0556804413774091E-6</v>
      </c>
      <c r="N379">
        <f>0.02*((Experiments!$C$3*($F379+0.5*M379)^Experiments!$H$3)/(Code!$Y$3^Experiments!$H$3*(1+$V$3/$W$3)+($F379+0.5*M379)^Experiments!$H$3*(1+$V$3/$X$3)))</f>
        <v>6.058053801113472E-6</v>
      </c>
      <c r="O379">
        <f>0.02*((Experiments!$C$3*($F379+N379)^Experiments!$H$3)/(Code!$Y$3^Experiments!$H$3*(1+$V$3/$W$3)+($F379+N379)^Experiments!$H$3*(1+$V$3/$X$3)))</f>
        <v>6.1792252655970792E-6</v>
      </c>
    </row>
    <row r="380" spans="1:15" x14ac:dyDescent="0.25">
      <c r="A380">
        <v>7.56</v>
      </c>
      <c r="B380">
        <f>((D380^Experiments!$H$2)*Experiments!$C$2)/((Code!$Y$2^Experiments!$H$2)*(1+$V$2/$W$2)+(Code!D380^Experiments!$H$2)*(1+$V$2/$X$2))</f>
        <v>1.107060593347499E-20</v>
      </c>
      <c r="C380">
        <f>((F380^Experiments!$H$3)*Experiments!$C$3)/((1+$V$3/$X$3)*(F380^Experiments!$H$3)+(Code!$Y$3^Experiments!$H$3)*(1+$V$3/$W$3))</f>
        <v>2.8473779125291629E-4</v>
      </c>
      <c r="D380">
        <f t="shared" si="32"/>
        <v>1.6605908900212483E-21</v>
      </c>
      <c r="E380">
        <f t="shared" si="33"/>
        <v>10.000000000000012</v>
      </c>
      <c r="F380">
        <f t="shared" si="34"/>
        <v>1.4238916741497219E-4</v>
      </c>
      <c r="G380">
        <f t="shared" si="35"/>
        <v>4.9998576108325876</v>
      </c>
      <c r="H380">
        <f>0.02*((Experiments!$C$2*(D380^Experiments!$H$2))/((Code!$Y$2^Experiments!$H$2)*(1+$V$2/$W$2)+(D380^Experiments!$H$2)*(1+$V$2/$X$2)))</f>
        <v>2.2141211866949981E-22</v>
      </c>
      <c r="I380">
        <f>0.02*((Experiments!$C$2*($D380+0.5*H380)^Experiments!$H$2)/((Code!$Y$2^Experiments!$H$2)*(1+$V$2/$W$2)+($D380+0.5*H380)^Experiments!$H$2*(1+$V$2/$X$2)))</f>
        <v>2.3617292658079972E-22</v>
      </c>
      <c r="J380">
        <f>0.02*((Experiments!$C$2*($D380+0.5*I380)^Experiments!$H$2)/((Code!$Y$2^Experiments!$H$2)*(1+$V$2/$W$2)+($D380+0.5*I380)^Experiments!$H$2*(1+$V$2/$X$2)))</f>
        <v>2.371569804415531E-22</v>
      </c>
      <c r="K380">
        <f>0.02*((Experiments!$C$2*($D380+J380)^Experiments!$H$2)/((Code!$Y$2^Experiments!$H$2)*(1+$V$2/$W$2)+($D380+J380)^Experiments!$H$2*(1+$V$2/$X$2)))</f>
        <v>2.5303304939504018E-22</v>
      </c>
      <c r="L380">
        <f>0.02*((Experiments!$C$3*F380^Experiments!$H$3)/(Code!$Y$3^Experiments!$H$3*(1+$V$3/$W$3)+F380^Experiments!$H$3*(1+$V$3/$X$3)))</f>
        <v>5.6947558250583261E-6</v>
      </c>
      <c r="M380">
        <f>0.02*((Experiments!$C$3*($F380+0.5*L380)^Experiments!$H$3)/(Code!$Y$3^Experiments!$H$3*(1+$V$3/$W$3)+($F380+0.5*L380)^Experiments!$H$3*(1+$V$3/$X$3)))</f>
        <v>5.8086181894610904E-6</v>
      </c>
      <c r="N380">
        <f>0.02*((Experiments!$C$3*($F380+0.5*M380)^Experiments!$H$3)/(Code!$Y$3^Experiments!$H$3*(1+$V$3/$W$3)+($F380+0.5*M380)^Experiments!$H$3*(1+$V$3/$X$3)))</f>
        <v>5.8108947752845767E-6</v>
      </c>
      <c r="O380">
        <f>0.02*((Experiments!$C$3*($F380+N380)^Experiments!$H$3)/(Code!$Y$3^Experiments!$H$3*(1+$V$3/$W$3)+($F380+N380)^Experiments!$H$3*(1+$V$3/$X$3)))</f>
        <v>5.9271240874519016E-6</v>
      </c>
    </row>
    <row r="381" spans="1:15" x14ac:dyDescent="0.25">
      <c r="A381">
        <v>7.58</v>
      </c>
      <c r="B381">
        <f>((D381^Experiments!$H$2)*Experiments!$C$2)/((Code!$Y$2^Experiments!$H$2)*(1+$V$2/$W$2)+(Code!D381^Experiments!$H$2)*(1+$V$2/$X$2))</f>
        <v>9.4916003977980483E-21</v>
      </c>
      <c r="C381">
        <f>((F381^Experiments!$H$3)*Experiments!$C$3)/((1+$V$3/$X$3)*(F381^Experiments!$H$3)+(Code!$Y$3^Experiments!$H$3)*(1+$V$3/$W$3))</f>
        <v>2.7312073032189342E-4</v>
      </c>
      <c r="D381">
        <f t="shared" si="32"/>
        <v>1.4237400596697072E-21</v>
      </c>
      <c r="E381">
        <f t="shared" si="33"/>
        <v>10.000000000000012</v>
      </c>
      <c r="F381">
        <f t="shared" si="34"/>
        <v>1.3657901644130528E-4</v>
      </c>
      <c r="G381">
        <f t="shared" si="35"/>
        <v>4.9998634209835613</v>
      </c>
      <c r="H381">
        <f>0.02*((Experiments!$C$2*(D381^Experiments!$H$2))/((Code!$Y$2^Experiments!$H$2)*(1+$V$2/$W$2)+(D381^Experiments!$H$2)*(1+$V$2/$X$2)))</f>
        <v>1.8983200795596098E-22</v>
      </c>
      <c r="I381">
        <f>0.02*((Experiments!$C$2*($D381+0.5*H381)^Experiments!$H$2)/((Code!$Y$2^Experiments!$H$2)*(1+$V$2/$W$2)+($D381+0.5*H381)^Experiments!$H$2*(1+$V$2/$X$2)))</f>
        <v>2.0248747515302503E-22</v>
      </c>
      <c r="J381">
        <f>0.02*((Experiments!$C$2*($D381+0.5*I381)^Experiments!$H$2)/((Code!$Y$2^Experiments!$H$2)*(1+$V$2/$W$2)+($D381+0.5*I381)^Experiments!$H$2*(1+$V$2/$X$2)))</f>
        <v>2.0333117296616264E-22</v>
      </c>
      <c r="K381">
        <f>0.02*((Experiments!$C$2*($D381+J381)^Experiments!$H$2)/((Code!$Y$2^Experiments!$H$2)*(1+$V$2/$W$2)+($D381+J381)^Experiments!$H$2*(1+$V$2/$X$2)))</f>
        <v>2.1694283101811599E-22</v>
      </c>
      <c r="L381">
        <f>0.02*((Experiments!$C$3*F381^Experiments!$H$3)/(Code!$Y$3^Experiments!$H$3*(1+$V$3/$W$3)+F381^Experiments!$H$3*(1+$V$3/$X$3)))</f>
        <v>5.462414606437868E-6</v>
      </c>
      <c r="M381">
        <f>0.02*((Experiments!$C$3*($F381+0.5*L381)^Experiments!$H$3)/(Code!$Y$3^Experiments!$H$3*(1+$V$3/$W$3)+($F381+0.5*L381)^Experiments!$H$3*(1+$V$3/$X$3)))</f>
        <v>5.5716327643739413E-6</v>
      </c>
      <c r="N381">
        <f>0.02*((Experiments!$C$3*($F381+0.5*M381)^Experiments!$H$3)/(Code!$Y$3^Experiments!$H$3*(1+$V$3/$W$3)+($F381+0.5*M381)^Experiments!$H$3*(1+$V$3/$X$3)))</f>
        <v>5.5738165189323409E-6</v>
      </c>
      <c r="O381">
        <f>0.02*((Experiments!$C$3*($F381+N381)^Experiments!$H$3)/(Code!$Y$3^Experiments!$H$3*(1+$V$3/$W$3)+($F381+N381)^Experiments!$H$3*(1+$V$3/$X$3)))</f>
        <v>5.6853051361781543E-6</v>
      </c>
    </row>
    <row r="382" spans="1:15" x14ac:dyDescent="0.25">
      <c r="A382">
        <v>7.6</v>
      </c>
      <c r="B382">
        <f>((D382^Experiments!$H$2)*Experiments!$C$2)/((Code!$Y$2^Experiments!$H$2)*(1+$V$2/$W$2)+(Code!D382^Experiments!$H$2)*(1+$V$2/$X$2))</f>
        <v>8.1378091364508783E-21</v>
      </c>
      <c r="C382">
        <f>((F382^Experiments!$H$3)*Experiments!$C$3)/((1+$V$3/$X$3)*(F382^Experiments!$H$3)+(Code!$Y$3^Experiments!$H$3)*(1+$V$3/$W$3))</f>
        <v>2.6197750617705008E-4</v>
      </c>
      <c r="D382">
        <f t="shared" si="32"/>
        <v>1.2206713704676318E-21</v>
      </c>
      <c r="E382">
        <f t="shared" si="33"/>
        <v>10.000000000000012</v>
      </c>
      <c r="F382">
        <f t="shared" si="34"/>
        <v>1.3100591338976718E-4</v>
      </c>
      <c r="G382">
        <f t="shared" si="35"/>
        <v>4.9998689940866132</v>
      </c>
      <c r="H382">
        <f>0.02*((Experiments!$C$2*(D382^Experiments!$H$2))/((Code!$Y$2^Experiments!$H$2)*(1+$V$2/$W$2)+(D382^Experiments!$H$2)*(1+$V$2/$X$2)))</f>
        <v>1.6275618272901757E-22</v>
      </c>
      <c r="I382">
        <f>0.02*((Experiments!$C$2*($D382+0.5*H382)^Experiments!$H$2)/((Code!$Y$2^Experiments!$H$2)*(1+$V$2/$W$2)+($D382+0.5*H382)^Experiments!$H$2*(1+$V$2/$X$2)))</f>
        <v>1.7360659491095207E-22</v>
      </c>
      <c r="J382">
        <f>0.02*((Experiments!$C$2*($D382+0.5*I382)^Experiments!$H$2)/((Code!$Y$2^Experiments!$H$2)*(1+$V$2/$W$2)+($D382+0.5*I382)^Experiments!$H$2*(1+$V$2/$X$2)))</f>
        <v>1.7432995572308103E-22</v>
      </c>
      <c r="K382">
        <f>0.02*((Experiments!$C$2*($D382+J382)^Experiments!$H$2)/((Code!$Y$2^Experiments!$H$2)*(1+$V$2/$W$2)+($D382+J382)^Experiments!$H$2*(1+$V$2/$X$2)))</f>
        <v>1.8600017682542838E-22</v>
      </c>
      <c r="L382">
        <f>0.02*((Experiments!$C$3*F382^Experiments!$H$3)/(Code!$Y$3^Experiments!$H$3*(1+$V$3/$W$3)+F382^Experiments!$H$3*(1+$V$3/$X$3)))</f>
        <v>5.2395501235410019E-6</v>
      </c>
      <c r="M382">
        <f>0.02*((Experiments!$C$3*($F382+0.5*L382)^Experiments!$H$3)/(Code!$Y$3^Experiments!$H$3*(1+$V$3/$W$3)+($F382+0.5*L382)^Experiments!$H$3*(1+$V$3/$X$3)))</f>
        <v>5.3443134005040652E-6</v>
      </c>
      <c r="N382">
        <f>0.02*((Experiments!$C$3*($F382+0.5*M382)^Experiments!$H$3)/(Code!$Y$3^Experiments!$H$3*(1+$V$3/$W$3)+($F382+0.5*M382)^Experiments!$H$3*(1+$V$3/$X$3)))</f>
        <v>5.3464081060832343E-6</v>
      </c>
      <c r="O382">
        <f>0.02*((Experiments!$C$3*($F382+N382)^Experiments!$H$3)/(Code!$Y$3^Experiments!$H$3*(1+$V$3/$W$3)+($F382+N382)^Experiments!$H$3*(1+$V$3/$X$3)))</f>
        <v>5.4533492829993513E-6</v>
      </c>
    </row>
    <row r="383" spans="1:15" x14ac:dyDescent="0.25">
      <c r="A383">
        <v>7.62</v>
      </c>
      <c r="B383">
        <f>((D383^Experiments!$H$2)*Experiments!$C$2)/((Code!$Y$2^Experiments!$H$2)*(1+$V$2/$W$2)+(Code!D383^Experiments!$H$2)*(1+$V$2/$X$2))</f>
        <v>6.9771097355369767E-21</v>
      </c>
      <c r="C383">
        <f>((F383^Experiments!$H$3)*Experiments!$C$3)/((1+$V$3/$X$3)*(F383^Experiments!$H$3)+(Code!$Y$3^Experiments!$H$3)*(1+$V$3/$W$3))</f>
        <v>2.5128880230774033E-4</v>
      </c>
      <c r="D383">
        <f t="shared" si="32"/>
        <v>1.0465664603305465E-21</v>
      </c>
      <c r="E383">
        <f t="shared" si="33"/>
        <v>10.000000000000012</v>
      </c>
      <c r="F383">
        <f t="shared" si="34"/>
        <v>1.2566018965314802E-4</v>
      </c>
      <c r="G383">
        <f t="shared" si="35"/>
        <v>4.9998743398103498</v>
      </c>
      <c r="H383">
        <f>0.02*((Experiments!$C$2*(D383^Experiments!$H$2))/((Code!$Y$2^Experiments!$H$2)*(1+$V$2/$W$2)+(D383^Experiments!$H$2)*(1+$V$2/$X$2)))</f>
        <v>1.3954219471073954E-22</v>
      </c>
      <c r="I383">
        <f>0.02*((Experiments!$C$2*($D383+0.5*H383)^Experiments!$H$2)/((Code!$Y$2^Experiments!$H$2)*(1+$V$2/$W$2)+($D383+0.5*H383)^Experiments!$H$2*(1+$V$2/$X$2)))</f>
        <v>1.4884500769145552E-22</v>
      </c>
      <c r="J383">
        <f>0.02*((Experiments!$C$2*($D383+0.5*I383)^Experiments!$H$2)/((Code!$Y$2^Experiments!$H$2)*(1+$V$2/$W$2)+($D383+0.5*I383)^Experiments!$H$2*(1+$V$2/$X$2)))</f>
        <v>1.4946519522350325E-22</v>
      </c>
      <c r="K383">
        <f>0.02*((Experiments!$C$2*($D383+J383)^Experiments!$H$2)/((Code!$Y$2^Experiments!$H$2)*(1+$V$2/$W$2)+($D383+J383)^Experiments!$H$2*(1+$V$2/$X$2)))</f>
        <v>1.5947088740720663E-22</v>
      </c>
      <c r="L383">
        <f>0.02*((Experiments!$C$3*F383^Experiments!$H$3)/(Code!$Y$3^Experiments!$H$3*(1+$V$3/$W$3)+F383^Experiments!$H$3*(1+$V$3/$X$3)))</f>
        <v>5.0257760461548071E-6</v>
      </c>
      <c r="M383">
        <f>0.02*((Experiments!$C$3*($F383+0.5*L383)^Experiments!$H$3)/(Code!$Y$3^Experiments!$H$3*(1+$V$3/$W$3)+($F383+0.5*L383)^Experiments!$H$3*(1+$V$3/$X$3)))</f>
        <v>5.1262660577514075E-6</v>
      </c>
      <c r="N383">
        <f>0.02*((Experiments!$C$3*($F383+0.5*M383)^Experiments!$H$3)/(Code!$Y$3^Experiments!$H$3*(1+$V$3/$W$3)+($F383+0.5*M383)^Experiments!$H$3*(1+$V$3/$X$3)))</f>
        <v>5.12827534277687E-6</v>
      </c>
      <c r="O383">
        <f>0.02*((Experiments!$C$3*($F383+N383)^Experiments!$H$3)/(Code!$Y$3^Experiments!$H$3*(1+$V$3/$W$3)+($F383+N383)^Experiments!$H$3*(1+$V$3/$X$3)))</f>
        <v>5.230854464410978E-6</v>
      </c>
    </row>
    <row r="384" spans="1:15" x14ac:dyDescent="0.25">
      <c r="A384">
        <v>7.64</v>
      </c>
      <c r="B384">
        <f>((D384^Experiments!$H$2)*Experiments!$C$2)/((Code!$Y$2^Experiments!$H$2)*(1+$V$2/$W$2)+(Code!D384^Experiments!$H$2)*(1+$V$2/$X$2))</f>
        <v>5.9819614155949059E-21</v>
      </c>
      <c r="C384">
        <f>((F384^Experiments!$H$3)*Experiments!$C$3)/((1+$V$3/$X$3)*(F384^Experiments!$H$3)+(Code!$Y$3^Experiments!$H$3)*(1+$V$3/$W$3))</f>
        <v>2.4103608883632E-4</v>
      </c>
      <c r="D384">
        <f t="shared" si="32"/>
        <v>8.9729421233923589E-22</v>
      </c>
      <c r="E384">
        <f t="shared" si="33"/>
        <v>10.000000000000012</v>
      </c>
      <c r="F384">
        <f t="shared" si="34"/>
        <v>1.2053257076787763E-4</v>
      </c>
      <c r="G384">
        <f t="shared" si="35"/>
        <v>4.9998794674292348</v>
      </c>
      <c r="H384">
        <f>0.02*((Experiments!$C$2*(D384^Experiments!$H$2))/((Code!$Y$2^Experiments!$H$2)*(1+$V$2/$W$2)+(D384^Experiments!$H$2)*(1+$V$2/$X$2)))</f>
        <v>1.1963922831189813E-22</v>
      </c>
      <c r="I384">
        <f>0.02*((Experiments!$C$2*($D384+0.5*H384)^Experiments!$H$2)/((Code!$Y$2^Experiments!$H$2)*(1+$V$2/$W$2)+($D384+0.5*H384)^Experiments!$H$2*(1+$V$2/$X$2)))</f>
        <v>1.2761517686602467E-22</v>
      </c>
      <c r="J384">
        <f>0.02*((Experiments!$C$2*($D384+0.5*I384)^Experiments!$H$2)/((Code!$Y$2^Experiments!$H$2)*(1+$V$2/$W$2)+($D384+0.5*I384)^Experiments!$H$2*(1+$V$2/$X$2)))</f>
        <v>1.281469067696331E-22</v>
      </c>
      <c r="K384">
        <f>0.02*((Experiments!$C$2*($D384+J384)^Experiments!$H$2)/((Code!$Y$2^Experiments!$H$2)*(1+$V$2/$W$2)+($D384+J384)^Experiments!$H$2*(1+$V$2/$X$2)))</f>
        <v>1.3672548254784921E-22</v>
      </c>
      <c r="L384">
        <f>0.02*((Experiments!$C$3*F384^Experiments!$H$3)/(Code!$Y$3^Experiments!$H$3*(1+$V$3/$W$3)+F384^Experiments!$H$3*(1+$V$3/$X$3)))</f>
        <v>4.8207217767263999E-6</v>
      </c>
      <c r="M384">
        <f>0.02*((Experiments!$C$3*($F384+0.5*L384)^Experiments!$H$3)/(Code!$Y$3^Experiments!$H$3*(1+$V$3/$W$3)+($F384+0.5*L384)^Experiments!$H$3*(1+$V$3/$X$3)))</f>
        <v>4.9171127419938477E-6</v>
      </c>
      <c r="N384">
        <f>0.02*((Experiments!$C$3*($F384+0.5*M384)^Experiments!$H$3)/(Code!$Y$3^Experiments!$H$3*(1+$V$3/$W$3)+($F384+0.5*M384)^Experiments!$H$3*(1+$V$3/$X$3)))</f>
        <v>4.919040087270207E-6</v>
      </c>
      <c r="O384">
        <f>0.02*((Experiments!$C$3*($F384+N384)^Experiments!$H$3)/(Code!$Y$3^Experiments!$H$3*(1+$V$3/$W$3)+($F384+N384)^Experiments!$H$3*(1+$V$3/$X$3)))</f>
        <v>5.0174349889041949E-6</v>
      </c>
    </row>
    <row r="385" spans="1:15" x14ac:dyDescent="0.25">
      <c r="A385">
        <v>7.66</v>
      </c>
      <c r="B385">
        <f>((D385^Experiments!$H$2)*Experiments!$C$2)/((Code!$Y$2^Experiments!$H$2)*(1+$V$2/$W$2)+(Code!D385^Experiments!$H$2)*(1+$V$2/$X$2))</f>
        <v>5.1287515510048353E-21</v>
      </c>
      <c r="C385">
        <f>((F385^Experiments!$H$3)*Experiments!$C$3)/((1+$V$3/$X$3)*(F385^Experiments!$H$3)+(Code!$Y$3^Experiments!$H$3)*(1+$V$3/$W$3))</f>
        <v>2.3120159054993615E-4</v>
      </c>
      <c r="D385">
        <f t="shared" si="32"/>
        <v>7.6931273265072537E-22</v>
      </c>
      <c r="E385">
        <f t="shared" si="33"/>
        <v>10.000000000000012</v>
      </c>
      <c r="F385">
        <f t="shared" si="34"/>
        <v>1.1561416036385118E-4</v>
      </c>
      <c r="G385">
        <f t="shared" si="35"/>
        <v>4.9998843858396391</v>
      </c>
      <c r="H385">
        <f>0.02*((Experiments!$C$2*(D385^Experiments!$H$2))/((Code!$Y$2^Experiments!$H$2)*(1+$V$2/$W$2)+(D385^Experiments!$H$2)*(1+$V$2/$X$2)))</f>
        <v>1.0257503102009671E-22</v>
      </c>
      <c r="I385">
        <f>0.02*((Experiments!$C$2*($D385+0.5*H385)^Experiments!$H$2)/((Code!$Y$2^Experiments!$H$2)*(1+$V$2/$W$2)+($D385+0.5*H385)^Experiments!$H$2*(1+$V$2/$X$2)))</f>
        <v>1.094133664214365E-22</v>
      </c>
      <c r="J385">
        <f>0.02*((Experiments!$C$2*($D385+0.5*I385)^Experiments!$H$2)/((Code!$Y$2^Experiments!$H$2)*(1+$V$2/$W$2)+($D385+0.5*I385)^Experiments!$H$2*(1+$V$2/$X$2)))</f>
        <v>1.0986925544819248E-22</v>
      </c>
      <c r="K385">
        <f>0.02*((Experiments!$C$2*($D385+J385)^Experiments!$H$2)/((Code!$Y$2^Experiments!$H$2)*(1+$V$2/$W$2)+($D385+J385)^Experiments!$H$2*(1+$V$2/$X$2)))</f>
        <v>1.1722426507985571E-22</v>
      </c>
      <c r="L385">
        <f>0.02*((Experiments!$C$3*F385^Experiments!$H$3)/(Code!$Y$3^Experiments!$H$3*(1+$V$3/$W$3)+F385^Experiments!$H$3*(1+$V$3/$X$3)))</f>
        <v>4.6240318109987231E-6</v>
      </c>
      <c r="M385">
        <f>0.02*((Experiments!$C$3*($F385+0.5*L385)^Experiments!$H$3)/(Code!$Y$3^Experiments!$H$3*(1+$V$3/$W$3)+($F385+0.5*L385)^Experiments!$H$3*(1+$V$3/$X$3)))</f>
        <v>4.7164908530423129E-6</v>
      </c>
      <c r="N385">
        <f>0.02*((Experiments!$C$3*($F385+0.5*M385)^Experiments!$H$3)/(Code!$Y$3^Experiments!$H$3*(1+$V$3/$W$3)+($F385+0.5*M385)^Experiments!$H$3*(1+$V$3/$X$3)))</f>
        <v>4.7183395977412112E-6</v>
      </c>
      <c r="O385">
        <f>0.02*((Experiments!$C$3*($F385+N385)^Experiments!$H$3)/(Code!$Y$3^Experiments!$H$3*(1+$V$3/$W$3)+($F385+N385)^Experiments!$H$3*(1+$V$3/$X$3)))</f>
        <v>4.8127208717295822E-6</v>
      </c>
    </row>
    <row r="386" spans="1:15" x14ac:dyDescent="0.25">
      <c r="A386">
        <v>7.68</v>
      </c>
      <c r="B386">
        <f>((D386^Experiments!$H$2)*Experiments!$C$2)/((Code!$Y$2^Experiments!$H$2)*(1+$V$2/$W$2)+(Code!D386^Experiments!$H$2)*(1+$V$2/$X$2))</f>
        <v>4.397235395627936E-21</v>
      </c>
      <c r="C386">
        <f>((F386^Experiments!$H$3)*Experiments!$C$3)/((1+$V$3/$X$3)*(F386^Experiments!$H$3)+(Code!$Y$3^Experiments!$H$3)*(1+$V$3/$W$3))</f>
        <v>2.2176825622619508E-4</v>
      </c>
      <c r="D386">
        <f t="shared" si="32"/>
        <v>6.5958530934419034E-22</v>
      </c>
      <c r="E386">
        <f t="shared" si="33"/>
        <v>10.000000000000012</v>
      </c>
      <c r="F386">
        <f t="shared" si="34"/>
        <v>1.1089642476646862E-4</v>
      </c>
      <c r="G386">
        <f t="shared" si="35"/>
        <v>4.9998891035752369</v>
      </c>
      <c r="H386">
        <f>0.02*((Experiments!$C$2*(D386^Experiments!$H$2))/((Code!$Y$2^Experiments!$H$2)*(1+$V$2/$W$2)+(D386^Experiments!$H$2)*(1+$V$2/$X$2)))</f>
        <v>8.7944707912558724E-23</v>
      </c>
      <c r="I386">
        <f>0.02*((Experiments!$C$2*($D386+0.5*H386)^Experiments!$H$2)/((Code!$Y$2^Experiments!$H$2)*(1+$V$2/$W$2)+($D386+0.5*H386)^Experiments!$H$2*(1+$V$2/$X$2)))</f>
        <v>9.3807688440062626E-23</v>
      </c>
      <c r="J386">
        <f>0.02*((Experiments!$C$2*($D386+0.5*I386)^Experiments!$H$2)/((Code!$Y$2^Experiments!$H$2)*(1+$V$2/$W$2)+($D386+0.5*I386)^Experiments!$H$2*(1+$V$2/$X$2)))</f>
        <v>9.4198553808562894E-23</v>
      </c>
      <c r="K386">
        <f>0.02*((Experiments!$C$2*($D386+J386)^Experiments!$H$2)/((Code!$Y$2^Experiments!$H$2)*(1+$V$2/$W$2)+($D386+J386)^Experiments!$H$2*(1+$V$2/$X$2)))</f>
        <v>1.0050451508703378E-22</v>
      </c>
      <c r="L386">
        <f>0.02*((Experiments!$C$3*F386^Experiments!$H$3)/(Code!$Y$3^Experiments!$H$3*(1+$V$3/$W$3)+F386^Experiments!$H$3*(1+$V$3/$X$3)))</f>
        <v>4.4353651245239018E-6</v>
      </c>
      <c r="M386">
        <f>0.02*((Experiments!$C$3*($F386+0.5*L386)^Experiments!$H$3)/(Code!$Y$3^Experiments!$H$3*(1+$V$3/$W$3)+($F386+0.5*L386)^Experiments!$H$3*(1+$V$3/$X$3)))</f>
        <v>4.5240525589825062E-6</v>
      </c>
      <c r="N386">
        <f>0.02*((Experiments!$C$3*($F386+0.5*M386)^Experiments!$H$3)/(Code!$Y$3^Experiments!$H$3*(1+$V$3/$W$3)+($F386+0.5*M386)^Experiments!$H$3*(1+$V$3/$X$3)))</f>
        <v>4.5258259063891249E-6</v>
      </c>
      <c r="O386">
        <f>0.02*((Experiments!$C$3*($F386+N386)^Experiments!$H$3)/(Code!$Y$3^Experiments!$H$3*(1+$V$3/$W$3)+($F386+N386)^Experiments!$H$3*(1+$V$3/$X$3)))</f>
        <v>4.6163571965767707E-6</v>
      </c>
    </row>
    <row r="387" spans="1:15" x14ac:dyDescent="0.25">
      <c r="A387">
        <v>7.7</v>
      </c>
      <c r="B387">
        <f>((D387^Experiments!$H$2)*Experiments!$C$2)/((Code!$Y$2^Experiments!$H$2)*(1+$V$2/$W$2)+(Code!D387^Experiments!$H$2)*(1+$V$2/$X$2))</f>
        <v>3.7700557206314425E-21</v>
      </c>
      <c r="C387">
        <f>((F387^Experiments!$H$3)*Experiments!$C$3)/((1+$V$3/$X$3)*(F387^Experiments!$H$3)+(Code!$Y$3^Experiments!$H$3)*(1+$V$3/$W$3))</f>
        <v>2.1271972920076259E-4</v>
      </c>
      <c r="D387">
        <f t="shared" ref="D387:D450" si="36">D386-(1/6)*(H386+2*I386+2*J386+K386)</f>
        <v>5.6550835809471639E-22</v>
      </c>
      <c r="E387">
        <f t="shared" ref="E387:E450" si="37">E386+(1/6)*(H386+2*I386+2*J386+K386)</f>
        <v>10.000000000000012</v>
      </c>
      <c r="F387">
        <f t="shared" ref="F387:F450" si="38">F386-(1/6)*(L386+2*M386+2*N386+O386)</f>
        <v>1.0637117822449464E-4</v>
      </c>
      <c r="G387">
        <f t="shared" ref="G387:G450" si="39">G386+(1/6)*(L386+2*M386+2*N386+O386)</f>
        <v>4.9998936288217788</v>
      </c>
      <c r="H387">
        <f>0.02*((Experiments!$C$2*(D387^Experiments!$H$2))/((Code!$Y$2^Experiments!$H$2)*(1+$V$2/$W$2)+(D387^Experiments!$H$2)*(1+$V$2/$X$2)))</f>
        <v>7.5401114412628851E-23</v>
      </c>
      <c r="I387">
        <f>0.02*((Experiments!$C$2*($D387+0.5*H387)^Experiments!$H$2)/((Code!$Y$2^Experiments!$H$2)*(1+$V$2/$W$2)+($D387+0.5*H387)^Experiments!$H$2*(1+$V$2/$X$2)))</f>
        <v>8.0427855373470768E-23</v>
      </c>
      <c r="J387">
        <f>0.02*((Experiments!$C$2*($D387+0.5*I387)^Experiments!$H$2)/((Code!$Y$2^Experiments!$H$2)*(1+$V$2/$W$2)+($D387+0.5*I387)^Experiments!$H$2*(1+$V$2/$X$2)))</f>
        <v>8.0762971437526907E-23</v>
      </c>
      <c r="K387">
        <f>0.02*((Experiments!$C$2*($D387+J387)^Experiments!$H$2)/((Code!$Y$2^Experiments!$H$2)*(1+$V$2/$W$2)+($D387+J387)^Experiments!$H$2*(1+$V$2/$X$2)))</f>
        <v>8.6169510604299099E-23</v>
      </c>
      <c r="L387">
        <f>0.02*((Experiments!$C$3*F387^Experiments!$H$3)/(Code!$Y$3^Experiments!$H$3*(1+$V$3/$W$3)+F387^Experiments!$H$3*(1+$V$3/$X$3)))</f>
        <v>4.2543945840152518E-6</v>
      </c>
      <c r="M387">
        <f>0.02*((Experiments!$C$3*($F387+0.5*L387)^Experiments!$H$3)/(Code!$Y$3^Experiments!$H$3*(1+$V$3/$W$3)+($F387+0.5*L387)^Experiments!$H$3*(1+$V$3/$X$3)))</f>
        <v>4.3394641958442305E-6</v>
      </c>
      <c r="N387">
        <f>0.02*((Experiments!$C$3*($F387+0.5*M387)^Experiments!$H$3)/(Code!$Y$3^Experiments!$H$3*(1+$V$3/$W$3)+($F387+0.5*M387)^Experiments!$H$3*(1+$V$3/$X$3)))</f>
        <v>4.3411652188719542E-6</v>
      </c>
      <c r="O387">
        <f>0.02*((Experiments!$C$3*($F387+N387)^Experiments!$H$3)/(Code!$Y$3^Experiments!$H$3*(1+$V$3/$W$3)+($F387+N387)^Experiments!$H$3*(1+$V$3/$X$3)))</f>
        <v>4.4280035030900611E-6</v>
      </c>
    </row>
    <row r="388" spans="1:15" x14ac:dyDescent="0.25">
      <c r="A388">
        <v>7.72</v>
      </c>
      <c r="B388">
        <f>((D388^Experiments!$H$2)*Experiments!$C$2)/((Code!$Y$2^Experiments!$H$2)*(1+$V$2/$W$2)+(Code!D388^Experiments!$H$2)*(1+$V$2/$X$2))</f>
        <v>3.2323309665881948E-21</v>
      </c>
      <c r="C388">
        <f>((F388^Experiments!$H$3)*Experiments!$C$3)/((1+$V$3/$X$3)*(F388^Experiments!$H$3)+(Code!$Y$3^Experiments!$H$3)*(1+$V$3/$W$3))</f>
        <v>2.0404031912700396E-4</v>
      </c>
      <c r="D388">
        <f t="shared" si="36"/>
        <v>4.848496449882292E-22</v>
      </c>
      <c r="E388">
        <f t="shared" si="37"/>
        <v>10.000000000000012</v>
      </c>
      <c r="F388">
        <f t="shared" si="38"/>
        <v>1.0203056873840503E-4</v>
      </c>
      <c r="G388">
        <f t="shared" si="39"/>
        <v>4.9998979694312649</v>
      </c>
      <c r="H388">
        <f>0.02*((Experiments!$C$2*(D388^Experiments!$H$2))/((Code!$Y$2^Experiments!$H$2)*(1+$V$2/$W$2)+(D388^Experiments!$H$2)*(1+$V$2/$X$2)))</f>
        <v>6.4646619331763897E-23</v>
      </c>
      <c r="I388">
        <f>0.02*((Experiments!$C$2*($D388+0.5*H388)^Experiments!$H$2)/((Code!$Y$2^Experiments!$H$2)*(1+$V$2/$W$2)+($D388+0.5*H388)^Experiments!$H$2*(1+$V$2/$X$2)))</f>
        <v>6.8956393953881491E-23</v>
      </c>
      <c r="J388">
        <f>0.02*((Experiments!$C$2*($D388+0.5*I388)^Experiments!$H$2)/((Code!$Y$2^Experiments!$H$2)*(1+$V$2/$W$2)+($D388+0.5*I388)^Experiments!$H$2*(1+$V$2/$X$2)))</f>
        <v>6.9243712262022658E-23</v>
      </c>
      <c r="K388">
        <f>0.02*((Experiments!$C$2*($D388+J388)^Experiments!$H$2)/((Code!$Y$2^Experiments!$H$2)*(1+$V$2/$W$2)+($D388+J388)^Experiments!$H$2*(1+$V$2/$X$2)))</f>
        <v>7.3879114300033573E-23</v>
      </c>
      <c r="L388">
        <f>0.02*((Experiments!$C$3*F388^Experiments!$H$3)/(Code!$Y$3^Experiments!$H$3*(1+$V$3/$W$3)+F388^Experiments!$H$3*(1+$V$3/$X$3)))</f>
        <v>4.0808063825400797E-6</v>
      </c>
      <c r="M388">
        <f>0.02*((Experiments!$C$3*($F388+0.5*L388)^Experiments!$H$3)/(Code!$Y$3^Experiments!$H$3*(1+$V$3/$W$3)+($F388+0.5*L388)^Experiments!$H$3*(1+$V$3/$X$3)))</f>
        <v>4.1624056915811143E-6</v>
      </c>
      <c r="N388">
        <f>0.02*((Experiments!$C$3*($F388+0.5*M388)^Experiments!$H$3)/(Code!$Y$3^Experiments!$H$3*(1+$V$3/$W$3)+($F388+0.5*M388)^Experiments!$H$3*(1+$V$3/$X$3)))</f>
        <v>4.1640373380636156E-6</v>
      </c>
      <c r="O388">
        <f>0.02*((Experiments!$C$3*($F388+N388)^Experiments!$H$3)/(Code!$Y$3^Experiments!$H$3*(1+$V$3/$W$3)+($F388+N388)^Experiments!$H$3*(1+$V$3/$X$3)))</f>
        <v>4.2473331991827827E-6</v>
      </c>
    </row>
    <row r="389" spans="1:15" x14ac:dyDescent="0.25">
      <c r="A389">
        <v>7.74</v>
      </c>
      <c r="B389">
        <f>((D389^Experiments!$H$2)*Experiments!$C$2)/((Code!$Y$2^Experiments!$H$2)*(1+$V$2/$W$2)+(Code!D389^Experiments!$H$2)*(1+$V$2/$X$2))</f>
        <v>2.7713021376286327E-21</v>
      </c>
      <c r="C389">
        <f>((F389^Experiments!$H$3)*Experiments!$C$3)/((1+$V$3/$X$3)*(F389^Experiments!$H$3)+(Code!$Y$3^Experiments!$H$3)*(1+$V$3/$W$3))</f>
        <v>1.9571497487974262E-4</v>
      </c>
      <c r="D389">
        <f t="shared" si="36"/>
        <v>4.1569532064429494E-22</v>
      </c>
      <c r="E389">
        <f t="shared" si="37"/>
        <v>10.000000000000012</v>
      </c>
      <c r="F389">
        <f t="shared" si="38"/>
        <v>9.7867064464902969E-5</v>
      </c>
      <c r="G389">
        <f t="shared" si="39"/>
        <v>4.9999021329355386</v>
      </c>
      <c r="H389">
        <f>0.02*((Experiments!$C$2*(D389^Experiments!$H$2))/((Code!$Y$2^Experiments!$H$2)*(1+$V$2/$W$2)+(D389^Experiments!$H$2)*(1+$V$2/$X$2)))</f>
        <v>5.542604275257266E-23</v>
      </c>
      <c r="I389">
        <f>0.02*((Experiments!$C$2*($D389+0.5*H389)^Experiments!$H$2)/((Code!$Y$2^Experiments!$H$2)*(1+$V$2/$W$2)+($D389+0.5*H389)^Experiments!$H$2*(1+$V$2/$X$2)))</f>
        <v>5.9121112269410839E-23</v>
      </c>
      <c r="J389">
        <f>0.02*((Experiments!$C$2*($D389+0.5*I389)^Experiments!$H$2)/((Code!$Y$2^Experiments!$H$2)*(1+$V$2/$W$2)+($D389+0.5*I389)^Experiments!$H$2*(1+$V$2/$X$2)))</f>
        <v>5.9367450237200054E-23</v>
      </c>
      <c r="K389">
        <f>0.02*((Experiments!$C$2*($D389+J389)^Experiments!$H$2)/((Code!$Y$2^Experiments!$H$2)*(1+$V$2/$W$2)+($D389+J389)^Experiments!$H$2*(1+$V$2/$X$2)))</f>
        <v>6.3341702784199325E-23</v>
      </c>
      <c r="L389">
        <f>0.02*((Experiments!$C$3*F389^Experiments!$H$3)/(Code!$Y$3^Experiments!$H$3*(1+$V$3/$W$3)+F389^Experiments!$H$3*(1+$V$3/$X$3)))</f>
        <v>3.9142994975948527E-6</v>
      </c>
      <c r="M389">
        <f>0.02*((Experiments!$C$3*($F389+0.5*L389)^Experiments!$H$3)/(Code!$Y$3^Experiments!$H$3*(1+$V$3/$W$3)+($F389+0.5*L389)^Experiments!$H$3*(1+$V$3/$X$3)))</f>
        <v>3.9925700133837365E-6</v>
      </c>
      <c r="N389">
        <f>0.02*((Experiments!$C$3*($F389+0.5*M389)^Experiments!$H$3)/(Code!$Y$3^Experiments!$H$3*(1+$V$3/$W$3)+($F389+0.5*M389)^Experiments!$H$3*(1+$V$3/$X$3)))</f>
        <v>3.9941351111533524E-6</v>
      </c>
      <c r="O389">
        <f>0.02*((Experiments!$C$3*($F389+N389)^Experiments!$H$3)/(Code!$Y$3^Experiments!$H$3*(1+$V$3/$W$3)+($F389+N389)^Experiments!$H$3*(1+$V$3/$X$3)))</f>
        <v>4.0740329971540503E-6</v>
      </c>
    </row>
    <row r="390" spans="1:15" x14ac:dyDescent="0.25">
      <c r="A390">
        <v>7.76</v>
      </c>
      <c r="B390">
        <f>((D390^Experiments!$H$2)*Experiments!$C$2)/((Code!$Y$2^Experiments!$H$2)*(1+$V$2/$W$2)+(Code!D390^Experiments!$H$2)*(1+$V$2/$X$2))</f>
        <v>2.3760300592397513E-21</v>
      </c>
      <c r="C390">
        <f>((F390^Experiments!$H$3)*Experiments!$C$3)/((1+$V$3/$X$3)*(F390^Experiments!$H$3)+(Code!$Y$3^Experiments!$H$3)*(1+$V$3/$W$3))</f>
        <v>1.8772925855711556E-4</v>
      </c>
      <c r="D390">
        <f t="shared" si="36"/>
        <v>3.5640450888596265E-22</v>
      </c>
      <c r="E390">
        <f t="shared" si="37"/>
        <v>10.000000000000012</v>
      </c>
      <c r="F390">
        <f t="shared" si="38"/>
        <v>9.3873440674265783E-5</v>
      </c>
      <c r="G390">
        <f t="shared" si="39"/>
        <v>4.9999061265593294</v>
      </c>
      <c r="H390">
        <f>0.02*((Experiments!$C$2*(D390^Experiments!$H$2))/((Code!$Y$2^Experiments!$H$2)*(1+$V$2/$W$2)+(D390^Experiments!$H$2)*(1+$V$2/$X$2)))</f>
        <v>4.7520601184795026E-23</v>
      </c>
      <c r="I390">
        <f>0.02*((Experiments!$C$2*($D390+0.5*H390)^Experiments!$H$2)/((Code!$Y$2^Experiments!$H$2)*(1+$V$2/$W$2)+($D390+0.5*H390)^Experiments!$H$2*(1+$V$2/$X$2)))</f>
        <v>5.0688641263781358E-23</v>
      </c>
      <c r="J390">
        <f>0.02*((Experiments!$C$2*($D390+0.5*I390)^Experiments!$H$2)/((Code!$Y$2^Experiments!$H$2)*(1+$V$2/$W$2)+($D390+0.5*I390)^Experiments!$H$2*(1+$V$2/$X$2)))</f>
        <v>5.0899843935713777E-23</v>
      </c>
      <c r="K390">
        <f>0.02*((Experiments!$C$2*($D390+J390)^Experiments!$H$2)/((Code!$Y$2^Experiments!$H$2)*(1+$V$2/$W$2)+($D390+J390)^Experiments!$H$2*(1+$V$2/$X$2)))</f>
        <v>5.4307247042890196E-23</v>
      </c>
      <c r="L390">
        <f>0.02*((Experiments!$C$3*F390^Experiments!$H$3)/(Code!$Y$3^Experiments!$H$3*(1+$V$3/$W$3)+F390^Experiments!$H$3*(1+$V$3/$X$3)))</f>
        <v>3.7545851711423114E-6</v>
      </c>
      <c r="M390">
        <f>0.02*((Experiments!$C$3*($F390+0.5*L390)^Experiments!$H$3)/(Code!$Y$3^Experiments!$H$3*(1+$V$3/$W$3)+($F390+0.5*L390)^Experiments!$H$3*(1+$V$3/$X$3)))</f>
        <v>3.8296626373878105E-6</v>
      </c>
      <c r="N390">
        <f>0.02*((Experiments!$C$3*($F390+0.5*M390)^Experiments!$H$3)/(Code!$Y$3^Experiments!$H$3*(1+$V$3/$W$3)+($F390+0.5*M390)^Experiments!$H$3*(1+$V$3/$X$3)))</f>
        <v>3.8311638991487664E-6</v>
      </c>
      <c r="O390">
        <f>0.02*((Experiments!$C$3*($F390+N390)^Experiments!$H$3)/(Code!$Y$3^Experiments!$H$3*(1+$V$3/$W$3)+($F390+N390)^Experiments!$H$3*(1+$V$3/$X$3)))</f>
        <v>3.9078023726510115E-6</v>
      </c>
    </row>
    <row r="391" spans="1:15" x14ac:dyDescent="0.25">
      <c r="A391">
        <v>7.78</v>
      </c>
      <c r="B391">
        <f>((D391^Experiments!$H$2)*Experiments!$C$2)/((Code!$Y$2^Experiments!$H$2)*(1+$V$2/$W$2)+(Code!D391^Experiments!$H$2)*(1+$V$2/$X$2))</f>
        <v>2.0371358163212228E-21</v>
      </c>
      <c r="C391">
        <f>((F391^Experiments!$H$3)*Experiments!$C$3)/((1+$V$3/$X$3)*(F391^Experiments!$H$3)+(Code!$Y$3^Experiments!$H$3)*(1+$V$3/$W$3))</f>
        <v>1.8006932053632696E-4</v>
      </c>
      <c r="D391">
        <f t="shared" si="36"/>
        <v>3.0557037244818342E-22</v>
      </c>
      <c r="E391">
        <f t="shared" si="37"/>
        <v>10.000000000000012</v>
      </c>
      <c r="F391">
        <f t="shared" si="38"/>
        <v>9.0042767238121373E-5</v>
      </c>
      <c r="G391">
        <f t="shared" si="39"/>
        <v>4.9999099572327657</v>
      </c>
      <c r="H391">
        <f>0.02*((Experiments!$C$2*(D391^Experiments!$H$2))/((Code!$Y$2^Experiments!$H$2)*(1+$V$2/$W$2)+(D391^Experiments!$H$2)*(1+$V$2/$X$2)))</f>
        <v>4.074271632642446E-23</v>
      </c>
      <c r="I391">
        <f>0.02*((Experiments!$C$2*($D391+0.5*H391)^Experiments!$H$2)/((Code!$Y$2^Experiments!$H$2)*(1+$V$2/$W$2)+($D391+0.5*H391)^Experiments!$H$2*(1+$V$2/$X$2)))</f>
        <v>4.3458897414852757E-23</v>
      </c>
      <c r="J391">
        <f>0.02*((Experiments!$C$2*($D391+0.5*I391)^Experiments!$H$2)/((Code!$Y$2^Experiments!$H$2)*(1+$V$2/$W$2)+($D391+0.5*I391)^Experiments!$H$2*(1+$V$2/$X$2)))</f>
        <v>4.36399761540813E-23</v>
      </c>
      <c r="K391">
        <f>0.02*((Experiments!$C$2*($D391+J391)^Experiments!$H$2)/((Code!$Y$2^Experiments!$H$2)*(1+$V$2/$W$2)+($D391+J391)^Experiments!$H$2*(1+$V$2/$X$2)))</f>
        <v>4.6561379813635293E-23</v>
      </c>
      <c r="L391">
        <f>0.02*((Experiments!$C$3*F391^Experiments!$H$3)/(Code!$Y$3^Experiments!$H$3*(1+$V$3/$W$3)+F391^Experiments!$H$3*(1+$V$3/$X$3)))</f>
        <v>3.6013864107265391E-6</v>
      </c>
      <c r="M391">
        <f>0.02*((Experiments!$C$3*($F391+0.5*L391)^Experiments!$H$3)/(Code!$Y$3^Experiments!$H$3*(1+$V$3/$W$3)+($F391+0.5*L391)^Experiments!$H$3*(1+$V$3/$X$3)))</f>
        <v>3.6734010398762864E-6</v>
      </c>
      <c r="N391">
        <f>0.02*((Experiments!$C$3*($F391+0.5*M391)^Experiments!$H$3)/(Code!$Y$3^Experiments!$H$3*(1+$V$3/$W$3)+($F391+0.5*M391)^Experiments!$H$3*(1+$V$3/$X$3)))</f>
        <v>3.6748410678809688E-6</v>
      </c>
      <c r="O391">
        <f>0.02*((Experiments!$C$3*($F391+N391)^Experiments!$H$3)/(Code!$Y$3^Experiments!$H$3*(1+$V$3/$W$3)+($F391+N391)^Experiments!$H$3*(1+$V$3/$X$3)))</f>
        <v>3.7483530455575774E-6</v>
      </c>
    </row>
    <row r="392" spans="1:15" x14ac:dyDescent="0.25">
      <c r="A392">
        <v>7.8</v>
      </c>
      <c r="B392">
        <f>((D392^Experiments!$H$2)*Experiments!$C$2)/((Code!$Y$2^Experiments!$H$2)*(1+$V$2/$W$2)+(Code!D392^Experiments!$H$2)*(1+$V$2/$X$2))</f>
        <v>1.7465782126790807E-21</v>
      </c>
      <c r="C392">
        <f>((F392^Experiments!$H$3)*Experiments!$C$3)/((1+$V$3/$X$3)*(F392^Experiments!$H$3)+(Code!$Y$3^Experiments!$H$3)*(1+$V$3/$W$3))</f>
        <v>1.7272187554085713E-4</v>
      </c>
      <c r="D392">
        <f t="shared" si="36"/>
        <v>2.6198673190186211E-22</v>
      </c>
      <c r="E392">
        <f t="shared" si="37"/>
        <v>10.000000000000012</v>
      </c>
      <c r="F392">
        <f t="shared" si="38"/>
        <v>8.6368396626154931E-5</v>
      </c>
      <c r="G392">
        <f t="shared" si="39"/>
        <v>4.9999136316033779</v>
      </c>
      <c r="H392">
        <f>0.02*((Experiments!$C$2*(D392^Experiments!$H$2))/((Code!$Y$2^Experiments!$H$2)*(1+$V$2/$W$2)+(D392^Experiments!$H$2)*(1+$V$2/$X$2)))</f>
        <v>3.4931564253581618E-23</v>
      </c>
      <c r="I392">
        <f>0.02*((Experiments!$C$2*($D392+0.5*H392)^Experiments!$H$2)/((Code!$Y$2^Experiments!$H$2)*(1+$V$2/$W$2)+($D392+0.5*H392)^Experiments!$H$2*(1+$V$2/$X$2)))</f>
        <v>3.7260335203820389E-23</v>
      </c>
      <c r="J392">
        <f>0.02*((Experiments!$C$2*($D392+0.5*I392)^Experiments!$H$2)/((Code!$Y$2^Experiments!$H$2)*(1+$V$2/$W$2)+($D392+0.5*I392)^Experiments!$H$2*(1+$V$2/$X$2)))</f>
        <v>3.7415586600502981E-23</v>
      </c>
      <c r="K392">
        <f>0.02*((Experiments!$C$2*($D392+J392)^Experiments!$H$2)/((Code!$Y$2^Experiments!$H$2)*(1+$V$2/$W$2)+($D392+J392)^Experiments!$H$2*(1+$V$2/$X$2)))</f>
        <v>3.9920309133648676E-23</v>
      </c>
      <c r="L392">
        <f>0.02*((Experiments!$C$3*F392^Experiments!$H$3)/(Code!$Y$3^Experiments!$H$3*(1+$V$3/$W$3)+F392^Experiments!$H$3*(1+$V$3/$X$3)))</f>
        <v>3.4544375108171427E-6</v>
      </c>
      <c r="M392">
        <f>0.02*((Experiments!$C$3*($F392+0.5*L392)^Experiments!$H$3)/(Code!$Y$3^Experiments!$H$3*(1+$V$3/$W$3)+($F392+0.5*L392)^Experiments!$H$3*(1+$V$3/$X$3)))</f>
        <v>3.5235142091099834E-6</v>
      </c>
      <c r="N392">
        <f>0.02*((Experiments!$C$3*($F392+0.5*M392)^Experiments!$H$3)/(Code!$Y$3^Experiments!$H$3*(1+$V$3/$W$3)+($F392+0.5*M392)^Experiments!$H$3*(1+$V$3/$X$3)))</f>
        <v>3.524895499646128E-6</v>
      </c>
      <c r="O392">
        <f>0.02*((Experiments!$C$3*($F392+N392)^Experiments!$H$3)/(Code!$Y$3^Experiments!$H$3*(1+$V$3/$W$3)+($F392+N392)^Experiments!$H$3*(1+$V$3/$X$3)))</f>
        <v>3.5954084819270649E-6</v>
      </c>
    </row>
    <row r="393" spans="1:15" x14ac:dyDescent="0.25">
      <c r="A393">
        <v>7.82</v>
      </c>
      <c r="B393">
        <f>((D393^Experiments!$H$2)*Experiments!$C$2)/((Code!$Y$2^Experiments!$H$2)*(1+$V$2/$W$2)+(Code!D393^Experiments!$H$2)*(1+$V$2/$X$2))</f>
        <v>1.4974629715725507E-21</v>
      </c>
      <c r="C393">
        <f>((F393^Experiments!$H$3)*Experiments!$C$3)/((1+$V$3/$X$3)*(F393^Experiments!$H$3)+(Code!$Y$3^Experiments!$H$3)*(1+$V$3/$W$3))</f>
        <v>1.6567417967837064E-4</v>
      </c>
      <c r="D393">
        <f t="shared" si="36"/>
        <v>2.2461944573588258E-22</v>
      </c>
      <c r="E393">
        <f t="shared" si="37"/>
        <v>10.000000000000012</v>
      </c>
      <c r="F393">
        <f t="shared" si="38"/>
        <v>8.2843952391112188E-5</v>
      </c>
      <c r="G393">
        <f t="shared" si="39"/>
        <v>4.999917156047613</v>
      </c>
      <c r="H393">
        <f>0.02*((Experiments!$C$2*(D393^Experiments!$H$2))/((Code!$Y$2^Experiments!$H$2)*(1+$V$2/$W$2)+(D393^Experiments!$H$2)*(1+$V$2/$X$2)))</f>
        <v>2.9949259431451012E-23</v>
      </c>
      <c r="I393">
        <f>0.02*((Experiments!$C$2*($D393+0.5*H393)^Experiments!$H$2)/((Code!$Y$2^Experiments!$H$2)*(1+$V$2/$W$2)+($D393+0.5*H393)^Experiments!$H$2*(1+$V$2/$X$2)))</f>
        <v>3.1945876726881079E-23</v>
      </c>
      <c r="J393">
        <f>0.02*((Experiments!$C$2*($D393+0.5*I393)^Experiments!$H$2)/((Code!$Y$2^Experiments!$H$2)*(1+$V$2/$W$2)+($D393+0.5*I393)^Experiments!$H$2*(1+$V$2/$X$2)))</f>
        <v>3.207898454657642E-23</v>
      </c>
      <c r="K393">
        <f>0.02*((Experiments!$C$2*($D393+J393)^Experiments!$H$2)/((Code!$Y$2^Experiments!$H$2)*(1+$V$2/$W$2)+($D393+J393)^Experiments!$H$2*(1+$V$2/$X$2)))</f>
        <v>3.4226457370994537E-23</v>
      </c>
      <c r="L393">
        <f>0.02*((Experiments!$C$3*F393^Experiments!$H$3)/(Code!$Y$3^Experiments!$H$3*(1+$V$3/$W$3)+F393^Experiments!$H$3*(1+$V$3/$X$3)))</f>
        <v>3.3134835935674128E-6</v>
      </c>
      <c r="M393">
        <f>0.02*((Experiments!$C$3*($F393+0.5*L393)^Experiments!$H$3)/(Code!$Y$3^Experiments!$H$3*(1+$V$3/$W$3)+($F393+0.5*L393)^Experiments!$H$3*(1+$V$3/$X$3)))</f>
        <v>3.3797421769557074E-6</v>
      </c>
      <c r="N393">
        <f>0.02*((Experiments!$C$3*($F393+0.5*M393)^Experiments!$H$3)/(Code!$Y$3^Experiments!$H$3*(1+$V$3/$W$3)+($F393+0.5*M393)^Experiments!$H$3*(1+$V$3/$X$3)))</f>
        <v>3.3810671246521136E-6</v>
      </c>
      <c r="O393">
        <f>0.02*((Experiments!$C$3*($F393+N393)^Experiments!$H$3)/(Code!$Y$3^Experiments!$H$3*(1+$V$3/$W$3)+($F393+N393)^Experiments!$H$3*(1+$V$3/$X$3)))</f>
        <v>3.448703416111214E-6</v>
      </c>
    </row>
    <row r="394" spans="1:15" x14ac:dyDescent="0.25">
      <c r="A394">
        <v>7.84</v>
      </c>
      <c r="B394">
        <f>((D394^Experiments!$H$2)*Experiments!$C$2)/((Code!$Y$2^Experiments!$H$2)*(1+$V$2/$W$2)+(Code!D394^Experiments!$H$2)*(1+$V$2/$X$2))</f>
        <v>1.283879150073261E-21</v>
      </c>
      <c r="C394">
        <f>((F394^Experiments!$H$3)*Experiments!$C$3)/((1+$V$3/$X$3)*(F394^Experiments!$H$3)+(Code!$Y$3^Experiments!$H$3)*(1+$V$3/$W$3))</f>
        <v>1.5891400841018855E-4</v>
      </c>
      <c r="D394">
        <f t="shared" si="36"/>
        <v>1.9258187251098917E-22</v>
      </c>
      <c r="E394">
        <f t="shared" si="37"/>
        <v>10.000000000000012</v>
      </c>
      <c r="F394">
        <f t="shared" si="38"/>
        <v>7.9463318122296471E-5</v>
      </c>
      <c r="G394">
        <f t="shared" si="39"/>
        <v>4.9999205366818815</v>
      </c>
      <c r="H394">
        <f>0.02*((Experiments!$C$2*(D394^Experiments!$H$2))/((Code!$Y$2^Experiments!$H$2)*(1+$V$2/$W$2)+(D394^Experiments!$H$2)*(1+$V$2/$X$2)))</f>
        <v>2.5677583001465222E-23</v>
      </c>
      <c r="I394">
        <f>0.02*((Experiments!$C$2*($D394+0.5*H394)^Experiments!$H$2)/((Code!$Y$2^Experiments!$H$2)*(1+$V$2/$W$2)+($D394+0.5*H394)^Experiments!$H$2*(1+$V$2/$X$2)))</f>
        <v>2.7389421868229575E-23</v>
      </c>
      <c r="J394">
        <f>0.02*((Experiments!$C$2*($D394+0.5*I394)^Experiments!$H$2)/((Code!$Y$2^Experiments!$H$2)*(1+$V$2/$W$2)+($D394+0.5*I394)^Experiments!$H$2*(1+$V$2/$X$2)))</f>
        <v>2.7503544459347194E-23</v>
      </c>
      <c r="K394">
        <f>0.02*((Experiments!$C$2*($D394+J394)^Experiments!$H$2)/((Code!$Y$2^Experiments!$H$2)*(1+$V$2/$W$2)+($D394+J394)^Experiments!$H$2*(1+$V$2/$X$2)))</f>
        <v>2.9344722262711511E-23</v>
      </c>
      <c r="L394">
        <f>0.02*((Experiments!$C$3*F394^Experiments!$H$3)/(Code!$Y$3^Experiments!$H$3*(1+$V$3/$W$3)+F394^Experiments!$H$3*(1+$V$3/$X$3)))</f>
        <v>3.1782801682037709E-6</v>
      </c>
      <c r="M394">
        <f>0.02*((Experiments!$C$3*($F394+0.5*L394)^Experiments!$H$3)/(Code!$Y$3^Experiments!$H$3*(1+$V$3/$W$3)+($F394+0.5*L394)^Experiments!$H$3*(1+$V$3/$X$3)))</f>
        <v>3.2418355695139243E-6</v>
      </c>
      <c r="N394">
        <f>0.02*((Experiments!$C$3*($F394+0.5*M394)^Experiments!$H$3)/(Code!$Y$3^Experiments!$H$3*(1+$V$3/$W$3)+($F394+0.5*M394)^Experiments!$H$3*(1+$V$3/$X$3)))</f>
        <v>3.2431064714719327E-6</v>
      </c>
      <c r="O394">
        <f>0.02*((Experiments!$C$3*($F394+N394)^Experiments!$H$3)/(Code!$Y$3^Experiments!$H$3*(1+$V$3/$W$3)+($F394+N394)^Experiments!$H$3*(1+$V$3/$X$3)))</f>
        <v>3.3079833922717453E-6</v>
      </c>
    </row>
    <row r="395" spans="1:15" x14ac:dyDescent="0.25">
      <c r="A395">
        <v>7.86</v>
      </c>
      <c r="B395">
        <f>((D395^Experiments!$H$2)*Experiments!$C$2)/((Code!$Y$2^Experiments!$H$2)*(1+$V$2/$W$2)+(Code!D395^Experiments!$H$2)*(1+$V$2/$X$2))</f>
        <v>1.1007588857184496E-21</v>
      </c>
      <c r="C395">
        <f>((F395^Experiments!$H$3)*Experiments!$C$3)/((1+$V$3/$X$3)*(F395^Experiments!$H$3)+(Code!$Y$3^Experiments!$H$3)*(1+$V$3/$W$3))</f>
        <v>1.5242963541474893E-4</v>
      </c>
      <c r="D395">
        <f t="shared" si="36"/>
        <v>1.6511383285776745E-22</v>
      </c>
      <c r="E395">
        <f t="shared" si="37"/>
        <v>10.000000000000012</v>
      </c>
      <c r="F395">
        <f t="shared" si="38"/>
        <v>7.6220626848555267E-5</v>
      </c>
      <c r="G395">
        <f t="shared" si="39"/>
        <v>4.9999237793731552</v>
      </c>
      <c r="H395">
        <f>0.02*((Experiments!$C$2*(D395^Experiments!$H$2))/((Code!$Y$2^Experiments!$H$2)*(1+$V$2/$W$2)+(D395^Experiments!$H$2)*(1+$V$2/$X$2)))</f>
        <v>2.2015177714368993E-23</v>
      </c>
      <c r="I395">
        <f>0.02*((Experiments!$C$2*($D395+0.5*H395)^Experiments!$H$2)/((Code!$Y$2^Experiments!$H$2)*(1+$V$2/$W$2)+($D395+0.5*H395)^Experiments!$H$2*(1+$V$2/$X$2)))</f>
        <v>2.3482856228660261E-23</v>
      </c>
      <c r="J395">
        <f>0.02*((Experiments!$C$2*($D395+0.5*I395)^Experiments!$H$2)/((Code!$Y$2^Experiments!$H$2)*(1+$V$2/$W$2)+($D395+0.5*I395)^Experiments!$H$2*(1+$V$2/$X$2)))</f>
        <v>2.3580701462946343E-23</v>
      </c>
      <c r="K395">
        <f>0.02*((Experiments!$C$2*($D395+J395)^Experiments!$H$2)/((Code!$Y$2^Experiments!$H$2)*(1+$V$2/$W$2)+($D395+J395)^Experiments!$H$2*(1+$V$2/$X$2)))</f>
        <v>2.5159271242761837E-23</v>
      </c>
      <c r="L395">
        <f>0.02*((Experiments!$C$3*F395^Experiments!$H$3)/(Code!$Y$3^Experiments!$H$3*(1+$V$3/$W$3)+F395^Experiments!$H$3*(1+$V$3/$X$3)))</f>
        <v>3.0485927082949789E-6</v>
      </c>
      <c r="M395">
        <f>0.02*((Experiments!$C$3*($F395+0.5*L395)^Experiments!$H$3)/(Code!$Y$3^Experiments!$H$3*(1+$V$3/$W$3)+($F395+0.5*L395)^Experiments!$H$3*(1+$V$3/$X$3)))</f>
        <v>3.1095551759797592E-6</v>
      </c>
      <c r="N395">
        <f>0.02*((Experiments!$C$3*($F395+0.5*M395)^Experiments!$H$3)/(Code!$Y$3^Experiments!$H$3*(1+$V$3/$W$3)+($F395+0.5*M395)^Experiments!$H$3*(1+$V$3/$X$3)))</f>
        <v>3.1107742357375105E-6</v>
      </c>
      <c r="O395">
        <f>0.02*((Experiments!$C$3*($F395+N395)^Experiments!$H$3)/(Code!$Y$3^Experiments!$H$3*(1+$V$3/$W$3)+($F395+N395)^Experiments!$H$3*(1+$V$3/$X$3)))</f>
        <v>3.1730043244930024E-6</v>
      </c>
    </row>
    <row r="396" spans="1:15" x14ac:dyDescent="0.25">
      <c r="A396">
        <v>7.88</v>
      </c>
      <c r="B396">
        <f>((D396^Experiments!$H$2)*Experiments!$C$2)/((Code!$Y$2^Experiments!$H$2)*(1+$V$2/$W$2)+(Code!D396^Experiments!$H$2)*(1+$V$2/$X$2))</f>
        <v>9.4375714756251187E-22</v>
      </c>
      <c r="C396">
        <f>((F396^Experiments!$H$3)*Experiments!$C$3)/((1+$V$3/$X$3)*(F396^Experiments!$H$3)+(Code!$Y$3^Experiments!$H$3)*(1+$V$3/$W$3))</f>
        <v>1.4620981230897845E-4</v>
      </c>
      <c r="D396">
        <f t="shared" si="36"/>
        <v>1.4156357213437677E-22</v>
      </c>
      <c r="E396">
        <f t="shared" si="37"/>
        <v>10.000000000000012</v>
      </c>
      <c r="F396">
        <f t="shared" si="38"/>
        <v>7.3110250872518177E-5</v>
      </c>
      <c r="G396">
        <f t="shared" si="39"/>
        <v>4.9999268897491316</v>
      </c>
      <c r="H396">
        <f>0.02*((Experiments!$C$2*(D396^Experiments!$H$2))/((Code!$Y$2^Experiments!$H$2)*(1+$V$2/$W$2)+(D396^Experiments!$H$2)*(1+$V$2/$X$2)))</f>
        <v>1.8875142951250239E-23</v>
      </c>
      <c r="I396">
        <f>0.02*((Experiments!$C$2*($D396+0.5*H396)^Experiments!$H$2)/((Code!$Y$2^Experiments!$H$2)*(1+$V$2/$W$2)+($D396+0.5*H396)^Experiments!$H$2*(1+$V$2/$X$2)))</f>
        <v>2.0133485814666918E-23</v>
      </c>
      <c r="J396">
        <f>0.02*((Experiments!$C$2*($D396+0.5*I396)^Experiments!$H$2)/((Code!$Y$2^Experiments!$H$2)*(1+$V$2/$W$2)+($D396+0.5*I396)^Experiments!$H$2*(1+$V$2/$X$2)))</f>
        <v>2.02173753388947E-23</v>
      </c>
      <c r="K396">
        <f>0.02*((Experiments!$C$2*($D396+J396)^Experiments!$H$2)/((Code!$Y$2^Experiments!$H$2)*(1+$V$2/$W$2)+($D396+J396)^Experiments!$H$2*(1+$V$2/$X$2)))</f>
        <v>2.1570792996436198E-23</v>
      </c>
      <c r="L396">
        <f>0.02*((Experiments!$C$3*F396^Experiments!$H$3)/(Code!$Y$3^Experiments!$H$3*(1+$V$3/$W$3)+F396^Experiments!$H$3*(1+$V$3/$X$3)))</f>
        <v>2.9241962461795689E-6</v>
      </c>
      <c r="M396">
        <f>0.02*((Experiments!$C$3*($F396+0.5*L396)^Experiments!$H$3)/(Code!$Y$3^Experiments!$H$3*(1+$V$3/$W$3)+($F396+0.5*L396)^Experiments!$H$3*(1+$V$3/$X$3)))</f>
        <v>2.9826715350016708E-6</v>
      </c>
      <c r="N396">
        <f>0.02*((Experiments!$C$3*($F396+0.5*M396)^Experiments!$H$3)/(Code!$Y$3^Experiments!$H$3*(1+$V$3/$W$3)+($F396+0.5*M396)^Experiments!$H$3*(1+$V$3/$X$3)))</f>
        <v>2.98384086633785E-6</v>
      </c>
      <c r="O396">
        <f>0.02*((Experiments!$C$3*($F396+N396)^Experiments!$H$3)/(Code!$Y$3^Experiments!$H$3*(1+$V$3/$W$3)+($F396+N396)^Experiments!$H$3*(1+$V$3/$X$3)))</f>
        <v>3.0435320747453355E-6</v>
      </c>
    </row>
    <row r="397" spans="1:15" x14ac:dyDescent="0.25">
      <c r="A397">
        <v>7.9</v>
      </c>
      <c r="B397">
        <f>((D397^Experiments!$H$2)*Experiments!$C$2)/((Code!$Y$2^Experiments!$H$2)*(1+$V$2/$W$2)+(Code!D397^Experiments!$H$2)*(1+$V$2/$X$2))</f>
        <v>8.0914863839050107E-22</v>
      </c>
      <c r="C397">
        <f>((F397^Experiments!$H$3)*Experiments!$C$3)/((1+$V$3/$X$3)*(F397^Experiments!$H$3)+(Code!$Y$3^Experiments!$H$3)*(1+$V$3/$W$3))</f>
        <v>1.4024374919293679E-4</v>
      </c>
      <c r="D397">
        <f t="shared" si="36"/>
        <v>1.2137229575857516E-22</v>
      </c>
      <c r="E397">
        <f t="shared" si="37"/>
        <v>10.000000000000012</v>
      </c>
      <c r="F397">
        <f t="shared" si="38"/>
        <v>7.012679201858418E-5</v>
      </c>
      <c r="G397">
        <f t="shared" si="39"/>
        <v>4.9999298732079858</v>
      </c>
      <c r="H397">
        <f>0.02*((Experiments!$C$2*(D397^Experiments!$H$2))/((Code!$Y$2^Experiments!$H$2)*(1+$V$2/$W$2)+(D397^Experiments!$H$2)*(1+$V$2/$X$2)))</f>
        <v>1.6182972767810022E-23</v>
      </c>
      <c r="I397">
        <f>0.02*((Experiments!$C$2*($D397+0.5*H397)^Experiments!$H$2)/((Code!$Y$2^Experiments!$H$2)*(1+$V$2/$W$2)+($D397+0.5*H397)^Experiments!$H$2*(1+$V$2/$X$2)))</f>
        <v>1.7261837618997356E-23</v>
      </c>
      <c r="J397">
        <f>0.02*((Experiments!$C$2*($D397+0.5*I397)^Experiments!$H$2)/((Code!$Y$2^Experiments!$H$2)*(1+$V$2/$W$2)+($D397+0.5*I397)^Experiments!$H$2*(1+$V$2/$X$2)))</f>
        <v>1.7333761942409842E-23</v>
      </c>
      <c r="K397">
        <f>0.02*((Experiments!$C$2*($D397+J397)^Experiments!$H$2)/((Code!$Y$2^Experiments!$H$2)*(1+$V$2/$W$2)+($D397+J397)^Experiments!$H$2*(1+$V$2/$X$2)))</f>
        <v>1.8494141026798004E-23</v>
      </c>
      <c r="L397">
        <f>0.02*((Experiments!$C$3*F397^Experiments!$H$3)/(Code!$Y$3^Experiments!$H$3*(1+$V$3/$W$3)+F397^Experiments!$H$3*(1+$V$3/$X$3)))</f>
        <v>2.804874983858736E-6</v>
      </c>
      <c r="M397">
        <f>0.02*((Experiments!$C$3*($F397+0.5*L397)^Experiments!$H$3)/(Code!$Y$3^Experiments!$H$3*(1+$V$3/$W$3)+($F397+0.5*L397)^Experiments!$H$3*(1+$V$3/$X$3)))</f>
        <v>2.8609645378314944E-6</v>
      </c>
      <c r="N397">
        <f>0.02*((Experiments!$C$3*($F397+0.5*M397)^Experiments!$H$3)/(Code!$Y$3^Experiments!$H$3*(1+$V$3/$W$3)+($F397+0.5*M397)^Experiments!$H$3*(1+$V$3/$X$3)))</f>
        <v>2.8620861684150092E-6</v>
      </c>
      <c r="O397">
        <f>0.02*((Experiments!$C$3*($F397+N397)^Experiments!$H$3)/(Code!$Y$3^Experiments!$H$3*(1+$V$3/$W$3)+($F397+N397)^Experiments!$H$3*(1+$V$3/$X$3)))</f>
        <v>2.9193420479788418E-6</v>
      </c>
    </row>
    <row r="398" spans="1:15" x14ac:dyDescent="0.25">
      <c r="A398">
        <v>7.92</v>
      </c>
      <c r="B398">
        <f>((D398^Experiments!$H$2)*Experiments!$C$2)/((Code!$Y$2^Experiments!$H$2)*(1+$V$2/$W$2)+(Code!D398^Experiments!$H$2)*(1+$V$2/$X$2))</f>
        <v>6.9373940181558727E-22</v>
      </c>
      <c r="C398">
        <f>((F398^Experiments!$H$3)*Experiments!$C$3)/((1+$V$3/$X$3)*(F398^Experiments!$H$3)+(Code!$Y$3^Experiments!$H$3)*(1+$V$3/$W$3))</f>
        <v>1.3452109598448053E-4</v>
      </c>
      <c r="D398">
        <f t="shared" si="36"/>
        <v>1.0406091027233809E-22</v>
      </c>
      <c r="E398">
        <f t="shared" si="37"/>
        <v>10.000000000000012</v>
      </c>
      <c r="F398">
        <f t="shared" si="38"/>
        <v>6.726507227786242E-5</v>
      </c>
      <c r="G398">
        <f t="shared" si="39"/>
        <v>4.9999327349277261</v>
      </c>
      <c r="H398">
        <f>0.02*((Experiments!$C$2*(D398^Experiments!$H$2))/((Code!$Y$2^Experiments!$H$2)*(1+$V$2/$W$2)+(D398^Experiments!$H$2)*(1+$V$2/$X$2)))</f>
        <v>1.3874788036311747E-23</v>
      </c>
      <c r="I398">
        <f>0.02*((Experiments!$C$2*($D398+0.5*H398)^Experiments!$H$2)/((Code!$Y$2^Experiments!$H$2)*(1+$V$2/$W$2)+($D398+0.5*H398)^Experiments!$H$2*(1+$V$2/$X$2)))</f>
        <v>1.4799773905399197E-23</v>
      </c>
      <c r="J398">
        <f>0.02*((Experiments!$C$2*($D398+0.5*I398)^Experiments!$H$2)/((Code!$Y$2^Experiments!$H$2)*(1+$V$2/$W$2)+($D398+0.5*I398)^Experiments!$H$2*(1+$V$2/$X$2)))</f>
        <v>1.4861439630005025E-23</v>
      </c>
      <c r="K398">
        <f>0.02*((Experiments!$C$2*($D398+J398)^Experiments!$H$2)/((Code!$Y$2^Experiments!$H$2)*(1+$V$2/$W$2)+($D398+J398)^Experiments!$H$2*(1+$V$2/$X$2)))</f>
        <v>1.5856313320312417E-23</v>
      </c>
      <c r="L398">
        <f>0.02*((Experiments!$C$3*F398^Experiments!$H$3)/(Code!$Y$3^Experiments!$H$3*(1+$V$3/$W$3)+F398^Experiments!$H$3*(1+$V$3/$X$3)))</f>
        <v>2.6904219196896107E-6</v>
      </c>
      <c r="M398">
        <f>0.02*((Experiments!$C$3*($F398+0.5*L398)^Experiments!$H$3)/(Code!$Y$3^Experiments!$H$3*(1+$V$3/$W$3)+($F398+0.5*L398)^Experiments!$H$3*(1+$V$3/$X$3)))</f>
        <v>2.7442230475877267E-6</v>
      </c>
      <c r="N398">
        <f>0.02*((Experiments!$C$3*($F398+0.5*M398)^Experiments!$H$3)/(Code!$Y$3^Experiments!$H$3*(1+$V$3/$W$3)+($F398+0.5*M398)^Experiments!$H$3*(1+$V$3/$X$3)))</f>
        <v>2.7452989224795188E-6</v>
      </c>
      <c r="O398">
        <f>0.02*((Experiments!$C$3*($F398+N398)^Experiments!$H$3)/(Code!$Y$3^Experiments!$H$3*(1+$V$3/$W$3)+($F398+N398)^Experiments!$H$3*(1+$V$3/$X$3)))</f>
        <v>2.8002188036557916E-6</v>
      </c>
    </row>
    <row r="399" spans="1:15" x14ac:dyDescent="0.25">
      <c r="A399">
        <v>7.94</v>
      </c>
      <c r="B399">
        <f>((D399^Experiments!$H$2)*Experiments!$C$2)/((Code!$Y$2^Experiments!$H$2)*(1+$V$2/$W$2)+(Code!D399^Experiments!$H$2)*(1+$V$2/$X$2))</f>
        <v>5.9479103689621777E-22</v>
      </c>
      <c r="C399">
        <f>((F399^Experiments!$H$3)*Experiments!$C$3)/((1+$V$3/$X$3)*(F399^Experiments!$H$3)+(Code!$Y$3^Experiments!$H$3)*(1+$V$3/$W$3))</f>
        <v>1.2903192451202113E-4</v>
      </c>
      <c r="D399">
        <f t="shared" si="36"/>
        <v>8.9218655534432661E-23</v>
      </c>
      <c r="E399">
        <f t="shared" si="37"/>
        <v>10.000000000000012</v>
      </c>
      <c r="F399">
        <f t="shared" si="38"/>
        <v>6.4520124833949098E-5</v>
      </c>
      <c r="G399">
        <f t="shared" si="39"/>
        <v>4.9999354798751696</v>
      </c>
      <c r="H399">
        <f>0.02*((Experiments!$C$2*(D399^Experiments!$H$2))/((Code!$Y$2^Experiments!$H$2)*(1+$V$2/$W$2)+(D399^Experiments!$H$2)*(1+$V$2/$X$2)))</f>
        <v>1.1895820737924356E-23</v>
      </c>
      <c r="I399">
        <f>0.02*((Experiments!$C$2*($D399+0.5*H399)^Experiments!$H$2)/((Code!$Y$2^Experiments!$H$2)*(1+$V$2/$W$2)+($D399+0.5*H399)^Experiments!$H$2*(1+$V$2/$X$2)))</f>
        <v>1.268887545378598E-23</v>
      </c>
      <c r="J399">
        <f>0.02*((Experiments!$C$2*($D399+0.5*I399)^Experiments!$H$2)/((Code!$Y$2^Experiments!$H$2)*(1+$V$2/$W$2)+($D399+0.5*I399)^Experiments!$H$2*(1+$V$2/$X$2)))</f>
        <v>1.2741745768176754E-23</v>
      </c>
      <c r="K399">
        <f>0.02*((Experiments!$C$2*($D399+J399)^Experiments!$H$2)/((Code!$Y$2^Experiments!$H$2)*(1+$V$2/$W$2)+($D399+J399)^Experiments!$H$2*(1+$V$2/$X$2)))</f>
        <v>1.3594720173681255E-23</v>
      </c>
      <c r="L399">
        <f>0.02*((Experiments!$C$3*F399^Experiments!$H$3)/(Code!$Y$3^Experiments!$H$3*(1+$V$3/$W$3)+F399^Experiments!$H$3*(1+$V$3/$X$3)))</f>
        <v>2.5806384902404227E-6</v>
      </c>
      <c r="M399">
        <f>0.02*((Experiments!$C$3*($F399+0.5*L399)^Experiments!$H$3)/(Code!$Y$3^Experiments!$H$3*(1+$V$3/$W$3)+($F399+0.5*L399)^Experiments!$H$3*(1+$V$3/$X$3)))</f>
        <v>2.6322445339810666E-6</v>
      </c>
      <c r="N399">
        <f>0.02*((Experiments!$C$3*($F399+0.5*M399)^Experiments!$H$3)/(Code!$Y$3^Experiments!$H$3*(1+$V$3/$W$3)+($F399+0.5*M399)^Experiments!$H$3*(1+$V$3/$X$3)))</f>
        <v>2.6332765189939957E-6</v>
      </c>
      <c r="O399">
        <f>0.02*((Experiments!$C$3*($F399+N399)^Experiments!$H$3)/(Code!$Y$3^Experiments!$H$3*(1+$V$3/$W$3)+($F399+N399)^Experiments!$H$3*(1+$V$3/$X$3)))</f>
        <v>2.6859556830577228E-6</v>
      </c>
    </row>
    <row r="400" spans="1:15" x14ac:dyDescent="0.25">
      <c r="A400">
        <v>7.96</v>
      </c>
      <c r="B400">
        <f>((D400^Experiments!$H$2)*Experiments!$C$2)/((Code!$Y$2^Experiments!$H$2)*(1+$V$2/$W$2)+(Code!D400^Experiments!$H$2)*(1+$V$2/$X$2))</f>
        <v>5.0995572205673878E-22</v>
      </c>
      <c r="C400">
        <f>((F400^Experiments!$H$3)*Experiments!$C$3)/((1+$V$3/$X$3)*(F400^Experiments!$H$3)+(Code!$Y$3^Experiments!$H$3)*(1+$V$3/$W$3))</f>
        <v>1.2376671133473136E-4</v>
      </c>
      <c r="D400">
        <f t="shared" si="36"/>
        <v>7.6493358308510821E-23</v>
      </c>
      <c r="E400">
        <f t="shared" si="37"/>
        <v>10.000000000000012</v>
      </c>
      <c r="F400">
        <f t="shared" si="38"/>
        <v>6.1887185454074392E-5</v>
      </c>
      <c r="G400">
        <f t="shared" si="39"/>
        <v>4.9999381128145499</v>
      </c>
      <c r="H400">
        <f>0.02*((Experiments!$C$2*(D400^Experiments!$H$2))/((Code!$Y$2^Experiments!$H$2)*(1+$V$2/$W$2)+(D400^Experiments!$H$2)*(1+$V$2/$X$2)))</f>
        <v>1.0199114441134776E-23</v>
      </c>
      <c r="I400">
        <f>0.02*((Experiments!$C$2*($D400+0.5*H400)^Experiments!$H$2)/((Code!$Y$2^Experiments!$H$2)*(1+$V$2/$W$2)+($D400+0.5*H400)^Experiments!$H$2*(1+$V$2/$X$2)))</f>
        <v>1.0879055403877093E-23</v>
      </c>
      <c r="J400">
        <f>0.02*((Experiments!$C$2*($D400+0.5*I400)^Experiments!$H$2)/((Code!$Y$2^Experiments!$H$2)*(1+$V$2/$W$2)+($D400+0.5*I400)^Experiments!$H$2*(1+$V$2/$X$2)))</f>
        <v>1.0924384801393247E-23</v>
      </c>
      <c r="K400">
        <f>0.02*((Experiments!$C$2*($D400+J400)^Experiments!$H$2)/((Code!$Y$2^Experiments!$H$2)*(1+$V$2/$W$2)+($D400+J400)^Experiments!$H$2*(1+$V$2/$X$2)))</f>
        <v>1.1655699081320543E-23</v>
      </c>
      <c r="L400">
        <f>0.02*((Experiments!$C$3*F400^Experiments!$H$3)/(Code!$Y$3^Experiments!$H$3*(1+$V$3/$W$3)+F400^Experiments!$H$3*(1+$V$3/$X$3)))</f>
        <v>2.4753342266946273E-6</v>
      </c>
      <c r="M400">
        <f>0.02*((Experiments!$C$3*($F400+0.5*L400)^Experiments!$H$3)/(Code!$Y$3^Experiments!$H$3*(1+$V$3/$W$3)+($F400+0.5*L400)^Experiments!$H$3*(1+$V$3/$X$3)))</f>
        <v>2.52483472287723E-6</v>
      </c>
      <c r="N400">
        <f>0.02*((Experiments!$C$3*($F400+0.5*M400)^Experiments!$H$3)/(Code!$Y$3^Experiments!$H$3*(1+$V$3/$W$3)+($F400+0.5*M400)^Experiments!$H$3*(1+$V$3/$X$3)))</f>
        <v>2.5258246077997558E-6</v>
      </c>
      <c r="O400">
        <f>0.02*((Experiments!$C$3*($F400+N400)^Experiments!$H$3)/(Code!$Y$3^Experiments!$H$3*(1+$V$3/$W$3)+($F400+N400)^Experiments!$H$3*(1+$V$3/$X$3)))</f>
        <v>2.5763544517297444E-6</v>
      </c>
    </row>
    <row r="401" spans="1:15" x14ac:dyDescent="0.25">
      <c r="A401">
        <v>7.98</v>
      </c>
      <c r="B401">
        <f>((D401^Experiments!$H$2)*Experiments!$C$2)/((Code!$Y$2^Experiments!$H$2)*(1+$V$2/$W$2)+(Code!D401^Experiments!$H$2)*(1+$V$2/$X$2))</f>
        <v>4.3722050657563213E-22</v>
      </c>
      <c r="C401">
        <f>((F401^Experiments!$H$3)*Experiments!$C$3)/((1+$V$3/$X$3)*(F401^Experiments!$H$3)+(Code!$Y$3^Experiments!$H$3)*(1+$V$3/$W$3))</f>
        <v>1.1871632126078027E-4</v>
      </c>
      <c r="D401">
        <f t="shared" si="36"/>
        <v>6.5583075986344819E-23</v>
      </c>
      <c r="E401">
        <f t="shared" si="37"/>
        <v>10.000000000000012</v>
      </c>
      <c r="F401">
        <f t="shared" si="38"/>
        <v>5.9361684230778003E-5</v>
      </c>
      <c r="G401">
        <f t="shared" si="39"/>
        <v>4.9999406383157732</v>
      </c>
      <c r="H401">
        <f>0.02*((Experiments!$C$2*(D401^Experiments!$H$2))/((Code!$Y$2^Experiments!$H$2)*(1+$V$2/$W$2)+(D401^Experiments!$H$2)*(1+$V$2/$X$2)))</f>
        <v>8.7444101315126431E-24</v>
      </c>
      <c r="I401">
        <f>0.02*((Experiments!$C$2*($D401+0.5*H401)^Experiments!$H$2)/((Code!$Y$2^Experiments!$H$2)*(1+$V$2/$W$2)+($D401+0.5*H401)^Experiments!$H$2*(1+$V$2/$X$2)))</f>
        <v>9.327370806946818E-24</v>
      </c>
      <c r="J401">
        <f>0.02*((Experiments!$C$2*($D401+0.5*I401)^Experiments!$H$2)/((Code!$Y$2^Experiments!$H$2)*(1+$V$2/$W$2)+($D401+0.5*I401)^Experiments!$H$2*(1+$V$2/$X$2)))</f>
        <v>9.3662348519757635E-24</v>
      </c>
      <c r="K401">
        <f>0.02*((Experiments!$C$2*($D401+J401)^Experiments!$H$2)/((Code!$Y$2^Experiments!$H$2)*(1+$V$2/$W$2)+($D401+J401)^Experiments!$H$2*(1+$V$2/$X$2)))</f>
        <v>9.9932414451094127E-24</v>
      </c>
      <c r="L401">
        <f>0.02*((Experiments!$C$3*F401^Experiments!$H$3)/(Code!$Y$3^Experiments!$H$3*(1+$V$3/$W$3)+F401^Experiments!$H$3*(1+$V$3/$X$3)))</f>
        <v>2.3743264252156054E-6</v>
      </c>
      <c r="M401">
        <f>0.02*((Experiments!$C$3*($F401+0.5*L401)^Experiments!$H$3)/(Code!$Y$3^Experiments!$H$3*(1+$V$3/$W$3)+($F401+0.5*L401)^Experiments!$H$3*(1+$V$3/$X$3)))</f>
        <v>2.4218072600971033E-6</v>
      </c>
      <c r="N401">
        <f>0.02*((Experiments!$C$3*($F401+0.5*M401)^Experiments!$H$3)/(Code!$Y$3^Experiments!$H$3*(1+$V$3/$W$3)+($F401+0.5*M401)^Experiments!$H$3*(1+$V$3/$X$3)))</f>
        <v>2.4227567617862436E-6</v>
      </c>
      <c r="O401">
        <f>0.02*((Experiments!$C$3*($F401+N401)^Experiments!$H$3)/(Code!$Y$3^Experiments!$H$3*(1+$V$3/$W$3)+($F401+N401)^Experiments!$H$3*(1+$V$3/$X$3)))</f>
        <v>2.4712249564500689E-6</v>
      </c>
    </row>
    <row r="402" spans="1:15" x14ac:dyDescent="0.25">
      <c r="A402">
        <v>8</v>
      </c>
      <c r="B402">
        <f>((D402^Experiments!$H$2)*Experiments!$C$2)/((Code!$Y$2^Experiments!$H$2)*(1+$V$2/$W$2)+(Code!D402^Experiments!$H$2)*(1+$V$2/$X$2))</f>
        <v>3.748595478040019E-22</v>
      </c>
      <c r="C402">
        <f>((F402^Experiments!$H$3)*Experiments!$C$3)/((1+$V$3/$X$3)*(F402^Experiments!$H$3)+(Code!$Y$3^Experiments!$H$3)*(1+$V$3/$W$3))</f>
        <v>1.1387199153535638E-4</v>
      </c>
      <c r="D402">
        <f t="shared" si="36"/>
        <v>5.6228932170600288E-23</v>
      </c>
      <c r="E402">
        <f t="shared" si="37"/>
        <v>10.000000000000012</v>
      </c>
      <c r="F402">
        <f t="shared" si="38"/>
        <v>5.6939237659872608E-5</v>
      </c>
      <c r="G402">
        <f t="shared" si="39"/>
        <v>4.9999430607623445</v>
      </c>
      <c r="H402">
        <f>0.02*((Experiments!$C$2*(D402^Experiments!$H$2))/((Code!$Y$2^Experiments!$H$2)*(1+$V$2/$W$2)+(D402^Experiments!$H$2)*(1+$V$2/$X$2)))</f>
        <v>7.4971909560800382E-24</v>
      </c>
      <c r="I402">
        <f>0.02*((Experiments!$C$2*($D402+0.5*H402)^Experiments!$H$2)/((Code!$Y$2^Experiments!$H$2)*(1+$V$2/$W$2)+($D402+0.5*H402)^Experiments!$H$2*(1+$V$2/$X$2)))</f>
        <v>7.9970036864853738E-24</v>
      </c>
      <c r="J402">
        <f>0.02*((Experiments!$C$2*($D402+0.5*I402)^Experiments!$H$2)/((Code!$Y$2^Experiments!$H$2)*(1+$V$2/$W$2)+($D402+0.5*I402)^Experiments!$H$2*(1+$V$2/$X$2)))</f>
        <v>8.0303245351790629E-24</v>
      </c>
      <c r="K402">
        <f>0.02*((Experiments!$C$2*($D402+J402)^Experiments!$H$2)/((Code!$Y$2^Experiments!$H$2)*(1+$V$2/$W$2)+($D402+J402)^Experiments!$H$2*(1+$V$2/$X$2)))</f>
        <v>8.5679008941039131E-24</v>
      </c>
      <c r="L402">
        <f>0.02*((Experiments!$C$3*F402^Experiments!$H$3)/(Code!$Y$3^Experiments!$H$3*(1+$V$3/$W$3)+F402^Experiments!$H$3*(1+$V$3/$X$3)))</f>
        <v>2.2774398307071275E-6</v>
      </c>
      <c r="M402">
        <f>0.02*((Experiments!$C$3*($F402+0.5*L402)^Experiments!$H$3)/(Code!$Y$3^Experiments!$H$3*(1+$V$3/$W$3)+($F402+0.5*L402)^Experiments!$H$3*(1+$V$3/$X$3)))</f>
        <v>2.3229833888783396E-6</v>
      </c>
      <c r="N402">
        <f>0.02*((Experiments!$C$3*($F402+0.5*M402)^Experiments!$H$3)/(Code!$Y$3^Experiments!$H$3*(1+$V$3/$W$3)+($F402+0.5*M402)^Experiments!$H$3*(1+$V$3/$X$3)))</f>
        <v>2.3238941542271684E-6</v>
      </c>
      <c r="O402">
        <f>0.02*((Experiments!$C$3*($F402+N402)^Experiments!$H$3)/(Code!$Y$3^Experiments!$H$3*(1+$V$3/$W$3)+($F402+N402)^Experiments!$H$3*(1+$V$3/$X$3)))</f>
        <v>2.3703847961373673E-6</v>
      </c>
    </row>
    <row r="403" spans="1:15" x14ac:dyDescent="0.25">
      <c r="A403">
        <v>8.02</v>
      </c>
      <c r="B403">
        <f>((D403^Experiments!$H$2)*Experiments!$C$2)/((Code!$Y$2^Experiments!$H$2)*(1+$V$2/$W$2)+(Code!D403^Experiments!$H$2)*(1+$V$2/$X$2))</f>
        <v>3.2139316081120989E-22</v>
      </c>
      <c r="C403">
        <f>((F403^Experiments!$H$3)*Experiments!$C$3)/((1+$V$3/$X$3)*(F403^Experiments!$H$3)+(Code!$Y$3^Experiments!$H$3)*(1+$V$3/$W$3))</f>
        <v>1.0922531667137213E-4</v>
      </c>
      <c r="D403">
        <f t="shared" si="36"/>
        <v>4.8208974121681485E-23</v>
      </c>
      <c r="E403">
        <f t="shared" si="37"/>
        <v>10.000000000000012</v>
      </c>
      <c r="F403">
        <f t="shared" si="38"/>
        <v>5.4615641041030023E-5</v>
      </c>
      <c r="G403">
        <f t="shared" si="39"/>
        <v>4.9999453843589636</v>
      </c>
      <c r="H403">
        <f>0.02*((Experiments!$C$2*(D403^Experiments!$H$2))/((Code!$Y$2^Experiments!$H$2)*(1+$V$2/$W$2)+(D403^Experiments!$H$2)*(1+$V$2/$X$2)))</f>
        <v>6.4278632162241983E-24</v>
      </c>
      <c r="I403">
        <f>0.02*((Experiments!$C$2*($D403+0.5*H403)^Experiments!$H$2)/((Code!$Y$2^Experiments!$H$2)*(1+$V$2/$W$2)+($D403+0.5*H403)^Experiments!$H$2*(1+$V$2/$X$2)))</f>
        <v>6.8563874306391448E-24</v>
      </c>
      <c r="J403">
        <f>0.02*((Experiments!$C$2*($D403+0.5*I403)^Experiments!$H$2)/((Code!$Y$2^Experiments!$H$2)*(1+$V$2/$W$2)+($D403+0.5*I403)^Experiments!$H$2*(1+$V$2/$X$2)))</f>
        <v>6.884955711600142E-24</v>
      </c>
      <c r="K403">
        <f>0.02*((Experiments!$C$2*($D403+J403)^Experiments!$H$2)/((Code!$Y$2^Experiments!$H$2)*(1+$V$2/$W$2)+($D403+J403)^Experiments!$H$2*(1+$V$2/$X$2)))</f>
        <v>7.3458573111042168E-24</v>
      </c>
      <c r="L403">
        <f>0.02*((Experiments!$C$3*F403^Experiments!$H$3)/(Code!$Y$3^Experiments!$H$3*(1+$V$3/$W$3)+F403^Experiments!$H$3*(1+$V$3/$X$3)))</f>
        <v>2.1845063334274429E-6</v>
      </c>
      <c r="M403">
        <f>0.02*((Experiments!$C$3*($F403+0.5*L403)^Experiments!$H$3)/(Code!$Y$3^Experiments!$H$3*(1+$V$3/$W$3)+($F403+0.5*L403)^Experiments!$H$3*(1+$V$3/$X$3)))</f>
        <v>2.2281916404455693E-6</v>
      </c>
      <c r="N403">
        <f>0.02*((Experiments!$C$3*($F403+0.5*M403)^Experiments!$H$3)/(Code!$Y$3^Experiments!$H$3*(1+$V$3/$W$3)+($F403+0.5*M403)^Experiments!$H$3*(1+$V$3/$X$3)))</f>
        <v>2.2290652492303261E-6</v>
      </c>
      <c r="O403">
        <f>0.02*((Experiments!$C$3*($F403+N403)^Experiments!$H$3)/(Code!$Y$3^Experiments!$H$3*(1+$V$3/$W$3)+($F403+N403)^Experiments!$H$3*(1+$V$3/$X$3)))</f>
        <v>2.2736590061320059E-6</v>
      </c>
    </row>
    <row r="404" spans="1:15" x14ac:dyDescent="0.25">
      <c r="A404">
        <v>8.0399999999999991</v>
      </c>
      <c r="B404">
        <f>((D404^Experiments!$H$2)*Experiments!$C$2)/((Code!$Y$2^Experiments!$H$2)*(1+$V$2/$W$2)+(Code!D404^Experiments!$H$2)*(1+$V$2/$X$2))</f>
        <v>2.7555270879809101E-22</v>
      </c>
      <c r="C404">
        <f>((F404^Experiments!$H$3)*Experiments!$C$3)/((1+$V$3/$X$3)*(F404^Experiments!$H$3)+(Code!$Y$3^Experiments!$H$3)*(1+$V$3/$W$3))</f>
        <v>1.0476823389683025E-4</v>
      </c>
      <c r="D404">
        <f t="shared" si="36"/>
        <v>4.1332906319713654E-23</v>
      </c>
      <c r="E404">
        <f t="shared" si="37"/>
        <v>10.000000000000012</v>
      </c>
      <c r="F404">
        <f t="shared" si="38"/>
        <v>5.2386861187878154E-5</v>
      </c>
      <c r="G404">
        <f t="shared" si="39"/>
        <v>4.9999476131388167</v>
      </c>
      <c r="H404">
        <f>0.02*((Experiments!$C$2*(D404^Experiments!$H$2))/((Code!$Y$2^Experiments!$H$2)*(1+$V$2/$W$2)+(D404^Experiments!$H$2)*(1+$V$2/$X$2)))</f>
        <v>5.5110541759618201E-24</v>
      </c>
      <c r="I404">
        <f>0.02*((Experiments!$C$2*($D404+0.5*H404)^Experiments!$H$2)/((Code!$Y$2^Experiments!$H$2)*(1+$V$2/$W$2)+($D404+0.5*H404)^Experiments!$H$2*(1+$V$2/$X$2)))</f>
        <v>5.8784577876926081E-24</v>
      </c>
      <c r="J404">
        <f>0.02*((Experiments!$C$2*($D404+0.5*I404)^Experiments!$H$2)/((Code!$Y$2^Experiments!$H$2)*(1+$V$2/$W$2)+($D404+0.5*I404)^Experiments!$H$2*(1+$V$2/$X$2)))</f>
        <v>5.9029513618079942E-24</v>
      </c>
      <c r="K404">
        <f>0.02*((Experiments!$C$2*($D404+J404)^Experiments!$H$2)/((Code!$Y$2^Experiments!$H$2)*(1+$V$2/$W$2)+($D404+J404)^Experiments!$H$2*(1+$V$2/$X$2)))</f>
        <v>6.2981143575362211E-24</v>
      </c>
      <c r="L404">
        <f>0.02*((Experiments!$C$3*F404^Experiments!$H$3)/(Code!$Y$3^Experiments!$H$3*(1+$V$3/$W$3)+F404^Experiments!$H$3*(1+$V$3/$X$3)))</f>
        <v>2.095364677936605E-6</v>
      </c>
      <c r="M404">
        <f>0.02*((Experiments!$C$3*($F404+0.5*L404)^Experiments!$H$3)/(Code!$Y$3^Experiments!$H$3*(1+$V$3/$W$3)+($F404+0.5*L404)^Experiments!$H$3*(1+$V$3/$X$3)))</f>
        <v>2.1372675371586155E-6</v>
      </c>
      <c r="N404">
        <f>0.02*((Experiments!$C$3*($F404+0.5*M404)^Experiments!$H$3)/(Code!$Y$3^Experiments!$H$3*(1+$V$3/$W$3)+($F404+0.5*M404)^Experiments!$H$3*(1+$V$3/$X$3)))</f>
        <v>2.1381055047702718E-6</v>
      </c>
      <c r="O404">
        <f>0.02*((Experiments!$C$3*($F404+N404)^Experiments!$H$3)/(Code!$Y$3^Experiments!$H$3*(1+$V$3/$W$3)+($F404+N404)^Experiments!$H$3*(1+$V$3/$X$3)))</f>
        <v>2.180879755309918E-6</v>
      </c>
    </row>
    <row r="405" spans="1:15" x14ac:dyDescent="0.25">
      <c r="A405">
        <v>8.06</v>
      </c>
      <c r="B405">
        <f>((D405^Experiments!$H$2)*Experiments!$C$2)/((Code!$Y$2^Experiments!$H$2)*(1+$V$2/$W$2)+(Code!D405^Experiments!$H$2)*(1+$V$2/$X$2))</f>
        <v>2.3625050120642521E-22</v>
      </c>
      <c r="C405">
        <f>((F405^Experiments!$H$3)*Experiments!$C$3)/((1+$V$3/$X$3)*(F405^Experiments!$H$3)+(Code!$Y$3^Experiments!$H$3)*(1+$V$3/$W$3))</f>
        <v>1.0049300919387789E-4</v>
      </c>
      <c r="D405">
        <f t="shared" si="36"/>
        <v>3.5437575180963782E-23</v>
      </c>
      <c r="E405">
        <f t="shared" si="37"/>
        <v>10.000000000000012</v>
      </c>
      <c r="F405">
        <f t="shared" si="38"/>
        <v>5.024902943502744E-5</v>
      </c>
      <c r="G405">
        <f t="shared" si="39"/>
        <v>4.9999497509705693</v>
      </c>
      <c r="H405">
        <f>0.02*((Experiments!$C$2*(D405^Experiments!$H$2))/((Code!$Y$2^Experiments!$H$2)*(1+$V$2/$W$2)+(D405^Experiments!$H$2)*(1+$V$2/$X$2)))</f>
        <v>4.7250100241285043E-24</v>
      </c>
      <c r="I405">
        <f>0.02*((Experiments!$C$2*($D405+0.5*H405)^Experiments!$H$2)/((Code!$Y$2^Experiments!$H$2)*(1+$V$2/$W$2)+($D405+0.5*H405)^Experiments!$H$2*(1+$V$2/$X$2)))</f>
        <v>5.0400106924037376E-24</v>
      </c>
      <c r="J405">
        <f>0.02*((Experiments!$C$2*($D405+0.5*I405)^Experiments!$H$2)/((Code!$Y$2^Experiments!$H$2)*(1+$V$2/$W$2)+($D405+0.5*I405)^Experiments!$H$2*(1+$V$2/$X$2)))</f>
        <v>5.0610107369554195E-24</v>
      </c>
      <c r="K405">
        <f>0.02*((Experiments!$C$2*($D405+J405)^Experiments!$H$2)/((Code!$Y$2^Experiments!$H$2)*(1+$V$2/$W$2)+($D405+J405)^Experiments!$H$2*(1+$V$2/$X$2)))</f>
        <v>5.3998114557225614E-24</v>
      </c>
      <c r="L405">
        <f>0.02*((Experiments!$C$3*F405^Experiments!$H$3)/(Code!$Y$3^Experiments!$H$3*(1+$V$3/$W$3)+F405^Experiments!$H$3*(1+$V$3/$X$3)))</f>
        <v>2.009860183877558E-6</v>
      </c>
      <c r="M405">
        <f>0.02*((Experiments!$C$3*($F405+0.5*L405)^Experiments!$H$3)/(Code!$Y$3^Experiments!$H$3*(1+$V$3/$W$3)+($F405+0.5*L405)^Experiments!$H$3*(1+$V$3/$X$3)))</f>
        <v>2.0500533077293862E-6</v>
      </c>
      <c r="N405">
        <f>0.02*((Experiments!$C$3*($F405+0.5*M405)^Experiments!$H$3)/(Code!$Y$3^Experiments!$H$3*(1+$V$3/$W$3)+($F405+0.5*M405)^Experiments!$H$3*(1+$V$3/$X$3)))</f>
        <v>2.0508570877943352E-6</v>
      </c>
      <c r="O405">
        <f>0.02*((Experiments!$C$3*($F405+N405)^Experiments!$H$3)/(Code!$Y$3^Experiments!$H$3*(1+$V$3/$W$3)+($F405+N405)^Experiments!$H$3*(1+$V$3/$X$3)))</f>
        <v>2.0918860555095494E-6</v>
      </c>
    </row>
    <row r="406" spans="1:15" x14ac:dyDescent="0.25">
      <c r="A406">
        <v>8.08</v>
      </c>
      <c r="B406">
        <f>((D406^Experiments!$H$2)*Experiments!$C$2)/((Code!$Y$2^Experiments!$H$2)*(1+$V$2/$W$2)+(Code!D406^Experiments!$H$2)*(1+$V$2/$X$2))</f>
        <v>2.0255398527468143E-22</v>
      </c>
      <c r="C406">
        <f>((F406^Experiments!$H$3)*Experiments!$C$3)/((1+$V$3/$X$3)*(F406^Experiments!$H$3)+(Code!$Y$3^Experiments!$H$3)*(1+$V$3/$W$3))</f>
        <v>9.6392223905578372E-5</v>
      </c>
      <c r="D406">
        <f t="shared" si="36"/>
        <v>3.0383097791202218E-23</v>
      </c>
      <c r="E406">
        <f t="shared" si="37"/>
        <v>10.000000000000012</v>
      </c>
      <c r="F406">
        <f t="shared" si="38"/>
        <v>4.8198434929955015E-5</v>
      </c>
      <c r="G406">
        <f t="shared" si="39"/>
        <v>4.9999518015650741</v>
      </c>
      <c r="H406">
        <f>0.02*((Experiments!$C$2*(D406^Experiments!$H$2))/((Code!$Y$2^Experiments!$H$2)*(1+$V$2/$W$2)+(D406^Experiments!$H$2)*(1+$V$2/$X$2)))</f>
        <v>4.0510797054936286E-24</v>
      </c>
      <c r="I406">
        <f>0.02*((Experiments!$C$2*($D406+0.5*H406)^Experiments!$H$2)/((Code!$Y$2^Experiments!$H$2)*(1+$V$2/$W$2)+($D406+0.5*H406)^Experiments!$H$2*(1+$V$2/$X$2)))</f>
        <v>4.3211516858598704E-24</v>
      </c>
      <c r="J406">
        <f>0.02*((Experiments!$C$2*($D406+0.5*I406)^Experiments!$H$2)/((Code!$Y$2^Experiments!$H$2)*(1+$V$2/$W$2)+($D406+0.5*I406)^Experiments!$H$2*(1+$V$2/$X$2)))</f>
        <v>4.3391564845509535E-24</v>
      </c>
      <c r="K406">
        <f>0.02*((Experiments!$C$2*($D406+J406)^Experiments!$H$2)/((Code!$Y$2^Experiments!$H$2)*(1+$V$2/$W$2)+($D406+J406)^Experiments!$H$2*(1+$V$2/$X$2)))</f>
        <v>4.6296339034337561E-24</v>
      </c>
      <c r="L406">
        <f>0.02*((Experiments!$C$3*F406^Experiments!$H$3)/(Code!$Y$3^Experiments!$H$3*(1+$V$3/$W$3)+F406^Experiments!$H$3*(1+$V$3/$X$3)))</f>
        <v>1.9278444781115676E-6</v>
      </c>
      <c r="M406">
        <f>0.02*((Experiments!$C$3*($F406+0.5*L406)^Experiments!$H$3)/(Code!$Y$3^Experiments!$H$3*(1+$V$3/$W$3)+($F406+0.5*L406)^Experiments!$H$3*(1+$V$3/$X$3)))</f>
        <v>1.9663976140185953E-6</v>
      </c>
      <c r="N406">
        <f>0.02*((Experiments!$C$3*($F406+0.5*M406)^Experiments!$H$3)/(Code!$Y$3^Experiments!$H$3*(1+$V$3/$W$3)+($F406+0.5*M406)^Experiments!$H$3*(1+$V$3/$X$3)))</f>
        <v>1.967168600912944E-6</v>
      </c>
      <c r="O406">
        <f>0.02*((Experiments!$C$3*($F406+N406)^Experiments!$H$3)/(Code!$Y$3^Experiments!$H$3*(1+$V$3/$W$3)+($F406+N406)^Experiments!$H$3*(1+$V$3/$X$3)))</f>
        <v>2.0065234827732064E-6</v>
      </c>
    </row>
    <row r="407" spans="1:15" x14ac:dyDescent="0.25">
      <c r="A407">
        <v>8.1</v>
      </c>
      <c r="B407">
        <f>((D407^Experiments!$H$2)*Experiments!$C$2)/((Code!$Y$2^Experiments!$H$2)*(1+$V$2/$W$2)+(Code!D407^Experiments!$H$2)*(1+$V$2/$X$2))</f>
        <v>1.7366361866384918E-22</v>
      </c>
      <c r="C407">
        <f>((F407^Experiments!$H$3)*Experiments!$C$3)/((1+$V$3/$X$3)*(F407^Experiments!$H$3)+(Code!$Y$3^Experiments!$H$3)*(1+$V$3/$W$3))</f>
        <v>9.2458761887394633E-5</v>
      </c>
      <c r="D407">
        <f t="shared" si="36"/>
        <v>2.6049542799577378E-23</v>
      </c>
      <c r="E407">
        <f t="shared" si="37"/>
        <v>10.000000000000012</v>
      </c>
      <c r="F407">
        <f t="shared" si="38"/>
        <v>4.6231518198163706E-5</v>
      </c>
      <c r="G407">
        <f t="shared" si="39"/>
        <v>4.9999537684818058</v>
      </c>
      <c r="H407">
        <f>0.02*((Experiments!$C$2*(D407^Experiments!$H$2))/((Code!$Y$2^Experiments!$H$2)*(1+$V$2/$W$2)+(D407^Experiments!$H$2)*(1+$V$2/$X$2)))</f>
        <v>3.4732723732769835E-24</v>
      </c>
      <c r="I407">
        <f>0.02*((Experiments!$C$2*($D407+0.5*H407)^Experiments!$H$2)/((Code!$Y$2^Experiments!$H$2)*(1+$V$2/$W$2)+($D407+0.5*H407)^Experiments!$H$2*(1+$V$2/$X$2)))</f>
        <v>3.7048238648287822E-24</v>
      </c>
      <c r="J407">
        <f>0.02*((Experiments!$C$2*($D407+0.5*I407)^Experiments!$H$2)/((Code!$Y$2^Experiments!$H$2)*(1+$V$2/$W$2)+($D407+0.5*I407)^Experiments!$H$2*(1+$V$2/$X$2)))</f>
        <v>3.7202606309322363E-24</v>
      </c>
      <c r="K407">
        <f>0.02*((Experiments!$C$2*($D407+J407)^Experiments!$H$2)/((Code!$Y$2^Experiments!$H$2)*(1+$V$2/$W$2)+($D407+J407)^Experiments!$H$2*(1+$V$2/$X$2)))</f>
        <v>3.9693071240679488E-24</v>
      </c>
      <c r="L407">
        <f>0.02*((Experiments!$C$3*F407^Experiments!$H$3)/(Code!$Y$3^Experiments!$H$3*(1+$V$3/$W$3)+F407^Experiments!$H$3*(1+$V$3/$X$3)))</f>
        <v>1.8491752377478927E-6</v>
      </c>
      <c r="M407">
        <f>0.02*((Experiments!$C$3*($F407+0.5*L407)^Experiments!$H$3)/(Code!$Y$3^Experiments!$H$3*(1+$V$3/$W$3)+($F407+0.5*L407)^Experiments!$H$3*(1+$V$3/$X$3)))</f>
        <v>1.8861552889431134E-6</v>
      </c>
      <c r="N407">
        <f>0.02*((Experiments!$C$3*($F407+0.5*M407)^Experiments!$H$3)/(Code!$Y$3^Experiments!$H$3*(1+$V$3/$W$3)+($F407+0.5*M407)^Experiments!$H$3*(1+$V$3/$X$3)))</f>
        <v>1.8868948202048697E-6</v>
      </c>
      <c r="O407">
        <f>0.02*((Experiments!$C$3*($F407+N407)^Experiments!$H$3)/(Code!$Y$3^Experiments!$H$3*(1+$V$3/$W$3)+($F407+N407)^Experiments!$H$3*(1+$V$3/$X$3)))</f>
        <v>1.9246439099241719E-6</v>
      </c>
    </row>
    <row r="408" spans="1:15" x14ac:dyDescent="0.25">
      <c r="A408">
        <v>8.1199999999999992</v>
      </c>
      <c r="B408">
        <f>((D408^Experiments!$H$2)*Experiments!$C$2)/((Code!$Y$2^Experiments!$H$2)*(1+$V$2/$W$2)+(Code!D408^Experiments!$H$2)*(1+$V$2/$X$2))</f>
        <v>1.4889389812066369E-22</v>
      </c>
      <c r="C408">
        <f>((F408^Experiments!$H$3)*Experiments!$C$3)/((1+$V$3/$X$3)*(F408^Experiments!$H$3)+(Code!$Y$3^Experiments!$H$3)*(1+$V$3/$W$3))</f>
        <v>8.8685797181303928E-5</v>
      </c>
      <c r="D408">
        <f t="shared" si="36"/>
        <v>2.2334084718099551E-23</v>
      </c>
      <c r="E408">
        <f t="shared" si="37"/>
        <v>10.000000000000012</v>
      </c>
      <c r="F408">
        <f t="shared" si="38"/>
        <v>4.4344864970502369E-5</v>
      </c>
      <c r="G408">
        <f t="shared" si="39"/>
        <v>4.9999556551350333</v>
      </c>
      <c r="H408">
        <f>0.02*((Experiments!$C$2*(D408^Experiments!$H$2))/((Code!$Y$2^Experiments!$H$2)*(1+$V$2/$W$2)+(D408^Experiments!$H$2)*(1+$V$2/$X$2)))</f>
        <v>2.9778779624132738E-24</v>
      </c>
      <c r="I408">
        <f>0.02*((Experiments!$C$2*($D408+0.5*H408)^Experiments!$H$2)/((Code!$Y$2^Experiments!$H$2)*(1+$V$2/$W$2)+($D408+0.5*H408)^Experiments!$H$2*(1+$V$2/$X$2)))</f>
        <v>3.1764031599074922E-24</v>
      </c>
      <c r="J408">
        <f>0.02*((Experiments!$C$2*($D408+0.5*I408)^Experiments!$H$2)/((Code!$Y$2^Experiments!$H$2)*(1+$V$2/$W$2)+($D408+0.5*I408)^Experiments!$H$2*(1+$V$2/$X$2)))</f>
        <v>3.1896381730737732E-24</v>
      </c>
      <c r="K408">
        <f>0.02*((Experiments!$C$2*($D408+J408)^Experiments!$H$2)/((Code!$Y$2^Experiments!$H$2)*(1+$V$2/$W$2)+($D408+J408)^Experiments!$H$2*(1+$V$2/$X$2)))</f>
        <v>3.4031630521564435E-24</v>
      </c>
      <c r="L408">
        <f>0.02*((Experiments!$C$3*F408^Experiments!$H$3)/(Code!$Y$3^Experiments!$H$3*(1+$V$3/$W$3)+F408^Experiments!$H$3*(1+$V$3/$X$3)))</f>
        <v>1.7737159436260787E-6</v>
      </c>
      <c r="M408">
        <f>0.02*((Experiments!$C$3*($F408+0.5*L408)^Experiments!$H$3)/(Code!$Y$3^Experiments!$H$3*(1+$V$3/$W$3)+($F408+0.5*L408)^Experiments!$H$3*(1+$V$3/$X$3)))</f>
        <v>1.8091870850436349E-6</v>
      </c>
      <c r="N408">
        <f>0.02*((Experiments!$C$3*($F408+0.5*M408)^Experiments!$H$3)/(Code!$Y$3^Experiments!$H$3*(1+$V$3/$W$3)+($F408+0.5*M408)^Experiments!$H$3*(1+$V$3/$X$3)))</f>
        <v>1.8098964436869261E-6</v>
      </c>
      <c r="O408">
        <f>0.02*((Experiments!$C$3*($F408+N408)^Experiments!$H$3)/(Code!$Y$3^Experiments!$H$3*(1+$V$3/$W$3)+($F408+N408)^Experiments!$H$3*(1+$V$3/$X$3)))</f>
        <v>1.8461052500202117E-6</v>
      </c>
    </row>
    <row r="409" spans="1:15" x14ac:dyDescent="0.25">
      <c r="A409">
        <v>8.14</v>
      </c>
      <c r="B409">
        <f>((D409^Experiments!$H$2)*Experiments!$C$2)/((Code!$Y$2^Experiments!$H$2)*(1+$V$2/$W$2)+(Code!D409^Experiments!$H$2)*(1+$V$2/$X$2))</f>
        <v>1.2765709403118341E-22</v>
      </c>
      <c r="C409">
        <f>((F409^Experiments!$H$3)*Experiments!$C$3)/((1+$V$3/$X$3)*(F409^Experiments!$H$3)+(Code!$Y$3^Experiments!$H$3)*(1+$V$3/$W$3))</f>
        <v>8.5066782191352787E-5</v>
      </c>
      <c r="D409">
        <f t="shared" si="36"/>
        <v>1.914856410467751E-23</v>
      </c>
      <c r="E409">
        <f t="shared" si="37"/>
        <v>10.000000000000012</v>
      </c>
      <c r="F409">
        <f t="shared" si="38"/>
        <v>4.2535200261984471E-5</v>
      </c>
      <c r="G409">
        <f t="shared" si="39"/>
        <v>4.999957464799742</v>
      </c>
      <c r="H409">
        <f>0.02*((Experiments!$C$2*(D409^Experiments!$H$2))/((Code!$Y$2^Experiments!$H$2)*(1+$V$2/$W$2)+(D409^Experiments!$H$2)*(1+$V$2/$X$2)))</f>
        <v>2.5531418806236684E-24</v>
      </c>
      <c r="I409">
        <f>0.02*((Experiments!$C$2*($D409+0.5*H409)^Experiments!$H$2)/((Code!$Y$2^Experiments!$H$2)*(1+$V$2/$W$2)+($D409+0.5*H409)^Experiments!$H$2*(1+$V$2/$X$2)))</f>
        <v>2.7233513393319124E-24</v>
      </c>
      <c r="J409">
        <f>0.02*((Experiments!$C$2*($D409+0.5*I409)^Experiments!$H$2)/((Code!$Y$2^Experiments!$H$2)*(1+$V$2/$W$2)+($D409+0.5*I409)^Experiments!$H$2*(1+$V$2/$X$2)))</f>
        <v>2.7346986365791288E-24</v>
      </c>
      <c r="K409">
        <f>0.02*((Experiments!$C$2*($D409+J409)^Experiments!$H$2)/((Code!$Y$2^Experiments!$H$2)*(1+$V$2/$W$2)+($D409+J409)^Experiments!$H$2*(1+$V$2/$X$2)))</f>
        <v>2.9177683655008856E-24</v>
      </c>
      <c r="L409">
        <f>0.02*((Experiments!$C$3*F409^Experiments!$H$3)/(Code!$Y$3^Experiments!$H$3*(1+$V$3/$W$3)+F409^Experiments!$H$3*(1+$V$3/$X$3)))</f>
        <v>1.7013356438270558E-6</v>
      </c>
      <c r="M409">
        <f>0.02*((Experiments!$C$3*($F409+0.5*L409)^Experiments!$H$3)/(Code!$Y$3^Experiments!$H$3*(1+$V$3/$W$3)+($F409+0.5*L409)^Experiments!$H$3*(1+$V$3/$X$3)))</f>
        <v>1.7353594332804694E-6</v>
      </c>
      <c r="N409">
        <f>0.02*((Experiments!$C$3*($F409+0.5*M409)^Experiments!$H$3)/(Code!$Y$3^Experiments!$H$3*(1+$V$3/$W$3)+($F409+0.5*M409)^Experiments!$H$3*(1+$V$3/$X$3)))</f>
        <v>1.7360398500157397E-6</v>
      </c>
      <c r="O409">
        <f>0.02*((Experiments!$C$3*($F409+N409)^Experiments!$H$3)/(Code!$Y$3^Experiments!$H$3*(1+$V$3/$W$3)+($F409+N409)^Experiments!$H$3*(1+$V$3/$X$3)))</f>
        <v>1.7707712102425763E-6</v>
      </c>
    </row>
    <row r="410" spans="1:15" x14ac:dyDescent="0.25">
      <c r="A410">
        <v>8.16</v>
      </c>
      <c r="B410">
        <f>((D410^Experiments!$H$2)*Experiments!$C$2)/((Code!$Y$2^Experiments!$H$2)*(1+$V$2/$W$2)+(Code!D410^Experiments!$H$2)*(1+$V$2/$X$2))</f>
        <v>1.094493049223538E-22</v>
      </c>
      <c r="C410">
        <f>((F410^Experiments!$H$3)*Experiments!$C$3)/((1+$V$3/$X$3)*(F410^Experiments!$H$3)+(Code!$Y$3^Experiments!$H$3)*(1+$V$3/$W$3))</f>
        <v>8.1595436340315097E-5</v>
      </c>
      <c r="D410">
        <f t="shared" si="36"/>
        <v>1.6417395738353071E-23</v>
      </c>
      <c r="E410">
        <f t="shared" si="37"/>
        <v>10.000000000000012</v>
      </c>
      <c r="F410">
        <f t="shared" si="38"/>
        <v>4.0799382691874128E-5</v>
      </c>
      <c r="G410">
        <f t="shared" si="39"/>
        <v>4.9999592006173117</v>
      </c>
      <c r="H410">
        <f>0.02*((Experiments!$C$2*(D410^Experiments!$H$2))/((Code!$Y$2^Experiments!$H$2)*(1+$V$2/$W$2)+(D410^Experiments!$H$2)*(1+$V$2/$X$2)))</f>
        <v>2.1889860984470762E-24</v>
      </c>
      <c r="I410">
        <f>0.02*((Experiments!$C$2*($D410+0.5*H410)^Experiments!$H$2)/((Code!$Y$2^Experiments!$H$2)*(1+$V$2/$W$2)+($D410+0.5*H410)^Experiments!$H$2*(1+$V$2/$X$2)))</f>
        <v>2.3349185050102144E-24</v>
      </c>
      <c r="J410">
        <f>0.02*((Experiments!$C$2*($D410+0.5*I410)^Experiments!$H$2)/((Code!$Y$2^Experiments!$H$2)*(1+$V$2/$W$2)+($D410+0.5*I410)^Experiments!$H$2*(1+$V$2/$X$2)))</f>
        <v>2.3446473321144236E-24</v>
      </c>
      <c r="K410">
        <f>0.02*((Experiments!$C$2*($D410+J410)^Experiments!$H$2)/((Code!$Y$2^Experiments!$H$2)*(1+$V$2/$W$2)+($D410+J410)^Experiments!$H$2*(1+$V$2/$X$2)))</f>
        <v>2.5016057427289993E-24</v>
      </c>
      <c r="L410">
        <f>0.02*((Experiments!$C$3*F410^Experiments!$H$3)/(Code!$Y$3^Experiments!$H$3*(1+$V$3/$W$3)+F410^Experiments!$H$3*(1+$V$3/$X$3)))</f>
        <v>1.631908726806302E-6</v>
      </c>
      <c r="M410">
        <f>0.02*((Experiments!$C$3*($F410+0.5*L410)^Experiments!$H$3)/(Code!$Y$3^Experiments!$H$3*(1+$V$3/$W$3)+($F410+0.5*L410)^Experiments!$H$3*(1+$V$3/$X$3)))</f>
        <v>1.6645442116426804E-6</v>
      </c>
      <c r="N410">
        <f>0.02*((Experiments!$C$3*($F410+0.5*M410)^Experiments!$H$3)/(Code!$Y$3^Experiments!$H$3*(1+$V$3/$W$3)+($F410+0.5*M410)^Experiments!$H$3*(1+$V$3/$X$3)))</f>
        <v>1.6651968670066813E-6</v>
      </c>
      <c r="O410">
        <f>0.02*((Experiments!$C$3*($F410+N410)^Experiments!$H$3)/(Code!$Y$3^Experiments!$H$3*(1+$V$3/$W$3)+($F410+N410)^Experiments!$H$3*(1+$V$3/$X$3)))</f>
        <v>1.6985110557973719E-6</v>
      </c>
    </row>
    <row r="411" spans="1:15" x14ac:dyDescent="0.25">
      <c r="A411">
        <v>8.18</v>
      </c>
      <c r="B411">
        <f>((D411^Experiments!$H$2)*Experiments!$C$2)/((Code!$Y$2^Experiments!$H$2)*(1+$V$2/$W$2)+(Code!D411^Experiments!$H$2)*(1+$V$2/$X$2))</f>
        <v>9.3838501016325621E-23</v>
      </c>
      <c r="C411">
        <f>((F411^Experiments!$H$3)*Experiments!$C$3)/((1+$V$3/$X$3)*(F411^Experiments!$H$3)+(Code!$Y$3^Experiments!$H$3)*(1+$V$3/$W$3))</f>
        <v>7.8265735187935836E-5</v>
      </c>
      <c r="D411">
        <f t="shared" si="36"/>
        <v>1.4075775152448844E-23</v>
      </c>
      <c r="E411">
        <f t="shared" si="37"/>
        <v>10.000000000000012</v>
      </c>
      <c r="F411">
        <f t="shared" si="38"/>
        <v>3.9134399035223729E-5</v>
      </c>
      <c r="G411">
        <f t="shared" si="39"/>
        <v>4.9999608656009684</v>
      </c>
      <c r="H411">
        <f>0.02*((Experiments!$C$2*(D411^Experiments!$H$2))/((Code!$Y$2^Experiments!$H$2)*(1+$V$2/$W$2)+(D411^Experiments!$H$2)*(1+$V$2/$X$2)))</f>
        <v>1.8767700203265126E-24</v>
      </c>
      <c r="I411">
        <f>0.02*((Experiments!$C$2*($D411+0.5*H411)^Experiments!$H$2)/((Code!$Y$2^Experiments!$H$2)*(1+$V$2/$W$2)+($D411+0.5*H411)^Experiments!$H$2*(1+$V$2/$X$2)))</f>
        <v>2.0018880216816134E-24</v>
      </c>
      <c r="J411">
        <f>0.02*((Experiments!$C$2*($D411+0.5*I411)^Experiments!$H$2)/((Code!$Y$2^Experiments!$H$2)*(1+$V$2/$W$2)+($D411+0.5*I411)^Experiments!$H$2*(1+$V$2/$X$2)))</f>
        <v>2.0102292217719532E-24</v>
      </c>
      <c r="K411">
        <f>0.02*((Experiments!$C$2*($D411+J411)^Experiments!$H$2)/((Code!$Y$2^Experiments!$H$2)*(1+$V$2/$W$2)+($D411+J411)^Experiments!$H$2*(1+$V$2/$X$2)))</f>
        <v>2.1448005832294397E-24</v>
      </c>
      <c r="L411">
        <f>0.02*((Experiments!$C$3*F411^Experiments!$H$3)/(Code!$Y$3^Experiments!$H$3*(1+$V$3/$W$3)+F411^Experiments!$H$3*(1+$V$3/$X$3)))</f>
        <v>1.5653147037587168E-6</v>
      </c>
      <c r="M411">
        <f>0.02*((Experiments!$C$3*($F411+0.5*L411)^Experiments!$H$3)/(Code!$Y$3^Experiments!$H$3*(1+$V$3/$W$3)+($F411+0.5*L411)^Experiments!$H$3*(1+$V$3/$X$3)))</f>
        <v>1.5966185231725051E-6</v>
      </c>
      <c r="N411">
        <f>0.02*((Experiments!$C$3*($F411+0.5*M411)^Experiments!$H$3)/(Code!$Y$3^Experiments!$H$3*(1+$V$3/$W$3)+($F411+0.5*M411)^Experiments!$H$3*(1+$V$3/$X$3)))</f>
        <v>1.5972445495717225E-6</v>
      </c>
      <c r="O411">
        <f>0.02*((Experiments!$C$3*($F411+N411)^Experiments!$H$3)/(Code!$Y$3^Experiments!$H$3*(1+$V$3/$W$3)+($F411+N411)^Experiments!$H$3*(1+$V$3/$X$3)))</f>
        <v>1.6291993834232039E-6</v>
      </c>
    </row>
    <row r="412" spans="1:15" x14ac:dyDescent="0.25">
      <c r="A412">
        <v>8.1999999999999993</v>
      </c>
      <c r="B412">
        <f>((D412^Experiments!$H$2)*Experiments!$C$2)/((Code!$Y$2^Experiments!$H$2)*(1+$V$2/$W$2)+(Code!D412^Experiments!$H$2)*(1+$V$2/$X$2))</f>
        <v>8.0454273138033304E-23</v>
      </c>
      <c r="C412">
        <f>((F412^Experiments!$H$3)*Experiments!$C$3)/((1+$V$3/$X$3)*(F412^Experiments!$H$3)+(Code!$Y$3^Experiments!$H$3)*(1+$V$3/$W$3))</f>
        <v>7.507189999203012E-5</v>
      </c>
      <c r="D412">
        <f t="shared" si="36"/>
        <v>1.2068140970704996E-23</v>
      </c>
      <c r="E412">
        <f t="shared" si="37"/>
        <v>10.000000000000012</v>
      </c>
      <c r="F412">
        <f t="shared" si="38"/>
        <v>3.7537358996445333E-5</v>
      </c>
      <c r="G412">
        <f t="shared" si="39"/>
        <v>4.9999624626410073</v>
      </c>
      <c r="H412">
        <f>0.02*((Experiments!$C$2*(D412^Experiments!$H$2))/((Code!$Y$2^Experiments!$H$2)*(1+$V$2/$W$2)+(D412^Experiments!$H$2)*(1+$V$2/$X$2)))</f>
        <v>1.6090854627606661E-24</v>
      </c>
      <c r="I412">
        <f>0.02*((Experiments!$C$2*($D412+0.5*H412)^Experiments!$H$2)/((Code!$Y$2^Experiments!$H$2)*(1+$V$2/$W$2)+($D412+0.5*H412)^Experiments!$H$2*(1+$V$2/$X$2)))</f>
        <v>1.7163578269447106E-24</v>
      </c>
      <c r="J412">
        <f>0.02*((Experiments!$C$2*($D412+0.5*I412)^Experiments!$H$2)/((Code!$Y$2^Experiments!$H$2)*(1+$V$2/$W$2)+($D412+0.5*I412)^Experiments!$H$2*(1+$V$2/$X$2)))</f>
        <v>1.7235093178903138E-24</v>
      </c>
      <c r="K412">
        <f>0.02*((Experiments!$C$2*($D412+J412)^Experiments!$H$2)/((Code!$Y$2^Experiments!$H$2)*(1+$V$2/$W$2)+($D412+J412)^Experiments!$H$2*(1+$V$2/$X$2)))</f>
        <v>1.8388867051460415E-24</v>
      </c>
      <c r="L412">
        <f>0.02*((Experiments!$C$3*F412^Experiments!$H$3)/(Code!$Y$3^Experiments!$H$3*(1+$V$3/$W$3)+F412^Experiments!$H$3*(1+$V$3/$X$3)))</f>
        <v>1.5014379998406025E-6</v>
      </c>
      <c r="M412">
        <f>0.02*((Experiments!$C$3*($F412+0.5*L412)^Experiments!$H$3)/(Code!$Y$3^Experiments!$H$3*(1+$V$3/$W$3)+($F412+0.5*L412)^Experiments!$H$3*(1+$V$3/$X$3)))</f>
        <v>1.5314644830230508E-6</v>
      </c>
      <c r="N412">
        <f>0.02*((Experiments!$C$3*($F412+0.5*M412)^Experiments!$H$3)/(Code!$Y$3^Experiments!$H$3*(1+$V$3/$W$3)+($F412+0.5*M412)^Experiments!$H$3*(1+$V$3/$X$3)))</f>
        <v>1.5320649666940729E-6</v>
      </c>
      <c r="O412">
        <f>0.02*((Experiments!$C$3*($F412+N412)^Experiments!$H$3)/(Code!$Y$3^Experiments!$H$3*(1+$V$3/$W$3)+($F412+N412)^Experiments!$H$3*(1+$V$3/$X$3)))</f>
        <v>1.5627159041153843E-6</v>
      </c>
    </row>
    <row r="413" spans="1:15" x14ac:dyDescent="0.25">
      <c r="A413">
        <v>8.2200000000000006</v>
      </c>
      <c r="B413">
        <f>((D413^Experiments!$H$2)*Experiments!$C$2)/((Code!$Y$2^Experiments!$H$2)*(1+$V$2/$W$2)+(Code!D413^Experiments!$H$2)*(1+$V$2/$X$2))</f>
        <v>6.8979043740725799E-23</v>
      </c>
      <c r="C413">
        <f>((F413^Experiments!$H$3)*Experiments!$C$3)/((1+$V$3/$X$3)*(F413^Experiments!$H$3)+(Code!$Y$3^Experiments!$H$3)*(1+$V$3/$W$3))</f>
        <v>7.2008387694463439E-5</v>
      </c>
      <c r="D413">
        <f t="shared" si="36"/>
        <v>1.034685656110887E-23</v>
      </c>
      <c r="E413">
        <f t="shared" si="37"/>
        <v>10.000000000000012</v>
      </c>
      <c r="F413">
        <f t="shared" si="38"/>
        <v>3.6005490195880291E-5</v>
      </c>
      <c r="G413">
        <f t="shared" si="39"/>
        <v>4.999963994509808</v>
      </c>
      <c r="H413">
        <f>0.02*((Experiments!$C$2*(D413^Experiments!$H$2))/((Code!$Y$2^Experiments!$H$2)*(1+$V$2/$W$2)+(D413^Experiments!$H$2)*(1+$V$2/$X$2)))</f>
        <v>1.3795808748145161E-24</v>
      </c>
      <c r="I413">
        <f>0.02*((Experiments!$C$2*($D413+0.5*H413)^Experiments!$H$2)/((Code!$Y$2^Experiments!$H$2)*(1+$V$2/$W$2)+($D413+0.5*H413)^Experiments!$H$2*(1+$V$2/$X$2)))</f>
        <v>1.4715529331354838E-24</v>
      </c>
      <c r="J413">
        <f>0.02*((Experiments!$C$2*($D413+0.5*I413)^Experiments!$H$2)/((Code!$Y$2^Experiments!$H$2)*(1+$V$2/$W$2)+($D413+0.5*I413)^Experiments!$H$2*(1+$V$2/$X$2)))</f>
        <v>1.4776844036902149E-24</v>
      </c>
      <c r="K413">
        <f>0.02*((Experiments!$C$2*($D413+J413)^Experiments!$H$2)/((Code!$Y$2^Experiments!$H$2)*(1+$V$2/$W$2)+($D413+J413)^Experiments!$H$2*(1+$V$2/$X$2)))</f>
        <v>1.5766054619732115E-24</v>
      </c>
      <c r="L413">
        <f>0.02*((Experiments!$C$3*F413^Experiments!$H$3)/(Code!$Y$3^Experiments!$H$3*(1+$V$3/$W$3)+F413^Experiments!$H$3*(1+$V$3/$X$3)))</f>
        <v>1.4401677538892688E-6</v>
      </c>
      <c r="M413">
        <f>0.02*((Experiments!$C$3*($F413+0.5*L413)^Experiments!$H$3)/(Code!$Y$3^Experiments!$H$3*(1+$V$3/$W$3)+($F413+0.5*L413)^Experiments!$H$3*(1+$V$3/$X$3)))</f>
        <v>1.4689690141826562E-6</v>
      </c>
      <c r="N413">
        <f>0.02*((Experiments!$C$3*($F413+0.5*M413)^Experiments!$H$3)/(Code!$Y$3^Experiments!$H$3*(1+$V$3/$W$3)+($F413+0.5*M413)^Experiments!$H$3*(1+$V$3/$X$3)))</f>
        <v>1.4695449970728473E-6</v>
      </c>
      <c r="O413">
        <f>0.02*((Experiments!$C$3*($F413+N413)^Experiments!$H$3)/(Code!$Y$3^Experiments!$H$3*(1+$V$3/$W$3)+($F413+N413)^Experiments!$H$3*(1+$V$3/$X$3)))</f>
        <v>1.4989452346927033E-6</v>
      </c>
    </row>
    <row r="414" spans="1:15" x14ac:dyDescent="0.25">
      <c r="A414">
        <v>8.24</v>
      </c>
      <c r="B414">
        <f>((D414^Experiments!$H$2)*Experiments!$C$2)/((Code!$Y$2^Experiments!$H$2)*(1+$V$2/$W$2)+(Code!D414^Experiments!$H$2)*(1+$V$2/$X$2))</f>
        <v>5.9140531506904551E-23</v>
      </c>
      <c r="C414">
        <f>((F414^Experiments!$H$3)*Experiments!$C$3)/((1+$V$3/$X$3)*(F414^Experiments!$H$3)+(Code!$Y$3^Experiments!$H$3)*(1+$V$3/$W$3))</f>
        <v>6.9069881314763964E-5</v>
      </c>
      <c r="D414">
        <f t="shared" si="36"/>
        <v>8.8710797260356829E-24</v>
      </c>
      <c r="E414">
        <f t="shared" si="37"/>
        <v>10.000000000000012</v>
      </c>
      <c r="F414">
        <f t="shared" si="38"/>
        <v>3.4536133360698132E-5</v>
      </c>
      <c r="G414">
        <f t="shared" si="39"/>
        <v>4.9999654638666433</v>
      </c>
      <c r="H414">
        <f>0.02*((Experiments!$C$2*(D414^Experiments!$H$2))/((Code!$Y$2^Experiments!$H$2)*(1+$V$2/$W$2)+(D414^Experiments!$H$2)*(1+$V$2/$X$2)))</f>
        <v>1.182810630138091E-24</v>
      </c>
      <c r="I414">
        <f>0.02*((Experiments!$C$2*($D414+0.5*H414)^Experiments!$H$2)/((Code!$Y$2^Experiments!$H$2)*(1+$V$2/$W$2)+($D414+0.5*H414)^Experiments!$H$2*(1+$V$2/$X$2)))</f>
        <v>1.261664672147297E-24</v>
      </c>
      <c r="J414">
        <f>0.02*((Experiments!$C$2*($D414+0.5*I414)^Experiments!$H$2)/((Code!$Y$2^Experiments!$H$2)*(1+$V$2/$W$2)+($D414+0.5*I414)^Experiments!$H$2*(1+$V$2/$X$2)))</f>
        <v>1.266921608281244E-24</v>
      </c>
      <c r="K414">
        <f>0.02*((Experiments!$C$2*($D414+J414)^Experiments!$H$2)/((Code!$Y$2^Experiments!$H$2)*(1+$V$2/$W$2)+($D414+J414)^Experiments!$H$2*(1+$V$2/$X$2)))</f>
        <v>1.351733511242257E-24</v>
      </c>
      <c r="L414">
        <f>0.02*((Experiments!$C$3*F414^Experiments!$H$3)/(Code!$Y$3^Experiments!$H$3*(1+$V$3/$W$3)+F414^Experiments!$H$3*(1+$V$3/$X$3)))</f>
        <v>1.3813976262952794E-6</v>
      </c>
      <c r="M414">
        <f>0.02*((Experiments!$C$3*($F414+0.5*L414)^Experiments!$H$3)/(Code!$Y$3^Experiments!$H$3*(1+$V$3/$W$3)+($F414+0.5*L414)^Experiments!$H$3*(1+$V$3/$X$3)))</f>
        <v>1.4090236515141301E-6</v>
      </c>
      <c r="N414">
        <f>0.02*((Experiments!$C$3*($F414+0.5*M414)^Experiments!$H$3)/(Code!$Y$3^Experiments!$H$3*(1+$V$3/$W$3)+($F414+0.5*M414)^Experiments!$H$3*(1+$V$3/$X$3)))</f>
        <v>1.4095761330858385E-6</v>
      </c>
      <c r="O414">
        <f>0.02*((Experiments!$C$3*($F414+N414)^Experiments!$H$3)/(Code!$Y$3^Experiments!$H$3*(1+$V$3/$W$3)+($F414+N414)^Experiments!$H$3*(1+$V$3/$X$3)))</f>
        <v>1.437776697847861E-6</v>
      </c>
    </row>
    <row r="415" spans="1:15" x14ac:dyDescent="0.25">
      <c r="A415">
        <v>8.26</v>
      </c>
      <c r="B415">
        <f>((D415^Experiments!$H$2)*Experiments!$C$2)/((Code!$Y$2^Experiments!$H$2)*(1+$V$2/$W$2)+(Code!D415^Experiments!$H$2)*(1+$V$2/$X$2))</f>
        <v>5.0705290726640744E-23</v>
      </c>
      <c r="C415">
        <f>((F415^Experiments!$H$3)*Experiments!$C$3)/((1+$V$3/$X$3)*(F415^Experiments!$H$3)+(Code!$Y$3^Experiments!$H$3)*(1+$V$3/$W$3))</f>
        <v>6.6251280734815263E-5</v>
      </c>
      <c r="D415">
        <f t="shared" si="36"/>
        <v>7.6057936089961112E-24</v>
      </c>
      <c r="E415">
        <f t="shared" si="37"/>
        <v>10.000000000000012</v>
      </c>
      <c r="F415">
        <f t="shared" si="38"/>
        <v>3.3126737711807617E-5</v>
      </c>
      <c r="G415">
        <f t="shared" si="39"/>
        <v>4.9999668732622924</v>
      </c>
      <c r="H415">
        <f>0.02*((Experiments!$C$2*(D415^Experiments!$H$2))/((Code!$Y$2^Experiments!$H$2)*(1+$V$2/$W$2)+(D415^Experiments!$H$2)*(1+$V$2/$X$2)))</f>
        <v>1.0141058145328149E-24</v>
      </c>
      <c r="I415">
        <f>0.02*((Experiments!$C$2*($D415+0.5*H415)^Experiments!$H$2)/((Code!$Y$2^Experiments!$H$2)*(1+$V$2/$W$2)+($D415+0.5*H415)^Experiments!$H$2*(1+$V$2/$X$2)))</f>
        <v>1.0817128688350027E-24</v>
      </c>
      <c r="J415">
        <f>0.02*((Experiments!$C$2*($D415+0.5*I415)^Experiments!$H$2)/((Code!$Y$2^Experiments!$H$2)*(1+$V$2/$W$2)+($D415+0.5*I415)^Experiments!$H$2*(1+$V$2/$X$2)))</f>
        <v>1.0862200057884816E-24</v>
      </c>
      <c r="K415">
        <f>0.02*((Experiments!$C$2*($D415+J415)^Experiments!$H$2)/((Code!$Y$2^Experiments!$H$2)*(1+$V$2/$W$2)+($D415+J415)^Experiments!$H$2*(1+$V$2/$X$2)))</f>
        <v>1.1589351486379459E-24</v>
      </c>
      <c r="L415">
        <f>0.02*((Experiments!$C$3*F415^Experiments!$H$3)/(Code!$Y$3^Experiments!$H$3*(1+$V$3/$W$3)+F415^Experiments!$H$3*(1+$V$3/$X$3)))</f>
        <v>1.3250256146963053E-6</v>
      </c>
      <c r="M415">
        <f>0.02*((Experiments!$C$3*($F415+0.5*L415)^Experiments!$H$3)/(Code!$Y$3^Experiments!$H$3*(1+$V$3/$W$3)+($F415+0.5*L415)^Experiments!$H$3*(1+$V$3/$X$3)))</f>
        <v>1.3515243537712585E-6</v>
      </c>
      <c r="N415">
        <f>0.02*((Experiments!$C$3*($F415+0.5*M415)^Experiments!$H$3)/(Code!$Y$3^Experiments!$H$3*(1+$V$3/$W$3)+($F415+0.5*M415)^Experiments!$H$3*(1+$V$3/$X$3)))</f>
        <v>1.3520542927326502E-6</v>
      </c>
      <c r="O415">
        <f>0.02*((Experiments!$C$3*($F415+N415)^Experiments!$H$3)/(Code!$Y$3^Experiments!$H$3*(1+$V$3/$W$3)+($F415+N415)^Experiments!$H$3*(1+$V$3/$X$3)))</f>
        <v>1.3791041303371483E-6</v>
      </c>
    </row>
    <row r="416" spans="1:15" x14ac:dyDescent="0.25">
      <c r="A416">
        <v>8.2799999999999994</v>
      </c>
      <c r="B416">
        <f>((D416^Experiments!$H$2)*Experiments!$C$2)/((Code!$Y$2^Experiments!$H$2)*(1+$V$2/$W$2)+(Code!D416^Experiments!$H$2)*(1+$V$2/$X$2))</f>
        <v>4.3473172157287714E-23</v>
      </c>
      <c r="C416">
        <f>((F416^Experiments!$H$3)*Experiments!$C$3)/((1+$V$3/$X$3)*(F416^Experiments!$H$3)+(Code!$Y$3^Experiments!$H$3)*(1+$V$3/$W$3))</f>
        <v>6.3547693858745748E-5</v>
      </c>
      <c r="D416">
        <f t="shared" si="36"/>
        <v>6.5209758235931569E-24</v>
      </c>
      <c r="E416">
        <f t="shared" si="37"/>
        <v>10.000000000000012</v>
      </c>
      <c r="F416">
        <f t="shared" si="38"/>
        <v>3.177485653880074E-5</v>
      </c>
      <c r="G416">
        <f t="shared" si="39"/>
        <v>4.9999682251434656</v>
      </c>
      <c r="H416">
        <f>0.02*((Experiments!$C$2*(D416^Experiments!$H$2))/((Code!$Y$2^Experiments!$H$2)*(1+$V$2/$W$2)+(D416^Experiments!$H$2)*(1+$V$2/$X$2)))</f>
        <v>8.6946344314575424E-25</v>
      </c>
      <c r="I416">
        <f>0.02*((Experiments!$C$2*($D416+0.5*H416)^Experiments!$H$2)/((Code!$Y$2^Experiments!$H$2)*(1+$V$2/$W$2)+($D416+0.5*H416)^Experiments!$H$2*(1+$V$2/$X$2)))</f>
        <v>9.2742767268880456E-25</v>
      </c>
      <c r="J416">
        <f>0.02*((Experiments!$C$2*($D416+0.5*I416)^Experiments!$H$2)/((Code!$Y$2^Experiments!$H$2)*(1+$V$2/$W$2)+($D416+0.5*I416)^Experiments!$H$2*(1+$V$2/$X$2)))</f>
        <v>9.3129195465834132E-25</v>
      </c>
      <c r="K416">
        <f>0.02*((Experiments!$C$2*($D416+J416)^Experiments!$H$2)/((Code!$Y$2^Experiments!$H$2)*(1+$V$2/$W$2)+($D416+J416)^Experiments!$H$2*(1+$V$2/$X$2)))</f>
        <v>9.936357037668664E-25</v>
      </c>
      <c r="L416">
        <f>0.02*((Experiments!$C$3*F416^Experiments!$H$3)/(Code!$Y$3^Experiments!$H$3*(1+$V$3/$W$3)+F416^Experiments!$H$3*(1+$V$3/$X$3)))</f>
        <v>1.2709538771749149E-6</v>
      </c>
      <c r="M416">
        <f>0.02*((Experiments!$C$3*($F416+0.5*L416)^Experiments!$H$3)/(Code!$Y$3^Experiments!$H$3*(1+$V$3/$W$3)+($F416+0.5*L416)^Experiments!$H$3*(1+$V$3/$X$3)))</f>
        <v>1.29637132326863E-6</v>
      </c>
      <c r="N416">
        <f>0.02*((Experiments!$C$3*($F416+0.5*M416)^Experiments!$H$3)/(Code!$Y$3^Experiments!$H$3*(1+$V$3/$W$3)+($F416+0.5*M416)^Experiments!$H$3*(1+$V$3/$X$3)))</f>
        <v>1.2968796392341305E-6</v>
      </c>
      <c r="O416">
        <f>0.02*((Experiments!$C$3*($F416+N416)^Experiments!$H$3)/(Code!$Y$3^Experiments!$H$3*(1+$V$3/$W$3)+($F416+N416)^Experiments!$H$3*(1+$V$3/$X$3)))</f>
        <v>1.3228256989788687E-6</v>
      </c>
    </row>
    <row r="417" spans="1:15" x14ac:dyDescent="0.25">
      <c r="A417">
        <v>8.3000000000000007</v>
      </c>
      <c r="B417">
        <f>((D417^Experiments!$H$2)*Experiments!$C$2)/((Code!$Y$2^Experiments!$H$2)*(1+$V$2/$W$2)+(Code!D417^Experiments!$H$2)*(1+$V$2/$X$2))</f>
        <v>3.7272573933280031E-23</v>
      </c>
      <c r="C417">
        <f>((F417^Experiments!$H$3)*Experiments!$C$3)/((1+$V$3/$X$3)*(F417^Experiments!$H$3)+(Code!$Y$3^Experiments!$H$3)*(1+$V$3/$W$3))</f>
        <v>6.0954428132773997E-5</v>
      </c>
      <c r="D417">
        <f t="shared" si="36"/>
        <v>5.5908860899920052E-24</v>
      </c>
      <c r="E417">
        <f t="shared" si="37"/>
        <v>10.000000000000012</v>
      </c>
      <c r="F417">
        <f t="shared" si="38"/>
        <v>3.047814295527419E-5</v>
      </c>
      <c r="G417">
        <f t="shared" si="39"/>
        <v>4.9999695218570492</v>
      </c>
      <c r="H417">
        <f>0.02*((Experiments!$C$2*(D417^Experiments!$H$2))/((Code!$Y$2^Experiments!$H$2)*(1+$V$2/$W$2)+(D417^Experiments!$H$2)*(1+$V$2/$X$2)))</f>
        <v>7.4545147866560059E-25</v>
      </c>
      <c r="I417">
        <f>0.02*((Experiments!$C$2*($D417+0.5*H417)^Experiments!$H$2)/((Code!$Y$2^Experiments!$H$2)*(1+$V$2/$W$2)+($D417+0.5*H417)^Experiments!$H$2*(1+$V$2/$X$2)))</f>
        <v>7.9514824390997403E-25</v>
      </c>
      <c r="J417">
        <f>0.02*((Experiments!$C$2*($D417+0.5*I417)^Experiments!$H$2)/((Code!$Y$2^Experiments!$H$2)*(1+$V$2/$W$2)+($D417+0.5*I417)^Experiments!$H$2*(1+$V$2/$X$2)))</f>
        <v>7.9846136159293221E-25</v>
      </c>
      <c r="K417">
        <f>0.02*((Experiments!$C$2*($D417+J417)^Experiments!$H$2)/((Code!$Y$2^Experiments!$H$2)*(1+$V$2/$W$2)+($D417+J417)^Experiments!$H$2*(1+$V$2/$X$2)))</f>
        <v>8.5191299354465831E-25</v>
      </c>
      <c r="L417">
        <f>0.02*((Experiments!$C$3*F417^Experiments!$H$3)/(Code!$Y$3^Experiments!$H$3*(1+$V$3/$W$3)+F417^Experiments!$H$3*(1+$V$3/$X$3)))</f>
        <v>1.21908856265548E-6</v>
      </c>
      <c r="M417">
        <f>0.02*((Experiments!$C$3*($F417+0.5*L417)^Experiments!$H$3)/(Code!$Y$3^Experiments!$H$3*(1+$V$3/$W$3)+($F417+0.5*L417)^Experiments!$H$3*(1+$V$3/$X$3)))</f>
        <v>1.2434688328939118E-6</v>
      </c>
      <c r="N417">
        <f>0.02*((Experiments!$C$3*($F417+0.5*M417)^Experiments!$H$3)/(Code!$Y$3^Experiments!$H$3*(1+$V$3/$W$3)+($F417+0.5*M417)^Experiments!$H$3*(1+$V$3/$X$3)))</f>
        <v>1.2439564079771019E-6</v>
      </c>
      <c r="O417">
        <f>0.02*((Experiments!$C$3*($F417+N417)^Experiments!$H$3)/(Code!$Y$3^Experiments!$H$3*(1+$V$3/$W$3)+($F417+N417)^Experiments!$H$3*(1+$V$3/$X$3)))</f>
        <v>1.2688437241433576E-6</v>
      </c>
    </row>
    <row r="418" spans="1:15" x14ac:dyDescent="0.25">
      <c r="A418">
        <v>8.32</v>
      </c>
      <c r="B418">
        <f>((D418^Experiments!$H$2)*Experiments!$C$2)/((Code!$Y$2^Experiments!$H$2)*(1+$V$2/$W$2)+(Code!D418^Experiments!$H$2)*(1+$V$2/$X$2))</f>
        <v>3.1956369840817734E-23</v>
      </c>
      <c r="C418">
        <f>((F418^Experiments!$H$3)*Experiments!$C$3)/((1+$V$3/$X$3)*(F418^Experiments!$H$3)+(Code!$Y$3^Experiments!$H$3)*(1+$V$3/$W$3))</f>
        <v>5.8466982410384832E-5</v>
      </c>
      <c r="D418">
        <f t="shared" si="36"/>
        <v>4.7934554761226599E-24</v>
      </c>
      <c r="E418">
        <f t="shared" si="37"/>
        <v>10.000000000000012</v>
      </c>
      <c r="F418">
        <f t="shared" si="38"/>
        <v>2.9234345827184047E-5</v>
      </c>
      <c r="G418">
        <f t="shared" si="39"/>
        <v>4.9999707656541776</v>
      </c>
      <c r="H418">
        <f>0.02*((Experiments!$C$2*(D418^Experiments!$H$2))/((Code!$Y$2^Experiments!$H$2)*(1+$V$2/$W$2)+(D418^Experiments!$H$2)*(1+$V$2/$X$2)))</f>
        <v>6.3912739681635465E-25</v>
      </c>
      <c r="I418">
        <f>0.02*((Experiments!$C$2*($D418+0.5*H418)^Experiments!$H$2)/((Code!$Y$2^Experiments!$H$2)*(1+$V$2/$W$2)+($D418+0.5*H418)^Experiments!$H$2*(1+$V$2/$X$2)))</f>
        <v>6.8173588993744493E-25</v>
      </c>
      <c r="J418">
        <f>0.02*((Experiments!$C$2*($D418+0.5*I418)^Experiments!$H$2)/((Code!$Y$2^Experiments!$H$2)*(1+$V$2/$W$2)+($D418+0.5*I418)^Experiments!$H$2*(1+$V$2/$X$2)))</f>
        <v>6.8457645614551757E-25</v>
      </c>
      <c r="K418">
        <f>0.02*((Experiments!$C$2*($D418+J418)^Experiments!$H$2)/((Code!$Y$2^Experiments!$H$2)*(1+$V$2/$W$2)+($D418+J418)^Experiments!$H$2*(1+$V$2/$X$2)))</f>
        <v>7.3040425763575712E-25</v>
      </c>
      <c r="L418">
        <f>0.02*((Experiments!$C$3*F418^Experiments!$H$3)/(Code!$Y$3^Experiments!$H$3*(1+$V$3/$W$3)+F418^Experiments!$H$3*(1+$V$3/$X$3)))</f>
        <v>1.1693396482076967E-6</v>
      </c>
      <c r="M418">
        <f>0.02*((Experiments!$C$3*($F418+0.5*L418)^Experiments!$H$3)/(Code!$Y$3^Experiments!$H$3*(1+$V$3/$W$3)+($F418+0.5*L418)^Experiments!$H$3*(1+$V$3/$X$3)))</f>
        <v>1.192725060164279E-6</v>
      </c>
      <c r="N418">
        <f>0.02*((Experiments!$C$3*($F418+0.5*M418)^Experiments!$H$3)/(Code!$Y$3^Experiments!$H$3*(1+$V$3/$W$3)+($F418+0.5*M418)^Experiments!$H$3*(1+$V$3/$X$3)))</f>
        <v>1.1931927405059914E-6</v>
      </c>
      <c r="O418">
        <f>0.02*((Experiments!$C$3*($F418+N418)^Experiments!$H$3)/(Code!$Y$3^Experiments!$H$3*(1+$V$3/$W$3)+($F418+N418)^Experiments!$H$3*(1+$V$3/$X$3)))</f>
        <v>1.2170645104302711E-6</v>
      </c>
    </row>
    <row r="419" spans="1:15" x14ac:dyDescent="0.25">
      <c r="A419">
        <v>8.34</v>
      </c>
      <c r="B419">
        <f>((D419^Experiments!$H$2)*Experiments!$C$2)/((Code!$Y$2^Experiments!$H$2)*(1+$V$2/$W$2)+(Code!D419^Experiments!$H$2)*(1+$V$2/$X$2))</f>
        <v>2.7398418344575472E-23</v>
      </c>
      <c r="C419">
        <f>((F419^Experiments!$H$3)*Experiments!$C$3)/((1+$V$3/$X$3)*(F419^Experiments!$H$3)+(Code!$Y$3^Experiments!$H$3)*(1+$V$3/$W$3))</f>
        <v>5.6081039148803137E-5</v>
      </c>
      <c r="D419">
        <f t="shared" si="36"/>
        <v>4.1097627516863206E-24</v>
      </c>
      <c r="E419">
        <f t="shared" si="37"/>
        <v>10.000000000000012</v>
      </c>
      <c r="F419">
        <f t="shared" si="38"/>
        <v>2.8041305867187628E-5</v>
      </c>
      <c r="G419">
        <f t="shared" si="39"/>
        <v>4.9999719586941378</v>
      </c>
      <c r="H419">
        <f>0.02*((Experiments!$C$2*(D419^Experiments!$H$2))/((Code!$Y$2^Experiments!$H$2)*(1+$V$2/$W$2)+(D419^Experiments!$H$2)*(1+$V$2/$X$2)))</f>
        <v>5.479683668915094E-25</v>
      </c>
      <c r="I419">
        <f>0.02*((Experiments!$C$2*($D419+0.5*H419)^Experiments!$H$2)/((Code!$Y$2^Experiments!$H$2)*(1+$V$2/$W$2)+($D419+0.5*H419)^Experiments!$H$2*(1+$V$2/$X$2)))</f>
        <v>5.8449959135094331E-25</v>
      </c>
      <c r="J419">
        <f>0.02*((Experiments!$C$2*($D419+0.5*I419)^Experiments!$H$2)/((Code!$Y$2^Experiments!$H$2)*(1+$V$2/$W$2)+($D419+0.5*I419)^Experiments!$H$2*(1+$V$2/$X$2)))</f>
        <v>5.8693500631490557E-25</v>
      </c>
      <c r="K419">
        <f>0.02*((Experiments!$C$2*($D419+J419)^Experiments!$H$2)/((Code!$Y$2^Experiments!$H$2)*(1+$V$2/$W$2)+($D419+J419)^Experiments!$H$2*(1+$V$2/$X$2)))</f>
        <v>6.2622636773349675E-25</v>
      </c>
      <c r="L419">
        <f>0.02*((Experiments!$C$3*F419^Experiments!$H$3)/(Code!$Y$3^Experiments!$H$3*(1+$V$3/$W$3)+F419^Experiments!$H$3*(1+$V$3/$X$3)))</f>
        <v>1.1216207829760627E-6</v>
      </c>
      <c r="M419">
        <f>0.02*((Experiments!$C$3*($F419+0.5*L419)^Experiments!$H$3)/(Code!$Y$3^Experiments!$H$3*(1+$V$3/$W$3)+($F419+0.5*L419)^Experiments!$H$3*(1+$V$3/$X$3)))</f>
        <v>1.1440519280407746E-6</v>
      </c>
      <c r="N419">
        <f>0.02*((Experiments!$C$3*($F419+0.5*M419)^Experiments!$H$3)/(Code!$Y$3^Experiments!$H$3*(1+$V$3/$W$3)+($F419+0.5*M419)^Experiments!$H$3*(1+$V$3/$X$3)))</f>
        <v>1.1445005252750099E-6</v>
      </c>
      <c r="O419">
        <f>0.02*((Experiments!$C$3*($F419+N419)^Experiments!$H$3)/(Code!$Y$3^Experiments!$H$3*(1+$V$3/$W$3)+($F419+N419)^Experiments!$H$3*(1+$V$3/$X$3)))</f>
        <v>1.1673981842411173E-6</v>
      </c>
    </row>
    <row r="420" spans="1:15" x14ac:dyDescent="0.25">
      <c r="A420">
        <v>8.36</v>
      </c>
      <c r="B420">
        <f>((D420^Experiments!$H$2)*Experiments!$C$2)/((Code!$Y$2^Experiments!$H$2)*(1+$V$2/$W$2)+(Code!D420^Experiments!$H$2)*(1+$V$2/$X$2))</f>
        <v>2.3490569533512465E-23</v>
      </c>
      <c r="C420">
        <f>((F420^Experiments!$H$3)*Experiments!$C$3)/((1+$V$3/$X$3)*(F420^Experiments!$H$3)+(Code!$Y$3^Experiments!$H$3)*(1+$V$3/$W$3))</f>
        <v>5.3792456923299858E-5</v>
      </c>
      <c r="D420">
        <f t="shared" si="36"/>
        <v>3.5235854300268697E-24</v>
      </c>
      <c r="E420">
        <f t="shared" si="37"/>
        <v>10.000000000000012</v>
      </c>
      <c r="F420">
        <f t="shared" si="38"/>
        <v>2.6896951888212836E-5</v>
      </c>
      <c r="G420">
        <f t="shared" si="39"/>
        <v>4.9999731030481165</v>
      </c>
      <c r="H420">
        <f>0.02*((Experiments!$C$2*(D420^Experiments!$H$2))/((Code!$Y$2^Experiments!$H$2)*(1+$V$2/$W$2)+(D420^Experiments!$H$2)*(1+$V$2/$X$2)))</f>
        <v>4.6981139067024935E-25</v>
      </c>
      <c r="I420">
        <f>0.02*((Experiments!$C$2*($D420+0.5*H420)^Experiments!$H$2)/((Code!$Y$2^Experiments!$H$2)*(1+$V$2/$W$2)+($D420+0.5*H420)^Experiments!$H$2*(1+$V$2/$X$2)))</f>
        <v>5.0113215004826592E-25</v>
      </c>
      <c r="J420">
        <f>0.02*((Experiments!$C$2*($D420+0.5*I420)^Experiments!$H$2)/((Code!$Y$2^Experiments!$H$2)*(1+$V$2/$W$2)+($D420+0.5*I420)^Experiments!$H$2*(1+$V$2/$X$2)))</f>
        <v>5.0322020067346714E-25</v>
      </c>
      <c r="K420">
        <f>0.02*((Experiments!$C$2*($D420+J420)^Experiments!$H$2)/((Code!$Y$2^Experiments!$H$2)*(1+$V$2/$W$2)+($D420+J420)^Experiments!$H$2*(1+$V$2/$X$2)))</f>
        <v>5.3690741742671152E-25</v>
      </c>
      <c r="L420">
        <f>0.02*((Experiments!$C$3*F420^Experiments!$H$3)/(Code!$Y$3^Experiments!$H$3*(1+$V$3/$W$3)+F420^Experiments!$H$3*(1+$V$3/$X$3)))</f>
        <v>1.0758491384659972E-6</v>
      </c>
      <c r="M420">
        <f>0.02*((Experiments!$C$3*($F420+0.5*L420)^Experiments!$H$3)/(Code!$Y$3^Experiments!$H$3*(1+$V$3/$W$3)+($F420+0.5*L420)^Experiments!$H$3*(1+$V$3/$X$3)))</f>
        <v>1.0973649522259403E-6</v>
      </c>
      <c r="N420">
        <f>0.02*((Experiments!$C$3*($F420+0.5*M420)^Experiments!$H$3)/(Code!$Y$3^Experiments!$H$3*(1+$V$3/$W$3)+($F420+0.5*M420)^Experiments!$H$3*(1+$V$3/$X$3)))</f>
        <v>1.0977952448861343E-6</v>
      </c>
      <c r="O420">
        <f>0.02*((Experiments!$C$3*($F420+N420)^Experiments!$H$3)/(Code!$Y$3^Experiments!$H$3*(1+$V$3/$W$3)+($F420+N420)^Experiments!$H$3*(1+$V$3/$X$3)))</f>
        <v>1.1197585379668382E-6</v>
      </c>
    </row>
    <row r="421" spans="1:15" x14ac:dyDescent="0.25">
      <c r="A421">
        <v>8.3800000000000008</v>
      </c>
      <c r="B421">
        <f>((D421^Experiments!$H$2)*Experiments!$C$2)/((Code!$Y$2^Experiments!$H$2)*(1+$V$2/$W$2)+(Code!D421^Experiments!$H$2)*(1+$V$2/$X$2))</f>
        <v>2.0140098967356437E-23</v>
      </c>
      <c r="C421">
        <f>((F421^Experiments!$H$3)*Experiments!$C$3)/((1+$V$3/$X$3)*(F421^Experiments!$H$3)+(Code!$Y$3^Experiments!$H$3)*(1+$V$3/$W$3))</f>
        <v>5.1597263246410308E-5</v>
      </c>
      <c r="D421">
        <f t="shared" si="36"/>
        <v>3.0210148451034654E-24</v>
      </c>
      <c r="E421">
        <f t="shared" si="37"/>
        <v>10.000000000000012</v>
      </c>
      <c r="F421">
        <f t="shared" si="38"/>
        <v>2.5799297209770004E-5</v>
      </c>
      <c r="G421">
        <f t="shared" si="39"/>
        <v>4.9999742007027947</v>
      </c>
      <c r="H421">
        <f>0.02*((Experiments!$C$2*(D421^Experiments!$H$2))/((Code!$Y$2^Experiments!$H$2)*(1+$V$2/$W$2)+(D421^Experiments!$H$2)*(1+$V$2/$X$2)))</f>
        <v>4.0280197934712874E-25</v>
      </c>
      <c r="I421">
        <f>0.02*((Experiments!$C$2*($D421+0.5*H421)^Experiments!$H$2)/((Code!$Y$2^Experiments!$H$2)*(1+$V$2/$W$2)+($D421+0.5*H421)^Experiments!$H$2*(1+$V$2/$X$2)))</f>
        <v>4.2965544463693736E-25</v>
      </c>
      <c r="J421">
        <f>0.02*((Experiments!$C$2*($D421+0.5*I421)^Experiments!$H$2)/((Code!$Y$2^Experiments!$H$2)*(1+$V$2/$W$2)+($D421+0.5*I421)^Experiments!$H$2*(1+$V$2/$X$2)))</f>
        <v>4.3144567565625793E-25</v>
      </c>
      <c r="K421">
        <f>0.02*((Experiments!$C$2*($D421+J421)^Experiments!$H$2)/((Code!$Y$2^Experiments!$H$2)*(1+$V$2/$W$2)+($D421+J421)^Experiments!$H$2*(1+$V$2/$X$2)))</f>
        <v>4.6032806943462981E-25</v>
      </c>
      <c r="L421">
        <f>0.02*((Experiments!$C$3*F421^Experiments!$H$3)/(Code!$Y$3^Experiments!$H$3*(1+$V$3/$W$3)+F421^Experiments!$H$3*(1+$V$3/$X$3)))</f>
        <v>1.0319452649282061E-6</v>
      </c>
      <c r="M421">
        <f>0.02*((Experiments!$C$3*($F421+0.5*L421)^Experiments!$H$3)/(Code!$Y$3^Experiments!$H$3*(1+$V$3/$W$3)+($F421+0.5*L421)^Experiments!$H$3*(1+$V$3/$X$3)))</f>
        <v>1.0525830946811964E-6</v>
      </c>
      <c r="N421">
        <f>0.02*((Experiments!$C$3*($F421+0.5*M421)^Experiments!$H$3)/(Code!$Y$3^Experiments!$H$3*(1+$V$3/$W$3)+($F421+0.5*M421)^Experiments!$H$3*(1+$V$3/$X$3)))</f>
        <v>1.0529958295492525E-6</v>
      </c>
      <c r="O421">
        <f>0.02*((Experiments!$C$3*($F421+N421)^Experiments!$H$3)/(Code!$Y$3^Experiments!$H$3*(1+$V$3/$W$3)+($F421+N421)^Experiments!$H$3*(1+$V$3/$X$3)))</f>
        <v>1.0740628805215599E-6</v>
      </c>
    </row>
    <row r="422" spans="1:15" x14ac:dyDescent="0.25">
      <c r="A422">
        <v>8.4</v>
      </c>
      <c r="B422">
        <f>((D422^Experiments!$H$2)*Experiments!$C$2)/((Code!$Y$2^Experiments!$H$2)*(1+$V$2/$W$2)+(Code!D422^Experiments!$H$2)*(1+$V$2/$X$2))</f>
        <v>1.7267507534725162E-23</v>
      </c>
      <c r="C422">
        <f>((F422^Experiments!$H$3)*Experiments!$C$3)/((1+$V$3/$X$3)*(F422^Experiments!$H$3)+(Code!$Y$3^Experiments!$H$3)*(1+$V$3/$W$3))</f>
        <v>4.9491647679667512E-5</v>
      </c>
      <c r="D422">
        <f t="shared" si="36"/>
        <v>2.5901261302087741E-24</v>
      </c>
      <c r="E422">
        <f t="shared" si="37"/>
        <v>10.000000000000012</v>
      </c>
      <c r="F422">
        <f t="shared" si="38"/>
        <v>2.4746436210784894E-5</v>
      </c>
      <c r="G422">
        <f t="shared" si="39"/>
        <v>4.999975253563794</v>
      </c>
      <c r="H422">
        <f>0.02*((Experiments!$C$2*(D422^Experiments!$H$2))/((Code!$Y$2^Experiments!$H$2)*(1+$V$2/$W$2)+(D422^Experiments!$H$2)*(1+$V$2/$X$2)))</f>
        <v>3.4535015069450324E-25</v>
      </c>
      <c r="I422">
        <f>0.02*((Experiments!$C$2*($D422+0.5*H422)^Experiments!$H$2)/((Code!$Y$2^Experiments!$H$2)*(1+$V$2/$W$2)+($D422+0.5*H422)^Experiments!$H$2*(1+$V$2/$X$2)))</f>
        <v>3.6837349407413673E-25</v>
      </c>
      <c r="J422">
        <f>0.02*((Experiments!$C$2*($D422+0.5*I422)^Experiments!$H$2)/((Code!$Y$2^Experiments!$H$2)*(1+$V$2/$W$2)+($D422+0.5*I422)^Experiments!$H$2*(1+$V$2/$X$2)))</f>
        <v>3.6990838363277897E-25</v>
      </c>
      <c r="K422">
        <f>0.02*((Experiments!$C$2*($D422+J422)^Experiments!$H$2)/((Code!$Y$2^Experiments!$H$2)*(1+$V$2/$W$2)+($D422+J422)^Experiments!$H$2*(1+$V$2/$X$2)))</f>
        <v>3.9467126851220704E-25</v>
      </c>
      <c r="L422">
        <f>0.02*((Experiments!$C$3*F422^Experiments!$H$3)/(Code!$Y$3^Experiments!$H$3*(1+$V$3/$W$3)+F422^Experiments!$H$3*(1+$V$3/$X$3)))</f>
        <v>9.8983295359335021E-7</v>
      </c>
      <c r="M422">
        <f>0.02*((Experiments!$C$3*($F422+0.5*L422)^Experiments!$H$3)/(Code!$Y$3^Experiments!$H$3*(1+$V$3/$W$3)+($F422+0.5*L422)^Experiments!$H$3*(1+$V$3/$X$3)))</f>
        <v>1.0096286231111034E-6</v>
      </c>
      <c r="N422">
        <f>0.02*((Experiments!$C$3*($F422+0.5*M422)^Experiments!$H$3)/(Code!$Y$3^Experiments!$H$3*(1+$V$3/$W$3)+($F422+0.5*M422)^Experiments!$H$3*(1+$V$3/$X$3)))</f>
        <v>1.0100245165115175E-6</v>
      </c>
      <c r="O422">
        <f>0.02*((Experiments!$C$3*($F422+N422)^Experiments!$H$3)/(Code!$Y$3^Experiments!$H$3*(1+$V$3/$W$3)+($F422+N422)^Experiments!$H$3*(1+$V$3/$X$3)))</f>
        <v>1.0302318939645394E-6</v>
      </c>
    </row>
    <row r="423" spans="1:15" x14ac:dyDescent="0.25">
      <c r="A423">
        <v>8.42</v>
      </c>
      <c r="B423">
        <f>((D423^Experiments!$H$2)*Experiments!$C$2)/((Code!$Y$2^Experiments!$H$2)*(1+$V$2/$W$2)+(Code!D423^Experiments!$H$2)*(1+$V$2/$X$2))</f>
        <v>1.4804635118480113E-23</v>
      </c>
      <c r="C423">
        <f>((F423^Experiments!$H$3)*Experiments!$C$3)/((1+$V$3/$X$3)*(F423^Experiments!$H$3)+(Code!$Y$3^Experiments!$H$3)*(1+$V$3/$W$3))</f>
        <v>4.7471955225956087E-5</v>
      </c>
      <c r="D423">
        <f t="shared" si="36"/>
        <v>2.2206952677720172E-24</v>
      </c>
      <c r="E423">
        <f t="shared" si="37"/>
        <v>10.000000000000012</v>
      </c>
      <c r="F423">
        <f t="shared" si="38"/>
        <v>2.3736541022984372E-5</v>
      </c>
      <c r="G423">
        <f t="shared" si="39"/>
        <v>4.9999762634589819</v>
      </c>
      <c r="H423">
        <f>0.02*((Experiments!$C$2*(D423^Experiments!$H$2))/((Code!$Y$2^Experiments!$H$2)*(1+$V$2/$W$2)+(D423^Experiments!$H$2)*(1+$V$2/$X$2)))</f>
        <v>2.9609270236960225E-25</v>
      </c>
      <c r="I423">
        <f>0.02*((Experiments!$C$2*($D423+0.5*H423)^Experiments!$H$2)/((Code!$Y$2^Experiments!$H$2)*(1+$V$2/$W$2)+($D423+0.5*H423)^Experiments!$H$2*(1+$V$2/$X$2)))</f>
        <v>3.1583221586090913E-25</v>
      </c>
      <c r="J423">
        <f>0.02*((Experiments!$C$2*($D423+0.5*I423)^Experiments!$H$2)/((Code!$Y$2^Experiments!$H$2)*(1+$V$2/$W$2)+($D423+0.5*I423)^Experiments!$H$2*(1+$V$2/$X$2)))</f>
        <v>3.171481834269963E-25</v>
      </c>
      <c r="K423">
        <f>0.02*((Experiments!$C$2*($D423+J423)^Experiments!$H$2)/((Code!$Y$2^Experiments!$H$2)*(1+$V$2/$W$2)+($D423+J423)^Experiments!$H$2*(1+$V$2/$X$2)))</f>
        <v>3.3837912682653512E-25</v>
      </c>
      <c r="L423">
        <f>0.02*((Experiments!$C$3*F423^Experiments!$H$3)/(Code!$Y$3^Experiments!$H$3*(1+$V$3/$W$3)+F423^Experiments!$H$3*(1+$V$3/$X$3)))</f>
        <v>9.4943910451912176E-7</v>
      </c>
      <c r="M423">
        <f>0.02*((Experiments!$C$3*($F423+0.5*L423)^Experiments!$H$3)/(Code!$Y$3^Experiments!$H$3*(1+$V$3/$W$3)+($F423+0.5*L423)^Experiments!$H$3*(1+$V$3/$X$3)))</f>
        <v>9.6842697617188918E-7</v>
      </c>
      <c r="N423">
        <f>0.02*((Experiments!$C$3*($F423+0.5*M423)^Experiments!$H$3)/(Code!$Y$3^Experiments!$H$3*(1+$V$3/$W$3)+($F423+0.5*M423)^Experiments!$H$3*(1+$V$3/$X$3)))</f>
        <v>9.6880671521319486E-7</v>
      </c>
      <c r="O423">
        <f>0.02*((Experiments!$C$3*($F423+N423)^Experiments!$H$3)/(Code!$Y$3^Experiments!$H$3*(1+$V$3/$W$3)+($F423+N423)^Experiments!$H$3*(1+$V$3/$X$3)))</f>
        <v>9.8818949596277368E-7</v>
      </c>
    </row>
    <row r="424" spans="1:15" x14ac:dyDescent="0.25">
      <c r="A424">
        <v>8.44</v>
      </c>
      <c r="B424">
        <f>((D424^Experiments!$H$2)*Experiments!$C$2)/((Code!$Y$2^Experiments!$H$2)*(1+$V$2/$W$2)+(Code!D424^Experiments!$H$2)*(1+$V$2/$X$2))</f>
        <v>1.2693043309844618E-23</v>
      </c>
      <c r="C424">
        <f>((F424^Experiments!$H$3)*Experiments!$C$3)/((1+$V$3/$X$3)*(F424^Experiments!$H$3)+(Code!$Y$3^Experiments!$H$3)*(1+$V$3/$W$3))</f>
        <v>4.5534679991073596E-5</v>
      </c>
      <c r="D424">
        <f t="shared" si="36"/>
        <v>1.9039564964766925E-24</v>
      </c>
      <c r="E424">
        <f t="shared" si="37"/>
        <v>10.000000000000012</v>
      </c>
      <c r="F424">
        <f t="shared" si="38"/>
        <v>2.2767858359109028E-5</v>
      </c>
      <c r="G424">
        <f t="shared" si="39"/>
        <v>4.9999772321416458</v>
      </c>
      <c r="H424">
        <f>0.02*((Experiments!$C$2*(D424^Experiments!$H$2))/((Code!$Y$2^Experiments!$H$2)*(1+$V$2/$W$2)+(D424^Experiments!$H$2)*(1+$V$2/$X$2)))</f>
        <v>2.5386086619689235E-25</v>
      </c>
      <c r="I424">
        <f>0.02*((Experiments!$C$2*($D424+0.5*H424)^Experiments!$H$2)/((Code!$Y$2^Experiments!$H$2)*(1+$V$2/$W$2)+($D424+0.5*H424)^Experiments!$H$2*(1+$V$2/$X$2)))</f>
        <v>2.7078492394335183E-25</v>
      </c>
      <c r="J424">
        <f>0.02*((Experiments!$C$2*($D424+0.5*I424)^Experiments!$H$2)/((Code!$Y$2^Experiments!$H$2)*(1+$V$2/$W$2)+($D424+0.5*I424)^Experiments!$H$2*(1+$V$2/$X$2)))</f>
        <v>2.7191319445978246E-25</v>
      </c>
      <c r="K424">
        <f>0.02*((Experiments!$C$2*($D424+J424)^Experiments!$H$2)/((Code!$Y$2^Experiments!$H$2)*(1+$V$2/$W$2)+($D424+J424)^Experiments!$H$2*(1+$V$2/$X$2)))</f>
        <v>2.9011595879152997E-25</v>
      </c>
      <c r="L424">
        <f>0.02*((Experiments!$C$3*F424^Experiments!$H$3)/(Code!$Y$3^Experiments!$H$3*(1+$V$3/$W$3)+F424^Experiments!$H$3*(1+$V$3/$X$3)))</f>
        <v>9.1069359982147192E-7</v>
      </c>
      <c r="M424">
        <f>0.02*((Experiments!$C$3*($F424+0.5*L424)^Experiments!$H$3)/(Code!$Y$3^Experiments!$H$3*(1+$V$3/$W$3)+($F424+0.5*L424)^Experiments!$H$3*(1+$V$3/$X$3)))</f>
        <v>9.2890663417145158E-7</v>
      </c>
      <c r="N424">
        <f>0.02*((Experiments!$C$3*($F424+0.5*M424)^Experiments!$H$3)/(Code!$Y$3^Experiments!$H$3*(1+$V$3/$W$3)+($F424+0.5*M424)^Experiments!$H$3*(1+$V$3/$X$3)))</f>
        <v>9.2927087793712227E-7</v>
      </c>
      <c r="O424">
        <f>0.02*((Experiments!$C$3*($F424+N424)^Experiments!$H$3)/(Code!$Y$3^Experiments!$H$3*(1+$V$3/$W$3)+($F424+N424)^Experiments!$H$3*(1+$V$3/$X$3)))</f>
        <v>9.4786270785675889E-7</v>
      </c>
    </row>
    <row r="425" spans="1:15" x14ac:dyDescent="0.25">
      <c r="A425">
        <v>8.4600000000000009</v>
      </c>
      <c r="B425">
        <f>((D425^Experiments!$H$2)*Experiments!$C$2)/((Code!$Y$2^Experiments!$H$2)*(1+$V$2/$W$2)+(Code!D425^Experiments!$H$2)*(1+$V$2/$X$2))</f>
        <v>1.0882628796739406E-23</v>
      </c>
      <c r="C425">
        <f>((F425^Experiments!$H$3)*Experiments!$C$3)/((1+$V$3/$X$3)*(F425^Experiments!$H$3)+(Code!$Y$3^Experiments!$H$3)*(1+$V$3/$W$3))</f>
        <v>4.3676459103549563E-5</v>
      </c>
      <c r="D425">
        <f t="shared" si="36"/>
        <v>1.6323943195109107E-24</v>
      </c>
      <c r="E425">
        <f t="shared" si="37"/>
        <v>10.000000000000012</v>
      </c>
      <c r="F425">
        <f t="shared" si="38"/>
        <v>2.18387064704598E-5</v>
      </c>
      <c r="G425">
        <f t="shared" si="39"/>
        <v>4.9999781612935346</v>
      </c>
      <c r="H425">
        <f>0.02*((Experiments!$C$2*(D425^Experiments!$H$2))/((Code!$Y$2^Experiments!$H$2)*(1+$V$2/$W$2)+(D425^Experiments!$H$2)*(1+$V$2/$X$2)))</f>
        <v>2.176525759347881E-25</v>
      </c>
      <c r="I425">
        <f>0.02*((Experiments!$C$2*($D425+0.5*H425)^Experiments!$H$2)/((Code!$Y$2^Experiments!$H$2)*(1+$V$2/$W$2)+($D425+0.5*H425)^Experiments!$H$2*(1+$V$2/$X$2)))</f>
        <v>2.32162747663774E-25</v>
      </c>
      <c r="J425">
        <f>0.02*((Experiments!$C$2*($D425+0.5*I425)^Experiments!$H$2)/((Code!$Y$2^Experiments!$H$2)*(1+$V$2/$W$2)+($D425+0.5*I425)^Experiments!$H$2*(1+$V$2/$X$2)))</f>
        <v>2.3313009244570636E-25</v>
      </c>
      <c r="K425">
        <f>0.02*((Experiments!$C$2*($D425+J425)^Experiments!$H$2)/((Code!$Y$2^Experiments!$H$2)*(1+$V$2/$W$2)+($D425+J425)^Experiments!$H$2*(1+$V$2/$X$2)))</f>
        <v>2.4873658826088228E-25</v>
      </c>
      <c r="L425">
        <f>0.02*((Experiments!$C$3*F425^Experiments!$H$3)/(Code!$Y$3^Experiments!$H$3*(1+$V$3/$W$3)+F425^Experiments!$H$3*(1+$V$3/$X$3)))</f>
        <v>8.7352918207099127E-7</v>
      </c>
      <c r="M425">
        <f>0.02*((Experiments!$C$3*($F425+0.5*L425)^Experiments!$H$3)/(Code!$Y$3^Experiments!$H$3*(1+$V$3/$W$3)+($F425+0.5*L425)^Experiments!$H$3*(1+$V$3/$X$3)))</f>
        <v>8.9099899503748203E-7</v>
      </c>
      <c r="N425">
        <f>0.02*((Experiments!$C$3*($F425+0.5*M425)^Experiments!$H$3)/(Code!$Y$3^Experiments!$H$3*(1+$V$3/$W$3)+($F425+0.5*M425)^Experiments!$H$3*(1+$V$3/$X$3)))</f>
        <v>8.9134837572834773E-7</v>
      </c>
      <c r="O425">
        <f>0.02*((Experiments!$C$3*($F425+N425)^Experiments!$H$3)/(Code!$Y$3^Experiments!$H$3*(1+$V$3/$W$3)+($F425+N425)^Experiments!$H$3*(1+$V$3/$X$3)))</f>
        <v>9.091815281015272E-7</v>
      </c>
    </row>
    <row r="426" spans="1:15" x14ac:dyDescent="0.25">
      <c r="A426">
        <v>8.48</v>
      </c>
      <c r="B426">
        <f>((D426^Experiments!$H$2)*Experiments!$C$2)/((Code!$Y$2^Experiments!$H$2)*(1+$V$2/$W$2)+(Code!D426^Experiments!$H$2)*(1+$V$2/$X$2))</f>
        <v>9.3304345251675912E-24</v>
      </c>
      <c r="C426">
        <f>((F426^Experiments!$H$3)*Experiments!$C$3)/((1+$V$3/$X$3)*(F426^Experiments!$H$3)+(Code!$Y$3^Experiments!$H$3)*(1+$V$3/$W$3))</f>
        <v>4.1894066882215643E-5</v>
      </c>
      <c r="D426">
        <f t="shared" si="36"/>
        <v>1.3995651787751388E-24</v>
      </c>
      <c r="E426">
        <f t="shared" si="37"/>
        <v>10.000000000000012</v>
      </c>
      <c r="F426">
        <f t="shared" si="38"/>
        <v>2.0947472228509102E-5</v>
      </c>
      <c r="G426">
        <f t="shared" si="39"/>
        <v>4.9999790525277765</v>
      </c>
      <c r="H426">
        <f>0.02*((Experiments!$C$2*(D426^Experiments!$H$2))/((Code!$Y$2^Experiments!$H$2)*(1+$V$2/$W$2)+(D426^Experiments!$H$2)*(1+$V$2/$X$2)))</f>
        <v>1.8660869050335184E-25</v>
      </c>
      <c r="I426">
        <f>0.02*((Experiments!$C$2*($D426+0.5*H426)^Experiments!$H$2)/((Code!$Y$2^Experiments!$H$2)*(1+$V$2/$W$2)+($D426+0.5*H426)^Experiments!$H$2*(1+$V$2/$X$2)))</f>
        <v>1.9904926987024194E-25</v>
      </c>
      <c r="J426">
        <f>0.02*((Experiments!$C$2*($D426+0.5*I426)^Experiments!$H$2)/((Code!$Y$2^Experiments!$H$2)*(1+$V$2/$W$2)+($D426+0.5*I426)^Experiments!$H$2*(1+$V$2/$X$2)))</f>
        <v>1.9987864182803465E-25</v>
      </c>
      <c r="K426">
        <f>0.02*((Experiments!$C$2*($D426+J426)^Experiments!$H$2)/((Code!$Y$2^Experiments!$H$2)*(1+$V$2/$W$2)+($D426+J426)^Experiments!$H$2*(1+$V$2/$X$2)))</f>
        <v>2.1325917608042316E-25</v>
      </c>
      <c r="L426">
        <f>0.02*((Experiments!$C$3*F426^Experiments!$H$3)/(Code!$Y$3^Experiments!$H$3*(1+$V$3/$W$3)+F426^Experiments!$H$3*(1+$V$3/$X$3)))</f>
        <v>8.3788133764431288E-7</v>
      </c>
      <c r="M426">
        <f>0.02*((Experiments!$C$3*($F426+0.5*L426)^Experiments!$H$3)/(Code!$Y$3^Experiments!$H$3*(1+$V$3/$W$3)+($F426+0.5*L426)^Experiments!$H$3*(1+$V$3/$X$3)))</f>
        <v>8.5463825533940886E-7</v>
      </c>
      <c r="N426">
        <f>0.02*((Experiments!$C$3*($F426+0.5*M426)^Experiments!$H$3)/(Code!$Y$3^Experiments!$H$3*(1+$V$3/$W$3)+($F426+0.5*M426)^Experiments!$H$3*(1+$V$3/$X$3)))</f>
        <v>8.5497337936955313E-7</v>
      </c>
      <c r="O426">
        <f>0.02*((Experiments!$C$3*($F426+N426)^Experiments!$H$3)/(Code!$Y$3^Experiments!$H$3*(1+$V$3/$W$3)+($F426+N426)^Experiments!$H$3*(1+$V$3/$X$3)))</f>
        <v>8.7207881086430668E-7</v>
      </c>
    </row>
    <row r="427" spans="1:15" x14ac:dyDescent="0.25">
      <c r="A427">
        <v>8.5</v>
      </c>
      <c r="B427">
        <f>((D427^Experiments!$H$2)*Experiments!$C$2)/((Code!$Y$2^Experiments!$H$2)*(1+$V$2/$W$2)+(Code!D427^Experiments!$H$2)*(1+$V$2/$X$2))</f>
        <v>7.9996304251894503E-24</v>
      </c>
      <c r="C427">
        <f>((F427^Experiments!$H$3)*Experiments!$C$3)/((1+$V$3/$X$3)*(F427^Experiments!$H$3)+(Code!$Y$3^Experiments!$H$3)*(1+$V$3/$W$3))</f>
        <v>4.0184409241447005E-5</v>
      </c>
      <c r="D427">
        <f t="shared" si="36"/>
        <v>1.1999445637784174E-24</v>
      </c>
      <c r="E427">
        <f t="shared" si="37"/>
        <v>10.000000000000012</v>
      </c>
      <c r="F427">
        <f t="shared" si="38"/>
        <v>2.0092608325521345E-5</v>
      </c>
      <c r="G427">
        <f t="shared" si="39"/>
        <v>4.9999799073916797</v>
      </c>
      <c r="H427">
        <f>0.02*((Experiments!$C$2*(D427^Experiments!$H$2))/((Code!$Y$2^Experiments!$H$2)*(1+$V$2/$W$2)+(D427^Experiments!$H$2)*(1+$V$2/$X$2)))</f>
        <v>1.5999260850378901E-25</v>
      </c>
      <c r="I427">
        <f>0.02*((Experiments!$C$2*($D427+0.5*H427)^Experiments!$H$2)/((Code!$Y$2^Experiments!$H$2)*(1+$V$2/$W$2)+($D427+0.5*H427)^Experiments!$H$2*(1+$V$2/$X$2)))</f>
        <v>1.7065878240404157E-25</v>
      </c>
      <c r="J427">
        <f>0.02*((Experiments!$C$2*($D427+0.5*I427)^Experiments!$H$2)/((Code!$Y$2^Experiments!$H$2)*(1+$V$2/$W$2)+($D427+0.5*I427)^Experiments!$H$2*(1+$V$2/$X$2)))</f>
        <v>1.7136986066405844E-25</v>
      </c>
      <c r="K427">
        <f>0.02*((Experiments!$C$2*($D427+J427)^Experiments!$H$2)/((Code!$Y$2^Experiments!$H$2)*(1+$V$2/$W$2)+($D427+J427)^Experiments!$H$2*(1+$V$2/$X$2)))</f>
        <v>1.8284192325899676E-25</v>
      </c>
      <c r="L427">
        <f>0.02*((Experiments!$C$3*F427^Experiments!$H$3)/(Code!$Y$3^Experiments!$H$3*(1+$V$3/$W$3)+F427^Experiments!$H$3*(1+$V$3/$X$3)))</f>
        <v>8.0368818482894016E-7</v>
      </c>
      <c r="M427">
        <f>0.02*((Experiments!$C$3*($F427+0.5*L427)^Experiments!$H$3)/(Code!$Y$3^Experiments!$H$3*(1+$V$3/$W$3)+($F427+0.5*L427)^Experiments!$H$3*(1+$V$3/$X$3)))</f>
        <v>8.1976129615855437E-7</v>
      </c>
      <c r="N427">
        <f>0.02*((Experiments!$C$3*($F427+0.5*M427)^Experiments!$H$3)/(Code!$Y$3^Experiments!$H$3*(1+$V$3/$W$3)+($F427+0.5*M427)^Experiments!$H$3*(1+$V$3/$X$3)))</f>
        <v>8.2008274520658379E-7</v>
      </c>
      <c r="O427">
        <f>0.02*((Experiments!$C$3*($F427+N427)^Experiments!$H$3)/(Code!$Y$3^Experiments!$H$3*(1+$V$3/$W$3)+($F427+N427)^Experiments!$H$3*(1+$V$3/$X$3)))</f>
        <v>8.3649014956903558E-7</v>
      </c>
    </row>
    <row r="428" spans="1:15" x14ac:dyDescent="0.25">
      <c r="A428">
        <v>8.52</v>
      </c>
      <c r="B428">
        <f>((D428^Experiments!$H$2)*Experiments!$C$2)/((Code!$Y$2^Experiments!$H$2)*(1+$V$2/$W$2)+(Code!D428^Experiments!$H$2)*(1+$V$2/$X$2))</f>
        <v>6.858639516412799E-24</v>
      </c>
      <c r="C428">
        <f>((F428^Experiments!$H$3)*Experiments!$C$3)/((1+$V$3/$X$3)*(F428^Experiments!$H$3)+(Code!$Y$3^Experiments!$H$3)*(1+$V$3/$W$3))</f>
        <v>3.8544518324403691E-5</v>
      </c>
      <c r="D428">
        <f t="shared" si="36"/>
        <v>1.0287959274619198E-24</v>
      </c>
      <c r="E428">
        <f t="shared" si="37"/>
        <v>10.000000000000012</v>
      </c>
      <c r="F428">
        <f t="shared" si="38"/>
        <v>1.9272630589333301E-5</v>
      </c>
      <c r="G428">
        <f t="shared" si="39"/>
        <v>4.9999807273694161</v>
      </c>
      <c r="H428">
        <f>0.02*((Experiments!$C$2*(D428^Experiments!$H$2))/((Code!$Y$2^Experiments!$H$2)*(1+$V$2/$W$2)+(D428^Experiments!$H$2)*(1+$V$2/$X$2)))</f>
        <v>1.3717279032825599E-25</v>
      </c>
      <c r="I428">
        <f>0.02*((Experiments!$C$2*($D428+0.5*H428)^Experiments!$H$2)/((Code!$Y$2^Experiments!$H$2)*(1+$V$2/$W$2)+($D428+0.5*H428)^Experiments!$H$2*(1+$V$2/$X$2)))</f>
        <v>1.463176430168064E-25</v>
      </c>
      <c r="J428">
        <f>0.02*((Experiments!$C$2*($D428+0.5*I428)^Experiments!$H$2)/((Code!$Y$2^Experiments!$H$2)*(1+$V$2/$W$2)+($D428+0.5*I428)^Experiments!$H$2*(1+$V$2/$X$2)))</f>
        <v>1.4692729986270973E-25</v>
      </c>
      <c r="K428">
        <f>0.02*((Experiments!$C$2*($D428+J428)^Experiments!$H$2)/((Code!$Y$2^Experiments!$H$2)*(1+$V$2/$W$2)+($D428+J428)^Experiments!$H$2*(1+$V$2/$X$2)))</f>
        <v>1.5676309697661725E-25</v>
      </c>
      <c r="L428">
        <f>0.02*((Experiments!$C$3*F428^Experiments!$H$3)/(Code!$Y$3^Experiments!$H$3*(1+$V$3/$W$3)+F428^Experiments!$H$3*(1+$V$3/$X$3)))</f>
        <v>7.7089036648807382E-7</v>
      </c>
      <c r="M428">
        <f>0.02*((Experiments!$C$3*($F428+0.5*L428)^Experiments!$H$3)/(Code!$Y$3^Experiments!$H$3*(1+$V$3/$W$3)+($F428+0.5*L428)^Experiments!$H$3*(1+$V$3/$X$3)))</f>
        <v>7.8630757360923092E-7</v>
      </c>
      <c r="N428">
        <f>0.02*((Experiments!$C$3*($F428+0.5*M428)^Experiments!$H$3)/(Code!$Y$3^Experiments!$H$3*(1+$V$3/$W$3)+($F428+0.5*M428)^Experiments!$H$3*(1+$V$3/$X$3)))</f>
        <v>7.8661590562672985E-7</v>
      </c>
      <c r="O428">
        <f>0.02*((Experiments!$C$3*($F428+N428)^Experiments!$H$3)/(Code!$Y$3^Experiments!$H$3*(1+$V$3/$W$3)+($F428+N428)^Experiments!$H$3*(1+$V$3/$X$3)))</f>
        <v>8.0235376518644924E-7</v>
      </c>
    </row>
    <row r="429" spans="1:15" x14ac:dyDescent="0.25">
      <c r="A429">
        <v>8.5399999999999991</v>
      </c>
      <c r="B429">
        <f>((D429^Experiments!$H$2)*Experiments!$C$2)/((Code!$Y$2^Experiments!$H$2)*(1+$V$2/$W$2)+(Code!D429^Experiments!$H$2)*(1+$V$2/$X$2))</f>
        <v>5.8803886574529038E-24</v>
      </c>
      <c r="C429">
        <f>((F429^Experiments!$H$3)*Experiments!$C$3)/((1+$V$3/$X$3)*(F429^Experiments!$H$3)+(Code!$Y$3^Experiments!$H$3)*(1+$V$3/$W$3))</f>
        <v>3.6971547354993248E-5</v>
      </c>
      <c r="D429">
        <f t="shared" si="36"/>
        <v>8.8205829861793558E-25</v>
      </c>
      <c r="E429">
        <f t="shared" si="37"/>
        <v>10.000000000000012</v>
      </c>
      <c r="F429">
        <f t="shared" si="38"/>
        <v>1.8486115407642226E-5</v>
      </c>
      <c r="G429">
        <f t="shared" si="39"/>
        <v>4.999981513884598</v>
      </c>
      <c r="H429">
        <f>0.02*((Experiments!$C$2*(D429^Experiments!$H$2))/((Code!$Y$2^Experiments!$H$2)*(1+$V$2/$W$2)+(D429^Experiments!$H$2)*(1+$V$2/$X$2)))</f>
        <v>1.1760777314905807E-25</v>
      </c>
      <c r="I429">
        <f>0.02*((Experiments!$C$2*($D429+0.5*H429)^Experiments!$H$2)/((Code!$Y$2^Experiments!$H$2)*(1+$V$2/$W$2)+($D429+0.5*H429)^Experiments!$H$2*(1+$V$2/$X$2)))</f>
        <v>1.2544829135899529E-25</v>
      </c>
      <c r="J429">
        <f>0.02*((Experiments!$C$2*($D429+0.5*I429)^Experiments!$H$2)/((Code!$Y$2^Experiments!$H$2)*(1+$V$2/$W$2)+($D429+0.5*I429)^Experiments!$H$2*(1+$V$2/$X$2)))</f>
        <v>1.2597099257299109E-25</v>
      </c>
      <c r="K429">
        <f>0.02*((Experiments!$C$2*($D429+J429)^Experiments!$H$2)/((Code!$Y$2^Experiments!$H$2)*(1+$V$2/$W$2)+($D429+J429)^Experiments!$H$2*(1+$V$2/$X$2)))</f>
        <v>1.3440390549212357E-25</v>
      </c>
      <c r="L429">
        <f>0.02*((Experiments!$C$3*F429^Experiments!$H$3)/(Code!$Y$3^Experiments!$H$3*(1+$V$3/$W$3)+F429^Experiments!$H$3*(1+$V$3/$X$3)))</f>
        <v>7.3943094709986496E-7</v>
      </c>
      <c r="M429">
        <f>0.02*((Experiments!$C$3*($F429+0.5*L429)^Experiments!$H$3)/(Code!$Y$3^Experiments!$H$3*(1+$V$3/$W$3)+($F429+0.5*L429)^Experiments!$H$3*(1+$V$3/$X$3)))</f>
        <v>7.5421901382151434E-7</v>
      </c>
      <c r="N429">
        <f>0.02*((Experiments!$C$3*($F429+0.5*M429)^Experiments!$H$3)/(Code!$Y$3^Experiments!$H$3*(1+$V$3/$W$3)+($F429+0.5*M429)^Experiments!$H$3*(1+$V$3/$X$3)))</f>
        <v>7.545147640004247E-7</v>
      </c>
      <c r="O429">
        <f>0.02*((Experiments!$C$3*($F429+N429)^Experiments!$H$3)/(Code!$Y$3^Experiments!$H$3*(1+$V$3/$W$3)+($F429+N429)^Experiments!$H$3*(1+$V$3/$X$3)))</f>
        <v>7.6961039907664127E-7</v>
      </c>
    </row>
    <row r="430" spans="1:15" x14ac:dyDescent="0.25">
      <c r="A430">
        <v>8.56</v>
      </c>
      <c r="B430">
        <f>((D430^Experiments!$H$2)*Experiments!$C$2)/((Code!$Y$2^Experiments!$H$2)*(1+$V$2/$W$2)+(Code!D430^Experiments!$H$2)*(1+$V$2/$X$2))</f>
        <v>5.0416661613360651E-24</v>
      </c>
      <c r="C430">
        <f>((F430^Experiments!$H$3)*Experiments!$C$3)/((1+$V$3/$X$3)*(F430^Experiments!$H$3)+(Code!$Y$3^Experiments!$H$3)*(1+$V$3/$W$3))</f>
        <v>3.5462765699652358E-5</v>
      </c>
      <c r="D430">
        <f t="shared" si="36"/>
        <v>7.5624992420040981E-25</v>
      </c>
      <c r="E430">
        <f t="shared" si="37"/>
        <v>10.000000000000012</v>
      </c>
      <c r="F430">
        <f t="shared" si="38"/>
        <v>1.7731697257338828E-5</v>
      </c>
      <c r="G430">
        <f t="shared" si="39"/>
        <v>4.9999822683027482</v>
      </c>
      <c r="H430">
        <f>0.02*((Experiments!$C$2*(D430^Experiments!$H$2))/((Code!$Y$2^Experiments!$H$2)*(1+$V$2/$W$2)+(D430^Experiments!$H$2)*(1+$V$2/$X$2)))</f>
        <v>1.008333232267213E-25</v>
      </c>
      <c r="I430">
        <f>0.02*((Experiments!$C$2*($D430+0.5*H430)^Experiments!$H$2)/((Code!$Y$2^Experiments!$H$2)*(1+$V$2/$W$2)+($D430+0.5*H430)^Experiments!$H$2*(1+$V$2/$X$2)))</f>
        <v>1.0755554477516939E-25</v>
      </c>
      <c r="J430">
        <f>0.02*((Experiments!$C$2*($D430+0.5*I430)^Experiments!$H$2)/((Code!$Y$2^Experiments!$H$2)*(1+$V$2/$W$2)+($D430+0.5*I430)^Experiments!$H$2*(1+$V$2/$X$2)))</f>
        <v>1.0800369287839926E-25</v>
      </c>
      <c r="K430">
        <f>0.02*((Experiments!$C$2*($D430+J430)^Experiments!$H$2)/((Code!$Y$2^Experiments!$H$2)*(1+$V$2/$W$2)+($D430+J430)^Experiments!$H$2*(1+$V$2/$X$2)))</f>
        <v>1.1523381561050788E-25</v>
      </c>
      <c r="L430">
        <f>0.02*((Experiments!$C$3*F430^Experiments!$H$3)/(Code!$Y$3^Experiments!$H$3*(1+$V$3/$W$3)+F430^Experiments!$H$3*(1+$V$3/$X$3)))</f>
        <v>7.0925531399304716E-7</v>
      </c>
      <c r="M430">
        <f>0.02*((Experiments!$C$3*($F430+0.5*L430)^Experiments!$H$3)/(Code!$Y$3^Experiments!$H$3*(1+$V$3/$W$3)+($F430+0.5*L430)^Experiments!$H$3*(1+$V$3/$X$3)))</f>
        <v>7.2343991220410601E-7</v>
      </c>
      <c r="N430">
        <f>0.02*((Experiments!$C$3*($F430+0.5*M430)^Experiments!$H$3)/(Code!$Y$3^Experiments!$H$3*(1+$V$3/$W$3)+($F430+0.5*M430)^Experiments!$H$3*(1+$V$3/$X$3)))</f>
        <v>7.2372359390470349E-7</v>
      </c>
      <c r="O430">
        <f>0.02*((Experiments!$C$3*($F430+N430)^Experiments!$H$3)/(Code!$Y$3^Experiments!$H$3*(1+$V$3/$W$3)+($F430+N430)^Experiments!$H$3*(1+$V$3/$X$3)))</f>
        <v>7.3820321019882328E-7</v>
      </c>
    </row>
    <row r="431" spans="1:15" x14ac:dyDescent="0.25">
      <c r="A431">
        <v>8.58</v>
      </c>
      <c r="B431">
        <f>((D431^Experiments!$H$2)*Experiments!$C$2)/((Code!$Y$2^Experiments!$H$2)*(1+$V$2/$W$2)+(Code!D431^Experiments!$H$2)*(1+$V$2/$X$2))</f>
        <v>4.3225710345089916E-24</v>
      </c>
      <c r="C431">
        <f>((F431^Experiments!$H$3)*Experiments!$C$3)/((1+$V$3/$X$3)*(F431^Experiments!$H$3)+(Code!$Y$3^Experiments!$H$3)*(1+$V$3/$W$3))</f>
        <v>3.4015554130406768E-5</v>
      </c>
      <c r="D431">
        <f t="shared" si="36"/>
        <v>6.4838565517634871E-25</v>
      </c>
      <c r="E431">
        <f t="shared" si="37"/>
        <v>10.000000000000012</v>
      </c>
      <c r="F431">
        <f t="shared" si="38"/>
        <v>1.7008066334603914E-5</v>
      </c>
      <c r="G431">
        <f t="shared" si="39"/>
        <v>4.9999829919336705</v>
      </c>
      <c r="H431">
        <f>0.02*((Experiments!$C$2*(D431^Experiments!$H$2))/((Code!$Y$2^Experiments!$H$2)*(1+$V$2/$W$2)+(D431^Experiments!$H$2)*(1+$V$2/$X$2)))</f>
        <v>8.645142069017984E-26</v>
      </c>
      <c r="I431">
        <f>0.02*((Experiments!$C$2*($D431+0.5*H431)^Experiments!$H$2)/((Code!$Y$2^Experiments!$H$2)*(1+$V$2/$W$2)+($D431+0.5*H431)^Experiments!$H$2*(1+$V$2/$X$2)))</f>
        <v>9.221484873619181E-26</v>
      </c>
      <c r="J431">
        <f>0.02*((Experiments!$C$2*($D431+0.5*I431)^Experiments!$H$2)/((Code!$Y$2^Experiments!$H$2)*(1+$V$2/$W$2)+($D431+0.5*I431)^Experiments!$H$2*(1+$V$2/$X$2)))</f>
        <v>9.2599077272592619E-26</v>
      </c>
      <c r="K431">
        <f>0.02*((Experiments!$C$2*($D431+J431)^Experiments!$H$2)/((Code!$Y$2^Experiments!$H$2)*(1+$V$2/$W$2)+($D431+J431)^Experiments!$H$2*(1+$V$2/$X$2)))</f>
        <v>9.87979643265255E-26</v>
      </c>
      <c r="L431">
        <f>0.02*((Experiments!$C$3*F431^Experiments!$H$3)/(Code!$Y$3^Experiments!$H$3*(1+$V$3/$W$3)+F431^Experiments!$H$3*(1+$V$3/$X$3)))</f>
        <v>6.8031108260813539E-7</v>
      </c>
      <c r="M431">
        <f>0.02*((Experiments!$C$3*($F431+0.5*L431)^Experiments!$H$3)/(Code!$Y$3^Experiments!$H$3*(1+$V$3/$W$3)+($F431+0.5*L431)^Experiments!$H$3*(1+$V$3/$X$3)))</f>
        <v>6.9391683681307076E-7</v>
      </c>
      <c r="N431">
        <f>0.02*((Experiments!$C$3*($F431+0.5*M431)^Experiments!$H$3)/(Code!$Y$3^Experiments!$H$3*(1+$V$3/$W$3)+($F431+0.5*M431)^Experiments!$H$3*(1+$V$3/$X$3)))</f>
        <v>6.9418894245413838E-7</v>
      </c>
      <c r="O431">
        <f>0.02*((Experiments!$C$3*($F431+N431)^Experiments!$H$3)/(Code!$Y$3^Experiments!$H$3*(1+$V$3/$W$3)+($F431+N431)^Experiments!$H$3*(1+$V$3/$X$3)))</f>
        <v>7.0807767651053657E-7</v>
      </c>
    </row>
    <row r="432" spans="1:15" x14ac:dyDescent="0.25">
      <c r="A432">
        <v>8.6</v>
      </c>
      <c r="B432">
        <f>((D432^Experiments!$H$2)*Experiments!$C$2)/((Code!$Y$2^Experiments!$H$2)*(1+$V$2/$W$2)+(Code!D432^Experiments!$H$2)*(1+$V$2/$X$2))</f>
        <v>3.7060407711375757E-24</v>
      </c>
      <c r="C432">
        <f>((F432^Experiments!$H$3)*Experiments!$C$3)/((1+$V$3/$X$3)*(F432^Experiments!$H$3)+(Code!$Y$3^Experiments!$H$3)*(1+$V$3/$W$3))</f>
        <v>3.2627400281015424E-5</v>
      </c>
      <c r="D432">
        <f t="shared" si="36"/>
        <v>5.5590611567063631E-25</v>
      </c>
      <c r="E432">
        <f t="shared" si="37"/>
        <v>10.000000000000012</v>
      </c>
      <c r="F432">
        <f t="shared" si="38"/>
        <v>1.6313966281661732E-5</v>
      </c>
      <c r="G432">
        <f t="shared" si="39"/>
        <v>4.9999836860337235</v>
      </c>
      <c r="H432">
        <f>0.02*((Experiments!$C$2*(D432^Experiments!$H$2))/((Code!$Y$2^Experiments!$H$2)*(1+$V$2/$W$2)+(D432^Experiments!$H$2)*(1+$V$2/$X$2)))</f>
        <v>7.4120815422751518E-26</v>
      </c>
      <c r="I432">
        <f>0.02*((Experiments!$C$2*($D432+0.5*H432)^Experiments!$H$2)/((Code!$Y$2^Experiments!$H$2)*(1+$V$2/$W$2)+($D432+0.5*H432)^Experiments!$H$2*(1+$V$2/$X$2)))</f>
        <v>7.9062203117601612E-26</v>
      </c>
      <c r="J432">
        <f>0.02*((Experiments!$C$2*($D432+0.5*I432)^Experiments!$H$2)/((Code!$Y$2^Experiments!$H$2)*(1+$V$2/$W$2)+($D432+0.5*I432)^Experiments!$H$2*(1+$V$2/$X$2)))</f>
        <v>7.9391628963924953E-26</v>
      </c>
      <c r="K432">
        <f>0.02*((Experiments!$C$2*($D432+J432)^Experiments!$H$2)/((Code!$Y$2^Experiments!$H$2)*(1+$V$2/$W$2)+($D432+J432)^Experiments!$H$2*(1+$V$2/$X$2)))</f>
        <v>8.4706365951274847E-26</v>
      </c>
      <c r="L432">
        <f>0.02*((Experiments!$C$3*F432^Experiments!$H$3)/(Code!$Y$3^Experiments!$H$3*(1+$V$3/$W$3)+F432^Experiments!$H$3*(1+$V$3/$X$3)))</f>
        <v>6.5254800562030845E-7</v>
      </c>
      <c r="M432">
        <f>0.02*((Experiments!$C$3*($F432+0.5*L432)^Experiments!$H$3)/(Code!$Y$3^Experiments!$H$3*(1+$V$3/$W$3)+($F432+0.5*L432)^Experiments!$H$3*(1+$V$3/$X$3)))</f>
        <v>6.6559853565930896E-7</v>
      </c>
      <c r="N432">
        <f>0.02*((Experiments!$C$3*($F432+0.5*M432)^Experiments!$H$3)/(Code!$Y$3^Experiments!$H$3*(1+$V$3/$W$3)+($F432+0.5*M432)^Experiments!$H$3*(1+$V$3/$X$3)))</f>
        <v>6.6585953757204457E-7</v>
      </c>
      <c r="O432">
        <f>0.02*((Experiments!$C$3*($F432+N432)^Experiments!$H$3)/(Code!$Y$3^Experiments!$H$3*(1+$V$3/$W$3)+($F432+N432)^Experiments!$H$3*(1+$V$3/$X$3)))</f>
        <v>6.7918150038577492E-7</v>
      </c>
    </row>
    <row r="433" spans="1:15" x14ac:dyDescent="0.25">
      <c r="A433">
        <v>8.6199999999999992</v>
      </c>
      <c r="B433">
        <f>((D433^Experiments!$H$2)*Experiments!$C$2)/((Code!$Y$2^Experiments!$H$2)*(1+$V$2/$W$2)+(Code!D433^Experiments!$H$2)*(1+$V$2/$X$2))</f>
        <v>3.1774464983185984E-24</v>
      </c>
      <c r="C433">
        <f>((F433^Experiments!$H$3)*Experiments!$C$3)/((1+$V$3/$X$3)*(F433^Experiments!$H$3)+(Code!$Y$3^Experiments!$H$3)*(1+$V$3/$W$3))</f>
        <v>3.129589428833771E-5</v>
      </c>
      <c r="D433">
        <f t="shared" si="36"/>
        <v>4.7661697474778978E-25</v>
      </c>
      <c r="E433">
        <f t="shared" si="37"/>
        <v>10.000000000000012</v>
      </c>
      <c r="F433">
        <f t="shared" si="38"/>
        <v>1.5648192006250268E-5</v>
      </c>
      <c r="G433">
        <f t="shared" si="39"/>
        <v>4.9999843518079992</v>
      </c>
      <c r="H433">
        <f>0.02*((Experiments!$C$2*(D433^Experiments!$H$2))/((Code!$Y$2^Experiments!$H$2)*(1+$V$2/$W$2)+(D433^Experiments!$H$2)*(1+$V$2/$X$2)))</f>
        <v>6.3548929966371969E-26</v>
      </c>
      <c r="I433">
        <f>0.02*((Experiments!$C$2*($D433+0.5*H433)^Experiments!$H$2)/((Code!$Y$2^Experiments!$H$2)*(1+$V$2/$W$2)+($D433+0.5*H433)^Experiments!$H$2*(1+$V$2/$X$2)))</f>
        <v>6.778552529746342E-26</v>
      </c>
      <c r="J433">
        <f>0.02*((Experiments!$C$2*($D433+0.5*I433)^Experiments!$H$2)/((Code!$Y$2^Experiments!$H$2)*(1+$V$2/$W$2)+($D433+0.5*I433)^Experiments!$H$2*(1+$V$2/$X$2)))</f>
        <v>6.8067964986202866E-26</v>
      </c>
      <c r="K433">
        <f>0.02*((Experiments!$C$2*($D433+J433)^Experiments!$H$2)/((Code!$Y$2^Experiments!$H$2)*(1+$V$2/$W$2)+($D433+J433)^Experiments!$H$2*(1+$V$2/$X$2)))</f>
        <v>7.2624658631199023E-26</v>
      </c>
      <c r="L433">
        <f>0.02*((Experiments!$C$3*F433^Experiments!$H$3)/(Code!$Y$3^Experiments!$H$3*(1+$V$3/$W$3)+F433^Experiments!$H$3*(1+$V$3/$X$3)))</f>
        <v>6.2591788576675422E-7</v>
      </c>
      <c r="M433">
        <f>0.02*((Experiments!$C$3*($F433+0.5*L433)^Experiments!$H$3)/(Code!$Y$3^Experiments!$H$3*(1+$V$3/$W$3)+($F433+0.5*L433)^Experiments!$H$3*(1+$V$3/$X$3)))</f>
        <v>6.3843584779440776E-7</v>
      </c>
      <c r="N433">
        <f>0.02*((Experiments!$C$3*($F433+0.5*M433)^Experiments!$H$3)/(Code!$Y$3^Experiments!$H$3*(1+$V$3/$W$3)+($F433+0.5*M433)^Experiments!$H$3*(1+$V$3/$X$3)))</f>
        <v>6.3868619904154224E-7</v>
      </c>
      <c r="O433">
        <f>0.02*((Experiments!$C$3*($F433+N433)^Experiments!$H$3)/(Code!$Y$3^Experiments!$H$3*(1+$V$3/$W$3)+($F433+N433)^Experiments!$H$3*(1+$V$3/$X$3)))</f>
        <v>6.5146451788841449E-7</v>
      </c>
    </row>
    <row r="434" spans="1:15" x14ac:dyDescent="0.25">
      <c r="A434">
        <v>8.64</v>
      </c>
      <c r="B434">
        <f>((D434^Experiments!$H$2)*Experiments!$C$2)/((Code!$Y$2^Experiments!$H$2)*(1+$V$2/$W$2)+(Code!D434^Experiments!$H$2)*(1+$V$2/$X$2))</f>
        <v>2.7242458659131504E-24</v>
      </c>
      <c r="C434">
        <f>((F434^Experiments!$H$3)*Experiments!$C$3)/((1+$V$3/$X$3)*(F434^Experiments!$H$3)+(Code!$Y$3^Experiments!$H$3)*(1+$V$3/$W$3))</f>
        <v>3.0018724611381788E-5</v>
      </c>
      <c r="D434">
        <f t="shared" si="36"/>
        <v>4.0863687988697254E-25</v>
      </c>
      <c r="E434">
        <f t="shared" si="37"/>
        <v>10.000000000000012</v>
      </c>
      <c r="F434">
        <f t="shared" si="38"/>
        <v>1.5009587590029091E-5</v>
      </c>
      <c r="G434">
        <f t="shared" si="39"/>
        <v>4.9999849904124156</v>
      </c>
      <c r="H434">
        <f>0.02*((Experiments!$C$2*(D434^Experiments!$H$2))/((Code!$Y$2^Experiments!$H$2)*(1+$V$2/$W$2)+(D434^Experiments!$H$2)*(1+$V$2/$X$2)))</f>
        <v>5.448491731826301E-26</v>
      </c>
      <c r="I434">
        <f>0.02*((Experiments!$C$2*($D434+0.5*H434)^Experiments!$H$2)/((Code!$Y$2^Experiments!$H$2)*(1+$V$2/$W$2)+($D434+0.5*H434)^Experiments!$H$2*(1+$V$2/$X$2)))</f>
        <v>5.8117245139480549E-26</v>
      </c>
      <c r="J434">
        <f>0.02*((Experiments!$C$2*($D434+0.5*I434)^Experiments!$H$2)/((Code!$Y$2^Experiments!$H$2)*(1+$V$2/$W$2)+($D434+0.5*I434)^Experiments!$H$2*(1+$V$2/$X$2)))</f>
        <v>5.8359400327561718E-26</v>
      </c>
      <c r="K434">
        <f>0.02*((Experiments!$C$2*($D434+J434)^Experiments!$H$2)/((Code!$Y$2^Experiments!$H$2)*(1+$V$2/$W$2)+($D434+J434)^Experiments!$H$2*(1+$V$2/$X$2)))</f>
        <v>6.2266170695271229E-26</v>
      </c>
      <c r="L434">
        <f>0.02*((Experiments!$C$3*F434^Experiments!$H$3)/(Code!$Y$3^Experiments!$H$3*(1+$V$3/$W$3)+F434^Experiments!$H$3*(1+$V$3/$X$3)))</f>
        <v>6.0037449222763577E-7</v>
      </c>
      <c r="M434">
        <f>0.02*((Experiments!$C$3*($F434+0.5*L434)^Experiments!$H$3)/(Code!$Y$3^Experiments!$H$3*(1+$V$3/$W$3)+($F434+0.5*L434)^Experiments!$H$3*(1+$V$3/$X$3)))</f>
        <v>6.1238161802103064E-7</v>
      </c>
      <c r="N434">
        <f>0.02*((Experiments!$C$3*($F434+0.5*M434)^Experiments!$H$3)/(Code!$Y$3^Experiments!$H$3*(1+$V$3/$W$3)+($F434+0.5*M434)^Experiments!$H$3*(1+$V$3/$X$3)))</f>
        <v>6.1262175318257011E-7</v>
      </c>
      <c r="O434">
        <f>0.02*((Experiments!$C$3*($F434+N434)^Experiments!$H$3)/(Code!$Y$3^Experiments!$H$3*(1+$V$3/$W$3)+($F434+N434)^Experiments!$H$3*(1+$V$3/$X$3)))</f>
        <v>6.248786117439796E-7</v>
      </c>
    </row>
    <row r="435" spans="1:15" x14ac:dyDescent="0.25">
      <c r="A435">
        <v>8.66</v>
      </c>
      <c r="B435">
        <f>((D435^Experiments!$H$2)*Experiments!$C$2)/((Code!$Y$2^Experiments!$H$2)*(1+$V$2/$W$2)+(Code!D435^Experiments!$H$2)*(1+$V$2/$X$2))</f>
        <v>2.3356854448602409E-24</v>
      </c>
      <c r="C435">
        <f>((F435^Experiments!$H$3)*Experiments!$C$3)/((1+$V$3/$X$3)*(F435^Experiments!$H$3)+(Code!$Y$3^Experiments!$H$3)*(1+$V$3/$W$3))</f>
        <v>2.8793674020798647E-5</v>
      </c>
      <c r="D435">
        <f t="shared" si="36"/>
        <v>3.5035281672903611E-25</v>
      </c>
      <c r="E435">
        <f t="shared" si="37"/>
        <v>10.000000000000012</v>
      </c>
      <c r="F435">
        <f t="shared" si="38"/>
        <v>1.4397044282299288E-5</v>
      </c>
      <c r="G435">
        <f t="shared" si="39"/>
        <v>4.9999856029557233</v>
      </c>
      <c r="H435">
        <f>0.02*((Experiments!$C$2*(D435^Experiments!$H$2))/((Code!$Y$2^Experiments!$H$2)*(1+$V$2/$W$2)+(D435^Experiments!$H$2)*(1+$V$2/$X$2)))</f>
        <v>4.6713708897204821E-26</v>
      </c>
      <c r="I435">
        <f>0.02*((Experiments!$C$2*($D435+0.5*H435)^Experiments!$H$2)/((Code!$Y$2^Experiments!$H$2)*(1+$V$2/$W$2)+($D435+0.5*H435)^Experiments!$H$2*(1+$V$2/$X$2)))</f>
        <v>4.9827956157018465E-26</v>
      </c>
      <c r="J435">
        <f>0.02*((Experiments!$C$2*($D435+0.5*I435)^Experiments!$H$2)/((Code!$Y$2^Experiments!$H$2)*(1+$V$2/$W$2)+($D435+0.5*I435)^Experiments!$H$2*(1+$V$2/$X$2)))</f>
        <v>5.0035572641006047E-26</v>
      </c>
      <c r="K435">
        <f>0.02*((Experiments!$C$2*($D435+J435)^Experiments!$H$2)/((Code!$Y$2^Experiments!$H$2)*(1+$V$2/$W$2)+($D435+J435)^Experiments!$H$2*(1+$V$2/$X$2)))</f>
        <v>5.3385118582672292E-26</v>
      </c>
      <c r="L435">
        <f>0.02*((Experiments!$C$3*F435^Experiments!$H$3)/(Code!$Y$3^Experiments!$H$3*(1+$V$3/$W$3)+F435^Experiments!$H$3*(1+$V$3/$X$3)))</f>
        <v>5.7587348041597291E-7</v>
      </c>
      <c r="M435">
        <f>0.02*((Experiments!$C$3*($F435+0.5*L435)^Experiments!$H$3)/(Code!$Y$3^Experiments!$H$3*(1+$V$3/$W$3)+($F435+0.5*L435)^Experiments!$H$3*(1+$V$3/$X$3)))</f>
        <v>5.8739061508025566E-7</v>
      </c>
      <c r="N435">
        <f>0.02*((Experiments!$C$3*($F435+0.5*M435)^Experiments!$H$3)/(Code!$Y$3^Experiments!$H$3*(1+$V$3/$W$3)+($F435+0.5*M435)^Experiments!$H$3*(1+$V$3/$X$3)))</f>
        <v>5.876209510072078E-7</v>
      </c>
      <c r="O435">
        <f>0.02*((Experiments!$C$3*($F435+N435)^Experiments!$H$3)/(Code!$Y$3^Experiments!$H$3*(1+$V$3/$W$3)+($F435+N435)^Experiments!$H$3*(1+$V$3/$X$3)))</f>
        <v>5.993776278591581E-7</v>
      </c>
    </row>
    <row r="436" spans="1:15" x14ac:dyDescent="0.25">
      <c r="A436">
        <v>8.68</v>
      </c>
      <c r="B436">
        <f>((D436^Experiments!$H$2)*Experiments!$C$2)/((Code!$Y$2^Experiments!$H$2)*(1+$V$2/$W$2)+(Code!D436^Experiments!$H$2)*(1+$V$2/$X$2))</f>
        <v>2.0025455725536561E-24</v>
      </c>
      <c r="C436">
        <f>((F436^Experiments!$H$3)*Experiments!$C$3)/((1+$V$3/$X$3)*(F436^Experiments!$H$3)+(Code!$Y$3^Experiments!$H$3)*(1+$V$3/$W$3))</f>
        <v>2.761861575188034E-5</v>
      </c>
      <c r="D436">
        <f t="shared" si="36"/>
        <v>3.003818358830484E-25</v>
      </c>
      <c r="E436">
        <f t="shared" si="37"/>
        <v>10.000000000000012</v>
      </c>
      <c r="F436">
        <f t="shared" si="38"/>
        <v>1.3809498575557612E-5</v>
      </c>
      <c r="G436">
        <f t="shared" si="39"/>
        <v>4.9999861905014296</v>
      </c>
      <c r="H436">
        <f>0.02*((Experiments!$C$2*(D436^Experiments!$H$2))/((Code!$Y$2^Experiments!$H$2)*(1+$V$2/$W$2)+(D436^Experiments!$H$2)*(1+$V$2/$X$2)))</f>
        <v>4.0050911451073122E-26</v>
      </c>
      <c r="I436">
        <f>0.02*((Experiments!$C$2*($D436+0.5*H436)^Experiments!$H$2)/((Code!$Y$2^Experiments!$H$2)*(1+$V$2/$W$2)+($D436+0.5*H436)^Experiments!$H$2*(1+$V$2/$X$2)))</f>
        <v>4.2720972214477997E-26</v>
      </c>
      <c r="J436">
        <f>0.02*((Experiments!$C$2*($D436+0.5*I436)^Experiments!$H$2)/((Code!$Y$2^Experiments!$H$2)*(1+$V$2/$W$2)+($D436+0.5*I436)^Experiments!$H$2*(1+$V$2/$X$2)))</f>
        <v>4.2898976265371656E-26</v>
      </c>
      <c r="K436">
        <f>0.02*((Experiments!$C$2*($D436+J436)^Experiments!$H$2)/((Code!$Y$2^Experiments!$H$2)*(1+$V$2/$W$2)+($D436+J436)^Experiments!$H$2*(1+$V$2/$X$2)))</f>
        <v>4.5770774953122673E-26</v>
      </c>
      <c r="L436">
        <f>0.02*((Experiments!$C$3*F436^Experiments!$H$3)/(Code!$Y$3^Experiments!$H$3*(1+$V$3/$W$3)+F436^Experiments!$H$3*(1+$V$3/$X$3)))</f>
        <v>5.5237231503760683E-7</v>
      </c>
      <c r="M436">
        <f>0.02*((Experiments!$C$3*($F436+0.5*L436)^Experiments!$H$3)/(Code!$Y$3^Experiments!$H$3*(1+$V$3/$W$3)+($F436+0.5*L436)^Experiments!$H$3*(1+$V$3/$X$3)))</f>
        <v>5.6341945317426678E-7</v>
      </c>
      <c r="N436">
        <f>0.02*((Experiments!$C$3*($F436+0.5*M436)^Experiments!$H$3)/(Code!$Y$3^Experiments!$H$3*(1+$V$3/$W$3)+($F436+0.5*M436)^Experiments!$H$3*(1+$V$3/$X$3)))</f>
        <v>5.636403897116509E-7</v>
      </c>
      <c r="O436">
        <f>0.02*((Experiments!$C$3*($F436+N436)^Experiments!$H$3)/(Code!$Y$3^Experiments!$H$3*(1+$V$3/$W$3)+($F436+N436)^Experiments!$H$3*(1+$V$3/$X$3)))</f>
        <v>5.7491729524459246E-7</v>
      </c>
    </row>
    <row r="437" spans="1:15" x14ac:dyDescent="0.25">
      <c r="A437">
        <v>8.6999999999999993</v>
      </c>
      <c r="B437">
        <f>((D437^Experiments!$H$2)*Experiments!$C$2)/((Code!$Y$2^Experiments!$H$2)*(1+$V$2/$W$2)+(Code!D437^Experiments!$H$2)*(1+$V$2/$X$2))</f>
        <v>1.716921591038217E-24</v>
      </c>
      <c r="C437">
        <f>((F437^Experiments!$H$3)*Experiments!$C$3)/((1+$V$3/$X$3)*(F437^Experiments!$H$3)+(Code!$Y$3^Experiments!$H$3)*(1+$V$3/$W$3))</f>
        <v>2.6491509814403093E-5</v>
      </c>
      <c r="D437">
        <f t="shared" si="36"/>
        <v>2.5753823865573256E-25</v>
      </c>
      <c r="E437">
        <f t="shared" si="37"/>
        <v>10.000000000000012</v>
      </c>
      <c r="F437">
        <f t="shared" si="38"/>
        <v>1.3245930359548607E-5</v>
      </c>
      <c r="G437">
        <f t="shared" si="39"/>
        <v>4.9999867540696457</v>
      </c>
      <c r="H437">
        <f>0.02*((Experiments!$C$2*(D437^Experiments!$H$2))/((Code!$Y$2^Experiments!$H$2)*(1+$V$2/$W$2)+(D437^Experiments!$H$2)*(1+$V$2/$X$2)))</f>
        <v>3.4338431820764342E-26</v>
      </c>
      <c r="I437">
        <f>0.02*((Experiments!$C$2*($D437+0.5*H437)^Experiments!$H$2)/((Code!$Y$2^Experiments!$H$2)*(1+$V$2/$W$2)+($D437+0.5*H437)^Experiments!$H$2*(1+$V$2/$X$2)))</f>
        <v>3.66276606088153E-26</v>
      </c>
      <c r="J437">
        <f>0.02*((Experiments!$C$2*($D437+0.5*I437)^Experiments!$H$2)/((Code!$Y$2^Experiments!$H$2)*(1+$V$2/$W$2)+($D437+0.5*I437)^Experiments!$H$2*(1+$V$2/$X$2)))</f>
        <v>3.6780275861352031E-26</v>
      </c>
      <c r="K437">
        <f>0.02*((Experiments!$C$2*($D437+J437)^Experiments!$H$2)/((Code!$Y$2^Experiments!$H$2)*(1+$V$2/$W$2)+($D437+J437)^Experiments!$H$2*(1+$V$2/$X$2)))</f>
        <v>3.9242468602277942E-26</v>
      </c>
      <c r="L437">
        <f>0.02*((Experiments!$C$3*F437^Experiments!$H$3)/(Code!$Y$3^Experiments!$H$3*(1+$V$3/$W$3)+F437^Experiments!$H$3*(1+$V$3/$X$3)))</f>
        <v>5.2983019628806187E-7</v>
      </c>
      <c r="M437">
        <f>0.02*((Experiments!$C$3*($F437+0.5*L437)^Experiments!$H$3)/(Code!$Y$3^Experiments!$H$3*(1+$V$3/$W$3)+($F437+0.5*L437)^Experiments!$H$3*(1+$V$3/$X$3)))</f>
        <v>5.4042651668855731E-7</v>
      </c>
      <c r="N437">
        <f>0.02*((Experiments!$C$3*($F437+0.5*M437)^Experiments!$H$3)/(Code!$Y$3^Experiments!$H$3*(1+$V$3/$W$3)+($F437+0.5*M437)^Experiments!$H$3*(1+$V$3/$X$3)))</f>
        <v>5.4063843736895056E-7</v>
      </c>
      <c r="O437">
        <f>0.02*((Experiments!$C$3*($F437+N437)^Experiments!$H$3)/(Code!$Y$3^Experiments!$H$3*(1+$V$3/$W$3)+($F437+N437)^Experiments!$H$3*(1+$V$3/$X$3)))</f>
        <v>5.5145514920234936E-7</v>
      </c>
    </row>
    <row r="438" spans="1:15" x14ac:dyDescent="0.25">
      <c r="A438">
        <v>8.7200000000000006</v>
      </c>
      <c r="B438">
        <f>((D438^Experiments!$H$2)*Experiments!$C$2)/((Code!$Y$2^Experiments!$H$2)*(1+$V$2/$W$2)+(Code!D438^Experiments!$H$2)*(1+$V$2/$X$2))</f>
        <v>1.4720362873011313E-24</v>
      </c>
      <c r="C438">
        <f>((F438^Experiments!$H$3)*Experiments!$C$3)/((1+$V$3/$X$3)*(F438^Experiments!$H$3)+(Code!$Y$3^Experiments!$H$3)*(1+$V$3/$W$3))</f>
        <v>2.5410399452926705E-5</v>
      </c>
      <c r="D438">
        <f t="shared" si="36"/>
        <v>2.2080544309516971E-25</v>
      </c>
      <c r="E438">
        <f t="shared" si="37"/>
        <v>10.000000000000012</v>
      </c>
      <c r="F438">
        <f t="shared" si="38"/>
        <v>1.2705361150614369E-5</v>
      </c>
      <c r="G438">
        <f t="shared" si="39"/>
        <v>4.9999872946388546</v>
      </c>
      <c r="H438">
        <f>0.02*((Experiments!$C$2*(D438^Experiments!$H$2))/((Code!$Y$2^Experiments!$H$2)*(1+$V$2/$W$2)+(D438^Experiments!$H$2)*(1+$V$2/$X$2)))</f>
        <v>2.9440725746022626E-26</v>
      </c>
      <c r="I438">
        <f>0.02*((Experiments!$C$2*($D438+0.5*H438)^Experiments!$H$2)/((Code!$Y$2^Experiments!$H$2)*(1+$V$2/$W$2)+($D438+0.5*H438)^Experiments!$H$2*(1+$V$2/$X$2)))</f>
        <v>3.1403440795757467E-26</v>
      </c>
      <c r="J438">
        <f>0.02*((Experiments!$C$2*($D438+0.5*I438)^Experiments!$H$2)/((Code!$Y$2^Experiments!$H$2)*(1+$V$2/$W$2)+($D438+0.5*I438)^Experiments!$H$2*(1+$V$2/$X$2)))</f>
        <v>3.1534288465739793E-26</v>
      </c>
      <c r="K438">
        <f>0.02*((Experiments!$C$2*($D438+J438)^Experiments!$H$2)/((Code!$Y$2^Experiments!$H$2)*(1+$V$2/$W$2)+($D438+J438)^Experiments!$H$2*(1+$V$2/$X$2)))</f>
        <v>3.3645297541454598E-26</v>
      </c>
      <c r="L438">
        <f>0.02*((Experiments!$C$3*F438^Experiments!$H$3)/(Code!$Y$3^Experiments!$H$3*(1+$V$3/$W$3)+F438^Experiments!$H$3*(1+$V$3/$X$3)))</f>
        <v>5.0820798905853414E-7</v>
      </c>
      <c r="M438">
        <f>0.02*((Experiments!$C$3*($F438+0.5*L438)^Experiments!$H$3)/(Code!$Y$3^Experiments!$H$3*(1+$V$3/$W$3)+($F438+0.5*L438)^Experiments!$H$3*(1+$V$3/$X$3)))</f>
        <v>5.1837188798333089E-7</v>
      </c>
      <c r="N438">
        <f>0.02*((Experiments!$C$3*($F438+0.5*M438)^Experiments!$H$3)/(Code!$Y$3^Experiments!$H$3*(1+$V$3/$W$3)+($F438+0.5*M438)^Experiments!$H$3*(1+$V$3/$X$3)))</f>
        <v>5.1857516069214852E-7</v>
      </c>
      <c r="O438">
        <f>0.02*((Experiments!$C$3*($F438+N438)^Experiments!$H$3)/(Code!$Y$3^Experiments!$H$3*(1+$V$3/$W$3)+($F438+N438)^Experiments!$H$3*(1+$V$3/$X$3)))</f>
        <v>5.2895045764509701E-7</v>
      </c>
    </row>
    <row r="439" spans="1:15" x14ac:dyDescent="0.25">
      <c r="A439">
        <v>8.74</v>
      </c>
      <c r="B439">
        <f>((D439^Experiments!$H$2)*Experiments!$C$2)/((Code!$Y$2^Experiments!$H$2)*(1+$V$2/$W$2)+(Code!D439^Experiments!$H$2)*(1+$V$2/$X$2))</f>
        <v>1.2620790852894961E-24</v>
      </c>
      <c r="C439">
        <f>((F439^Experiments!$H$3)*Experiments!$C$3)/((1+$V$3/$X$3)*(F439^Experiments!$H$3)+(Code!$Y$3^Experiments!$H$3)*(1+$V$3/$W$3))</f>
        <v>2.437340775142129E-5</v>
      </c>
      <c r="D439">
        <f t="shared" si="36"/>
        <v>1.8931186279342442E-25</v>
      </c>
      <c r="E439">
        <f t="shared" si="37"/>
        <v>10.000000000000012</v>
      </c>
      <c r="F439">
        <f t="shared" si="38"/>
        <v>1.2186852393271938E-5</v>
      </c>
      <c r="G439">
        <f t="shared" si="39"/>
        <v>4.9999878131476123</v>
      </c>
      <c r="H439">
        <f>0.02*((Experiments!$C$2*(D439^Experiments!$H$2))/((Code!$Y$2^Experiments!$H$2)*(1+$V$2/$W$2)+(D439^Experiments!$H$2)*(1+$V$2/$X$2)))</f>
        <v>2.5241581705789922E-26</v>
      </c>
      <c r="I439">
        <f>0.02*((Experiments!$C$2*($D439+0.5*H439)^Experiments!$H$2)/((Code!$Y$2^Experiments!$H$2)*(1+$V$2/$W$2)+($D439+0.5*H439)^Experiments!$H$2*(1+$V$2/$X$2)))</f>
        <v>2.6924353819509251E-26</v>
      </c>
      <c r="J439">
        <f>0.02*((Experiments!$C$2*($D439+0.5*I439)^Experiments!$H$2)/((Code!$Y$2^Experiments!$H$2)*(1+$V$2/$W$2)+($D439+0.5*I439)^Experiments!$H$2*(1+$V$2/$X$2)))</f>
        <v>2.7036538627090537E-26</v>
      </c>
      <c r="K439">
        <f>0.02*((Experiments!$C$2*($D439+J439)^Experiments!$H$2)/((Code!$Y$2^Experiments!$H$2)*(1+$V$2/$W$2)+($D439+J439)^Experiments!$H$2*(1+$V$2/$X$2)))</f>
        <v>2.8846453522735328E-26</v>
      </c>
      <c r="L439">
        <f>0.02*((Experiments!$C$3*F439^Experiments!$H$3)/(Code!$Y$3^Experiments!$H$3*(1+$V$3/$W$3)+F439^Experiments!$H$3*(1+$V$3/$X$3)))</f>
        <v>4.8746815502842578E-7</v>
      </c>
      <c r="M439">
        <f>0.02*((Experiments!$C$3*($F439+0.5*L439)^Experiments!$H$3)/(Code!$Y$3^Experiments!$H$3*(1+$V$3/$W$3)+($F439+0.5*L439)^Experiments!$H$3*(1+$V$3/$X$3)))</f>
        <v>4.9721727812907541E-7</v>
      </c>
      <c r="N439">
        <f>0.02*((Experiments!$C$3*($F439+0.5*M439)^Experiments!$H$3)/(Code!$Y$3^Experiments!$H$3*(1+$V$3/$W$3)+($F439+0.5*M439)^Experiments!$H$3*(1+$V$3/$X$3)))</f>
        <v>4.9741225574273575E-7</v>
      </c>
      <c r="O439">
        <f>0.02*((Experiments!$C$3*($F439+N439)^Experiments!$H$3)/(Code!$Y$3^Experiments!$H$3*(1+$V$3/$W$3)+($F439+N439)^Experiments!$H$3*(1+$V$3/$X$3)))</f>
        <v>5.0736415041942952E-7</v>
      </c>
    </row>
    <row r="440" spans="1:15" x14ac:dyDescent="0.25">
      <c r="A440">
        <v>8.76</v>
      </c>
      <c r="B440">
        <f>((D440^Experiments!$H$2)*Experiments!$C$2)/((Code!$Y$2^Experiments!$H$2)*(1+$V$2/$W$2)+(Code!D440^Experiments!$H$2)*(1+$V$2/$X$2))</f>
        <v>1.0820681740431353E-24</v>
      </c>
      <c r="C440">
        <f>((F440^Experiments!$H$3)*Experiments!$C$3)/((1+$V$3/$X$3)*(F440^Experiments!$H$3)+(Code!$Y$3^Experiments!$H$3)*(1+$V$3/$W$3))</f>
        <v>2.3378734376341658E-5</v>
      </c>
      <c r="D440">
        <f t="shared" si="36"/>
        <v>1.6231022610647028E-25</v>
      </c>
      <c r="E440">
        <f t="shared" si="37"/>
        <v>10.000000000000012</v>
      </c>
      <c r="F440">
        <f t="shared" si="38"/>
        <v>1.1689503831073358E-5</v>
      </c>
      <c r="G440">
        <f t="shared" si="39"/>
        <v>4.9999883104961746</v>
      </c>
      <c r="H440">
        <f>0.02*((Experiments!$C$2*(D440^Experiments!$H$2))/((Code!$Y$2^Experiments!$H$2)*(1+$V$2/$W$2)+(D440^Experiments!$H$2)*(1+$V$2/$X$2)))</f>
        <v>2.1641363480862706E-26</v>
      </c>
      <c r="I440">
        <f>0.02*((Experiments!$C$2*($D440+0.5*H440)^Experiments!$H$2)/((Code!$Y$2^Experiments!$H$2)*(1+$V$2/$W$2)+($D440+0.5*H440)^Experiments!$H$2*(1+$V$2/$X$2)))</f>
        <v>2.3084121046253556E-26</v>
      </c>
      <c r="J440">
        <f>0.02*((Experiments!$C$2*($D440+0.5*I440)^Experiments!$H$2)/((Code!$Y$2^Experiments!$H$2)*(1+$V$2/$W$2)+($D440+0.5*I440)^Experiments!$H$2*(1+$V$2/$X$2)))</f>
        <v>2.3180304883946276E-26</v>
      </c>
      <c r="K440">
        <f>0.02*((Experiments!$C$2*($D440+J440)^Experiments!$H$2)/((Code!$Y$2^Experiments!$H$2)*(1+$V$2/$W$2)+($D440+J440)^Experiments!$H$2*(1+$V$2/$X$2)))</f>
        <v>2.4732070798722211E-26</v>
      </c>
      <c r="L440">
        <f>0.02*((Experiments!$C$3*F440^Experiments!$H$3)/(Code!$Y$3^Experiments!$H$3*(1+$V$3/$W$3)+F440^Experiments!$H$3*(1+$V$3/$X$3)))</f>
        <v>4.6757468752683316E-7</v>
      </c>
      <c r="M440">
        <f>0.02*((Experiments!$C$3*($F440+0.5*L440)^Experiments!$H$3)/(Code!$Y$3^Experiments!$H$3*(1+$V$3/$W$3)+($F440+0.5*L440)^Experiments!$H$3*(1+$V$3/$X$3)))</f>
        <v>4.7692596046637547E-7</v>
      </c>
      <c r="N440">
        <f>0.02*((Experiments!$C$3*($F440+0.5*M440)^Experiments!$H$3)/(Code!$Y$3^Experiments!$H$3*(1+$V$3/$W$3)+($F440+0.5*M440)^Experiments!$H$3*(1+$V$3/$X$3)))</f>
        <v>4.7711298146445371E-7</v>
      </c>
      <c r="O440">
        <f>0.02*((Experiments!$C$3*($F440+N440)^Experiments!$H$3)/(Code!$Y$3^Experiments!$H$3*(1+$V$3/$W$3)+($F440+N440)^Experiments!$H$3*(1+$V$3/$X$3)))</f>
        <v>4.8665875151096449E-7</v>
      </c>
    </row>
    <row r="441" spans="1:15" x14ac:dyDescent="0.25">
      <c r="A441">
        <v>8.7799999999999994</v>
      </c>
      <c r="B441">
        <f>((D441^Experiments!$H$2)*Experiments!$C$2)/((Code!$Y$2^Experiments!$H$2)*(1+$V$2/$W$2)+(Code!D441^Experiments!$H$2)*(1+$V$2/$X$2))</f>
        <v>9.2773230055426349E-25</v>
      </c>
      <c r="C441">
        <f>((F441^Experiments!$H$3)*Experiments!$C$3)/((1+$V$3/$X$3)*(F441^Experiments!$H$3)+(Code!$Y$3^Experiments!$H$3)*(1+$V$3/$W$3))</f>
        <v>2.2424652452508911E-5</v>
      </c>
      <c r="D441">
        <f t="shared" si="36"/>
        <v>1.3915984508313952E-25</v>
      </c>
      <c r="E441">
        <f t="shared" si="37"/>
        <v>10.000000000000012</v>
      </c>
      <c r="F441">
        <f t="shared" si="38"/>
        <v>1.1212451943923448E-5</v>
      </c>
      <c r="G441">
        <f t="shared" si="39"/>
        <v>4.9999887875480615</v>
      </c>
      <c r="H441">
        <f>0.02*((Experiments!$C$2*(D441^Experiments!$H$2))/((Code!$Y$2^Experiments!$H$2)*(1+$V$2/$W$2)+(D441^Experiments!$H$2)*(1+$V$2/$X$2)))</f>
        <v>1.855464601108527E-26</v>
      </c>
      <c r="I441">
        <f>0.02*((Experiments!$C$2*($D441+0.5*H441)^Experiments!$H$2)/((Code!$Y$2^Experiments!$H$2)*(1+$V$2/$W$2)+($D441+0.5*H441)^Experiments!$H$2*(1+$V$2/$X$2)))</f>
        <v>1.9791622411824288E-26</v>
      </c>
      <c r="J441">
        <f>0.02*((Experiments!$C$2*($D441+0.5*I441)^Experiments!$H$2)/((Code!$Y$2^Experiments!$H$2)*(1+$V$2/$W$2)+($D441+0.5*I441)^Experiments!$H$2*(1+$V$2/$X$2)))</f>
        <v>1.9874087505206887E-26</v>
      </c>
      <c r="K441">
        <f>0.02*((Experiments!$C$2*($D441+J441)^Experiments!$H$2)/((Code!$Y$2^Experiments!$H$2)*(1+$V$2/$W$2)+($D441+J441)^Experiments!$H$2*(1+$V$2/$X$2)))</f>
        <v>2.1204524345112855E-26</v>
      </c>
      <c r="L441">
        <f>0.02*((Experiments!$C$3*F441^Experiments!$H$3)/(Code!$Y$3^Experiments!$H$3*(1+$V$3/$W$3)+F441^Experiments!$H$3*(1+$V$3/$X$3)))</f>
        <v>4.4849304905017824E-7</v>
      </c>
      <c r="M441">
        <f>0.02*((Experiments!$C$3*($F441+0.5*L441)^Experiments!$H$3)/(Code!$Y$3^Experiments!$H$3*(1+$V$3/$W$3)+($F441+0.5*L441)^Experiments!$H$3*(1+$V$3/$X$3)))</f>
        <v>4.5746270687490239E-7</v>
      </c>
      <c r="N441">
        <f>0.02*((Experiments!$C$3*($F441+0.5*M441)^Experiments!$H$3)/(Code!$Y$3^Experiments!$H$3*(1+$V$3/$W$3)+($F441+0.5*M441)^Experiments!$H$3*(1+$V$3/$X$3)))</f>
        <v>4.5764209592733182E-7</v>
      </c>
      <c r="O441">
        <f>0.02*((Experiments!$C$3*($F441+N441)^Experiments!$H$3)/(Code!$Y$3^Experiments!$H$3*(1+$V$3/$W$3)+($F441+N441)^Experiments!$H$3*(1+$V$3/$X$3)))</f>
        <v>4.6679831401380907E-7</v>
      </c>
    </row>
    <row r="442" spans="1:15" x14ac:dyDescent="0.25">
      <c r="A442">
        <v>8.8000000000000007</v>
      </c>
      <c r="B442">
        <f>((D442^Experiments!$H$2)*Experiments!$C$2)/((Code!$Y$2^Experiments!$H$2)*(1+$V$2/$W$2)+(Code!D442^Experiments!$H$2)*(1+$V$2/$X$2))</f>
        <v>7.9540942256508524E-25</v>
      </c>
      <c r="C442">
        <f>((F442^Experiments!$H$3)*Experiments!$C$3)/((1+$V$3/$X$3)*(F442^Experiments!$H$3)+(Code!$Y$3^Experiments!$H$3)*(1+$V$3/$W$3))</f>
        <v>2.1509505566387969E-5</v>
      </c>
      <c r="D442">
        <f t="shared" si="36"/>
        <v>1.1931141338476278E-25</v>
      </c>
      <c r="E442">
        <f t="shared" si="37"/>
        <v>10.000000000000012</v>
      </c>
      <c r="F442">
        <f t="shared" si="38"/>
        <v>1.0754868449145372E-5</v>
      </c>
      <c r="G442">
        <f t="shared" si="39"/>
        <v>4.9999892451315562</v>
      </c>
      <c r="H442">
        <f>0.02*((Experiments!$C$2*(D442^Experiments!$H$2))/((Code!$Y$2^Experiments!$H$2)*(1+$V$2/$W$2)+(D442^Experiments!$H$2)*(1+$V$2/$X$2)))</f>
        <v>1.5908188451301704E-26</v>
      </c>
      <c r="I442">
        <f>0.02*((Experiments!$C$2*($D442+0.5*H442)^Experiments!$H$2)/((Code!$Y$2^Experiments!$H$2)*(1+$V$2/$W$2)+($D442+0.5*H442)^Experiments!$H$2*(1+$V$2/$X$2)))</f>
        <v>1.696873434805515E-26</v>
      </c>
      <c r="J442">
        <f>0.02*((Experiments!$C$2*($D442+0.5*I442)^Experiments!$H$2)/((Code!$Y$2^Experiments!$H$2)*(1+$V$2/$W$2)+($D442+0.5*I442)^Experiments!$H$2*(1+$V$2/$X$2)))</f>
        <v>1.7039437407838715E-26</v>
      </c>
      <c r="K442">
        <f>0.02*((Experiments!$C$2*($D442+J442)^Experiments!$H$2)/((Code!$Y$2^Experiments!$H$2)*(1+$V$2/$W$2)+($D442+J442)^Experiments!$H$2*(1+$V$2/$X$2)))</f>
        <v>1.8180113439013533E-26</v>
      </c>
      <c r="L442">
        <f>0.02*((Experiments!$C$3*F442^Experiments!$H$3)/(Code!$Y$3^Experiments!$H$3*(1+$V$3/$W$3)+F442^Experiments!$H$3*(1+$V$3/$X$3)))</f>
        <v>4.3019011132775939E-7</v>
      </c>
      <c r="M442">
        <f>0.02*((Experiments!$C$3*($F442+0.5*L442)^Experiments!$H$3)/(Code!$Y$3^Experiments!$H$3*(1+$V$3/$W$3)+($F442+0.5*L442)^Experiments!$H$3*(1+$V$3/$X$3)))</f>
        <v>4.3879372664120266E-7</v>
      </c>
      <c r="N442">
        <f>0.02*((Experiments!$C$3*($F442+0.5*M442)^Experiments!$H$3)/(Code!$Y$3^Experiments!$H$3*(1+$V$3/$W$3)+($F442+0.5*M442)^Experiments!$H$3*(1+$V$3/$X$3)))</f>
        <v>4.3896579517153964E-7</v>
      </c>
      <c r="O442">
        <f>0.02*((Experiments!$C$3*($F442+N442)^Experiments!$H$3)/(Code!$Y$3^Experiments!$H$3*(1+$V$3/$W$3)+($F442+N442)^Experiments!$H$3*(1+$V$3/$X$3)))</f>
        <v>4.4774835775177657E-7</v>
      </c>
    </row>
    <row r="443" spans="1:15" x14ac:dyDescent="0.25">
      <c r="A443">
        <v>8.82</v>
      </c>
      <c r="B443">
        <f>((D443^Experiments!$H$2)*Experiments!$C$2)/((Code!$Y$2^Experiments!$H$2)*(1+$V$2/$W$2)+(Code!D443^Experiments!$H$2)*(1+$V$2/$X$2))</f>
        <v>6.8195981656274856E-25</v>
      </c>
      <c r="C443">
        <f>((F443^Experiments!$H$3)*Experiments!$C$3)/((1+$V$3/$X$3)*(F443^Experiments!$H$3)+(Code!$Y$3^Experiments!$H$3)*(1+$V$3/$W$3))</f>
        <v>2.0631704891570118E-5</v>
      </c>
      <c r="D443">
        <f t="shared" si="36"/>
        <v>1.0229397248441228E-25</v>
      </c>
      <c r="E443">
        <f t="shared" si="37"/>
        <v>10.000000000000012</v>
      </c>
      <c r="F443">
        <f t="shared" si="38"/>
        <v>1.0315958863694535E-5</v>
      </c>
      <c r="G443">
        <f t="shared" si="39"/>
        <v>4.9999896840411413</v>
      </c>
      <c r="H443">
        <f>0.02*((Experiments!$C$2*(D443^Experiments!$H$2))/((Code!$Y$2^Experiments!$H$2)*(1+$V$2/$W$2)+(D443^Experiments!$H$2)*(1+$V$2/$X$2)))</f>
        <v>1.3639196331254972E-26</v>
      </c>
      <c r="I443">
        <f>0.02*((Experiments!$C$2*($D443+0.5*H443)^Experiments!$H$2)/((Code!$Y$2^Experiments!$H$2)*(1+$V$2/$W$2)+($D443+0.5*H443)^Experiments!$H$2*(1+$V$2/$X$2)))</f>
        <v>1.454847608667197E-26</v>
      </c>
      <c r="J443">
        <f>0.02*((Experiments!$C$2*($D443+0.5*I443)^Experiments!$H$2)/((Code!$Y$2^Experiments!$H$2)*(1+$V$2/$W$2)+($D443+0.5*I443)^Experiments!$H$2*(1+$V$2/$X$2)))</f>
        <v>1.4609094737033104E-26</v>
      </c>
      <c r="K443">
        <f>0.02*((Experiments!$C$2*($D443+J443)^Experiments!$H$2)/((Code!$Y$2^Experiments!$H$2)*(1+$V$2/$W$2)+($D443+J443)^Experiments!$H$2*(1+$V$2/$X$2)))</f>
        <v>1.5587075629526052E-26</v>
      </c>
      <c r="L443">
        <f>0.02*((Experiments!$C$3*F443^Experiments!$H$3)/(Code!$Y$3^Experiments!$H$3*(1+$V$3/$W$3)+F443^Experiments!$H$3*(1+$V$3/$X$3)))</f>
        <v>4.1263409783140238E-7</v>
      </c>
      <c r="M443">
        <f>0.02*((Experiments!$C$3*($F443+0.5*L443)^Experiments!$H$3)/(Code!$Y$3^Experiments!$H$3*(1+$V$3/$W$3)+($F443+0.5*L443)^Experiments!$H$3*(1+$V$3/$X$3)))</f>
        <v>4.2088660781939408E-7</v>
      </c>
      <c r="N443">
        <f>0.02*((Experiments!$C$3*($F443+0.5*M443)^Experiments!$H$3)/(Code!$Y$3^Experiments!$H$3*(1+$V$3/$W$3)+($F443+0.5*M443)^Experiments!$H$3*(1+$V$3/$X$3)))</f>
        <v>4.2105165454512022E-7</v>
      </c>
      <c r="O443">
        <f>0.02*((Experiments!$C$3*($F443+N443)^Experiments!$H$3)/(Code!$Y$3^Experiments!$H$3*(1+$V$3/$W$3)+($F443+N443)^Experiments!$H$3*(1+$V$3/$X$3)))</f>
        <v>4.2947580944330295E-7</v>
      </c>
    </row>
    <row r="444" spans="1:15" x14ac:dyDescent="0.25">
      <c r="A444">
        <v>8.84</v>
      </c>
      <c r="B444">
        <f>((D444^Experiments!$H$2)*Experiments!$C$2)/((Code!$Y$2^Experiments!$H$2)*(1+$V$2/$W$2)+(Code!D444^Experiments!$H$2)*(1+$V$2/$X$2))</f>
        <v>5.8469157922031399E-25</v>
      </c>
      <c r="C444">
        <f>((F444^Experiments!$H$3)*Experiments!$C$3)/((1+$V$3/$X$3)*(F444^Experiments!$H$3)+(Code!$Y$3^Experiments!$H$3)*(1+$V$3/$W$3))</f>
        <v>1.9789726431480775E-5</v>
      </c>
      <c r="D444">
        <f t="shared" si="36"/>
        <v>8.7703736883047087E-26</v>
      </c>
      <c r="E444">
        <f t="shared" si="37"/>
        <v>10.000000000000012</v>
      </c>
      <c r="F444">
        <f t="shared" si="38"/>
        <v>9.8949611250272461E-6</v>
      </c>
      <c r="G444">
        <f t="shared" si="39"/>
        <v>4.9999901050388802</v>
      </c>
      <c r="H444">
        <f>0.02*((Experiments!$C$2*(D444^Experiments!$H$2))/((Code!$Y$2^Experiments!$H$2)*(1+$V$2/$W$2)+(D444^Experiments!$H$2)*(1+$V$2/$X$2)))</f>
        <v>1.1693831584406281E-26</v>
      </c>
      <c r="I444">
        <f>0.02*((Experiments!$C$2*($D444+0.5*H444)^Experiments!$H$2)/((Code!$Y$2^Experiments!$H$2)*(1+$V$2/$W$2)+($D444+0.5*H444)^Experiments!$H$2*(1+$V$2/$X$2)))</f>
        <v>1.247342035670003E-26</v>
      </c>
      <c r="J444">
        <f>0.02*((Experiments!$C$2*($D444+0.5*I444)^Experiments!$H$2)/((Code!$Y$2^Experiments!$H$2)*(1+$V$2/$W$2)+($D444+0.5*I444)^Experiments!$H$2*(1+$V$2/$X$2)))</f>
        <v>1.2525392941519614E-26</v>
      </c>
      <c r="K444">
        <f>0.02*((Experiments!$C$2*($D444+J444)^Experiments!$H$2)/((Code!$Y$2^Experiments!$H$2)*(1+$V$2/$W$2)+($D444+J444)^Experiments!$H$2*(1+$V$2/$X$2)))</f>
        <v>1.3363883976608892E-26</v>
      </c>
      <c r="L444">
        <f>0.02*((Experiments!$C$3*F444^Experiments!$H$3)/(Code!$Y$3^Experiments!$H$3*(1+$V$3/$W$3)+F444^Experiments!$H$3*(1+$V$3/$X$3)))</f>
        <v>3.9579452862961551E-7</v>
      </c>
      <c r="M444">
        <f>0.02*((Experiments!$C$3*($F444+0.5*L444)^Experiments!$H$3)/(Code!$Y$3^Experiments!$H$3*(1+$V$3/$W$3)+($F444+0.5*L444)^Experiments!$H$3*(1+$V$3/$X$3)))</f>
        <v>4.0371026098318777E-7</v>
      </c>
      <c r="N444">
        <f>0.02*((Experiments!$C$3*($F444+0.5*M444)^Experiments!$H$3)/(Code!$Y$3^Experiments!$H$3*(1+$V$3/$W$3)+($F444+0.5*M444)^Experiments!$H$3*(1+$V$3/$X$3)))</f>
        <v>4.0386857243398637E-7</v>
      </c>
      <c r="O444">
        <f>0.02*((Experiments!$C$3*($F444+N444)^Experiments!$H$3)/(Code!$Y$3^Experiments!$H$3*(1+$V$3/$W$3)+($F444+N444)^Experiments!$H$3*(1+$V$3/$X$3)))</f>
        <v>4.1194894530641757E-7</v>
      </c>
    </row>
    <row r="445" spans="1:15" x14ac:dyDescent="0.25">
      <c r="A445">
        <v>8.86</v>
      </c>
      <c r="B445">
        <f>((D445^Experiments!$H$2)*Experiments!$C$2)/((Code!$Y$2^Experiments!$H$2)*(1+$V$2/$W$2)+(Code!D445^Experiments!$H$2)*(1+$V$2/$X$2))</f>
        <v>5.0129675460092009E-25</v>
      </c>
      <c r="C445">
        <f>((F445^Experiments!$H$3)*Experiments!$C$3)/((1+$V$3/$X$3)*(F445^Experiments!$H$3)+(Code!$Y$3^Experiments!$H$3)*(1+$V$3/$W$3))</f>
        <v>1.8982108374535266E-5</v>
      </c>
      <c r="D445">
        <f t="shared" si="36"/>
        <v>7.5194513190138014E-26</v>
      </c>
      <c r="E445">
        <f t="shared" si="37"/>
        <v>10.000000000000012</v>
      </c>
      <c r="F445">
        <f t="shared" si="38"/>
        <v>9.4911442682321833E-6</v>
      </c>
      <c r="G445">
        <f t="shared" si="39"/>
        <v>4.9999905088557366</v>
      </c>
      <c r="H445">
        <f>0.02*((Experiments!$C$2*(D445^Experiments!$H$2))/((Code!$Y$2^Experiments!$H$2)*(1+$V$2/$W$2)+(D445^Experiments!$H$2)*(1+$V$2/$X$2)))</f>
        <v>1.0025935092018402E-26</v>
      </c>
      <c r="I445">
        <f>0.02*((Experiments!$C$2*($D445+0.5*H445)^Experiments!$H$2)/((Code!$Y$2^Experiments!$H$2)*(1+$V$2/$W$2)+($D445+0.5*H445)^Experiments!$H$2*(1+$V$2/$X$2)))</f>
        <v>1.0694330764819629E-26</v>
      </c>
      <c r="J445">
        <f>0.02*((Experiments!$C$2*($D445+0.5*I445)^Experiments!$H$2)/((Code!$Y$2^Experiments!$H$2)*(1+$V$2/$W$2)+($D445+0.5*I445)^Experiments!$H$2*(1+$V$2/$X$2)))</f>
        <v>1.0738890476339709E-26</v>
      </c>
      <c r="K445">
        <f>0.02*((Experiments!$C$2*($D445+J445)^Experiments!$H$2)/((Code!$Y$2^Experiments!$H$2)*(1+$V$2/$W$2)+($D445+J445)^Experiments!$H$2*(1+$V$2/$X$2)))</f>
        <v>1.1457787155530364E-26</v>
      </c>
      <c r="L445">
        <f>0.02*((Experiments!$C$3*F445^Experiments!$H$3)/(Code!$Y$3^Experiments!$H$3*(1+$V$3/$W$3)+F445^Experiments!$H$3*(1+$V$3/$X$3)))</f>
        <v>3.7964216749070535E-7</v>
      </c>
      <c r="M445">
        <f>0.02*((Experiments!$C$3*($F445+0.5*L445)^Experiments!$H$3)/(Code!$Y$3^Experiments!$H$3*(1+$V$3/$W$3)+($F445+0.5*L445)^Experiments!$H$3*(1+$V$3/$X$3)))</f>
        <v>3.872348652717877E-7</v>
      </c>
      <c r="N445">
        <f>0.02*((Experiments!$C$3*($F445+0.5*M445)^Experiments!$H$3)/(Code!$Y$3^Experiments!$H$3*(1+$V$3/$W$3)+($F445+0.5*M445)^Experiments!$H$3*(1+$V$3/$X$3)))</f>
        <v>3.8738671628668982E-7</v>
      </c>
      <c r="O445">
        <f>0.02*((Experiments!$C$3*($F445+N445)^Experiments!$H$3)/(Code!$Y$3^Experiments!$H$3*(1+$V$3/$W$3)+($F445+N445)^Experiments!$H$3*(1+$V$3/$X$3)))</f>
        <v>3.9513733600433813E-7</v>
      </c>
    </row>
    <row r="446" spans="1:15" x14ac:dyDescent="0.25">
      <c r="A446">
        <v>8.8800000000000008</v>
      </c>
      <c r="B446">
        <f>((D446^Experiments!$H$2)*Experiments!$C$2)/((Code!$Y$2^Experiments!$H$2)*(1+$V$2/$W$2)+(Code!D446^Experiments!$H$2)*(1+$V$2/$X$2))</f>
        <v>4.2979657156773413E-25</v>
      </c>
      <c r="C446">
        <f>((F446^Experiments!$H$3)*Experiments!$C$3)/((1+$V$3/$X$3)*(F446^Experiments!$H$3)+(Code!$Y$3^Experiments!$H$3)*(1+$V$3/$W$3))</f>
        <v>1.8207448557159878E-5</v>
      </c>
      <c r="D446">
        <f t="shared" si="36"/>
        <v>6.4469485735160111E-26</v>
      </c>
      <c r="E446">
        <f t="shared" si="37"/>
        <v>10.000000000000012</v>
      </c>
      <c r="F446">
        <f t="shared" si="38"/>
        <v>9.1038071571301835E-6</v>
      </c>
      <c r="G446">
        <f t="shared" si="39"/>
        <v>4.9999908961928474</v>
      </c>
      <c r="H446">
        <f>0.02*((Experiments!$C$2*(D446^Experiments!$H$2))/((Code!$Y$2^Experiments!$H$2)*(1+$V$2/$W$2)+(D446^Experiments!$H$2)*(1+$V$2/$X$2)))</f>
        <v>8.5959314313546827E-27</v>
      </c>
      <c r="I446">
        <f>0.02*((Experiments!$C$2*($D446+0.5*H446)^Experiments!$H$2)/((Code!$Y$2^Experiments!$H$2)*(1+$V$2/$W$2)+($D446+0.5*H446)^Experiments!$H$2*(1+$V$2/$X$2)))</f>
        <v>9.1689935267783264E-27</v>
      </c>
      <c r="J446">
        <f>0.02*((Experiments!$C$2*($D446+0.5*I446)^Experiments!$H$2)/((Code!$Y$2^Experiments!$H$2)*(1+$V$2/$W$2)+($D446+0.5*I446)^Experiments!$H$2*(1+$V$2/$X$2)))</f>
        <v>9.2071976664732375E-27</v>
      </c>
      <c r="K446">
        <f>0.02*((Experiments!$C$2*($D446+J446)^Experiments!$H$2)/((Code!$Y$2^Experiments!$H$2)*(1+$V$2/$W$2)+($D446+J446)^Experiments!$H$2*(1+$V$2/$X$2)))</f>
        <v>9.823557786884446E-27</v>
      </c>
      <c r="L446">
        <f>0.02*((Experiments!$C$3*F446^Experiments!$H$3)/(Code!$Y$3^Experiments!$H$3*(1+$V$3/$W$3)+F446^Experiments!$H$3*(1+$V$3/$X$3)))</f>
        <v>3.6414897114319755E-7</v>
      </c>
      <c r="M446">
        <f>0.02*((Experiments!$C$3*($F446+0.5*L446)^Experiments!$H$3)/(Code!$Y$3^Experiments!$H$3*(1+$V$3/$W$3)+($F446+0.5*L446)^Experiments!$H$3*(1+$V$3/$X$3)))</f>
        <v>3.7143181663618369E-7</v>
      </c>
      <c r="N446">
        <f>0.02*((Experiments!$C$3*($F446+0.5*M446)^Experiments!$H$3)/(Code!$Y$3^Experiments!$H$3*(1+$V$3/$W$3)+($F446+0.5*M446)^Experiments!$H$3*(1+$V$3/$X$3)))</f>
        <v>3.7157747084044502E-7</v>
      </c>
      <c r="O446">
        <f>0.02*((Experiments!$C$3*($F446+N446)^Experiments!$H$3)/(Code!$Y$3^Experiments!$H$3*(1+$V$3/$W$3)+($F446+N446)^Experiments!$H$3*(1+$V$3/$X$3)))</f>
        <v>3.7901179383630003E-7</v>
      </c>
    </row>
    <row r="447" spans="1:15" x14ac:dyDescent="0.25">
      <c r="A447">
        <v>8.9</v>
      </c>
      <c r="B447">
        <f>((D447^Experiments!$H$2)*Experiments!$C$2)/((Code!$Y$2^Experiments!$H$2)*(1+$V$2/$W$2)+(Code!D447^Experiments!$H$2)*(1+$V$2/$X$2))</f>
        <v>3.6849449200690935E-25</v>
      </c>
      <c r="C447">
        <f>((F447^Experiments!$H$3)*Experiments!$C$3)/((1+$V$3/$X$3)*(F447^Experiments!$H$3)+(Code!$Y$3^Experiments!$H$3)*(1+$V$3/$W$3))</f>
        <v>1.746440203028195E-5</v>
      </c>
      <c r="D447">
        <f t="shared" si="36"/>
        <v>5.52741738010364E-26</v>
      </c>
      <c r="E447">
        <f t="shared" si="37"/>
        <v>10.000000000000012</v>
      </c>
      <c r="F447">
        <f t="shared" si="38"/>
        <v>8.732277267141391E-6</v>
      </c>
      <c r="G447">
        <f t="shared" si="39"/>
        <v>4.9999912677227378</v>
      </c>
      <c r="H447">
        <f>0.02*((Experiments!$C$2*(D447^Experiments!$H$2))/((Code!$Y$2^Experiments!$H$2)*(1+$V$2/$W$2)+(D447^Experiments!$H$2)*(1+$V$2/$X$2)))</f>
        <v>7.3698898401381877E-27</v>
      </c>
      <c r="I447">
        <f>0.02*((Experiments!$C$2*($D447+0.5*H447)^Experiments!$H$2)/((Code!$Y$2^Experiments!$H$2)*(1+$V$2/$W$2)+($D447+0.5*H447)^Experiments!$H$2*(1+$V$2/$X$2)))</f>
        <v>7.8612158294807325E-27</v>
      </c>
      <c r="J447">
        <f>0.02*((Experiments!$C$2*($D447+0.5*I447)^Experiments!$H$2)/((Code!$Y$2^Experiments!$H$2)*(1+$V$2/$W$2)+($D447+0.5*I447)^Experiments!$H$2*(1+$V$2/$X$2)))</f>
        <v>7.893970895436902E-27</v>
      </c>
      <c r="K447">
        <f>0.02*((Experiments!$C$2*($D447+J447)^Experiments!$H$2)/((Code!$Y$2^Experiments!$H$2)*(1+$V$2/$W$2)+($D447+J447)^Experiments!$H$2*(1+$V$2/$X$2)))</f>
        <v>8.4224192928631079E-27</v>
      </c>
      <c r="L447">
        <f>0.02*((Experiments!$C$3*F447^Experiments!$H$3)/(Code!$Y$3^Experiments!$H$3*(1+$V$3/$W$3)+F447^Experiments!$H$3*(1+$V$3/$X$3)))</f>
        <v>3.49288040605639E-7</v>
      </c>
      <c r="M447">
        <f>0.02*((Experiments!$C$3*($F447+0.5*L447)^Experiments!$H$3)/(Code!$Y$3^Experiments!$H$3*(1+$V$3/$W$3)+($F447+0.5*L447)^Experiments!$H$3*(1+$V$3/$X$3)))</f>
        <v>3.5627367819615997E-7</v>
      </c>
      <c r="N447">
        <f>0.02*((Experiments!$C$3*($F447+0.5*M447)^Experiments!$H$3)/(Code!$Y$3^Experiments!$H$3*(1+$V$3/$W$3)+($F447+0.5*M447)^Experiments!$H$3*(1+$V$3/$X$3)))</f>
        <v>3.5641338845869461E-7</v>
      </c>
      <c r="O447">
        <f>0.02*((Experiments!$C$3*($F447+N447)^Experiments!$H$3)/(Code!$Y$3^Experiments!$H$3*(1+$V$3/$W$3)+($F447+N447)^Experiments!$H$3*(1+$V$3/$X$3)))</f>
        <v>3.6354432208212042E-7</v>
      </c>
    </row>
    <row r="448" spans="1:15" x14ac:dyDescent="0.25">
      <c r="A448">
        <v>8.92</v>
      </c>
      <c r="B448">
        <f>((D448^Experiments!$H$2)*Experiments!$C$2)/((Code!$Y$2^Experiments!$H$2)*(1+$V$2/$W$2)+(Code!D448^Experiments!$H$2)*(1+$V$2/$X$2))</f>
        <v>3.159359558037576E-25</v>
      </c>
      <c r="C448">
        <f>((F448^Experiments!$H$3)*Experiments!$C$3)/((1+$V$3/$X$3)*(F448^Experiments!$H$3)+(Code!$Y$3^Experiments!$H$3)*(1+$V$3/$W$3))</f>
        <v>1.6751678725071689E-5</v>
      </c>
      <c r="D448">
        <f t="shared" si="36"/>
        <v>4.739039337056364E-26</v>
      </c>
      <c r="E448">
        <f t="shared" si="37"/>
        <v>10.000000000000012</v>
      </c>
      <c r="F448">
        <f t="shared" si="38"/>
        <v>8.3759095178084796E-6</v>
      </c>
      <c r="G448">
        <f t="shared" si="39"/>
        <v>4.9999916240904874</v>
      </c>
      <c r="H448">
        <f>0.02*((Experiments!$C$2*(D448^Experiments!$H$2))/((Code!$Y$2^Experiments!$H$2)*(1+$V$2/$W$2)+(D448^Experiments!$H$2)*(1+$V$2/$X$2)))</f>
        <v>6.3187191160751519E-27</v>
      </c>
      <c r="I448">
        <f>0.02*((Experiments!$C$2*($D448+0.5*H448)^Experiments!$H$2)/((Code!$Y$2^Experiments!$H$2)*(1+$V$2/$W$2)+($D448+0.5*H448)^Experiments!$H$2*(1+$V$2/$X$2)))</f>
        <v>6.7399670571468293E-27</v>
      </c>
      <c r="J448">
        <f>0.02*((Experiments!$C$2*($D448+0.5*I448)^Experiments!$H$2)/((Code!$Y$2^Experiments!$H$2)*(1+$V$2/$W$2)+($D448+0.5*I448)^Experiments!$H$2*(1+$V$2/$X$2)))</f>
        <v>6.768050253218274E-27</v>
      </c>
      <c r="K448">
        <f>0.02*((Experiments!$C$2*($D448+J448)^Experiments!$H$2)/((Code!$Y$2^Experiments!$H$2)*(1+$V$2/$W$2)+($D448+J448)^Experiments!$H$2*(1+$V$2/$X$2)))</f>
        <v>7.2211258165042554E-27</v>
      </c>
      <c r="L448">
        <f>0.02*((Experiments!$C$3*F448^Experiments!$H$3)/(Code!$Y$3^Experiments!$H$3*(1+$V$3/$W$3)+F448^Experiments!$H$3*(1+$V$3/$X$3)))</f>
        <v>3.3503357450143381E-7</v>
      </c>
      <c r="M448">
        <f>0.02*((Experiments!$C$3*($F448+0.5*L448)^Experiments!$H$3)/(Code!$Y$3^Experiments!$H$3*(1+$V$3/$W$3)+($F448+0.5*L448)^Experiments!$H$3*(1+$V$3/$X$3)))</f>
        <v>3.4173413262198994E-7</v>
      </c>
      <c r="N448">
        <f>0.02*((Experiments!$C$3*($F448+0.5*M448)^Experiments!$H$3)/(Code!$Y$3^Experiments!$H$3*(1+$V$3/$W$3)+($F448+0.5*M448)^Experiments!$H$3*(1+$V$3/$X$3)))</f>
        <v>3.4186814149415247E-7</v>
      </c>
      <c r="O448">
        <f>0.02*((Experiments!$C$3*($F448+N448)^Experiments!$H$3)/(Code!$Y$3^Experiments!$H$3*(1+$V$3/$W$3)+($F448+N448)^Experiments!$H$3*(1+$V$3/$X$3)))</f>
        <v>3.4870806641271429E-7</v>
      </c>
    </row>
    <row r="449" spans="1:15" x14ac:dyDescent="0.25">
      <c r="A449">
        <v>8.94</v>
      </c>
      <c r="B449">
        <f>((D449^Experiments!$H$2)*Experiments!$C$2)/((Code!$Y$2^Experiments!$H$2)*(1+$V$2/$W$2)+(Code!D449^Experiments!$H$2)*(1+$V$2/$X$2))</f>
        <v>2.7087386741119132E-25</v>
      </c>
      <c r="C449">
        <f>((F449^Experiments!$H$3)*Experiments!$C$3)/((1+$V$3/$X$3)*(F449^Experiments!$H$3)+(Code!$Y$3^Experiments!$H$3)*(1+$V$3/$W$3))</f>
        <v>1.6068041213890129E-5</v>
      </c>
      <c r="D449">
        <f t="shared" si="36"/>
        <v>4.06310801116787E-26</v>
      </c>
      <c r="E449">
        <f t="shared" si="37"/>
        <v>10.000000000000012</v>
      </c>
      <c r="F449">
        <f t="shared" si="38"/>
        <v>8.0340851529507405E-6</v>
      </c>
      <c r="G449">
        <f t="shared" si="39"/>
        <v>4.9999919659148526</v>
      </c>
      <c r="H449">
        <f>0.02*((Experiments!$C$2*(D449^Experiments!$H$2))/((Code!$Y$2^Experiments!$H$2)*(1+$V$2/$W$2)+(D449^Experiments!$H$2)*(1+$V$2/$X$2)))</f>
        <v>5.4174773482238265E-27</v>
      </c>
      <c r="I449">
        <f>0.02*((Experiments!$C$2*($D449+0.5*H449)^Experiments!$H$2)/((Code!$Y$2^Experiments!$H$2)*(1+$V$2/$W$2)+($D449+0.5*H449)^Experiments!$H$2*(1+$V$2/$X$2)))</f>
        <v>5.7786425047720811E-27</v>
      </c>
      <c r="J449">
        <f>0.02*((Experiments!$C$2*($D449+0.5*I449)^Experiments!$H$2)/((Code!$Y$2^Experiments!$H$2)*(1+$V$2/$W$2)+($D449+0.5*I449)^Experiments!$H$2*(1+$V$2/$X$2)))</f>
        <v>5.8027201818752991E-27</v>
      </c>
      <c r="K449">
        <f>0.02*((Experiments!$C$2*($D449+J449)^Experiments!$H$2)/((Code!$Y$2^Experiments!$H$2)*(1+$V$2/$W$2)+($D449+J449)^Experiments!$H$2*(1+$V$2/$X$2)))</f>
        <v>6.1911733724738669E-27</v>
      </c>
      <c r="L449">
        <f>0.02*((Experiments!$C$3*F449^Experiments!$H$3)/(Code!$Y$3^Experiments!$H$3*(1+$V$3/$W$3)+F449^Experiments!$H$3*(1+$V$3/$X$3)))</f>
        <v>3.213608242778026E-7</v>
      </c>
      <c r="M449">
        <f>0.02*((Experiments!$C$3*($F449+0.5*L449)^Experiments!$H$3)/(Code!$Y$3^Experiments!$H$3*(1+$V$3/$W$3)+($F449+0.5*L449)^Experiments!$H$3*(1+$V$3/$X$3)))</f>
        <v>3.2778793645829139E-7</v>
      </c>
      <c r="N449">
        <f>0.02*((Experiments!$C$3*($F449+0.5*M449)^Experiments!$H$3)/(Code!$Y$3^Experiments!$H$3*(1+$V$3/$W$3)+($F449+0.5*M449)^Experiments!$H$3*(1+$V$3/$X$3)))</f>
        <v>3.2791647659476686E-7</v>
      </c>
      <c r="O449">
        <f>0.02*((Experiments!$C$3*($F449+N449)^Experiments!$H$3)/(Code!$Y$3^Experiments!$H$3*(1+$V$3/$W$3)+($F449+N449)^Experiments!$H$3*(1+$V$3/$X$3)))</f>
        <v>3.344772682823578E-7</v>
      </c>
    </row>
    <row r="450" spans="1:15" x14ac:dyDescent="0.25">
      <c r="A450">
        <v>8.9600000000000009</v>
      </c>
      <c r="B450">
        <f>((D450^Experiments!$H$2)*Experiments!$C$2)/((Code!$Y$2^Experiments!$H$2)*(1+$V$2/$W$2)+(Code!D450^Experiments!$H$2)*(1+$V$2/$X$2))</f>
        <v>2.3223900508453304E-25</v>
      </c>
      <c r="C450">
        <f>((F450^Experiments!$H$3)*Experiments!$C$3)/((1+$V$3/$X$3)*(F450^Experiments!$H$3)+(Code!$Y$3^Experiments!$H$3)*(1+$V$3/$W$3))</f>
        <v>1.5412302562562319E-5</v>
      </c>
      <c r="D450">
        <f t="shared" si="36"/>
        <v>3.4835850762679961E-26</v>
      </c>
      <c r="E450">
        <f t="shared" si="37"/>
        <v>10.000000000000012</v>
      </c>
      <c r="F450">
        <f t="shared" si="38"/>
        <v>7.7062106665063618E-6</v>
      </c>
      <c r="G450">
        <f t="shared" si="39"/>
        <v>4.9999922937893393</v>
      </c>
      <c r="H450">
        <f>0.02*((Experiments!$C$2*(D450^Experiments!$H$2))/((Code!$Y$2^Experiments!$H$2)*(1+$V$2/$W$2)+(D450^Experiments!$H$2)*(1+$V$2/$X$2)))</f>
        <v>4.6447801016906612E-27</v>
      </c>
      <c r="I450">
        <f>0.02*((Experiments!$C$2*($D450+0.5*H450)^Experiments!$H$2)/((Code!$Y$2^Experiments!$H$2)*(1+$V$2/$W$2)+($D450+0.5*H450)^Experiments!$H$2*(1+$V$2/$X$2)))</f>
        <v>4.954432108470038E-27</v>
      </c>
      <c r="J450">
        <f>0.02*((Experiments!$C$2*($D450+0.5*I450)^Experiments!$H$2)/((Code!$Y$2^Experiments!$H$2)*(1+$V$2/$W$2)+($D450+0.5*I450)^Experiments!$H$2*(1+$V$2/$X$2)))</f>
        <v>4.9750755755886646E-27</v>
      </c>
      <c r="K450">
        <f>0.02*((Experiments!$C$2*($D450+J450)^Experiments!$H$2)/((Code!$Y$2^Experiments!$H$2)*(1+$V$2/$W$2)+($D450+J450)^Experiments!$H$2*(1+$V$2/$X$2)))</f>
        <v>5.3081235117691498E-27</v>
      </c>
      <c r="L450">
        <f>0.02*((Experiments!$C$3*F450^Experiments!$H$3)/(Code!$Y$3^Experiments!$H$3*(1+$V$3/$W$3)+F450^Experiments!$H$3*(1+$V$3/$X$3)))</f>
        <v>3.0824605125124638E-7</v>
      </c>
      <c r="M450">
        <f>0.02*((Experiments!$C$3*($F450+0.5*L450)^Experiments!$H$3)/(Code!$Y$3^Experiments!$H$3*(1+$V$3/$W$3)+($F450+0.5*L450)^Experiments!$H$3*(1+$V$3/$X$3)))</f>
        <v>3.144108763108752E-7</v>
      </c>
      <c r="N450">
        <f>0.02*((Experiments!$C$3*($F450+0.5*M450)^Experiments!$H$3)/(Code!$Y$3^Experiments!$H$3*(1+$V$3/$W$3)+($F450+0.5*M450)^Experiments!$H$3*(1+$V$3/$X$3)))</f>
        <v>3.1453417087340726E-7</v>
      </c>
      <c r="O450">
        <f>0.02*((Experiments!$C$3*($F450+N450)^Experiments!$H$3)/(Code!$Y$3^Experiments!$H$3*(1+$V$3/$W$3)+($F450+N450)^Experiments!$H$3*(1+$V$3/$X$3)))</f>
        <v>3.2082722022192048E-7</v>
      </c>
    </row>
    <row r="451" spans="1:15" x14ac:dyDescent="0.25">
      <c r="A451">
        <v>8.98</v>
      </c>
      <c r="B451">
        <f>((D451^Experiments!$H$2)*Experiments!$C$2)/((Code!$Y$2^Experiments!$H$2)*(1+$V$2/$W$2)+(Code!D451^Experiments!$H$2)*(1+$V$2/$X$2))</f>
        <v>1.991146506605584E-25</v>
      </c>
      <c r="C451">
        <f>((F451^Experiments!$H$3)*Experiments!$C$3)/((1+$V$3/$X$3)*(F451^Experiments!$H$3)+(Code!$Y$3^Experiments!$H$3)*(1+$V$3/$W$3))</f>
        <v>1.4783324270252855E-5</v>
      </c>
      <c r="D451">
        <f t="shared" ref="D451:D502" si="40">D450-(1/6)*(H450+2*I450+2*J450+K450)</f>
        <v>2.9867197599083758E-26</v>
      </c>
      <c r="E451">
        <f t="shared" ref="E451:E502" si="41">E450+(1/6)*(H450+2*I450+2*J450+K450)</f>
        <v>10.000000000000012</v>
      </c>
      <c r="F451">
        <f t="shared" ref="F451:F502" si="42">F450-(1/6)*(L450+2*M450+2*N450+O450)</f>
        <v>7.3917167721994061E-6</v>
      </c>
      <c r="G451">
        <f t="shared" ref="G451:G502" si="43">G450+(1/6)*(L450+2*M450+2*N450+O450)</f>
        <v>4.9999926082832333</v>
      </c>
      <c r="H451">
        <f>0.02*((Experiments!$C$2*(D451^Experiments!$H$2))/((Code!$Y$2^Experiments!$H$2)*(1+$V$2/$W$2)+(D451^Experiments!$H$2)*(1+$V$2/$X$2)))</f>
        <v>3.9822930132111683E-27</v>
      </c>
      <c r="I451">
        <f>0.02*((Experiments!$C$2*($D451+0.5*H451)^Experiments!$H$2)/((Code!$Y$2^Experiments!$H$2)*(1+$V$2/$W$2)+($D451+0.5*H451)^Experiments!$H$2*(1+$V$2/$X$2)))</f>
        <v>4.2477792140919124E-27</v>
      </c>
      <c r="J451">
        <f>0.02*((Experiments!$C$2*($D451+0.5*I451)^Experiments!$H$2)/((Code!$Y$2^Experiments!$H$2)*(1+$V$2/$W$2)+($D451+0.5*I451)^Experiments!$H$2*(1+$V$2/$X$2)))</f>
        <v>4.2654782941506286E-27</v>
      </c>
      <c r="K451">
        <f>0.02*((Experiments!$C$2*($D451+J451)^Experiments!$H$2)/((Code!$Y$2^Experiments!$H$2)*(1+$V$2/$W$2)+($D451+J451)^Experiments!$H$2*(1+$V$2/$X$2)))</f>
        <v>4.5510234524312517E-27</v>
      </c>
      <c r="L451">
        <f>0.02*((Experiments!$C$3*F451^Experiments!$H$3)/(Code!$Y$3^Experiments!$H$3*(1+$V$3/$W$3)+F451^Experiments!$H$3*(1+$V$3/$X$3)))</f>
        <v>2.9566648540505709E-7</v>
      </c>
      <c r="M451">
        <f>0.02*((Experiments!$C$3*($F451+0.5*L451)^Experiments!$H$3)/(Code!$Y$3^Experiments!$H$3*(1+$V$3/$W$3)+($F451+0.5*L451)^Experiments!$H$3*(1+$V$3/$X$3)))</f>
        <v>3.0157972682064357E-7</v>
      </c>
      <c r="N451">
        <f>0.02*((Experiments!$C$3*($F451+0.5*M451)^Experiments!$H$3)/(Code!$Y$3^Experiments!$H$3*(1+$V$3/$W$3)+($F451+0.5*M451)^Experiments!$H$3*(1+$V$3/$X$3)))</f>
        <v>3.016979898652986E-7</v>
      </c>
      <c r="O451">
        <f>0.02*((Experiments!$C$3*($F451+N451)^Experiments!$H$3)/(Code!$Y$3^Experiments!$H$3*(1+$V$3/$W$3)+($F451+N451)^Experiments!$H$3*(1+$V$3/$X$3)))</f>
        <v>3.0773422295557448E-7</v>
      </c>
    </row>
    <row r="452" spans="1:15" x14ac:dyDescent="0.25">
      <c r="A452">
        <v>9</v>
      </c>
      <c r="B452">
        <f>((D452^Experiments!$H$2)*Experiments!$C$2)/((Code!$Y$2^Experiments!$H$2)*(1+$V$2/$W$2)+(Code!D452^Experiments!$H$2)*(1+$V$2/$X$2))</f>
        <v>1.7071483790263893E-25</v>
      </c>
      <c r="C452">
        <f>((F452^Experiments!$H$3)*Experiments!$C$3)/((1+$V$3/$X$3)*(F452^Experiments!$H$3)+(Code!$Y$3^Experiments!$H$3)*(1+$V$3/$W$3))</f>
        <v>1.4180014293372485E-5</v>
      </c>
      <c r="D452">
        <f t="shared" si="40"/>
        <v>2.5607225685395841E-26</v>
      </c>
      <c r="E452">
        <f t="shared" si="41"/>
        <v>10.000000000000012</v>
      </c>
      <c r="F452">
        <f t="shared" si="42"/>
        <v>7.0900574152439865E-6</v>
      </c>
      <c r="G452">
        <f t="shared" si="43"/>
        <v>4.9999929099425904</v>
      </c>
      <c r="H452">
        <f>0.02*((Experiments!$C$2*(D452^Experiments!$H$2))/((Code!$Y$2^Experiments!$H$2)*(1+$V$2/$W$2)+(D452^Experiments!$H$2)*(1+$V$2/$X$2)))</f>
        <v>3.4142967580527786E-27</v>
      </c>
      <c r="I452">
        <f>0.02*((Experiments!$C$2*($D452+0.5*H452)^Experiments!$H$2)/((Code!$Y$2^Experiments!$H$2)*(1+$V$2/$W$2)+($D452+0.5*H452)^Experiments!$H$2*(1+$V$2/$X$2)))</f>
        <v>3.6419165419229641E-27</v>
      </c>
      <c r="J452">
        <f>0.02*((Experiments!$C$2*($D452+0.5*I452)^Experiments!$H$2)/((Code!$Y$2^Experiments!$H$2)*(1+$V$2/$W$2)+($D452+0.5*I452)^Experiments!$H$2*(1+$V$2/$X$2)))</f>
        <v>3.6570911941809764E-27</v>
      </c>
      <c r="K452">
        <f>0.02*((Experiments!$C$2*($D452+J452)^Experiments!$H$2)/((Code!$Y$2^Experiments!$H$2)*(1+$V$2/$W$2)+($D452+J452)^Experiments!$H$2*(1+$V$2/$X$2)))</f>
        <v>3.9019089172769096E-27</v>
      </c>
      <c r="L452">
        <f>0.02*((Experiments!$C$3*F452^Experiments!$H$3)/(Code!$Y$3^Experiments!$H$3*(1+$V$3/$W$3)+F452^Experiments!$H$3*(1+$V$3/$X$3)))</f>
        <v>2.8360028586744972E-7</v>
      </c>
      <c r="M452">
        <f>0.02*((Experiments!$C$3*($F452+0.5*L452)^Experiments!$H$3)/(Code!$Y$3^Experiments!$H$3*(1+$V$3/$W$3)+($F452+0.5*L452)^Experiments!$H$3*(1+$V$3/$X$3)))</f>
        <v>2.8927221035168767E-7</v>
      </c>
      <c r="N452">
        <f>0.02*((Experiments!$C$3*($F452+0.5*M452)^Experiments!$H$3)/(Code!$Y$3^Experiments!$H$3*(1+$V$3/$W$3)+($F452+0.5*M452)^Experiments!$H$3*(1+$V$3/$X$3)))</f>
        <v>2.8938564720032648E-7</v>
      </c>
      <c r="O452">
        <f>0.02*((Experiments!$C$3*($F452+N452)^Experiments!$H$3)/(Code!$Y$3^Experiments!$H$3*(1+$V$3/$W$3)+($F452+N452)^Experiments!$H$3*(1+$V$3/$X$3)))</f>
        <v>2.9517554426665016E-7</v>
      </c>
    </row>
    <row r="453" spans="1:15" x14ac:dyDescent="0.25">
      <c r="A453">
        <v>9.02</v>
      </c>
      <c r="B453">
        <f>((D453^Experiments!$H$2)*Experiments!$C$2)/((Code!$Y$2^Experiments!$H$2)*(1+$V$2/$W$2)+(Code!D453^Experiments!$H$2)*(1+$V$2/$X$2))</f>
        <v>1.4636570329426386E-25</v>
      </c>
      <c r="C453">
        <f>((F453^Experiments!$H$3)*Experiments!$C$3)/((1+$V$3/$X$3)*(F453^Experiments!$H$3)+(Code!$Y$3^Experiments!$H$3)*(1+$V$3/$W$3))</f>
        <v>1.360132515008996E-5</v>
      </c>
      <c r="D453">
        <f t="shared" si="40"/>
        <v>2.195485549413958E-26</v>
      </c>
      <c r="E453">
        <f t="shared" si="41"/>
        <v>10.000000000000012</v>
      </c>
      <c r="F453">
        <f t="shared" si="42"/>
        <v>6.8007088243709655E-6</v>
      </c>
      <c r="G453">
        <f t="shared" si="43"/>
        <v>4.9999931992911817</v>
      </c>
      <c r="H453">
        <f>0.02*((Experiments!$C$2*(D453^Experiments!$H$2))/((Code!$Y$2^Experiments!$H$2)*(1+$V$2/$W$2)+(D453^Experiments!$H$2)*(1+$V$2/$X$2)))</f>
        <v>2.9273140658852774E-27</v>
      </c>
      <c r="I453">
        <f>0.02*((Experiments!$C$2*($D453+0.5*H453)^Experiments!$H$2)/((Code!$Y$2^Experiments!$H$2)*(1+$V$2/$W$2)+($D453+0.5*H453)^Experiments!$H$2*(1+$V$2/$X$2)))</f>
        <v>3.122468336944296E-27</v>
      </c>
      <c r="J453">
        <f>0.02*((Experiments!$C$2*($D453+0.5*I453)^Experiments!$H$2)/((Code!$Y$2^Experiments!$H$2)*(1+$V$2/$W$2)+($D453+0.5*I453)^Experiments!$H$2*(1+$V$2/$X$2)))</f>
        <v>3.1354786216815642E-27</v>
      </c>
      <c r="K453">
        <f>0.02*((Experiments!$C$2*($D453+J453)^Experiments!$H$2)/((Code!$Y$2^Experiments!$H$2)*(1+$V$2/$W$2)+($D453+J453)^Experiments!$H$2*(1+$V$2/$X$2)))</f>
        <v>3.345377882109486E-27</v>
      </c>
      <c r="L453">
        <f>0.02*((Experiments!$C$3*F453^Experiments!$H$3)/(Code!$Y$3^Experiments!$H$3*(1+$V$3/$W$3)+F453^Experiments!$H$3*(1+$V$3/$X$3)))</f>
        <v>2.7202650300179921E-7</v>
      </c>
      <c r="M453">
        <f>0.02*((Experiments!$C$3*($F453+0.5*L453)^Experiments!$H$3)/(Code!$Y$3^Experiments!$H$3*(1+$V$3/$W$3)+($F453+0.5*L453)^Experiments!$H$3*(1+$V$3/$X$3)))</f>
        <v>2.774669583236995E-7</v>
      </c>
      <c r="N453">
        <f>0.02*((Experiments!$C$3*($F453+0.5*M453)^Experiments!$H$3)/(Code!$Y$3^Experiments!$H$3*(1+$V$3/$W$3)+($F453+0.5*M453)^Experiments!$H$3*(1+$V$3/$X$3)))</f>
        <v>2.7757576592030015E-7</v>
      </c>
      <c r="O453">
        <f>0.02*((Experiments!$C$3*($F453+N453)^Experiments!$H$3)/(Code!$Y$3^Experiments!$H$3*(1+$V$3/$W$3)+($F453+N453)^Experiments!$H$3*(1+$V$3/$X$3)))</f>
        <v>2.8312937954132641E-7</v>
      </c>
    </row>
    <row r="454" spans="1:15" x14ac:dyDescent="0.25">
      <c r="A454">
        <v>9.0399999999999991</v>
      </c>
      <c r="B454">
        <f>((D454^Experiments!$H$2)*Experiments!$C$2)/((Code!$Y$2^Experiments!$H$2)*(1+$V$2/$W$2)+(Code!D454^Experiments!$H$2)*(1+$V$2/$X$2))</f>
        <v>1.2548949677732333E-25</v>
      </c>
      <c r="C454">
        <f>((F454^Experiments!$H$3)*Experiments!$C$3)/((1+$V$3/$X$3)*(F454^Experiments!$H$3)+(Code!$Y$3^Experiments!$H$3)*(1+$V$3/$W$3))</f>
        <v>1.3046252102162795E-5</v>
      </c>
      <c r="D454">
        <f t="shared" si="40"/>
        <v>1.8823424516598501E-26</v>
      </c>
      <c r="E454">
        <f t="shared" si="41"/>
        <v>10.000000000000012</v>
      </c>
      <c r="F454">
        <f t="shared" si="42"/>
        <v>6.5231686025324448E-6</v>
      </c>
      <c r="G454">
        <f t="shared" si="43"/>
        <v>4.9999934768314036</v>
      </c>
      <c r="H454">
        <f>0.02*((Experiments!$C$2*(D454^Experiments!$H$2))/((Code!$Y$2^Experiments!$H$2)*(1+$V$2/$W$2)+(D454^Experiments!$H$2)*(1+$V$2/$X$2)))</f>
        <v>2.5097899355464668E-27</v>
      </c>
      <c r="I454">
        <f>0.02*((Experiments!$C$2*($D454+0.5*H454)^Experiments!$H$2)/((Code!$Y$2^Experiments!$H$2)*(1+$V$2/$W$2)+($D454+0.5*H454)^Experiments!$H$2*(1+$V$2/$X$2)))</f>
        <v>2.6771092645828981E-27</v>
      </c>
      <c r="J454">
        <f>0.02*((Experiments!$C$2*($D454+0.5*I454)^Experiments!$H$2)/((Code!$Y$2^Experiments!$H$2)*(1+$V$2/$W$2)+($D454+0.5*I454)^Experiments!$H$2*(1+$V$2/$X$2)))</f>
        <v>2.68826388651866E-27</v>
      </c>
      <c r="K454">
        <f>0.02*((Experiments!$C$2*($D454+J454)^Experiments!$H$2)/((Code!$Y$2^Experiments!$H$2)*(1+$V$2/$W$2)+($D454+J454)^Experiments!$H$2*(1+$V$2/$X$2)))</f>
        <v>2.8682251204156209E-27</v>
      </c>
      <c r="L454">
        <f>0.02*((Experiments!$C$3*F454^Experiments!$H$3)/(Code!$Y$3^Experiments!$H$3*(1+$V$3/$W$3)+F454^Experiments!$H$3*(1+$V$3/$X$3)))</f>
        <v>2.6092504204325592E-7</v>
      </c>
      <c r="M454">
        <f>0.02*((Experiments!$C$3*($F454+0.5*L454)^Experiments!$H$3)/(Code!$Y$3^Experiments!$H$3*(1+$V$3/$W$3)+($F454+0.5*L454)^Experiments!$H$3*(1+$V$3/$X$3)))</f>
        <v>2.6614347412166016E-7</v>
      </c>
      <c r="N454">
        <f>0.02*((Experiments!$C$3*($F454+0.5*M454)^Experiments!$H$3)/(Code!$Y$3^Experiments!$H$3*(1+$V$3/$W$3)+($F454+0.5*M454)^Experiments!$H$3*(1+$V$3/$X$3)))</f>
        <v>2.6624784137410893E-7</v>
      </c>
      <c r="O454">
        <f>0.02*((Experiments!$C$3*($F454+N454)^Experiments!$H$3)/(Code!$Y$3^Experiments!$H$3*(1+$V$3/$W$3)+($F454+N454)^Experiments!$H$3*(1+$V$3/$X$3)))</f>
        <v>2.7157481392175478E-7</v>
      </c>
    </row>
    <row r="455" spans="1:15" x14ac:dyDescent="0.25">
      <c r="A455">
        <v>9.06</v>
      </c>
      <c r="B455">
        <f>((D455^Experiments!$H$2)*Experiments!$C$2)/((Code!$Y$2^Experiments!$H$2)*(1+$V$2/$W$2)+(Code!D455^Experiments!$H$2)*(1+$V$2/$X$2))</f>
        <v>1.0759087304602867E-25</v>
      </c>
      <c r="C455">
        <f>((F455^Experiments!$H$3)*Experiments!$C$3)/((1+$V$3/$X$3)*(F455^Experiments!$H$3)+(Code!$Y$3^Experiments!$H$3)*(1+$V$3/$W$3))</f>
        <v>1.2513831410934509E-5</v>
      </c>
      <c r="D455">
        <f t="shared" si="40"/>
        <v>1.6138630956904302E-26</v>
      </c>
      <c r="E455">
        <f t="shared" si="41"/>
        <v>10.000000000000012</v>
      </c>
      <c r="F455">
        <f t="shared" si="42"/>
        <v>6.256954854706353E-6</v>
      </c>
      <c r="G455">
        <f t="shared" si="43"/>
        <v>4.9999937430451515</v>
      </c>
      <c r="H455">
        <f>0.02*((Experiments!$C$2*(D455^Experiments!$H$2))/((Code!$Y$2^Experiments!$H$2)*(1+$V$2/$W$2)+(D455^Experiments!$H$2)*(1+$V$2/$X$2)))</f>
        <v>2.1518174609205733E-27</v>
      </c>
      <c r="I455">
        <f>0.02*((Experiments!$C$2*($D455+0.5*H455)^Experiments!$H$2)/((Code!$Y$2^Experiments!$H$2)*(1+$V$2/$W$2)+($D455+0.5*H455)^Experiments!$H$2*(1+$V$2/$X$2)))</f>
        <v>2.2952719583152787E-27</v>
      </c>
      <c r="J455">
        <f>0.02*((Experiments!$C$2*($D455+0.5*I455)^Experiments!$H$2)/((Code!$Y$2^Experiments!$H$2)*(1+$V$2/$W$2)+($D455+0.5*I455)^Experiments!$H$2*(1+$V$2/$X$2)))</f>
        <v>2.3048355914749256E-27</v>
      </c>
      <c r="K455">
        <f>0.02*((Experiments!$C$2*($D455+J455)^Experiments!$H$2)/((Code!$Y$2^Experiments!$H$2)*(1+$V$2/$W$2)+($D455+J455)^Experiments!$H$2*(1+$V$2/$X$2)))</f>
        <v>2.4591288731172303E-27</v>
      </c>
      <c r="L455">
        <f>0.02*((Experiments!$C$3*F455^Experiments!$H$3)/(Code!$Y$3^Experiments!$H$3*(1+$V$3/$W$3)+F455^Experiments!$H$3*(1+$V$3/$X$3)))</f>
        <v>2.5027662821869018E-7</v>
      </c>
      <c r="M455">
        <f>0.02*((Experiments!$C$3*($F455+0.5*L455)^Experiments!$H$3)/(Code!$Y$3^Experiments!$H$3*(1+$V$3/$W$3)+($F455+0.5*L455)^Experiments!$H$3*(1+$V$3/$X$3)))</f>
        <v>2.5528209751849722E-7</v>
      </c>
      <c r="N455">
        <f>0.02*((Experiments!$C$3*($F455+0.5*M455)^Experiments!$H$3)/(Code!$Y$3^Experiments!$H$3*(1+$V$3/$W$3)+($F455+0.5*M455)^Experiments!$H$3*(1+$V$3/$X$3)))</f>
        <v>2.5538220562644016E-7</v>
      </c>
      <c r="O455">
        <f>0.02*((Experiments!$C$3*($F455+N455)^Experiments!$H$3)/(Code!$Y$3^Experiments!$H$3*(1+$V$3/$W$3)+($F455+N455)^Experiments!$H$3*(1+$V$3/$X$3)))</f>
        <v>2.6049178600299981E-7</v>
      </c>
    </row>
    <row r="456" spans="1:15" x14ac:dyDescent="0.25">
      <c r="A456">
        <v>9.08</v>
      </c>
      <c r="B456">
        <f>((D456^Experiments!$H$2)*Experiments!$C$2)/((Code!$Y$2^Experiments!$H$2)*(1+$V$2/$W$2)+(Code!D456^Experiments!$H$2)*(1+$V$2/$X$2))</f>
        <v>9.2245138119786209E-26</v>
      </c>
      <c r="C456">
        <f>((F456^Experiments!$H$3)*Experiments!$C$3)/((1+$V$3/$X$3)*(F456^Experiments!$H$3)+(Code!$Y$3^Experiments!$H$3)*(1+$V$3/$W$3))</f>
        <v>1.2003138664474277E-5</v>
      </c>
      <c r="D456">
        <f t="shared" si="40"/>
        <v>1.3836770717967932E-26</v>
      </c>
      <c r="E456">
        <f t="shared" si="41"/>
        <v>10.000000000000012</v>
      </c>
      <c r="F456">
        <f t="shared" si="42"/>
        <v>6.001605351287759E-6</v>
      </c>
      <c r="G456">
        <f t="shared" si="43"/>
        <v>4.9999939983946549</v>
      </c>
      <c r="H456">
        <f>0.02*((Experiments!$C$2*(D456^Experiments!$H$2))/((Code!$Y$2^Experiments!$H$2)*(1+$V$2/$W$2)+(D456^Experiments!$H$2)*(1+$V$2/$X$2)))</f>
        <v>1.8449027623957241E-27</v>
      </c>
      <c r="I456">
        <f>0.02*((Experiments!$C$2*($D456+0.5*H456)^Experiments!$H$2)/((Code!$Y$2^Experiments!$H$2)*(1+$V$2/$W$2)+($D456+0.5*H456)^Experiments!$H$2*(1+$V$2/$X$2)))</f>
        <v>1.9678962798887724E-27</v>
      </c>
      <c r="J456">
        <f>0.02*((Experiments!$C$2*($D456+0.5*I456)^Experiments!$H$2)/((Code!$Y$2^Experiments!$H$2)*(1+$V$2/$W$2)+($D456+0.5*I456)^Experiments!$H$2*(1+$V$2/$X$2)))</f>
        <v>1.9760958477216425E-27</v>
      </c>
      <c r="K456">
        <f>0.02*((Experiments!$C$2*($D456+J456)^Experiments!$H$2)/((Code!$Y$2^Experiments!$H$2)*(1+$V$2/$W$2)+($D456+J456)^Experiments!$H$2*(1+$V$2/$X$2)))</f>
        <v>2.1083822087586103E-27</v>
      </c>
      <c r="L456">
        <f>0.02*((Experiments!$C$3*F456^Experiments!$H$3)/(Code!$Y$3^Experiments!$H$3*(1+$V$3/$W$3)+F456^Experiments!$H$3*(1+$V$3/$X$3)))</f>
        <v>2.4006277328948552E-7</v>
      </c>
      <c r="M456">
        <f>0.02*((Experiments!$C$3*($F456+0.5*L456)^Experiments!$H$3)/(Code!$Y$3^Experiments!$H$3*(1+$V$3/$W$3)+($F456+0.5*L456)^Experiments!$H$3*(1+$V$3/$X$3)))</f>
        <v>2.4486397054902212E-7</v>
      </c>
      <c r="N456">
        <f>0.02*((Experiments!$C$3*($F456+0.5*M456)^Experiments!$H$3)/(Code!$Y$3^Experiments!$H$3*(1+$V$3/$W$3)+($F456+0.5*M456)^Experiments!$H$3*(1+$V$3/$X$3)))</f>
        <v>2.4495999331834576E-7</v>
      </c>
      <c r="O456">
        <f>0.02*((Experiments!$C$3*($F456+N456)^Experiments!$H$3)/(Code!$Y$3^Experiments!$H$3*(1+$V$3/$W$3)+($F456+N456)^Experiments!$H$3*(1+$V$3/$X$3)))</f>
        <v>2.4986105301084954E-7</v>
      </c>
    </row>
    <row r="457" spans="1:15" x14ac:dyDescent="0.25">
      <c r="A457">
        <v>9.1</v>
      </c>
      <c r="B457">
        <f>((D457^Experiments!$H$2)*Experiments!$C$2)/((Code!$Y$2^Experiments!$H$2)*(1+$V$2/$W$2)+(Code!D457^Experiments!$H$2)*(1+$V$2/$X$2))</f>
        <v>7.9088172312702692E-26</v>
      </c>
      <c r="C457">
        <f>((F457^Experiments!$H$3)*Experiments!$C$3)/((1+$V$3/$X$3)*(F457^Experiments!$H$3)+(Code!$Y$3^Experiments!$H$3)*(1+$V$3/$W$3))</f>
        <v>1.1513287172958192E-5</v>
      </c>
      <c r="D457">
        <f t="shared" si="40"/>
        <v>1.1863225846905405E-26</v>
      </c>
      <c r="E457">
        <f t="shared" si="41"/>
        <v>10.000000000000012</v>
      </c>
      <c r="F457">
        <f t="shared" si="42"/>
        <v>5.7566767256152471E-6</v>
      </c>
      <c r="G457">
        <f t="shared" si="43"/>
        <v>4.9999942433232807</v>
      </c>
      <c r="H457">
        <f>0.02*((Experiments!$C$2*(D457^Experiments!$H$2))/((Code!$Y$2^Experiments!$H$2)*(1+$V$2/$W$2)+(D457^Experiments!$H$2)*(1+$V$2/$X$2)))</f>
        <v>1.5817634462540539E-27</v>
      </c>
      <c r="I457">
        <f>0.02*((Experiments!$C$2*($D457+0.5*H457)^Experiments!$H$2)/((Code!$Y$2^Experiments!$H$2)*(1+$V$2/$W$2)+($D457+0.5*H457)^Experiments!$H$2*(1+$V$2/$X$2)))</f>
        <v>1.6872143426709906E-27</v>
      </c>
      <c r="J457">
        <f>0.02*((Experiments!$C$2*($D457+0.5*I457)^Experiments!$H$2)/((Code!$Y$2^Experiments!$H$2)*(1+$V$2/$W$2)+($D457+0.5*I457)^Experiments!$H$2*(1+$V$2/$X$2)))</f>
        <v>1.6942444024321201E-27</v>
      </c>
      <c r="K457">
        <f>0.02*((Experiments!$C$2*($D457+J457)^Experiments!$H$2)/((Code!$Y$2^Experiments!$H$2)*(1+$V$2/$W$2)+($D457+J457)^Experiments!$H$2*(1+$V$2/$X$2)))</f>
        <v>1.8076626999116705E-27</v>
      </c>
      <c r="L457">
        <f>0.02*((Experiments!$C$3*F457^Experiments!$H$3)/(Code!$Y$3^Experiments!$H$3*(1+$V$3/$W$3)+F457^Experiments!$H$3*(1+$V$3/$X$3)))</f>
        <v>2.3026574345916383E-7</v>
      </c>
      <c r="M457">
        <f>0.02*((Experiments!$C$3*($F457+0.5*L457)^Experiments!$H$3)/(Code!$Y$3^Experiments!$H$3*(1+$V$3/$W$3)+($F457+0.5*L457)^Experiments!$H$3*(1+$V$3/$X$3)))</f>
        <v>2.3487100477597316E-7</v>
      </c>
      <c r="N457">
        <f>0.02*((Experiments!$C$3*($F457+0.5*M457)^Experiments!$H$3)/(Code!$Y$3^Experiments!$H$3*(1+$V$3/$W$3)+($F457+0.5*M457)^Experiments!$H$3*(1+$V$3/$X$3)))</f>
        <v>2.3496310892045814E-7</v>
      </c>
      <c r="O457">
        <f>0.02*((Experiments!$C$3*($F457+N457)^Experiments!$H$3)/(Code!$Y$3^Experiments!$H$3*(1+$V$3/$W$3)+($F457+N457)^Experiments!$H$3*(1+$V$3/$X$3)))</f>
        <v>2.3966415740011582E-7</v>
      </c>
    </row>
    <row r="458" spans="1:15" x14ac:dyDescent="0.25">
      <c r="A458">
        <v>9.1199999999999992</v>
      </c>
      <c r="B458">
        <f>((D458^Experiments!$H$2)*Experiments!$C$2)/((Code!$Y$2^Experiments!$H$2)*(1+$V$2/$W$2)+(Code!D458^Experiments!$H$2)*(1+$V$2/$X$2))</f>
        <v>6.7807790494511646E-26</v>
      </c>
      <c r="C458">
        <f>((F458^Experiments!$H$3)*Experiments!$C$3)/((1+$V$3/$X$3)*(F458^Experiments!$H$3)+(Code!$Y$3^Experiments!$H$3)*(1+$V$3/$W$3))</f>
        <v>1.1043426429509419E-5</v>
      </c>
      <c r="D458">
        <f t="shared" si="40"/>
        <v>1.0171168574176747E-26</v>
      </c>
      <c r="E458">
        <f t="shared" si="41"/>
        <v>10.000000000000012</v>
      </c>
      <c r="F458">
        <f t="shared" si="42"/>
        <v>5.52174370423989E-6</v>
      </c>
      <c r="G458">
        <f t="shared" si="43"/>
        <v>4.9999944782563022</v>
      </c>
      <c r="H458">
        <f>0.02*((Experiments!$C$2*(D458^Experiments!$H$2))/((Code!$Y$2^Experiments!$H$2)*(1+$V$2/$W$2)+(D458^Experiments!$H$2)*(1+$V$2/$X$2)))</f>
        <v>1.3561558098902329E-27</v>
      </c>
      <c r="I458">
        <f>0.02*((Experiments!$C$2*($D458+0.5*H458)^Experiments!$H$2)/((Code!$Y$2^Experiments!$H$2)*(1+$V$2/$W$2)+($D458+0.5*H458)^Experiments!$H$2*(1+$V$2/$X$2)))</f>
        <v>1.4465661972162483E-27</v>
      </c>
      <c r="J458">
        <f>0.02*((Experiments!$C$2*($D458+0.5*I458)^Experiments!$H$2)/((Code!$Y$2^Experiments!$H$2)*(1+$V$2/$W$2)+($D458+0.5*I458)^Experiments!$H$2*(1+$V$2/$X$2)))</f>
        <v>1.4525935563713166E-27</v>
      </c>
      <c r="K458">
        <f>0.02*((Experiments!$C$2*($D458+J458)^Experiments!$H$2)/((Code!$Y$2^Experiments!$H$2)*(1+$V$2/$W$2)+($D458+J458)^Experiments!$H$2*(1+$V$2/$X$2)))</f>
        <v>1.5498349507397417E-27</v>
      </c>
      <c r="L458">
        <f>0.02*((Experiments!$C$3*F458^Experiments!$H$3)/(Code!$Y$3^Experiments!$H$3*(1+$V$3/$W$3)+F458^Experiments!$H$3*(1+$V$3/$X$3)))</f>
        <v>2.2086852859018839E-7</v>
      </c>
      <c r="M458">
        <f>0.02*((Experiments!$C$3*($F458+0.5*L458)^Experiments!$H$3)/(Code!$Y$3^Experiments!$H$3*(1+$V$3/$W$3)+($F458+0.5*L458)^Experiments!$H$3*(1+$V$3/$X$3)))</f>
        <v>2.2528584989139903E-7</v>
      </c>
      <c r="N458">
        <f>0.02*((Experiments!$C$3*($F458+0.5*M458)^Experiments!$H$3)/(Code!$Y$3^Experiments!$H$3*(1+$V$3/$W$3)+($F458+0.5*M458)^Experiments!$H$3*(1+$V$3/$X$3)))</f>
        <v>2.2537419532207089E-7</v>
      </c>
      <c r="O458">
        <f>0.02*((Experiments!$C$3*($F458+N458)^Experiments!$H$3)/(Code!$Y$3^Experiments!$H$3*(1+$V$3/$W$3)+($F458+N458)^Experiments!$H$3*(1+$V$3/$X$3)))</f>
        <v>2.2988339481550529E-7</v>
      </c>
    </row>
    <row r="459" spans="1:15" x14ac:dyDescent="0.25">
      <c r="A459">
        <v>9.14</v>
      </c>
      <c r="B459">
        <f>((D459^Experiments!$H$2)*Experiments!$C$2)/((Code!$Y$2^Experiments!$H$2)*(1+$V$2/$W$2)+(Code!D459^Experiments!$H$2)*(1+$V$2/$X$2))</f>
        <v>5.8136334641394856E-26</v>
      </c>
      <c r="C459">
        <f>((F459^Experiments!$H$3)*Experiments!$C$3)/((1+$V$3/$X$3)*(F459^Experiments!$H$3)+(Code!$Y$3^Experiments!$H$3)*(1+$V$3/$W$3))</f>
        <v>1.0592740633828024E-5</v>
      </c>
      <c r="D459">
        <f t="shared" si="40"/>
        <v>8.7204501962092293E-27</v>
      </c>
      <c r="E459">
        <f t="shared" si="41"/>
        <v>10.000000000000012</v>
      </c>
      <c r="F459">
        <f t="shared" si="42"/>
        <v>5.2963983686011179E-6</v>
      </c>
      <c r="G459">
        <f t="shared" si="43"/>
        <v>4.9999947036016374</v>
      </c>
      <c r="H459">
        <f>0.02*((Experiments!$C$2*(D459^Experiments!$H$2))/((Code!$Y$2^Experiments!$H$2)*(1+$V$2/$W$2)+(D459^Experiments!$H$2)*(1+$V$2/$X$2)))</f>
        <v>1.1627266928278971E-27</v>
      </c>
      <c r="I459">
        <f>0.02*((Experiments!$C$2*($D459+0.5*H459)^Experiments!$H$2)/((Code!$Y$2^Experiments!$H$2)*(1+$V$2/$W$2)+($D459+0.5*H459)^Experiments!$H$2*(1+$V$2/$X$2)))</f>
        <v>1.2402418056830904E-27</v>
      </c>
      <c r="J459">
        <f>0.02*((Experiments!$C$2*($D459+0.5*I459)^Experiments!$H$2)/((Code!$Y$2^Experiments!$H$2)*(1+$V$2/$W$2)+($D459+0.5*I459)^Experiments!$H$2*(1+$V$2/$X$2)))</f>
        <v>1.2454094798734367E-27</v>
      </c>
      <c r="K459">
        <f>0.02*((Experiments!$C$2*($D459+J459)^Experiments!$H$2)/((Code!$Y$2^Experiments!$H$2)*(1+$V$2/$W$2)+($D459+J459)^Experiments!$H$2*(1+$V$2/$X$2)))</f>
        <v>1.3287812901443556E-27</v>
      </c>
      <c r="L459">
        <f>0.02*((Experiments!$C$3*F459^Experiments!$H$3)/(Code!$Y$3^Experiments!$H$3*(1+$V$3/$W$3)+F459^Experiments!$H$3*(1+$V$3/$X$3)))</f>
        <v>2.1185481267656049E-7</v>
      </c>
      <c r="M459">
        <f>0.02*((Experiments!$C$3*($F459+0.5*L459)^Experiments!$H$3)/(Code!$Y$3^Experiments!$H$3*(1+$V$3/$W$3)+($F459+0.5*L459)^Experiments!$H$3*(1+$V$3/$X$3)))</f>
        <v>2.1609186359893144E-7</v>
      </c>
      <c r="N459">
        <f>0.02*((Experiments!$C$3*($F459+0.5*M459)^Experiments!$H$3)/(Code!$Y$3^Experiments!$H$3*(1+$V$3/$W$3)+($F459+0.5*M459)^Experiments!$H$3*(1+$V$3/$X$3)))</f>
        <v>2.1617660370160963E-7</v>
      </c>
      <c r="O459">
        <f>0.02*((Experiments!$C$3*($F459+N459)^Experiments!$H$3)/(Code!$Y$3^Experiments!$H$3*(1+$V$3/$W$3)+($F459+N459)^Experiments!$H$3*(1+$V$3/$X$3)))</f>
        <v>2.2050178335949683E-7</v>
      </c>
    </row>
    <row r="460" spans="1:15" x14ac:dyDescent="0.25">
      <c r="A460">
        <v>9.16</v>
      </c>
      <c r="B460">
        <f>((D460^Experiments!$H$2)*Experiments!$C$2)/((Code!$Y$2^Experiments!$H$2)*(1+$V$2/$W$2)+(Code!D460^Experiments!$H$2)*(1+$V$2/$X$2))</f>
        <v>4.9844322914633405E-26</v>
      </c>
      <c r="C460">
        <f>((F460^Experiments!$H$3)*Experiments!$C$3)/((1+$V$3/$X$3)*(F460^Experiments!$H$3)+(Code!$Y$3^Experiments!$H$3)*(1+$V$3/$W$3))</f>
        <v>1.0160447276049868E-5</v>
      </c>
      <c r="D460">
        <f t="shared" si="40"/>
        <v>7.4766484371950117E-27</v>
      </c>
      <c r="E460">
        <f t="shared" si="41"/>
        <v>10.000000000000012</v>
      </c>
      <c r="F460">
        <f t="shared" si="42"/>
        <v>5.0802494468282611E-6</v>
      </c>
      <c r="G460">
        <f t="shared" si="43"/>
        <v>4.9999949197505593</v>
      </c>
      <c r="H460">
        <f>0.02*((Experiments!$C$2*(D460^Experiments!$H$2))/((Code!$Y$2^Experiments!$H$2)*(1+$V$2/$W$2)+(D460^Experiments!$H$2)*(1+$V$2/$X$2)))</f>
        <v>9.9688645829266808E-28</v>
      </c>
      <c r="I460">
        <f>0.02*((Experiments!$C$2*($D460+0.5*H460)^Experiments!$H$2)/((Code!$Y$2^Experiments!$H$2)*(1+$V$2/$W$2)+($D460+0.5*H460)^Experiments!$H$2*(1+$V$2/$X$2)))</f>
        <v>1.0633455555121795E-27</v>
      </c>
      <c r="J460">
        <f>0.02*((Experiments!$C$2*($D460+0.5*I460)^Experiments!$H$2)/((Code!$Y$2^Experiments!$H$2)*(1+$V$2/$W$2)+($D460+0.5*I460)^Experiments!$H$2*(1+$V$2/$X$2)))</f>
        <v>1.0677761619934804E-27</v>
      </c>
      <c r="K460">
        <f>0.02*((Experiments!$C$2*($D460+J460)^Experiments!$H$2)/((Code!$Y$2^Experiments!$H$2)*(1+$V$2/$W$2)+($D460+J460)^Experiments!$H$2*(1+$V$2/$X$2)))</f>
        <v>1.1392566132251323E-27</v>
      </c>
      <c r="L460">
        <f>0.02*((Experiments!$C$3*F460^Experiments!$H$3)/(Code!$Y$3^Experiments!$H$3*(1+$V$3/$W$3)+F460^Experiments!$H$3*(1+$V$3/$X$3)))</f>
        <v>2.0320894552099736E-7</v>
      </c>
      <c r="M460">
        <f>0.02*((Experiments!$C$3*($F460+0.5*L460)^Experiments!$H$3)/(Code!$Y$3^Experiments!$H$3*(1+$V$3/$W$3)+($F460+0.5*L460)^Experiments!$H$3*(1+$V$3/$X$3)))</f>
        <v>2.0727308272471428E-7</v>
      </c>
      <c r="N460">
        <f>0.02*((Experiments!$C$3*($F460+0.5*M460)^Experiments!$H$3)/(Code!$Y$3^Experiments!$H$3*(1+$V$3/$W$3)+($F460+0.5*M460)^Experiments!$H$3*(1+$V$3/$X$3)))</f>
        <v>2.0735436462623935E-7</v>
      </c>
      <c r="O460">
        <f>0.02*((Experiments!$C$3*($F460+N460)^Experiments!$H$3)/(Code!$Y$3^Experiments!$H$3*(1+$V$3/$W$3)+($F460+N460)^Experiments!$H$3*(1+$V$3/$X$3)))</f>
        <v>2.115030341139307E-7</v>
      </c>
    </row>
    <row r="461" spans="1:15" x14ac:dyDescent="0.25">
      <c r="A461">
        <v>9.18</v>
      </c>
      <c r="B461">
        <f>((D461^Experiments!$H$2)*Experiments!$C$2)/((Code!$Y$2^Experiments!$H$2)*(1+$V$2/$W$2)+(Code!D461^Experiments!$H$2)*(1+$V$2/$X$2))</f>
        <v>4.2735004574045505E-26</v>
      </c>
      <c r="C461">
        <f>((F461^Experiments!$H$3)*Experiments!$C$3)/((1+$V$3/$X$3)*(F461^Experiments!$H$3)+(Code!$Y$3^Experiments!$H$3)*(1+$V$3/$W$3))</f>
        <v>9.7457957783784828E-6</v>
      </c>
      <c r="D461">
        <f t="shared" si="40"/>
        <v>6.4102506861068253E-27</v>
      </c>
      <c r="E461">
        <f t="shared" si="41"/>
        <v>10.000000000000012</v>
      </c>
      <c r="F461">
        <f t="shared" si="42"/>
        <v>4.8729216344387884E-6</v>
      </c>
      <c r="G461">
        <f t="shared" si="43"/>
        <v>4.999995127078372</v>
      </c>
      <c r="H461">
        <f>0.02*((Experiments!$C$2*(D461^Experiments!$H$2))/((Code!$Y$2^Experiments!$H$2)*(1+$V$2/$W$2)+(D461^Experiments!$H$2)*(1+$V$2/$X$2)))</f>
        <v>8.5470009148091018E-28</v>
      </c>
      <c r="I461">
        <f>0.02*((Experiments!$C$2*($D461+0.5*H461)^Experiments!$H$2)/((Code!$Y$2^Experiments!$H$2)*(1+$V$2/$W$2)+($D461+0.5*H461)^Experiments!$H$2*(1+$V$2/$X$2)))</f>
        <v>9.1168009757963737E-28</v>
      </c>
      <c r="J461">
        <f>0.02*((Experiments!$C$2*($D461+0.5*I461)^Experiments!$H$2)/((Code!$Y$2^Experiments!$H$2)*(1+$V$2/$W$2)+($D461+0.5*I461)^Experiments!$H$2*(1+$V$2/$X$2)))</f>
        <v>9.1547876465288574E-28</v>
      </c>
      <c r="K461">
        <f>0.02*((Experiments!$C$2*($D461+J461)^Experiments!$H$2)/((Code!$Y$2^Experiments!$H$2)*(1+$V$2/$W$2)+($D461+J461)^Experiments!$H$2*(1+$V$2/$X$2)))</f>
        <v>9.7676392676796156E-28</v>
      </c>
      <c r="L461">
        <f>0.02*((Experiments!$C$3*F461^Experiments!$H$3)/(Code!$Y$3^Experiments!$H$3*(1+$V$3/$W$3)+F461^Experiments!$H$3*(1+$V$3/$X$3)))</f>
        <v>1.9491591556756965E-7</v>
      </c>
      <c r="M461">
        <f>0.02*((Experiments!$C$3*($F461+0.5*L461)^Experiments!$H$3)/(Code!$Y$3^Experiments!$H$3*(1+$V$3/$W$3)+($F461+0.5*L461)^Experiments!$H$3*(1+$V$3/$X$3)))</f>
        <v>1.9881419550688298E-7</v>
      </c>
      <c r="N461">
        <f>0.02*((Experiments!$C$3*($F461+0.5*M461)^Experiments!$H$3)/(Code!$Y$3^Experiments!$H$3*(1+$V$3/$W$3)+($F461+0.5*M461)^Experiments!$H$3*(1+$V$3/$X$3)))</f>
        <v>1.9889216033048579E-7</v>
      </c>
      <c r="O461">
        <f>0.02*((Experiments!$C$3*($F461+N461)^Experiments!$H$3)/(Code!$Y$3^Experiments!$H$3*(1+$V$3/$W$3)+($F461+N461)^Experiments!$H$3*(1+$V$3/$X$3)))</f>
        <v>2.0287152286418272E-7</v>
      </c>
    </row>
    <row r="462" spans="1:15" x14ac:dyDescent="0.25">
      <c r="A462">
        <v>9.1999999999999993</v>
      </c>
      <c r="B462">
        <f>((D462^Experiments!$H$2)*Experiments!$C$2)/((Code!$Y$2^Experiments!$H$2)*(1+$V$2/$W$2)+(Code!D462^Experiments!$H$2)*(1+$V$2/$X$2))</f>
        <v>3.6639691526585596E-26</v>
      </c>
      <c r="C462">
        <f>((F462^Experiments!$H$3)*Experiments!$C$3)/((1+$V$3/$X$3)*(F462^Experiments!$H$3)+(Code!$Y$3^Experiments!$H$3)*(1+$V$3/$W$3))</f>
        <v>9.3480661921337572E-6</v>
      </c>
      <c r="D462">
        <f t="shared" si="40"/>
        <v>5.4959537289878393E-27</v>
      </c>
      <c r="E462">
        <f t="shared" si="41"/>
        <v>10.000000000000012</v>
      </c>
      <c r="F462">
        <f t="shared" si="42"/>
        <v>4.6740549427543736E-6</v>
      </c>
      <c r="G462">
        <f t="shared" si="43"/>
        <v>4.999995325945064</v>
      </c>
      <c r="H462">
        <f>0.02*((Experiments!$C$2*(D462^Experiments!$H$2))/((Code!$Y$2^Experiments!$H$2)*(1+$V$2/$W$2)+(D462^Experiments!$H$2)*(1+$V$2/$X$2)))</f>
        <v>7.3279383053171193E-28</v>
      </c>
      <c r="I462">
        <f>0.02*((Experiments!$C$2*($D462+0.5*H462)^Experiments!$H$2)/((Code!$Y$2^Experiments!$H$2)*(1+$V$2/$W$2)+($D462+0.5*H462)^Experiments!$H$2*(1+$V$2/$X$2)))</f>
        <v>7.816467525671594E-28</v>
      </c>
      <c r="J462">
        <f>0.02*((Experiments!$C$2*($D462+0.5*I462)^Experiments!$H$2)/((Code!$Y$2^Experiments!$H$2)*(1+$V$2/$W$2)+($D462+0.5*I462)^Experiments!$H$2*(1+$V$2/$X$2)))</f>
        <v>7.849036140361893E-28</v>
      </c>
      <c r="K462">
        <f>0.02*((Experiments!$C$2*($D462+J462)^Experiments!$H$2)/((Code!$Y$2^Experiments!$H$2)*(1+$V$2/$W$2)+($D462+J462)^Experiments!$H$2*(1+$V$2/$X$2)))</f>
        <v>8.3744764573653719E-28</v>
      </c>
      <c r="L462">
        <f>0.02*((Experiments!$C$3*F462^Experiments!$H$3)/(Code!$Y$3^Experiments!$H$3*(1+$V$3/$W$3)+F462^Experiments!$H$3*(1+$V$3/$X$3)))</f>
        <v>1.8696132384267516E-7</v>
      </c>
      <c r="M462">
        <f>0.02*((Experiments!$C$3*($F462+0.5*L462)^Experiments!$H$3)/(Code!$Y$3^Experiments!$H$3*(1+$V$3/$W$3)+($F462+0.5*L462)^Experiments!$H$3*(1+$V$3/$X$3)))</f>
        <v>1.9070051501553326E-7</v>
      </c>
      <c r="N462">
        <f>0.02*((Experiments!$C$3*($F462+0.5*M462)^Experiments!$H$3)/(Code!$Y$3^Experiments!$H$3*(1+$V$3/$W$3)+($F462+0.5*M462)^Experiments!$H$3*(1+$V$3/$X$3)))</f>
        <v>1.9077529812578662E-7</v>
      </c>
      <c r="O462">
        <f>0.02*((Experiments!$C$3*($F462+N462)^Experiments!$H$3)/(Code!$Y$3^Experiments!$H$3*(1+$V$3/$W$3)+($F462+N462)^Experiments!$H$3*(1+$V$3/$X$3)))</f>
        <v>1.9459226297688087E-7</v>
      </c>
    </row>
    <row r="463" spans="1:15" x14ac:dyDescent="0.25">
      <c r="A463">
        <v>9.2200000000000006</v>
      </c>
      <c r="B463">
        <f>((D463^Experiments!$H$2)*Experiments!$C$2)/((Code!$Y$2^Experiments!$H$2)*(1+$V$2/$W$2)+(Code!D463^Experiments!$H$2)*(1+$V$2/$X$2))</f>
        <v>3.1413755738280097E-26</v>
      </c>
      <c r="C463">
        <f>((F463^Experiments!$H$3)*Experiments!$C$3)/((1+$V$3/$X$3)*(F463^Experiments!$H$3)+(Code!$Y$3^Experiments!$H$3)*(1+$V$3/$W$3))</f>
        <v>8.9665679479574036E-6</v>
      </c>
      <c r="D463">
        <f t="shared" si="40"/>
        <v>4.7120633607420145E-27</v>
      </c>
      <c r="E463">
        <f t="shared" si="41"/>
        <v>10.000000000000012</v>
      </c>
      <c r="F463">
        <f t="shared" si="42"/>
        <v>4.4833040739040075E-6</v>
      </c>
      <c r="G463">
        <f t="shared" si="43"/>
        <v>4.9999955166959325</v>
      </c>
      <c r="H463">
        <f>0.02*((Experiments!$C$2*(D463^Experiments!$H$2))/((Code!$Y$2^Experiments!$H$2)*(1+$V$2/$W$2)+(D463^Experiments!$H$2)*(1+$V$2/$X$2)))</f>
        <v>6.2827511476560195E-28</v>
      </c>
      <c r="I463">
        <f>0.02*((Experiments!$C$2*($D463+0.5*H463)^Experiments!$H$2)/((Code!$Y$2^Experiments!$H$2)*(1+$V$2/$W$2)+($D463+0.5*H463)^Experiments!$H$2*(1+$V$2/$X$2)))</f>
        <v>6.7016012241664201E-28</v>
      </c>
      <c r="J463">
        <f>0.02*((Experiments!$C$2*($D463+0.5*I463)^Experiments!$H$2)/((Code!$Y$2^Experiments!$H$2)*(1+$V$2/$W$2)+($D463+0.5*I463)^Experiments!$H$2*(1+$V$2/$X$2)))</f>
        <v>6.7295245626004474E-28</v>
      </c>
      <c r="K463">
        <f>0.02*((Experiments!$C$2*($D463+J463)^Experiments!$H$2)/((Code!$Y$2^Experiments!$H$2)*(1+$V$2/$W$2)+($D463+J463)^Experiments!$H$2*(1+$V$2/$X$2)))</f>
        <v>7.1800210893360791E-28</v>
      </c>
      <c r="L463">
        <f>0.02*((Experiments!$C$3*F463^Experiments!$H$3)/(Code!$Y$3^Experiments!$H$3*(1+$V$3/$W$3)+F463^Experiments!$H$3*(1+$V$3/$X$3)))</f>
        <v>1.7933135895914809E-7</v>
      </c>
      <c r="M463">
        <f>0.02*((Experiments!$C$3*($F463+0.5*L463)^Experiments!$H$3)/(Code!$Y$3^Experiments!$H$3*(1+$V$3/$W$3)+($F463+0.5*L463)^Experiments!$H$3*(1+$V$3/$X$3)))</f>
        <v>1.8291795365707386E-7</v>
      </c>
      <c r="N463">
        <f>0.02*((Experiments!$C$3*($F463+0.5*M463)^Experiments!$H$3)/(Code!$Y$3^Experiments!$H$3*(1+$V$3/$W$3)+($F463+0.5*M463)^Experiments!$H$3*(1+$V$3/$X$3)))</f>
        <v>1.8298968489485266E-7</v>
      </c>
      <c r="O463">
        <f>0.02*((Experiments!$C$3*($F463+N463)^Experiments!$H$3)/(Code!$Y$3^Experiments!$H$3*(1+$V$3/$W$3)+($F463+N463)^Experiments!$H$3*(1+$V$3/$X$3)))</f>
        <v>1.8665087938412087E-7</v>
      </c>
    </row>
    <row r="464" spans="1:15" x14ac:dyDescent="0.25">
      <c r="A464">
        <v>9.24</v>
      </c>
      <c r="B464">
        <f>((D464^Experiments!$H$2)*Experiments!$C$2)/((Code!$Y$2^Experiments!$H$2)*(1+$V$2/$W$2)+(Code!D464^Experiments!$H$2)*(1+$V$2/$X$2))</f>
        <v>2.693319753711056E-26</v>
      </c>
      <c r="C464">
        <f>((F464^Experiments!$H$3)*Experiments!$C$3)/((1+$V$3/$X$3)*(F464^Experiments!$H$3)+(Code!$Y$3^Experiments!$H$3)*(1+$V$3/$W$3))</f>
        <v>8.6006386570072695E-6</v>
      </c>
      <c r="D464">
        <f t="shared" si="40"/>
        <v>4.0399796305665838E-27</v>
      </c>
      <c r="E464">
        <f t="shared" si="41"/>
        <v>10.000000000000012</v>
      </c>
      <c r="F464">
        <f t="shared" si="42"/>
        <v>4.3003378213294874E-6</v>
      </c>
      <c r="G464">
        <f t="shared" si="43"/>
        <v>4.9999956996621853</v>
      </c>
      <c r="H464">
        <f>0.02*((Experiments!$C$2*(D464^Experiments!$H$2))/((Code!$Y$2^Experiments!$H$2)*(1+$V$2/$W$2)+(D464^Experiments!$H$2)*(1+$V$2/$X$2)))</f>
        <v>5.3866395074221118E-28</v>
      </c>
      <c r="I464">
        <f>0.02*((Experiments!$C$2*($D464+0.5*H464)^Experiments!$H$2)/((Code!$Y$2^Experiments!$H$2)*(1+$V$2/$W$2)+($D464+0.5*H464)^Experiments!$H$2*(1+$V$2/$X$2)))</f>
        <v>5.7457488079169198E-28</v>
      </c>
      <c r="J464">
        <f>0.02*((Experiments!$C$2*($D464+0.5*I464)^Experiments!$H$2)/((Code!$Y$2^Experiments!$H$2)*(1+$V$2/$W$2)+($D464+0.5*I464)^Experiments!$H$2*(1+$V$2/$X$2)))</f>
        <v>5.7696894279499058E-28</v>
      </c>
      <c r="K464">
        <f>0.02*((Experiments!$C$2*($D464+J464)^Experiments!$H$2)/((Code!$Y$2^Experiments!$H$2)*(1+$V$2/$W$2)+($D464+J464)^Experiments!$H$2*(1+$V$2/$X$2)))</f>
        <v>6.1559314311487655E-28</v>
      </c>
      <c r="L464">
        <f>0.02*((Experiments!$C$3*F464^Experiments!$H$3)/(Code!$Y$3^Experiments!$H$3*(1+$V$3/$W$3)+F464^Experiments!$H$3*(1+$V$3/$X$3)))</f>
        <v>1.720127731401454E-7</v>
      </c>
      <c r="M464">
        <f>0.02*((Experiments!$C$3*($F464+0.5*L464)^Experiments!$H$3)/(Code!$Y$3^Experiments!$H$3*(1+$V$3/$W$3)+($F464+0.5*L464)^Experiments!$H$3*(1+$V$3/$X$3)))</f>
        <v>1.7545299871873771E-7</v>
      </c>
      <c r="N464">
        <f>0.02*((Experiments!$C$3*($F464+0.5*M464)^Experiments!$H$3)/(Code!$Y$3^Experiments!$H$3*(1+$V$3/$W$3)+($F464+0.5*M464)^Experiments!$H$3*(1+$V$3/$X$3)))</f>
        <v>1.7552180262659463E-7</v>
      </c>
      <c r="O464">
        <f>0.02*((Experiments!$C$3*($F464+N464)^Experiments!$H$3)/(Code!$Y$3^Experiments!$H$3*(1+$V$3/$W$3)+($F464+N464)^Experiments!$H$3*(1+$V$3/$X$3)))</f>
        <v>1.7903358362905498E-7</v>
      </c>
    </row>
    <row r="465" spans="1:15" x14ac:dyDescent="0.25">
      <c r="A465">
        <v>9.26</v>
      </c>
      <c r="B465">
        <f>((D465^Experiments!$H$2)*Experiments!$C$2)/((Code!$Y$2^Experiments!$H$2)*(1+$V$2/$W$2)+(Code!D465^Experiments!$H$2)*(1+$V$2/$X$2))</f>
        <v>2.3091703380410054E-26</v>
      </c>
      <c r="C465">
        <f>((F465^Experiments!$H$3)*Experiments!$C$3)/((1+$V$3/$X$3)*(F465^Experiments!$H$3)+(Code!$Y$3^Experiments!$H$3)*(1+$V$3/$W$3))</f>
        <v>8.2496429610608323E-6</v>
      </c>
      <c r="D465">
        <f t="shared" si="40"/>
        <v>3.4637555070615083E-27</v>
      </c>
      <c r="E465">
        <f t="shared" si="41"/>
        <v>10.000000000000012</v>
      </c>
      <c r="F465">
        <f t="shared" si="42"/>
        <v>4.1248384947528428E-6</v>
      </c>
      <c r="G465">
        <f t="shared" si="43"/>
        <v>4.9999958751615114</v>
      </c>
      <c r="H465">
        <f>0.02*((Experiments!$C$2*(D465^Experiments!$H$2))/((Code!$Y$2^Experiments!$H$2)*(1+$V$2/$W$2)+(D465^Experiments!$H$2)*(1+$V$2/$X$2)))</f>
        <v>4.6183406760820111E-28</v>
      </c>
      <c r="I465">
        <f>0.02*((Experiments!$C$2*($D465+0.5*H465)^Experiments!$H$2)/((Code!$Y$2^Experiments!$H$2)*(1+$V$2/$W$2)+($D465+0.5*H465)^Experiments!$H$2*(1+$V$2/$X$2)))</f>
        <v>4.9262300544874782E-28</v>
      </c>
      <c r="J465">
        <f>0.02*((Experiments!$C$2*($D465+0.5*I465)^Experiments!$H$2)/((Code!$Y$2^Experiments!$H$2)*(1+$V$2/$W$2)+($D465+0.5*I465)^Experiments!$H$2*(1+$V$2/$X$2)))</f>
        <v>4.9467560130478433E-28</v>
      </c>
      <c r="K465">
        <f>0.02*((Experiments!$C$2*($D465+J465)^Experiments!$H$2)/((Code!$Y$2^Experiments!$H$2)*(1+$V$2/$W$2)+($D465+J465)^Experiments!$H$2*(1+$V$2/$X$2)))</f>
        <v>5.2779081444883903E-28</v>
      </c>
      <c r="L465">
        <f>0.02*((Experiments!$C$3*F465^Experiments!$H$3)/(Code!$Y$3^Experiments!$H$3*(1+$V$3/$W$3)+F465^Experiments!$H$3*(1+$V$3/$X$3)))</f>
        <v>1.6499285922121665E-7</v>
      </c>
      <c r="M465">
        <f>0.02*((Experiments!$C$3*($F465+0.5*L465)^Experiments!$H$3)/(Code!$Y$3^Experiments!$H$3*(1+$V$3/$W$3)+($F465+0.5*L465)^Experiments!$H$3*(1+$V$3/$X$3)))</f>
        <v>1.6829268891083045E-7</v>
      </c>
      <c r="N465">
        <f>0.02*((Experiments!$C$3*($F465+0.5*M465)^Experiments!$H$3)/(Code!$Y$3^Experiments!$H$3*(1+$V$3/$W$3)+($F465+0.5*M465)^Experiments!$H$3*(1+$V$3/$X$3)))</f>
        <v>1.6835868494917781E-7</v>
      </c>
      <c r="O465">
        <f>0.02*((Experiments!$C$3*($F465+N465)^Experiments!$H$3)/(Code!$Y$3^Experiments!$H$3*(1+$V$3/$W$3)+($F465+N465)^Experiments!$H$3*(1+$V$3/$X$3)))</f>
        <v>1.7172714992956508E-7</v>
      </c>
    </row>
    <row r="466" spans="1:15" x14ac:dyDescent="0.25">
      <c r="A466">
        <v>9.2799999999999994</v>
      </c>
      <c r="B466">
        <f>((D466^Experiments!$H$2)*Experiments!$C$2)/((Code!$Y$2^Experiments!$H$2)*(1+$V$2/$W$2)+(Code!D466^Experiments!$H$2)*(1+$V$2/$X$2))</f>
        <v>1.9798123274227717E-26</v>
      </c>
      <c r="C466">
        <f>((F466^Experiments!$H$3)*Experiments!$C$3)/((1+$V$3/$X$3)*(F466^Experiments!$H$3)+(Code!$Y$3^Experiments!$H$3)*(1+$V$3/$W$3))</f>
        <v>7.9129714295331292E-6</v>
      </c>
      <c r="D466">
        <f t="shared" si="40"/>
        <v>2.9697184911341576E-27</v>
      </c>
      <c r="E466">
        <f t="shared" si="41"/>
        <v>10.000000000000012</v>
      </c>
      <c r="F466">
        <f t="shared" si="42"/>
        <v>3.9565013686077097E-6</v>
      </c>
      <c r="G466">
        <f t="shared" si="43"/>
        <v>4.9999960434986379</v>
      </c>
      <c r="H466">
        <f>0.02*((Experiments!$C$2*(D466^Experiments!$H$2))/((Code!$Y$2^Experiments!$H$2)*(1+$V$2/$W$2)+(D466^Experiments!$H$2)*(1+$V$2/$X$2)))</f>
        <v>3.9596246548455435E-28</v>
      </c>
      <c r="I466">
        <f>0.02*((Experiments!$C$2*($D466+0.5*H466)^Experiments!$H$2)/((Code!$Y$2^Experiments!$H$2)*(1+$V$2/$W$2)+($D466+0.5*H466)^Experiments!$H$2*(1+$V$2/$X$2)))</f>
        <v>4.2235996318352456E-28</v>
      </c>
      <c r="J466">
        <f>0.02*((Experiments!$C$2*($D466+0.5*I466)^Experiments!$H$2)/((Code!$Y$2^Experiments!$H$2)*(1+$V$2/$W$2)+($D466+0.5*I466)^Experiments!$H$2*(1+$V$2/$X$2)))</f>
        <v>4.2411979636345595E-28</v>
      </c>
      <c r="K466">
        <f>0.02*((Experiments!$C$2*($D466+J466)^Experiments!$H$2)/((Code!$Y$2^Experiments!$H$2)*(1+$V$2/$W$2)+($D466+J466)^Experiments!$H$2*(1+$V$2/$X$2)))</f>
        <v>4.5251177166634837E-28</v>
      </c>
      <c r="L466">
        <f>0.02*((Experiments!$C$3*F466^Experiments!$H$3)/(Code!$Y$3^Experiments!$H$3*(1+$V$3/$W$3)+F466^Experiments!$H$3*(1+$V$3/$X$3)))</f>
        <v>1.5825942859066258E-7</v>
      </c>
      <c r="M466">
        <f>0.02*((Experiments!$C$3*($F466+0.5*L466)^Experiments!$H$3)/(Code!$Y$3^Experiments!$H$3*(1+$V$3/$W$3)+($F466+0.5*L466)^Experiments!$H$3*(1+$V$3/$X$3)))</f>
        <v>1.6142459186602118E-7</v>
      </c>
      <c r="N466">
        <f>0.02*((Experiments!$C$3*($F466+0.5*M466)^Experiments!$H$3)/(Code!$Y$3^Experiments!$H$3*(1+$V$3/$W$3)+($F466+0.5*M466)^Experiments!$H$3*(1+$V$3/$X$3)))</f>
        <v>1.6148789462049399E-7</v>
      </c>
      <c r="O466">
        <f>0.02*((Experiments!$C$3*($F466+N466)^Experiments!$H$3)/(Code!$Y$3^Experiments!$H$3*(1+$V$3/$W$3)+($F466+N466)^Experiments!$H$3*(1+$V$3/$X$3)))</f>
        <v>1.6471889221849857E-7</v>
      </c>
    </row>
    <row r="467" spans="1:15" x14ac:dyDescent="0.25">
      <c r="A467">
        <v>9.3000000000000007</v>
      </c>
      <c r="B467">
        <f>((D467^Experiments!$H$2)*Experiments!$C$2)/((Code!$Y$2^Experiments!$H$2)*(1+$V$2/$W$2)+(Code!D467^Experiments!$H$2)*(1+$V$2/$X$2))</f>
        <v>1.6974307989511202E-26</v>
      </c>
      <c r="C467">
        <f>((F467^Experiments!$H$3)*Experiments!$C$3)/((1+$V$3/$X$3)*(F467^Experiments!$H$3)+(Code!$Y$3^Experiments!$H$3)*(1+$V$3/$W$3))</f>
        <v>7.5900395014955594E-6</v>
      </c>
      <c r="D467">
        <f t="shared" si="40"/>
        <v>2.5461461984266804E-27</v>
      </c>
      <c r="E467">
        <f t="shared" si="41"/>
        <v>10.000000000000012</v>
      </c>
      <c r="F467">
        <f t="shared" si="42"/>
        <v>3.7950341529773446E-6</v>
      </c>
      <c r="G467">
        <f t="shared" si="43"/>
        <v>4.9999962049658535</v>
      </c>
      <c r="H467">
        <f>0.02*((Experiments!$C$2*(D467^Experiments!$H$2))/((Code!$Y$2^Experiments!$H$2)*(1+$V$2/$W$2)+(D467^Experiments!$H$2)*(1+$V$2/$X$2)))</f>
        <v>3.3948615979022406E-28</v>
      </c>
      <c r="I467">
        <f>0.02*((Experiments!$C$2*($D467+0.5*H467)^Experiments!$H$2)/((Code!$Y$2^Experiments!$H$2)*(1+$V$2/$W$2)+($D467+0.5*H467)^Experiments!$H$2*(1+$V$2/$X$2)))</f>
        <v>3.6211857044290563E-28</v>
      </c>
      <c r="J467">
        <f>0.02*((Experiments!$C$2*($D467+0.5*I467)^Experiments!$H$2)/((Code!$Y$2^Experiments!$H$2)*(1+$V$2/$W$2)+($D467+0.5*I467)^Experiments!$H$2*(1+$V$2/$X$2)))</f>
        <v>3.6362739781975114E-28</v>
      </c>
      <c r="K467">
        <f>0.02*((Experiments!$C$2*($D467+J467)^Experiments!$H$2)/((Code!$Y$2^Experiments!$H$2)*(1+$V$2/$W$2)+($D467+J467)^Experiments!$H$2*(1+$V$2/$X$2)))</f>
        <v>3.8796981283285757E-28</v>
      </c>
      <c r="L467">
        <f>0.02*((Experiments!$C$3*F467^Experiments!$H$3)/(Code!$Y$3^Experiments!$H$3*(1+$V$3/$W$3)+F467^Experiments!$H$3*(1+$V$3/$X$3)))</f>
        <v>1.518007900299112E-7</v>
      </c>
      <c r="M467">
        <f>0.02*((Experiments!$C$3*($F467+0.5*L467)^Experiments!$H$3)/(Code!$Y$3^Experiments!$H$3*(1+$V$3/$W$3)+($F467+0.5*L467)^Experiments!$H$3*(1+$V$3/$X$3)))</f>
        <v>1.548367825566411E-7</v>
      </c>
      <c r="N467">
        <f>0.02*((Experiments!$C$3*($F467+0.5*M467)^Experiments!$H$3)/(Code!$Y$3^Experiments!$H$3*(1+$V$3/$W$3)+($F467+0.5*M467)^Experiments!$H$3*(1+$V$3/$X$3)))</f>
        <v>1.5489750193700117E-7</v>
      </c>
      <c r="O467">
        <f>0.02*((Experiments!$C$3*($F467+N467)^Experiments!$H$3)/(Code!$Y$3^Experiments!$H$3*(1+$V$3/$W$3)+($F467+N467)^Experiments!$H$3*(1+$V$3/$X$3)))</f>
        <v>1.5799664212063574E-7</v>
      </c>
    </row>
    <row r="468" spans="1:15" x14ac:dyDescent="0.25">
      <c r="A468">
        <v>9.32</v>
      </c>
      <c r="B468">
        <f>((D468^Experiments!$H$2)*Experiments!$C$2)/((Code!$Y$2^Experiments!$H$2)*(1+$V$2/$W$2)+(Code!D468^Experiments!$H$2)*(1+$V$2/$X$2))</f>
        <v>1.4553254757124096E-26</v>
      </c>
      <c r="C468">
        <f>((F468^Experiments!$H$3)*Experiments!$C$3)/((1+$V$3/$X$3)*(F468^Experiments!$H$3)+(Code!$Y$3^Experiments!$H$3)*(1+$V$3/$W$3))</f>
        <v>7.2802864708600618E-6</v>
      </c>
      <c r="D468">
        <f t="shared" si="40"/>
        <v>2.1829882135686146E-27</v>
      </c>
      <c r="E468">
        <f t="shared" si="41"/>
        <v>10.000000000000012</v>
      </c>
      <c r="F468">
        <f t="shared" si="42"/>
        <v>3.6401564861210395E-6</v>
      </c>
      <c r="G468">
        <f t="shared" si="43"/>
        <v>4.9999963598435206</v>
      </c>
      <c r="H468">
        <f>0.02*((Experiments!$C$2*(D468^Experiments!$H$2))/((Code!$Y$2^Experiments!$H$2)*(1+$V$2/$W$2)+(D468^Experiments!$H$2)*(1+$V$2/$X$2)))</f>
        <v>2.9106509514248193E-28</v>
      </c>
      <c r="I468">
        <f>0.02*((Experiments!$C$2*($D468+0.5*H468)^Experiments!$H$2)/((Code!$Y$2^Experiments!$H$2)*(1+$V$2/$W$2)+($D468+0.5*H468)^Experiments!$H$2*(1+$V$2/$X$2)))</f>
        <v>3.1046943481864743E-28</v>
      </c>
      <c r="J468">
        <f>0.02*((Experiments!$C$2*($D468+0.5*I468)^Experiments!$H$2)/((Code!$Y$2^Experiments!$H$2)*(1+$V$2/$W$2)+($D468+0.5*I468)^Experiments!$H$2*(1+$V$2/$X$2)))</f>
        <v>3.1176305746372509E-28</v>
      </c>
      <c r="K468">
        <f>0.02*((Experiments!$C$2*($D468+J468)^Experiments!$H$2)/((Code!$Y$2^Experiments!$H$2)*(1+$V$2/$W$2)+($D468+J468)^Experiments!$H$2*(1+$V$2/$X$2)))</f>
        <v>3.3263350280431194E-28</v>
      </c>
      <c r="L468">
        <f>0.02*((Experiments!$C$3*F468^Experiments!$H$3)/(Code!$Y$3^Experiments!$H$3*(1+$V$3/$W$3)+F468^Experiments!$H$3*(1+$V$3/$X$3)))</f>
        <v>1.4560572941720124E-7</v>
      </c>
      <c r="M468">
        <f>0.02*((Experiments!$C$3*($F468+0.5*L468)^Experiments!$H$3)/(Code!$Y$3^Experiments!$H$3*(1+$V$3/$W$3)+($F468+0.5*L468)^Experiments!$H$3*(1+$V$3/$X$3)))</f>
        <v>1.4851782259254743E-7</v>
      </c>
      <c r="N468">
        <f>0.02*((Experiments!$C$3*($F468+0.5*M468)^Experiments!$H$3)/(Code!$Y$3^Experiments!$H$3*(1+$V$3/$W$3)+($F468+0.5*M468)^Experiments!$H$3*(1+$V$3/$X$3)))</f>
        <v>1.4857606402347265E-7</v>
      </c>
      <c r="O468">
        <f>0.02*((Experiments!$C$3*($F468+N468)^Experiments!$H$3)/(Code!$Y$3^Experiments!$H$3*(1+$V$3/$W$3)+($F468+N468)^Experiments!$H$3*(1+$V$3/$X$3)))</f>
        <v>1.5154872782818243E-7</v>
      </c>
    </row>
    <row r="469" spans="1:15" x14ac:dyDescent="0.25">
      <c r="A469">
        <v>9.34</v>
      </c>
      <c r="B469">
        <f>((D469^Experiments!$H$2)*Experiments!$C$2)/((Code!$Y$2^Experiments!$H$2)*(1+$V$2/$W$2)+(Code!D469^Experiments!$H$2)*(1+$V$2/$X$2))</f>
        <v>1.2477517443222387E-26</v>
      </c>
      <c r="C469">
        <f>((F469^Experiments!$H$3)*Experiments!$C$3)/((1+$V$3/$X$3)*(F469^Experiments!$H$3)+(Code!$Y$3^Experiments!$H$3)*(1+$V$3/$W$3))</f>
        <v>6.9831745129679979E-6</v>
      </c>
      <c r="D469">
        <f t="shared" si="40"/>
        <v>1.871627616483358E-27</v>
      </c>
      <c r="E469">
        <f t="shared" si="41"/>
        <v>10.000000000000012</v>
      </c>
      <c r="F469">
        <f t="shared" si="42"/>
        <v>3.4915994477081356E-6</v>
      </c>
      <c r="G469">
        <f t="shared" si="43"/>
        <v>4.9999965084005593</v>
      </c>
      <c r="H469">
        <f>0.02*((Experiments!$C$2*(D469^Experiments!$H$2))/((Code!$Y$2^Experiments!$H$2)*(1+$V$2/$W$2)+(D469^Experiments!$H$2)*(1+$V$2/$X$2)))</f>
        <v>2.4955034886444775E-28</v>
      </c>
      <c r="I469">
        <f>0.02*((Experiments!$C$2*($D469+0.5*H469)^Experiments!$H$2)/((Code!$Y$2^Experiments!$H$2)*(1+$V$2/$W$2)+($D469+0.5*H469)^Experiments!$H$2*(1+$V$2/$X$2)))</f>
        <v>2.6618703878874425E-28</v>
      </c>
      <c r="J469">
        <f>0.02*((Experiments!$C$2*($D469+0.5*I469)^Experiments!$H$2)/((Code!$Y$2^Experiments!$H$2)*(1+$V$2/$W$2)+($D469+0.5*I469)^Experiments!$H$2*(1+$V$2/$X$2)))</f>
        <v>2.6729615145036399E-28</v>
      </c>
      <c r="K469">
        <f>0.02*((Experiments!$C$2*($D469+J469)^Experiments!$H$2)/((Code!$Y$2^Experiments!$H$2)*(1+$V$2/$W$2)+($D469+J469)^Experiments!$H$2*(1+$V$2/$X$2)))</f>
        <v>2.8518983572449625E-28</v>
      </c>
      <c r="L469">
        <f>0.02*((Experiments!$C$3*F469^Experiments!$H$3)/(Code!$Y$3^Experiments!$H$3*(1+$V$3/$W$3)+F469^Experiments!$H$3*(1+$V$3/$X$3)))</f>
        <v>1.3966349025935996E-7</v>
      </c>
      <c r="M469">
        <f>0.02*((Experiments!$C$3*($F469+0.5*L469)^Experiments!$H$3)/(Code!$Y$3^Experiments!$H$3*(1+$V$3/$W$3)+($F469+0.5*L469)^Experiments!$H$3*(1+$V$3/$X$3)))</f>
        <v>1.4245674036363386E-7</v>
      </c>
      <c r="N469">
        <f>0.02*((Experiments!$C$3*($F469+0.5*M469)^Experiments!$H$3)/(Code!$Y$3^Experiments!$H$3*(1+$V$3/$W$3)+($F469+0.5*M469)^Experiments!$H$3*(1+$V$3/$X$3)))</f>
        <v>1.4251260496772473E-7</v>
      </c>
      <c r="O469">
        <f>0.02*((Experiments!$C$3*($F469+N469)^Experiments!$H$3)/(Code!$Y$3^Experiments!$H$3*(1+$V$3/$W$3)+($F469+N469)^Experiments!$H$3*(1+$V$3/$X$3)))</f>
        <v>1.4536395383813777E-7</v>
      </c>
    </row>
    <row r="470" spans="1:15" x14ac:dyDescent="0.25">
      <c r="A470">
        <v>9.36</v>
      </c>
      <c r="B470">
        <f>((D470^Experiments!$H$2)*Experiments!$C$2)/((Code!$Y$2^Experiments!$H$2)*(1+$V$2/$W$2)+(Code!D470^Experiments!$H$2)*(1+$V$2/$X$2))</f>
        <v>1.0697843482036654E-26</v>
      </c>
      <c r="C470">
        <f>((F470^Experiments!$H$3)*Experiments!$C$3)/((1+$V$3/$X$3)*(F470^Experiments!$H$3)+(Code!$Y$3^Experiments!$H$3)*(1+$V$3/$W$3))</f>
        <v>6.6981877508948297E-6</v>
      </c>
      <c r="D470">
        <f t="shared" si="40"/>
        <v>1.604676522305498E-27</v>
      </c>
      <c r="E470">
        <f t="shared" si="41"/>
        <v>10.000000000000012</v>
      </c>
      <c r="F470">
        <f t="shared" si="42"/>
        <v>3.3491050919147666E-6</v>
      </c>
      <c r="G470">
        <f t="shared" si="43"/>
        <v>4.9999966508949152</v>
      </c>
      <c r="H470">
        <f>0.02*((Experiments!$C$2*(D470^Experiments!$H$2))/((Code!$Y$2^Experiments!$H$2)*(1+$V$2/$W$2)+(D470^Experiments!$H$2)*(1+$V$2/$X$2)))</f>
        <v>2.1395686964073309E-28</v>
      </c>
      <c r="I470">
        <f>0.02*((Experiments!$C$2*($D470+0.5*H470)^Experiments!$H$2)/((Code!$Y$2^Experiments!$H$2)*(1+$V$2/$W$2)+($D470+0.5*H470)^Experiments!$H$2*(1+$V$2/$X$2)))</f>
        <v>2.2822066095011525E-28</v>
      </c>
      <c r="J470">
        <f>0.02*((Experiments!$C$2*($D470+0.5*I470)^Experiments!$H$2)/((Code!$Y$2^Experiments!$H$2)*(1+$V$2/$W$2)+($D470+0.5*I470)^Experiments!$H$2*(1+$V$2/$X$2)))</f>
        <v>2.2917158037074072E-28</v>
      </c>
      <c r="K470">
        <f>0.02*((Experiments!$C$2*($D470+J470)^Experiments!$H$2)/((Code!$Y$2^Experiments!$H$2)*(1+$V$2/$W$2)+($D470+J470)^Experiments!$H$2*(1+$V$2/$X$2)))</f>
        <v>2.4451308035683184E-28</v>
      </c>
      <c r="L470">
        <f>0.02*((Experiments!$C$3*F470^Experiments!$H$3)/(Code!$Y$3^Experiments!$H$3*(1+$V$3/$W$3)+F470^Experiments!$H$3*(1+$V$3/$X$3)))</f>
        <v>1.3396375501789659E-7</v>
      </c>
      <c r="M470">
        <f>0.02*((Experiments!$C$3*($F470+0.5*L470)^Experiments!$H$3)/(Code!$Y$3^Experiments!$H$3*(1+$V$3/$W$3)+($F470+0.5*L470)^Experiments!$H$3*(1+$V$3/$X$3)))</f>
        <v>1.3664301199253587E-7</v>
      </c>
      <c r="N470">
        <f>0.02*((Experiments!$C$3*($F470+0.5*M470)^Experiments!$H$3)/(Code!$Y$3^Experiments!$H$3*(1+$V$3/$W$3)+($F470+0.5*M470)^Experiments!$H$3*(1+$V$3/$X$3)))</f>
        <v>1.3669659676585576E-7</v>
      </c>
      <c r="O470">
        <f>0.02*((Experiments!$C$3*($F470+N470)^Experiments!$H$3)/(Code!$Y$3^Experiments!$H$3*(1+$V$3/$W$3)+($F470+N470)^Experiments!$H$3*(1+$V$3/$X$3)))</f>
        <v>1.3943158151638259E-7</v>
      </c>
    </row>
    <row r="471" spans="1:15" x14ac:dyDescent="0.25">
      <c r="A471">
        <v>9.3800000000000008</v>
      </c>
      <c r="B471">
        <f>((D471^Experiments!$H$2)*Experiments!$C$2)/((Code!$Y$2^Experiments!$H$2)*(1+$V$2/$W$2)+(Code!D471^Experiments!$H$2)*(1+$V$2/$X$2))</f>
        <v>9.172005223548569E-27</v>
      </c>
      <c r="C471">
        <f>((F471^Experiments!$H$3)*Experiments!$C$3)/((1+$V$3/$X$3)*(F471^Experiments!$H$3)+(Code!$Y$3^Experiments!$H$3)*(1+$V$3/$W$3))</f>
        <v>6.424831359850542E-6</v>
      </c>
      <c r="D471">
        <f t="shared" si="40"/>
        <v>1.3758007835322853E-27</v>
      </c>
      <c r="E471">
        <f t="shared" si="41"/>
        <v>10.000000000000012</v>
      </c>
      <c r="F471">
        <f t="shared" si="42"/>
        <v>3.2124259995729228E-6</v>
      </c>
      <c r="G471">
        <f t="shared" si="43"/>
        <v>4.9999967875740072</v>
      </c>
      <c r="H471">
        <f>0.02*((Experiments!$C$2*(D471^Experiments!$H$2))/((Code!$Y$2^Experiments!$H$2)*(1+$V$2/$W$2)+(D471^Experiments!$H$2)*(1+$V$2/$X$2)))</f>
        <v>1.8344010447097138E-28</v>
      </c>
      <c r="I471">
        <f>0.02*((Experiments!$C$2*($D471+0.5*H471)^Experiments!$H$2)/((Code!$Y$2^Experiments!$H$2)*(1+$V$2/$W$2)+($D471+0.5*H471)^Experiments!$H$2*(1+$V$2/$X$2)))</f>
        <v>1.9566944476903611E-28</v>
      </c>
      <c r="J471">
        <f>0.02*((Experiments!$C$2*($D471+0.5*I471)^Experiments!$H$2)/((Code!$Y$2^Experiments!$H$2)*(1+$V$2/$W$2)+($D471+0.5*I471)^Experiments!$H$2*(1+$V$2/$X$2)))</f>
        <v>1.9648473412224044E-28</v>
      </c>
      <c r="K471">
        <f>0.02*((Experiments!$C$2*($D471+J471)^Experiments!$H$2)/((Code!$Y$2^Experiments!$H$2)*(1+$V$2/$W$2)+($D471+J471)^Experiments!$H$2*(1+$V$2/$X$2)))</f>
        <v>2.0963806902060346E-28</v>
      </c>
      <c r="L471">
        <f>0.02*((Experiments!$C$3*F471^Experiments!$H$3)/(Code!$Y$3^Experiments!$H$3*(1+$V$3/$W$3)+F471^Experiments!$H$3*(1+$V$3/$X$3)))</f>
        <v>1.2849662719701085E-7</v>
      </c>
      <c r="M471">
        <f>0.02*((Experiments!$C$3*($F471+0.5*L471)^Experiments!$H$3)/(Code!$Y$3^Experiments!$H$3*(1+$V$3/$W$3)+($F471+0.5*L471)^Experiments!$H$3*(1+$V$3/$X$3)))</f>
        <v>1.3106654306448216E-7</v>
      </c>
      <c r="N471">
        <f>0.02*((Experiments!$C$3*($F471+0.5*M471)^Experiments!$H$3)/(Code!$Y$3^Experiments!$H$3*(1+$V$3/$W$3)+($F471+0.5*M471)^Experiments!$H$3*(1+$V$3/$X$3)))</f>
        <v>1.311179410449361E-7</v>
      </c>
      <c r="O471">
        <f>0.02*((Experiments!$C$3*($F471+N471)^Experiments!$H$3)/(Code!$Y$3^Experiments!$H$3*(1+$V$3/$W$3)+($F471+N471)^Experiments!$H$3*(1+$V$3/$X$3)))</f>
        <v>1.3374131045476619E-7</v>
      </c>
    </row>
    <row r="472" spans="1:15" x14ac:dyDescent="0.25">
      <c r="A472">
        <v>9.4</v>
      </c>
      <c r="B472">
        <f>((D472^Experiments!$H$2)*Experiments!$C$2)/((Code!$Y$2^Experiments!$H$2)*(1+$V$2/$W$2)+(Code!D472^Experiments!$H$2)*(1+$V$2/$X$2))</f>
        <v>7.863797966577315E-27</v>
      </c>
      <c r="C472">
        <f>((F472^Experiments!$H$3)*Experiments!$C$3)/((1+$V$3/$X$3)*(F472^Experiments!$H$3)+(Code!$Y$3^Experiments!$H$3)*(1+$V$3/$W$3))</f>
        <v>6.1626307081218407E-6</v>
      </c>
      <c r="D472">
        <f t="shared" si="40"/>
        <v>1.1795696949865973E-27</v>
      </c>
      <c r="E472">
        <f t="shared" si="41"/>
        <v>10.000000000000012</v>
      </c>
      <c r="F472">
        <f t="shared" si="42"/>
        <v>3.0813248485944871E-6</v>
      </c>
      <c r="G472">
        <f t="shared" si="43"/>
        <v>4.9999969186751585</v>
      </c>
      <c r="H472">
        <f>0.02*((Experiments!$C$2*(D472^Experiments!$H$2))/((Code!$Y$2^Experiments!$H$2)*(1+$V$2/$W$2)+(D472^Experiments!$H$2)*(1+$V$2/$X$2)))</f>
        <v>1.5727595933154631E-28</v>
      </c>
      <c r="I472">
        <f>0.02*((Experiments!$C$2*($D472+0.5*H472)^Experiments!$H$2)/((Code!$Y$2^Experiments!$H$2)*(1+$V$2/$W$2)+($D472+0.5*H472)^Experiments!$H$2*(1+$V$2/$X$2)))</f>
        <v>1.6776102328698274E-28</v>
      </c>
      <c r="J472">
        <f>0.02*((Experiments!$C$2*($D472+0.5*I472)^Experiments!$H$2)/((Code!$Y$2^Experiments!$H$2)*(1+$V$2/$W$2)+($D472+0.5*I472)^Experiments!$H$2*(1+$V$2/$X$2)))</f>
        <v>1.6846002755067852E-28</v>
      </c>
      <c r="K472">
        <f>0.02*((Experiments!$C$2*($D472+J472)^Experiments!$H$2)/((Code!$Y$2^Experiments!$H$2)*(1+$V$2/$W$2)+($D472+J472)^Experiments!$H$2*(1+$V$2/$X$2)))</f>
        <v>1.7973729633830343E-28</v>
      </c>
      <c r="L472">
        <f>0.02*((Experiments!$C$3*F472^Experiments!$H$3)/(Code!$Y$3^Experiments!$H$3*(1+$V$3/$W$3)+F472^Experiments!$H$3*(1+$V$3/$X$3)))</f>
        <v>1.2325261416243681E-7</v>
      </c>
      <c r="M472">
        <f>0.02*((Experiments!$C$3*($F472+0.5*L472)^Experiments!$H$3)/(Code!$Y$3^Experiments!$H$3*(1+$V$3/$W$3)+($F472+0.5*L472)^Experiments!$H$3*(1+$V$3/$X$3)))</f>
        <v>1.2571765110259141E-7</v>
      </c>
      <c r="N472">
        <f>0.02*((Experiments!$C$3*($F472+0.5*M472)^Experiments!$H$3)/(Code!$Y$3^Experiments!$H$3*(1+$V$3/$W$3)+($F472+0.5*M472)^Experiments!$H$3*(1+$V$3/$X$3)))</f>
        <v>1.2576695153143556E-7</v>
      </c>
      <c r="O472">
        <f>0.02*((Experiments!$C$3*($F472+N472)^Experiments!$H$3)/(Code!$Y$3^Experiments!$H$3*(1+$V$3/$W$3)+($F472+N472)^Experiments!$H$3*(1+$V$3/$X$3)))</f>
        <v>1.2828326058884378E-7</v>
      </c>
    </row>
    <row r="473" spans="1:15" x14ac:dyDescent="0.25">
      <c r="A473">
        <v>9.42</v>
      </c>
      <c r="B473">
        <f>((D473^Experiments!$H$2)*Experiments!$C$2)/((Code!$Y$2^Experiments!$H$2)*(1+$V$2/$W$2)+(Code!D473^Experiments!$H$2)*(1+$V$2/$X$2))</f>
        <v>6.7421809028604574E-27</v>
      </c>
      <c r="C473">
        <f>((F473^Experiments!$H$3)*Experiments!$C$3)/((1+$V$3/$X$3)*(F473^Experiments!$H$3)+(Code!$Y$3^Experiments!$H$3)*(1+$V$3/$W$3))</f>
        <v>5.9111305330654703E-6</v>
      </c>
      <c r="D473">
        <f t="shared" si="40"/>
        <v>1.0113271354290687E-27</v>
      </c>
      <c r="E473">
        <f t="shared" si="41"/>
        <v>10.000000000000012</v>
      </c>
      <c r="F473">
        <f t="shared" si="42"/>
        <v>2.955574001924598E-6</v>
      </c>
      <c r="G473">
        <f t="shared" si="43"/>
        <v>4.9999970444260056</v>
      </c>
      <c r="H473">
        <f>0.02*((Experiments!$C$2*(D473^Experiments!$H$2))/((Code!$Y$2^Experiments!$H$2)*(1+$V$2/$W$2)+(D473^Experiments!$H$2)*(1+$V$2/$X$2)))</f>
        <v>1.3484361805720914E-28</v>
      </c>
      <c r="I473">
        <f>0.02*((Experiments!$C$2*($D473+0.5*H473)^Experiments!$H$2)/((Code!$Y$2^Experiments!$H$2)*(1+$V$2/$W$2)+($D473+0.5*H473)^Experiments!$H$2*(1+$V$2/$X$2)))</f>
        <v>1.4383319259435643E-28</v>
      </c>
      <c r="J473">
        <f>0.02*((Experiments!$C$2*($D473+0.5*I473)^Experiments!$H$2)/((Code!$Y$2^Experiments!$H$2)*(1+$V$2/$W$2)+($D473+0.5*I473)^Experiments!$H$2*(1+$V$2/$X$2)))</f>
        <v>1.4443249756349959E-28</v>
      </c>
      <c r="K473">
        <f>0.02*((Experiments!$C$2*($D473+J473)^Experiments!$H$2)/((Code!$Y$2^Experiments!$H$2)*(1+$V$2/$W$2)+($D473+J473)^Experiments!$H$2*(1+$V$2/$X$2)))</f>
        <v>1.5410128439900909E-28</v>
      </c>
      <c r="L473">
        <f>0.02*((Experiments!$C$3*F473^Experiments!$H$3)/(Code!$Y$3^Experiments!$H$3*(1+$V$3/$W$3)+F473^Experiments!$H$3*(1+$V$3/$X$3)))</f>
        <v>1.1822261066130941E-7</v>
      </c>
      <c r="M473">
        <f>0.02*((Experiments!$C$3*($F473+0.5*L473)^Experiments!$H$3)/(Code!$Y$3^Experiments!$H$3*(1+$V$3/$W$3)+($F473+0.5*L473)^Experiments!$H$3*(1+$V$3/$X$3)))</f>
        <v>1.2058704875820599E-7</v>
      </c>
      <c r="N473">
        <f>0.02*((Experiments!$C$3*($F473+0.5*M473)^Experiments!$H$3)/(Code!$Y$3^Experiments!$H$3*(1+$V$3/$W$3)+($F473+0.5*M473)^Experiments!$H$3*(1+$V$3/$X$3)))</f>
        <v>1.2063433723496781E-7</v>
      </c>
      <c r="O473">
        <f>0.02*((Experiments!$C$3*($F473+N473)^Experiments!$H$3)/(Code!$Y$3^Experiments!$H$3*(1+$V$3/$W$3)+($F473+N473)^Experiments!$H$3*(1+$V$3/$X$3)))</f>
        <v>1.230479550452372E-7</v>
      </c>
    </row>
    <row r="474" spans="1:15" x14ac:dyDescent="0.25">
      <c r="A474">
        <v>9.44</v>
      </c>
      <c r="B474">
        <f>((D474^Experiments!$H$2)*Experiments!$C$2)/((Code!$Y$2^Experiments!$H$2)*(1+$V$2/$W$2)+(Code!D474^Experiments!$H$2)*(1+$V$2/$X$2))</f>
        <v>5.780540588669424E-27</v>
      </c>
      <c r="C474">
        <f>((F474^Experiments!$H$3)*Experiments!$C$3)/((1+$V$3/$X$3)*(F474^Experiments!$H$3)+(Code!$Y$3^Experiments!$H$3)*(1+$V$3/$W$3))</f>
        <v>5.6698941507228231E-6</v>
      </c>
      <c r="D474">
        <f t="shared" si="40"/>
        <v>8.6708108830041361E-28</v>
      </c>
      <c r="E474">
        <f t="shared" si="41"/>
        <v>10.000000000000012</v>
      </c>
      <c r="F474">
        <f t="shared" si="42"/>
        <v>2.8349551123091155E-6</v>
      </c>
      <c r="G474">
        <f t="shared" si="43"/>
        <v>4.9999971650448956</v>
      </c>
      <c r="H474">
        <f>0.02*((Experiments!$C$2*(D474^Experiments!$H$2))/((Code!$Y$2^Experiments!$H$2)*(1+$V$2/$W$2)+(D474^Experiments!$H$2)*(1+$V$2/$X$2)))</f>
        <v>1.1561081177338849E-28</v>
      </c>
      <c r="I474">
        <f>0.02*((Experiments!$C$2*($D474+0.5*H474)^Experiments!$H$2)/((Code!$Y$2^Experiments!$H$2)*(1+$V$2/$W$2)+($D474+0.5*H474)^Experiments!$H$2*(1+$V$2/$X$2)))</f>
        <v>1.2331819922494771E-28</v>
      </c>
      <c r="J474">
        <f>0.02*((Experiments!$C$2*($D474+0.5*I474)^Experiments!$H$2)/((Code!$Y$2^Experiments!$H$2)*(1+$V$2/$W$2)+($D474+0.5*I474)^Experiments!$H$2*(1+$V$2/$X$2)))</f>
        <v>1.2383202505505165E-28</v>
      </c>
      <c r="K474">
        <f>0.02*((Experiments!$C$2*($D474+J474)^Experiments!$H$2)/((Code!$Y$2^Experiments!$H$2)*(1+$V$2/$W$2)+($D474+J474)^Experiments!$H$2*(1+$V$2/$X$2)))</f>
        <v>1.3212174844739539E-28</v>
      </c>
      <c r="L474">
        <f>0.02*((Experiments!$C$3*F474^Experiments!$H$3)/(Code!$Y$3^Experiments!$H$3*(1+$V$3/$W$3)+F474^Experiments!$H$3*(1+$V$3/$X$3)))</f>
        <v>1.1339788301445646E-7</v>
      </c>
      <c r="M474">
        <f>0.02*((Experiments!$C$3*($F474+0.5*L474)^Experiments!$H$3)/(Code!$Y$3^Experiments!$H$3*(1+$V$3/$W$3)+($F474+0.5*L474)^Experiments!$H$3*(1+$V$3/$X$3)))</f>
        <v>1.1566582768709425E-7</v>
      </c>
      <c r="N474">
        <f>0.02*((Experiments!$C$3*($F474+0.5*M474)^Experiments!$H$3)/(Code!$Y$3^Experiments!$H$3*(1+$V$3/$W$3)+($F474+0.5*M474)^Experiments!$H$3*(1+$V$3/$X$3)))</f>
        <v>1.1571118631817221E-7</v>
      </c>
      <c r="O474">
        <f>0.02*((Experiments!$C$3*($F474+N474)^Experiments!$H$3)/(Code!$Y$3^Experiments!$H$3*(1+$V$3/$W$3)+($F474+N474)^Experiments!$H$3*(1+$V$3/$X$3)))</f>
        <v>1.1802630368885488E-7</v>
      </c>
    </row>
    <row r="475" spans="1:15" x14ac:dyDescent="0.25">
      <c r="A475">
        <v>9.4600000000000009</v>
      </c>
      <c r="B475">
        <f>((D475^Experiments!$H$2)*Experiments!$C$2)/((Code!$Y$2^Experiments!$H$2)*(1+$V$2/$W$2)+(Code!D475^Experiments!$H$2)*(1+$V$2/$X$2))</f>
        <v>4.9560594678018878E-27</v>
      </c>
      <c r="C475">
        <f>((F475^Experiments!$H$3)*Experiments!$C$3)/((1+$V$3/$X$3)*(F475^Experiments!$H$3)+(Code!$Y$3^Experiments!$H$3)*(1+$V$3/$W$3))</f>
        <v>5.4385026976842718E-6</v>
      </c>
      <c r="D475">
        <f t="shared" si="40"/>
        <v>7.4340892017028318E-28</v>
      </c>
      <c r="E475">
        <f t="shared" si="41"/>
        <v>10.000000000000012</v>
      </c>
      <c r="F475">
        <f t="shared" si="42"/>
        <v>2.7192587431901414E-6</v>
      </c>
      <c r="G475">
        <f t="shared" si="43"/>
        <v>4.9999972807412645</v>
      </c>
      <c r="H475">
        <f>0.02*((Experiments!$C$2*(D475^Experiments!$H$2))/((Code!$Y$2^Experiments!$H$2)*(1+$V$2/$W$2)+(D475^Experiments!$H$2)*(1+$V$2/$X$2)))</f>
        <v>9.9121189356037758E-29</v>
      </c>
      <c r="I475">
        <f>0.02*((Experiments!$C$2*($D475+0.5*H475)^Experiments!$H$2)/((Code!$Y$2^Experiments!$H$2)*(1+$V$2/$W$2)+($D475+0.5*H475)^Experiments!$H$2*(1+$V$2/$X$2)))</f>
        <v>1.0572926864644028E-28</v>
      </c>
      <c r="J475">
        <f>0.02*((Experiments!$C$2*($D475+0.5*I475)^Experiments!$H$2)/((Code!$Y$2^Experiments!$H$2)*(1+$V$2/$W$2)+($D475+0.5*I475)^Experiments!$H$2*(1+$V$2/$X$2)))</f>
        <v>1.0616980726580045E-28</v>
      </c>
      <c r="K475">
        <f>0.02*((Experiments!$C$2*($D475+J475)^Experiments!$H$2)/((Code!$Y$2^Experiments!$H$2)*(1+$V$2/$W$2)+($D475+J475)^Experiments!$H$2*(1+$V$2/$X$2)))</f>
        <v>1.132771636581445E-28</v>
      </c>
      <c r="L475">
        <f>0.02*((Experiments!$C$3*F475^Experiments!$H$3)/(Code!$Y$3^Experiments!$H$3*(1+$V$3/$W$3)+F475^Experiments!$H$3*(1+$V$3/$X$3)))</f>
        <v>1.0877005395368544E-7</v>
      </c>
      <c r="M475">
        <f>0.02*((Experiments!$C$3*($F475+0.5*L475)^Experiments!$H$3)/(Code!$Y$3^Experiments!$H$3*(1+$V$3/$W$3)+($F475+0.5*L475)^Experiments!$H$3*(1+$V$3/$X$3)))</f>
        <v>1.1094544308354233E-7</v>
      </c>
      <c r="N475">
        <f>0.02*((Experiments!$C$3*($F475+0.5*M475)^Experiments!$H$3)/(Code!$Y$3^Experiments!$H$3*(1+$V$3/$W$3)+($F475+0.5*M475)^Experiments!$H$3*(1+$V$3/$X$3)))</f>
        <v>1.1098895062474297E-7</v>
      </c>
      <c r="O475">
        <f>0.02*((Experiments!$C$3*($F475+N475)^Experiments!$H$3)/(Code!$Y$3^Experiments!$H$3*(1+$V$3/$W$3)+($F475+N475)^Experiments!$H$3*(1+$V$3/$X$3)))</f>
        <v>1.132095873414219E-7</v>
      </c>
    </row>
    <row r="476" spans="1:15" x14ac:dyDescent="0.25">
      <c r="A476">
        <v>9.48</v>
      </c>
      <c r="B476">
        <f>((D476^Experiments!$H$2)*Experiments!$C$2)/((Code!$Y$2^Experiments!$H$2)*(1+$V$2/$W$2)+(Code!D476^Experiments!$H$2)*(1+$V$2/$X$2))</f>
        <v>4.2491744624255949E-27</v>
      </c>
      <c r="C476">
        <f>((F476^Experiments!$H$3)*Experiments!$C$3)/((1+$V$3/$X$3)*(F476^Experiments!$H$3)+(Code!$Y$3^Experiments!$H$3)*(1+$V$3/$W$3))</f>
        <v>5.216554403887644E-6</v>
      </c>
      <c r="D476">
        <f t="shared" si="40"/>
        <v>6.3737616936383928E-28</v>
      </c>
      <c r="E476">
        <f t="shared" si="41"/>
        <v>10.000000000000012</v>
      </c>
      <c r="F476">
        <f t="shared" si="42"/>
        <v>2.6082840050715285E-6</v>
      </c>
      <c r="G476">
        <f t="shared" si="43"/>
        <v>4.9999973917160023</v>
      </c>
      <c r="H476">
        <f>0.02*((Experiments!$C$2*(D476^Experiments!$H$2))/((Code!$Y$2^Experiments!$H$2)*(1+$V$2/$W$2)+(D476^Experiments!$H$2)*(1+$V$2/$X$2)))</f>
        <v>8.4983489248511896E-29</v>
      </c>
      <c r="I476">
        <f>0.02*((Experiments!$C$2*($D476+0.5*H476)^Experiments!$H$2)/((Code!$Y$2^Experiments!$H$2)*(1+$V$2/$W$2)+($D476+0.5*H476)^Experiments!$H$2*(1+$V$2/$X$2)))</f>
        <v>9.0649055198412703E-29</v>
      </c>
      <c r="J476">
        <f>0.02*((Experiments!$C$2*($D476+0.5*I476)^Experiments!$H$2)/((Code!$Y$2^Experiments!$H$2)*(1+$V$2/$W$2)+($D476+0.5*I476)^Experiments!$H$2*(1+$V$2/$X$2)))</f>
        <v>9.1026759595072763E-29</v>
      </c>
      <c r="K476">
        <f>0.02*((Experiments!$C$2*($D476+J476)^Experiments!$H$2)/((Code!$Y$2^Experiments!$H$2)*(1+$V$2/$W$2)+($D476+J476)^Experiments!$H$2*(1+$V$2/$X$2)))</f>
        <v>9.7120390527854937E-29</v>
      </c>
      <c r="L476">
        <f>0.02*((Experiments!$C$3*F476^Experiments!$H$3)/(Code!$Y$3^Experiments!$H$3*(1+$V$3/$W$3)+F476^Experiments!$H$3*(1+$V$3/$X$3)))</f>
        <v>1.0433108807775288E-7</v>
      </c>
      <c r="M476">
        <f>0.02*((Experiments!$C$3*($F476+0.5*L476)^Experiments!$H$3)/(Code!$Y$3^Experiments!$H$3*(1+$V$3/$W$3)+($F476+0.5*L476)^Experiments!$H$3*(1+$V$3/$X$3)))</f>
        <v>1.0641769884549727E-7</v>
      </c>
      <c r="N476">
        <f>0.02*((Experiments!$C$3*($F476+0.5*M476)^Experiments!$H$3)/(Code!$Y$3^Experiments!$H$3*(1+$V$3/$W$3)+($F476+0.5*M476)^Experiments!$H$3*(1+$V$3/$X$3)))</f>
        <v>1.0645943083875661E-7</v>
      </c>
      <c r="O476">
        <f>0.02*((Experiments!$C$3*($F476+N476)^Experiments!$H$3)/(Code!$Y$3^Experiments!$H$3*(1+$V$3/$W$3)+($F476+N476)^Experiments!$H$3*(1+$V$3/$X$3)))</f>
        <v>1.085894426439348E-7</v>
      </c>
    </row>
    <row r="477" spans="1:15" x14ac:dyDescent="0.25">
      <c r="A477">
        <v>9.5</v>
      </c>
      <c r="B477">
        <f>((D477^Experiments!$H$2)*Experiments!$C$2)/((Code!$Y$2^Experiments!$H$2)*(1+$V$2/$W$2)+(Code!D477^Experiments!$H$2)*(1+$V$2/$X$2))</f>
        <v>3.6431127853552202E-27</v>
      </c>
      <c r="C477">
        <f>((F477^Experiments!$H$3)*Experiments!$C$3)/((1+$V$3/$X$3)*(F477^Experiments!$H$3)+(Code!$Y$3^Experiments!$H$3)*(1+$V$3/$W$3))</f>
        <v>5.0036638950888182E-6</v>
      </c>
      <c r="D477">
        <f t="shared" si="40"/>
        <v>5.46466917803283E-28</v>
      </c>
      <c r="E477">
        <f t="shared" si="41"/>
        <v>10.000000000000012</v>
      </c>
      <c r="F477">
        <f t="shared" si="42"/>
        <v>2.5018382067231627E-6</v>
      </c>
      <c r="G477">
        <f t="shared" si="43"/>
        <v>4.9999974981618003</v>
      </c>
      <c r="H477">
        <f>0.02*((Experiments!$C$2*(D477^Experiments!$H$2))/((Code!$Y$2^Experiments!$H$2)*(1+$V$2/$W$2)+(D477^Experiments!$H$2)*(1+$V$2/$X$2)))</f>
        <v>7.2862255707104403E-29</v>
      </c>
      <c r="I477">
        <f>0.02*((Experiments!$C$2*($D477+0.5*H477)^Experiments!$H$2)/((Code!$Y$2^Experiments!$H$2)*(1+$V$2/$W$2)+($D477+0.5*H477)^Experiments!$H$2*(1+$V$2/$X$2)))</f>
        <v>7.7719739420911362E-29</v>
      </c>
      <c r="J477">
        <f>0.02*((Experiments!$C$2*($D477+0.5*I477)^Experiments!$H$2)/((Code!$Y$2^Experiments!$H$2)*(1+$V$2/$W$2)+($D477+0.5*I477)^Experiments!$H$2*(1+$V$2/$X$2)))</f>
        <v>7.8043571668498489E-29</v>
      </c>
      <c r="K477">
        <f>0.02*((Experiments!$C$2*($D477+J477)^Experiments!$H$2)/((Code!$Y$2^Experiments!$H$2)*(1+$V$2/$W$2)+($D477+J477)^Experiments!$H$2*(1+$V$2/$X$2)))</f>
        <v>8.3268065262904204E-29</v>
      </c>
      <c r="L477">
        <f>0.02*((Experiments!$C$3*F477^Experiments!$H$3)/(Code!$Y$3^Experiments!$H$3*(1+$V$3/$W$3)+F477^Experiments!$H$3*(1+$V$3/$X$3)))</f>
        <v>1.0007327790177637E-7</v>
      </c>
      <c r="M477">
        <f>0.02*((Experiments!$C$3*($F477+0.5*L477)^Experiments!$H$3)/(Code!$Y$3^Experiments!$H$3*(1+$V$3/$W$3)+($F477+0.5*L477)^Experiments!$H$3*(1+$V$3/$X$3)))</f>
        <v>1.0207473334501765E-7</v>
      </c>
      <c r="N477">
        <f>0.02*((Experiments!$C$3*($F477+0.5*M477)^Experiments!$H$3)/(Code!$Y$3^Experiments!$H$3*(1+$V$3/$W$3)+($F477+0.5*M477)^Experiments!$H$3*(1+$V$3/$X$3)))</f>
        <v>1.0211476224954462E-7</v>
      </c>
      <c r="O477">
        <f>0.02*((Experiments!$C$3*($F477+N477)^Experiments!$H$3)/(Code!$Y$3^Experiments!$H$3*(1+$V$3/$W$3)+($F477+N477)^Experiments!$H$3*(1+$V$3/$X$3)))</f>
        <v>1.0415784753677195E-7</v>
      </c>
    </row>
    <row r="478" spans="1:15" x14ac:dyDescent="0.25">
      <c r="A478">
        <v>9.52</v>
      </c>
      <c r="B478">
        <f>((D478^Experiments!$H$2)*Experiments!$C$2)/((Code!$Y$2^Experiments!$H$2)*(1+$V$2/$W$2)+(Code!D478^Experiments!$H$2)*(1+$V$2/$X$2))</f>
        <v>3.1234939596342998E-27</v>
      </c>
      <c r="C478">
        <f>((F478^Experiments!$H$3)*Experiments!$C$3)/((1+$V$3/$X$3)*(F478^Experiments!$H$3)+(Code!$Y$3^Experiments!$H$3)*(1+$V$3/$W$3))</f>
        <v>4.7994615237940034E-6</v>
      </c>
      <c r="D478">
        <f t="shared" si="40"/>
        <v>4.6852409394514496E-28</v>
      </c>
      <c r="E478">
        <f t="shared" si="41"/>
        <v>10.000000000000012</v>
      </c>
      <c r="F478">
        <f t="shared" si="42"/>
        <v>2.3997365206185505E-6</v>
      </c>
      <c r="G478">
        <f t="shared" si="43"/>
        <v>4.9999976002634865</v>
      </c>
      <c r="H478">
        <f>0.02*((Experiments!$C$2*(D478^Experiments!$H$2))/((Code!$Y$2^Experiments!$H$2)*(1+$V$2/$W$2)+(D478^Experiments!$H$2)*(1+$V$2/$X$2)))</f>
        <v>6.2469879192685994E-29</v>
      </c>
      <c r="I478">
        <f>0.02*((Experiments!$C$2*($D478+0.5*H478)^Experiments!$H$2)/((Code!$Y$2^Experiments!$H$2)*(1+$V$2/$W$2)+($D478+0.5*H478)^Experiments!$H$2*(1+$V$2/$X$2)))</f>
        <v>6.6634537805531729E-29</v>
      </c>
      <c r="J478">
        <f>0.02*((Experiments!$C$2*($D478+0.5*I478)^Experiments!$H$2)/((Code!$Y$2^Experiments!$H$2)*(1+$V$2/$W$2)+($D478+0.5*I478)^Experiments!$H$2*(1+$V$2/$X$2)))</f>
        <v>6.6912181713054771E-29</v>
      </c>
      <c r="K478">
        <f>0.02*((Experiments!$C$2*($D478+J478)^Experiments!$H$2)/((Code!$Y$2^Experiments!$H$2)*(1+$V$2/$W$2)+($D478+J478)^Experiments!$H$2*(1+$V$2/$X$2)))</f>
        <v>7.139150342109329E-29</v>
      </c>
      <c r="L478">
        <f>0.02*((Experiments!$C$3*F478^Experiments!$H$3)/(Code!$Y$3^Experiments!$H$3*(1+$V$3/$W$3)+F478^Experiments!$H$3*(1+$V$3/$X$3)))</f>
        <v>9.5989230475880064E-8</v>
      </c>
      <c r="M478">
        <f>0.02*((Experiments!$C$3*($F478+0.5*L478)^Experiments!$H$3)/(Code!$Y$3^Experiments!$H$3*(1+$V$3/$W$3)+($F478+0.5*L478)^Experiments!$H$3*(1+$V$3/$X$3)))</f>
        <v>9.7909005779337702E-8</v>
      </c>
      <c r="N478">
        <f>0.02*((Experiments!$C$3*($F478+0.5*M478)^Experiments!$H$3)/(Code!$Y$3^Experiments!$H$3*(1+$V$3/$W$3)+($F478+0.5*M478)^Experiments!$H$3*(1+$V$3/$X$3)))</f>
        <v>9.7947401097406932E-8</v>
      </c>
      <c r="O478">
        <f>0.02*((Experiments!$C$3*($F478+N478)^Experiments!$H$3)/(Code!$Y$3^Experiments!$H$3*(1+$V$3/$W$3)+($F478+N478)^Experiments!$H$3*(1+$V$3/$X$3)))</f>
        <v>9.990710733226265E-8</v>
      </c>
    </row>
    <row r="479" spans="1:15" x14ac:dyDescent="0.25">
      <c r="A479">
        <v>9.5399999999999991</v>
      </c>
      <c r="B479">
        <f>((D479^Experiments!$H$2)*Experiments!$C$2)/((Code!$Y$2^Experiments!$H$2)*(1+$V$2/$W$2)+(Code!D479^Experiments!$H$2)*(1+$V$2/$X$2))</f>
        <v>2.6779886022443526E-27</v>
      </c>
      <c r="C479">
        <f>((F479^Experiments!$H$3)*Experiments!$C$3)/((1+$V$3/$X$3)*(F479^Experiments!$H$3)+(Code!$Y$3^Experiments!$H$3)*(1+$V$3/$W$3))</f>
        <v>4.6035927274924995E-6</v>
      </c>
      <c r="D479">
        <f t="shared" si="40"/>
        <v>4.0169829033665288E-28</v>
      </c>
      <c r="E479">
        <f t="shared" si="41"/>
        <v>10.000000000000012</v>
      </c>
      <c r="F479">
        <f t="shared" si="42"/>
        <v>2.3018016620249451E-6</v>
      </c>
      <c r="G479">
        <f t="shared" si="43"/>
        <v>4.9999976981983449</v>
      </c>
      <c r="H479">
        <f>0.02*((Experiments!$C$2*(D479^Experiments!$H$2))/((Code!$Y$2^Experiments!$H$2)*(1+$V$2/$W$2)+(D479^Experiments!$H$2)*(1+$V$2/$X$2)))</f>
        <v>5.3559772044887047E-29</v>
      </c>
      <c r="I479">
        <f>0.02*((Experiments!$C$2*($D479+0.5*H479)^Experiments!$H$2)/((Code!$Y$2^Experiments!$H$2)*(1+$V$2/$W$2)+($D479+0.5*H479)^Experiments!$H$2*(1+$V$2/$X$2)))</f>
        <v>5.7130423514546192E-29</v>
      </c>
      <c r="J479">
        <f>0.02*((Experiments!$C$2*($D479+0.5*I479)^Experiments!$H$2)/((Code!$Y$2^Experiments!$H$2)*(1+$V$2/$W$2)+($D479+0.5*I479)^Experiments!$H$2*(1+$V$2/$X$2)))</f>
        <v>5.7368466945856787E-29</v>
      </c>
      <c r="K479">
        <f>0.02*((Experiments!$C$2*($D479+J479)^Experiments!$H$2)/((Code!$Y$2^Experiments!$H$2)*(1+$V$2/$W$2)+($D479+J479)^Experiments!$H$2*(1+$V$2/$X$2)))</f>
        <v>6.1208900971001294E-29</v>
      </c>
      <c r="L479">
        <f>0.02*((Experiments!$C$3*F479^Experiments!$H$3)/(Code!$Y$3^Experiments!$H$3*(1+$V$3/$W$3)+F479^Experiments!$H$3*(1+$V$3/$X$3)))</f>
        <v>9.2071854549849987E-8</v>
      </c>
      <c r="M479">
        <f>0.02*((Experiments!$C$3*($F479+0.5*L479)^Experiments!$H$3)/(Code!$Y$3^Experiments!$H$3*(1+$V$3/$W$3)+($F479+0.5*L479)^Experiments!$H$3*(1+$V$3/$X$3)))</f>
        <v>9.3913283078858658E-8</v>
      </c>
      <c r="N479">
        <f>0.02*((Experiments!$C$3*($F479+0.5*M479)^Experiments!$H$3)/(Code!$Y$3^Experiments!$H$3*(1+$V$3/$W$3)+($F479+0.5*M479)^Experiments!$H$3*(1+$V$3/$X$3)))</f>
        <v>9.3950111476470522E-8</v>
      </c>
      <c r="O479">
        <f>0.02*((Experiments!$C$3*($F479+N479)^Experiments!$H$3)/(Code!$Y$3^Experiments!$H$3*(1+$V$3/$W$3)+($F479+N479)^Experiments!$H$3*(1+$V$3/$X$3)))</f>
        <v>9.5829841355544261E-8</v>
      </c>
    </row>
    <row r="480" spans="1:15" x14ac:dyDescent="0.25">
      <c r="A480">
        <v>9.56</v>
      </c>
      <c r="B480">
        <f>((D480^Experiments!$H$2)*Experiments!$C$2)/((Code!$Y$2^Experiments!$H$2)*(1+$V$2/$W$2)+(Code!D480^Experiments!$H$2)*(1+$V$2/$X$2))</f>
        <v>2.2960258756480256E-27</v>
      </c>
      <c r="C480">
        <f>((F480^Experiments!$H$3)*Experiments!$C$3)/((1+$V$3/$X$3)*(F480^Experiments!$H$3)+(Code!$Y$3^Experiments!$H$3)*(1+$V$3/$W$3))</f>
        <v>4.4157174130762104E-6</v>
      </c>
      <c r="D480">
        <f t="shared" si="40"/>
        <v>3.4440388134720382E-28</v>
      </c>
      <c r="E480">
        <f t="shared" si="41"/>
        <v>10.000000000000012</v>
      </c>
      <c r="F480">
        <f t="shared" si="42"/>
        <v>2.2078635811889362E-6</v>
      </c>
      <c r="G480">
        <f t="shared" si="43"/>
        <v>4.9999977921364254</v>
      </c>
      <c r="H480">
        <f>0.02*((Experiments!$C$2*(D480^Experiments!$H$2))/((Code!$Y$2^Experiments!$H$2)*(1+$V$2/$W$2)+(D480^Experiments!$H$2)*(1+$V$2/$X$2)))</f>
        <v>4.5920517512960511E-29</v>
      </c>
      <c r="I480">
        <f>0.02*((Experiments!$C$2*($D480+0.5*H480)^Experiments!$H$2)/((Code!$Y$2^Experiments!$H$2)*(1+$V$2/$W$2)+($D480+0.5*H480)^Experiments!$H$2*(1+$V$2/$X$2)))</f>
        <v>4.8981885347157882E-29</v>
      </c>
      <c r="J480">
        <f>0.02*((Experiments!$C$2*($D480+0.5*I480)^Experiments!$H$2)/((Code!$Y$2^Experiments!$H$2)*(1+$V$2/$W$2)+($D480+0.5*I480)^Experiments!$H$2*(1+$V$2/$X$2)))</f>
        <v>4.9185976536104374E-29</v>
      </c>
      <c r="K480">
        <f>0.02*((Experiments!$C$2*($D480+J480)^Experiments!$H$2)/((Code!$Y$2^Experiments!$H$2)*(1+$V$2/$W$2)+($D480+J480)^Experiments!$H$2*(1+$V$2/$X$2)))</f>
        <v>5.2478647717774423E-29</v>
      </c>
      <c r="L480">
        <f>0.02*((Experiments!$C$3*F480^Experiments!$H$3)/(Code!$Y$3^Experiments!$H$3*(1+$V$3/$W$3)+F480^Experiments!$H$3*(1+$V$3/$X$3)))</f>
        <v>8.8314348261524213E-8</v>
      </c>
      <c r="M480">
        <f>0.02*((Experiments!$C$3*($F480+0.5*L480)^Experiments!$H$3)/(Code!$Y$3^Experiments!$H$3*(1+$V$3/$W$3)+($F480+0.5*L480)^Experiments!$H$3*(1+$V$3/$X$3)))</f>
        <v>9.0080627349345512E-8</v>
      </c>
      <c r="N480">
        <f>0.02*((Experiments!$C$3*($F480+0.5*M480)^Experiments!$H$3)/(Code!$Y$3^Experiments!$H$3*(1+$V$3/$W$3)+($F480+0.5*M480)^Experiments!$H$3*(1+$V$3/$X$3)))</f>
        <v>9.0115952771963377E-8</v>
      </c>
      <c r="O480">
        <f>0.02*((Experiments!$C$3*($F480+N480)^Experiments!$H$3)/(Code!$Y$3^Experiments!$H$3*(1+$V$3/$W$3)+($F480+N480)^Experiments!$H$3*(1+$V$3/$X$3)))</f>
        <v>9.1918970130523848E-8</v>
      </c>
    </row>
    <row r="481" spans="1:15" x14ac:dyDescent="0.25">
      <c r="A481">
        <v>9.58</v>
      </c>
      <c r="B481">
        <f>((D481^Experiments!$H$2)*Experiments!$C$2)/((Code!$Y$2^Experiments!$H$2)*(1+$V$2/$W$2)+(Code!D481^Experiments!$H$2)*(1+$V$2/$X$2))</f>
        <v>1.9685426656510708E-27</v>
      </c>
      <c r="C481">
        <f>((F481^Experiments!$H$3)*Experiments!$C$3)/((1+$V$3/$X$3)*(F481^Experiments!$H$3)+(Code!$Y$3^Experiments!$H$3)*(1+$V$3/$W$3))</f>
        <v>4.2355093663775258E-6</v>
      </c>
      <c r="D481">
        <f t="shared" si="40"/>
        <v>2.9528139984766059E-28</v>
      </c>
      <c r="E481">
        <f t="shared" si="41"/>
        <v>10.000000000000012</v>
      </c>
      <c r="F481">
        <f t="shared" si="42"/>
        <v>2.1177591680831587E-6</v>
      </c>
      <c r="G481">
        <f t="shared" si="43"/>
        <v>4.9999978822408382</v>
      </c>
      <c r="H481">
        <f>0.02*((Experiments!$C$2*(D481^Experiments!$H$2))/((Code!$Y$2^Experiments!$H$2)*(1+$V$2/$W$2)+(D481^Experiments!$H$2)*(1+$V$2/$X$2)))</f>
        <v>3.9370853313021418E-29</v>
      </c>
      <c r="I481">
        <f>0.02*((Experiments!$C$2*($D481+0.5*H481)^Experiments!$H$2)/((Code!$Y$2^Experiments!$H$2)*(1+$V$2/$W$2)+($D481+0.5*H481)^Experiments!$H$2*(1+$V$2/$X$2)))</f>
        <v>4.1995576867222842E-29</v>
      </c>
      <c r="J481">
        <f>0.02*((Experiments!$C$2*($D481+0.5*I481)^Experiments!$H$2)/((Code!$Y$2^Experiments!$H$2)*(1+$V$2/$W$2)+($D481+0.5*I481)^Experiments!$H$2*(1+$V$2/$X$2)))</f>
        <v>4.217055843750294E-29</v>
      </c>
      <c r="K481">
        <f>0.02*((Experiments!$C$2*($D481+J481)^Experiments!$H$2)/((Code!$Y$2^Experiments!$H$2)*(1+$V$2/$W$2)+($D481+J481)^Experiments!$H$2*(1+$V$2/$X$2)))</f>
        <v>4.4993594438021809E-29</v>
      </c>
      <c r="L481">
        <f>0.02*((Experiments!$C$3*F481^Experiments!$H$3)/(Code!$Y$3^Experiments!$H$3*(1+$V$3/$W$3)+F481^Experiments!$H$3*(1+$V$3/$X$3)))</f>
        <v>8.4710187327550512E-8</v>
      </c>
      <c r="M481">
        <f>0.02*((Experiments!$C$3*($F481+0.5*L481)^Experiments!$H$3)/(Code!$Y$3^Experiments!$H$3*(1+$V$3/$W$3)+($F481+0.5*L481)^Experiments!$H$3*(1+$V$3/$X$3)))</f>
        <v>8.6404383826535581E-8</v>
      </c>
      <c r="N481">
        <f>0.02*((Experiments!$C$3*($F481+0.5*M481)^Experiments!$H$3)/(Code!$Y$3^Experiments!$H$3*(1+$V$3/$W$3)+($F481+0.5*M481)^Experiments!$H$3*(1+$V$3/$X$3)))</f>
        <v>8.6438267610100731E-8</v>
      </c>
      <c r="O481">
        <f>0.02*((Experiments!$C$3*($F481+N481)^Experiments!$H$3)/(Code!$Y$3^Experiments!$H$3*(1+$V$3/$W$3)+($F481+N481)^Experiments!$H$3*(1+$V$3/$X$3)))</f>
        <v>8.8167703088705321E-8</v>
      </c>
    </row>
    <row r="482" spans="1:15" x14ac:dyDescent="0.25">
      <c r="A482">
        <v>9.6</v>
      </c>
      <c r="B482">
        <f>((D482^Experiments!$H$2)*Experiments!$C$2)/((Code!$Y$2^Experiments!$H$2)*(1+$V$2/$W$2)+(Code!D482^Experiments!$H$2)*(1+$V$2/$X$2))</f>
        <v>1.6877685341394095E-27</v>
      </c>
      <c r="C482">
        <f>((F482^Experiments!$H$3)*Experiments!$C$3)/((1+$V$3/$X$3)*(F482^Experiments!$H$3)+(Code!$Y$3^Experiments!$H$3)*(1+$V$3/$W$3))</f>
        <v>4.0626556858007665E-6</v>
      </c>
      <c r="D482">
        <f t="shared" si="40"/>
        <v>2.5316528012091144E-28</v>
      </c>
      <c r="E482">
        <f t="shared" si="41"/>
        <v>10.000000000000012</v>
      </c>
      <c r="F482">
        <f t="shared" si="42"/>
        <v>2.0313319692015707E-6</v>
      </c>
      <c r="G482">
        <f t="shared" si="43"/>
        <v>4.9999979686680369</v>
      </c>
      <c r="H482">
        <f>0.02*((Experiments!$C$2*(D482^Experiments!$H$2))/((Code!$Y$2^Experiments!$H$2)*(1+$V$2/$W$2)+(D482^Experiments!$H$2)*(1+$V$2/$X$2)))</f>
        <v>3.3755370682788192E-29</v>
      </c>
      <c r="I482">
        <f>0.02*((Experiments!$C$2*($D482+0.5*H482)^Experiments!$H$2)/((Code!$Y$2^Experiments!$H$2)*(1+$V$2/$W$2)+($D482+0.5*H482)^Experiments!$H$2*(1+$V$2/$X$2)))</f>
        <v>3.6005728728307406E-29</v>
      </c>
      <c r="J482">
        <f>0.02*((Experiments!$C$2*($D482+0.5*I482)^Experiments!$H$2)/((Code!$Y$2^Experiments!$H$2)*(1+$V$2/$W$2)+($D482+0.5*I482)^Experiments!$H$2*(1+$V$2/$X$2)))</f>
        <v>3.6155752598008689E-29</v>
      </c>
      <c r="K482">
        <f>0.02*((Experiments!$C$2*($D482+J482)^Experiments!$H$2)/((Code!$Y$2^Experiments!$H$2)*(1+$V$2/$W$2)+($D482+J482)^Experiments!$H$2*(1+$V$2/$X$2)))</f>
        <v>3.8576137695856017E-29</v>
      </c>
      <c r="L482">
        <f>0.02*((Experiments!$C$3*F482^Experiments!$H$3)/(Code!$Y$3^Experiments!$H$3*(1+$V$3/$W$3)+F482^Experiments!$H$3*(1+$V$3/$X$3)))</f>
        <v>8.1253113716015326E-8</v>
      </c>
      <c r="M482">
        <f>0.02*((Experiments!$C$3*($F482+0.5*L482)^Experiments!$H$3)/(Code!$Y$3^Experiments!$H$3*(1+$V$3/$W$3)+($F482+0.5*L482)^Experiments!$H$3*(1+$V$3/$X$3)))</f>
        <v>8.2878169322253592E-8</v>
      </c>
      <c r="N482">
        <f>0.02*((Experiments!$C$3*($F482+0.5*M482)^Experiments!$H$3)/(Code!$Y$3^Experiments!$H$3*(1+$V$3/$W$3)+($F482+0.5*M482)^Experiments!$H$3*(1+$V$3/$X$3)))</f>
        <v>8.2910670299670438E-8</v>
      </c>
      <c r="O482">
        <f>0.02*((Experiments!$C$3*($F482+N482)^Experiments!$H$3)/(Code!$Y$3^Experiments!$H$3*(1+$V$3/$W$3)+($F482+N482)^Experiments!$H$3*(1+$V$3/$X$3)))</f>
        <v>8.4569526779550147E-8</v>
      </c>
    </row>
    <row r="483" spans="1:15" x14ac:dyDescent="0.25">
      <c r="A483">
        <v>9.6199999999999992</v>
      </c>
      <c r="B483">
        <f>((D483^Experiments!$H$2)*Experiments!$C$2)/((Code!$Y$2^Experiments!$H$2)*(1+$V$2/$W$2)+(Code!D483^Experiments!$H$2)*(1+$V$2/$X$2))</f>
        <v>1.447041344104658E-27</v>
      </c>
      <c r="C483">
        <f>((F483^Experiments!$H$3)*Experiments!$C$3)/((1+$V$3/$X$3)*(F483^Experiments!$H$3)+(Code!$Y$3^Experiments!$H$3)*(1+$V$3/$W$3))</f>
        <v>3.8968562390642696E-6</v>
      </c>
      <c r="D483">
        <f t="shared" si="40"/>
        <v>2.1705620161569871E-28</v>
      </c>
      <c r="E483">
        <f t="shared" si="41"/>
        <v>10.000000000000012</v>
      </c>
      <c r="F483">
        <f t="shared" si="42"/>
        <v>1.9484319159116684E-6</v>
      </c>
      <c r="G483">
        <f t="shared" si="43"/>
        <v>4.99999805156809</v>
      </c>
      <c r="H483">
        <f>0.02*((Experiments!$C$2*(D483^Experiments!$H$2))/((Code!$Y$2^Experiments!$H$2)*(1+$V$2/$W$2)+(D483^Experiments!$H$2)*(1+$V$2/$X$2)))</f>
        <v>2.8940826882093159E-29</v>
      </c>
      <c r="I483">
        <f>0.02*((Experiments!$C$2*($D483+0.5*H483)^Experiments!$H$2)/((Code!$Y$2^Experiments!$H$2)*(1+$V$2/$W$2)+($D483+0.5*H483)^Experiments!$H$2*(1+$V$2/$X$2)))</f>
        <v>3.087021534089937E-29</v>
      </c>
      <c r="J483">
        <f>0.02*((Experiments!$C$2*($D483+0.5*I483)^Experiments!$H$2)/((Code!$Y$2^Experiments!$H$2)*(1+$V$2/$W$2)+($D483+0.5*I483)^Experiments!$H$2*(1+$V$2/$X$2)))</f>
        <v>3.0998841238153119E-29</v>
      </c>
      <c r="K483">
        <f>0.02*((Experiments!$C$2*($D483+J483)^Experiments!$H$2)/((Code!$Y$2^Experiments!$H$2)*(1+$V$2/$W$2)+($D483+J483)^Experiments!$H$2*(1+$V$2/$X$2)))</f>
        <v>3.307400571384691E-29</v>
      </c>
      <c r="L483">
        <f>0.02*((Experiments!$C$3*F483^Experiments!$H$3)/(Code!$Y$3^Experiments!$H$3*(1+$V$3/$W$3)+F483^Experiments!$H$3*(1+$V$3/$X$3)))</f>
        <v>7.7937124781285394E-8</v>
      </c>
      <c r="M483">
        <f>0.02*((Experiments!$C$3*($F483+0.5*L483)^Experiments!$H$3)/(Code!$Y$3^Experiments!$H$3*(1+$V$3/$W$3)+($F483+0.5*L483)^Experiments!$H$3*(1+$V$3/$X$3)))</f>
        <v>7.9495861141979978E-8</v>
      </c>
      <c r="N483">
        <f>0.02*((Experiments!$C$3*($F483+0.5*M483)^Experiments!$H$3)/(Code!$Y$3^Experiments!$H$3*(1+$V$3/$W$3)+($F483+0.5*M483)^Experiments!$H$3*(1+$V$3/$X$3)))</f>
        <v>7.9527035745256608E-8</v>
      </c>
      <c r="O483">
        <f>0.02*((Experiments!$C$3*($F483+N483)^Experiments!$H$3)/(Code!$Y$3^Experiments!$H$3*(1+$V$3/$W$3)+($F483+N483)^Experiments!$H$3*(1+$V$3/$X$3)))</f>
        <v>8.1118193561910233E-8</v>
      </c>
    </row>
    <row r="484" spans="1:15" x14ac:dyDescent="0.25">
      <c r="A484">
        <v>9.64</v>
      </c>
      <c r="B484">
        <f>((D484^Experiments!$H$2)*Experiments!$C$2)/((Code!$Y$2^Experiments!$H$2)*(1+$V$2/$W$2)+(Code!D484^Experiments!$H$2)*(1+$V$2/$X$2))</f>
        <v>1.2406491821557192E-27</v>
      </c>
      <c r="C484">
        <f>((F484^Experiments!$H$3)*Experiments!$C$3)/((1+$V$3/$X$3)*(F484^Experiments!$H$3)+(Code!$Y$3^Experiments!$H$3)*(1+$V$3/$W$3))</f>
        <v>3.7378231421101375E-6</v>
      </c>
      <c r="D484">
        <f t="shared" si="40"/>
        <v>1.8609737732335788E-28</v>
      </c>
      <c r="E484">
        <f t="shared" si="41"/>
        <v>10.000000000000012</v>
      </c>
      <c r="F484">
        <f t="shared" si="42"/>
        <v>1.8689150638920569E-6</v>
      </c>
      <c r="G484">
        <f t="shared" si="43"/>
        <v>4.9999981310849417</v>
      </c>
      <c r="H484">
        <f>0.02*((Experiments!$C$2*(D484^Experiments!$H$2))/((Code!$Y$2^Experiments!$H$2)*(1+$V$2/$W$2)+(D484^Experiments!$H$2)*(1+$V$2/$X$2)))</f>
        <v>2.4812983643114385E-29</v>
      </c>
      <c r="I484">
        <f>0.02*((Experiments!$C$2*($D484+0.5*H484)^Experiments!$H$2)/((Code!$Y$2^Experiments!$H$2)*(1+$V$2/$W$2)+($D484+0.5*H484)^Experiments!$H$2*(1+$V$2/$X$2)))</f>
        <v>2.6467182552655343E-29</v>
      </c>
      <c r="J484">
        <f>0.02*((Experiments!$C$2*($D484+0.5*I484)^Experiments!$H$2)/((Code!$Y$2^Experiments!$H$2)*(1+$V$2/$W$2)+($D484+0.5*I484)^Experiments!$H$2*(1+$V$2/$X$2)))</f>
        <v>2.6577462479958071E-29</v>
      </c>
      <c r="K484">
        <f>0.02*((Experiments!$C$2*($D484+J484)^Experiments!$H$2)/((Code!$Y$2^Experiments!$H$2)*(1+$V$2/$W$2)+($D484+J484)^Experiments!$H$2*(1+$V$2/$X$2)))</f>
        <v>2.8356645307108794E-29</v>
      </c>
      <c r="L484">
        <f>0.02*((Experiments!$C$3*F484^Experiments!$H$3)/(Code!$Y$3^Experiments!$H$3*(1+$V$3/$W$3)+F484^Experiments!$H$3*(1+$V$3/$X$3)))</f>
        <v>7.4756462842202748E-8</v>
      </c>
      <c r="M484">
        <f>0.02*((Experiments!$C$3*($F484+0.5*L484)^Experiments!$H$3)/(Code!$Y$3^Experiments!$H$3*(1+$V$3/$W$3)+($F484+0.5*L484)^Experiments!$H$3*(1+$V$3/$X$3)))</f>
        <v>7.6251586454638324E-8</v>
      </c>
      <c r="N484">
        <f>0.02*((Experiments!$C$3*($F484+0.5*M484)^Experiments!$H$3)/(Code!$Y$3^Experiments!$H$3*(1+$V$3/$W$3)+($F484+0.5*M484)^Experiments!$H$3*(1+$V$3/$X$3)))</f>
        <v>7.6281488812859234E-8</v>
      </c>
      <c r="O484">
        <f>0.02*((Experiments!$C$3*($F484+N484)^Experiments!$H$3)/(Code!$Y$3^Experiments!$H$3*(1+$V$3/$W$3)+($F484+N484)^Experiments!$H$3*(1+$V$3/$X$3)))</f>
        <v>7.7807710756905913E-8</v>
      </c>
    </row>
    <row r="485" spans="1:15" x14ac:dyDescent="0.25">
      <c r="A485">
        <v>9.66</v>
      </c>
      <c r="B485">
        <f>((D485^Experiments!$H$2)*Experiments!$C$2)/((Code!$Y$2^Experiments!$H$2)*(1+$V$2/$W$2)+(Code!D485^Experiments!$H$2)*(1+$V$2/$X$2))</f>
        <v>1.0636948276941081E-27</v>
      </c>
      <c r="C485">
        <f>((F485^Experiments!$H$3)*Experiments!$C$3)/((1+$V$3/$X$3)*(F485^Experiments!$H$3)+(Code!$Y$3^Experiments!$H$3)*(1+$V$3/$W$3))</f>
        <v>3.5852802592772892E-6</v>
      </c>
      <c r="D485">
        <f t="shared" si="40"/>
        <v>1.5955422415411622E-28</v>
      </c>
      <c r="E485">
        <f t="shared" si="41"/>
        <v>10.000000000000012</v>
      </c>
      <c r="F485">
        <f t="shared" si="42"/>
        <v>1.7926433432030395E-6</v>
      </c>
      <c r="G485">
        <f t="shared" si="43"/>
        <v>4.9999982073566622</v>
      </c>
      <c r="H485">
        <f>0.02*((Experiments!$C$2*(D485^Experiments!$H$2))/((Code!$Y$2^Experiments!$H$2)*(1+$V$2/$W$2)+(D485^Experiments!$H$2)*(1+$V$2/$X$2)))</f>
        <v>2.1273896553882163E-29</v>
      </c>
      <c r="I485">
        <f>0.02*((Experiments!$C$2*($D485+0.5*H485)^Experiments!$H$2)/((Code!$Y$2^Experiments!$H$2)*(1+$V$2/$W$2)+($D485+0.5*H485)^Experiments!$H$2*(1+$V$2/$X$2)))</f>
        <v>2.2692156324140973E-29</v>
      </c>
      <c r="J485">
        <f>0.02*((Experiments!$C$2*($D485+0.5*I485)^Experiments!$H$2)/((Code!$Y$2^Experiments!$H$2)*(1+$V$2/$W$2)+($D485+0.5*I485)^Experiments!$H$2*(1+$V$2/$X$2)))</f>
        <v>2.2786706975491561E-29</v>
      </c>
      <c r="K485">
        <f>0.02*((Experiments!$C$2*($D485+J485)^Experiments!$H$2)/((Code!$Y$2^Experiments!$H$2)*(1+$V$2/$W$2)+($D485+J485)^Experiments!$H$2*(1+$V$2/$X$2)))</f>
        <v>2.4312124150614367E-29</v>
      </c>
      <c r="L485">
        <f>0.02*((Experiments!$C$3*F485^Experiments!$H$3)/(Code!$Y$3^Experiments!$H$3*(1+$V$3/$W$3)+F485^Experiments!$H$3*(1+$V$3/$X$3)))</f>
        <v>7.1705605185545787E-8</v>
      </c>
      <c r="M485">
        <f>0.02*((Experiments!$C$3*($F485+0.5*L485)^Experiments!$H$3)/(Code!$Y$3^Experiments!$H$3*(1+$V$3/$W$3)+($F485+0.5*L485)^Experiments!$H$3*(1+$V$3/$X$3)))</f>
        <v>7.3139712096150819E-8</v>
      </c>
      <c r="N485">
        <f>0.02*((Experiments!$C$3*($F485+0.5*M485)^Experiments!$H$3)/(Code!$Y$3^Experiments!$H$3*(1+$V$3/$W$3)+($F485+0.5*M485)^Experiments!$H$3*(1+$V$3/$X$3)))</f>
        <v>7.3168394129452281E-8</v>
      </c>
      <c r="O485">
        <f>0.02*((Experiments!$C$3*($F485+N485)^Experiments!$H$3)/(Code!$Y$3^Experiments!$H$3*(1+$V$3/$W$3)+($F485+N485)^Experiments!$H$3*(1+$V$3/$X$3)))</f>
        <v>7.4632330243421925E-8</v>
      </c>
    </row>
    <row r="486" spans="1:15" x14ac:dyDescent="0.25">
      <c r="A486">
        <v>9.68</v>
      </c>
      <c r="B486">
        <f>((D486^Experiments!$H$2)*Experiments!$C$2)/((Code!$Y$2^Experiments!$H$2)*(1+$V$2/$W$2)+(Code!D486^Experiments!$H$2)*(1+$V$2/$X$2))</f>
        <v>9.1197955291215065E-28</v>
      </c>
      <c r="C486">
        <f>((F486^Experiments!$H$3)*Experiments!$C$3)/((1+$V$3/$X$3)*(F486^Experiments!$H$3)+(Code!$Y$3^Experiments!$H$3)*(1+$V$3/$W$3))</f>
        <v>3.438962723870212E-6</v>
      </c>
      <c r="D486">
        <f t="shared" si="40"/>
        <v>1.3679693293682261E-28</v>
      </c>
      <c r="E486">
        <f t="shared" si="41"/>
        <v>10.000000000000012</v>
      </c>
      <c r="F486">
        <f t="shared" si="42"/>
        <v>1.7194843185563438E-6</v>
      </c>
      <c r="G486">
        <f t="shared" si="43"/>
        <v>4.9999982805156868</v>
      </c>
      <c r="H486">
        <f>0.02*((Experiments!$C$2*(D486^Experiments!$H$2))/((Code!$Y$2^Experiments!$H$2)*(1+$V$2/$W$2)+(D486^Experiments!$H$2)*(1+$V$2/$X$2)))</f>
        <v>1.8239591058243012E-29</v>
      </c>
      <c r="I486">
        <f>0.02*((Experiments!$C$2*($D486+0.5*H486)^Experiments!$H$2)/((Code!$Y$2^Experiments!$H$2)*(1+$V$2/$W$2)+($D486+0.5*H486)^Experiments!$H$2*(1+$V$2/$X$2)))</f>
        <v>1.9455563795459218E-29</v>
      </c>
      <c r="J486">
        <f>0.02*((Experiments!$C$2*($D486+0.5*I486)^Experiments!$H$2)/((Code!$Y$2^Experiments!$H$2)*(1+$V$2/$W$2)+($D486+0.5*I486)^Experiments!$H$2*(1+$V$2/$X$2)))</f>
        <v>1.953662864460696E-29</v>
      </c>
      <c r="K486">
        <f>0.02*((Experiments!$C$2*($D486+J486)^Experiments!$H$2)/((Code!$Y$2^Experiments!$H$2)*(1+$V$2/$W$2)+($D486+J486)^Experiments!$H$2*(1+$V$2/$X$2)))</f>
        <v>2.0844474877523942E-29</v>
      </c>
      <c r="L486">
        <f>0.02*((Experiments!$C$3*F486^Experiments!$H$3)/(Code!$Y$3^Experiments!$H$3*(1+$V$3/$W$3)+F486^Experiments!$H$3*(1+$V$3/$X$3)))</f>
        <v>6.8779254477404238E-8</v>
      </c>
      <c r="M486">
        <f>0.02*((Experiments!$C$3*($F486+0.5*L486)^Experiments!$H$3)/(Code!$Y$3^Experiments!$H$3*(1+$V$3/$W$3)+($F486+0.5*L486)^Experiments!$H$3*(1+$V$3/$X$3)))</f>
        <v>7.0154834789064926E-8</v>
      </c>
      <c r="N486">
        <f>0.02*((Experiments!$C$3*($F486+0.5*M486)^Experiments!$H$3)/(Code!$Y$3^Experiments!$H$3*(1+$V$3/$W$3)+($F486+0.5*M486)^Experiments!$H$3*(1+$V$3/$X$3)))</f>
        <v>7.0182346298775702E-8</v>
      </c>
      <c r="O486">
        <f>0.02*((Experiments!$C$3*($F486+N486)^Experiments!$H$3)/(Code!$Y$3^Experiments!$H$3*(1+$V$3/$W$3)+($F486+N486)^Experiments!$H$3*(1+$V$3/$X$3)))</f>
        <v>7.1586538478163224E-8</v>
      </c>
    </row>
    <row r="487" spans="1:15" x14ac:dyDescent="0.25">
      <c r="A487">
        <v>9.6999999999999993</v>
      </c>
      <c r="B487">
        <f>((D487^Experiments!$H$2)*Experiments!$C$2)/((Code!$Y$2^Experiments!$H$2)*(1+$V$2/$W$2)+(Code!D487^Experiments!$H$2)*(1+$V$2/$X$2))</f>
        <v>7.8190349645004037E-28</v>
      </c>
      <c r="C487">
        <f>((F487^Experiments!$H$3)*Experiments!$C$3)/((1+$V$3/$X$3)*(F487^Experiments!$H$3)+(Code!$Y$3^Experiments!$H$3)*(1+$V$3/$W$3))</f>
        <v>3.2986164782912962E-6</v>
      </c>
      <c r="D487">
        <f t="shared" si="40"/>
        <v>1.1728552446750605E-28</v>
      </c>
      <c r="E487">
        <f t="shared" si="41"/>
        <v>10.000000000000012</v>
      </c>
      <c r="F487">
        <f t="shared" si="42"/>
        <v>1.6493109593678023E-6</v>
      </c>
      <c r="G487">
        <f t="shared" si="43"/>
        <v>4.9999983506890464</v>
      </c>
      <c r="H487">
        <f>0.02*((Experiments!$C$2*(D487^Experiments!$H$2))/((Code!$Y$2^Experiments!$H$2)*(1+$V$2/$W$2)+(D487^Experiments!$H$2)*(1+$V$2/$X$2)))</f>
        <v>1.5638069929000807E-29</v>
      </c>
      <c r="I487">
        <f>0.02*((Experiments!$C$2*($D487+0.5*H487)^Experiments!$H$2)/((Code!$Y$2^Experiments!$H$2)*(1+$V$2/$W$2)+($D487+0.5*H487)^Experiments!$H$2*(1+$V$2/$X$2)))</f>
        <v>1.6680607924267528E-29</v>
      </c>
      <c r="J487">
        <f>0.02*((Experiments!$C$2*($D487+0.5*I487)^Experiments!$H$2)/((Code!$Y$2^Experiments!$H$2)*(1+$V$2/$W$2)+($D487+0.5*I487)^Experiments!$H$2*(1+$V$2/$X$2)))</f>
        <v>1.6750110457285309E-29</v>
      </c>
      <c r="K487">
        <f>0.02*((Experiments!$C$2*($D487+J487)^Experiments!$H$2)/((Code!$Y$2^Experiments!$H$2)*(1+$V$2/$W$2)+($D487+J487)^Experiments!$H$2*(1+$V$2/$X$2)))</f>
        <v>1.7871417989972182E-29</v>
      </c>
      <c r="L487">
        <f>0.02*((Experiments!$C$3*F487^Experiments!$H$3)/(Code!$Y$3^Experiments!$H$3*(1+$V$3/$W$3)+F487^Experiments!$H$3*(1+$V$3/$X$3)))</f>
        <v>6.5972329565825929E-8</v>
      </c>
      <c r="M487">
        <f>0.02*((Experiments!$C$3*($F487+0.5*L487)^Experiments!$H$3)/(Code!$Y$3^Experiments!$H$3*(1+$V$3/$W$3)+($F487+0.5*L487)^Experiments!$H$3*(1+$V$3/$X$3)))</f>
        <v>6.7291771761274509E-8</v>
      </c>
      <c r="N487">
        <f>0.02*((Experiments!$C$3*($F487+0.5*M487)^Experiments!$H$3)/(Code!$Y$3^Experiments!$H$3*(1+$V$3/$W$3)+($F487+0.5*M487)^Experiments!$H$3*(1+$V$3/$X$3)))</f>
        <v>6.7318160516378541E-8</v>
      </c>
      <c r="O487">
        <f>0.02*((Experiments!$C$3*($F487+N487)^Experiments!$H$3)/(Code!$Y$3^Experiments!$H$3*(1+$V$3/$W$3)+($F487+N487)^Experiments!$H$3*(1+$V$3/$X$3)))</f>
        <v>6.8665046922948164E-8</v>
      </c>
    </row>
    <row r="488" spans="1:15" x14ac:dyDescent="0.25">
      <c r="A488">
        <v>9.7200000000000006</v>
      </c>
      <c r="B488">
        <f>((D488^Experiments!$H$2)*Experiments!$C$2)/((Code!$Y$2^Experiments!$H$2)*(1+$V$2/$W$2)+(Code!D488^Experiments!$H$2)*(1+$V$2/$X$2))</f>
        <v>6.7038024680328625E-28</v>
      </c>
      <c r="C488">
        <f>((F488^Experiments!$H$3)*Experiments!$C$3)/((1+$V$3/$X$3)*(F488^Experiments!$H$3)+(Code!$Y$3^Experiments!$H$3)*(1+$V$3/$W$3))</f>
        <v>3.1639978329385158E-6</v>
      </c>
      <c r="D488">
        <f t="shared" si="40"/>
        <v>1.0055703702049294E-28</v>
      </c>
      <c r="E488">
        <f t="shared" si="41"/>
        <v>10.000000000000012</v>
      </c>
      <c r="F488">
        <f t="shared" si="42"/>
        <v>1.5820014191937889E-6</v>
      </c>
      <c r="G488">
        <f t="shared" si="43"/>
        <v>4.9999984179985866</v>
      </c>
      <c r="H488">
        <f>0.02*((Experiments!$C$2*(D488^Experiments!$H$2))/((Code!$Y$2^Experiments!$H$2)*(1+$V$2/$W$2)+(D488^Experiments!$H$2)*(1+$V$2/$X$2)))</f>
        <v>1.3407604936065724E-29</v>
      </c>
      <c r="I488">
        <f>0.02*((Experiments!$C$2*($D488+0.5*H488)^Experiments!$H$2)/((Code!$Y$2^Experiments!$H$2)*(1+$V$2/$W$2)+($D488+0.5*H488)^Experiments!$H$2*(1+$V$2/$X$2)))</f>
        <v>1.4301445265136774E-29</v>
      </c>
      <c r="J488">
        <f>0.02*((Experiments!$C$2*($D488+0.5*I488)^Experiments!$H$2)/((Code!$Y$2^Experiments!$H$2)*(1+$V$2/$W$2)+($D488+0.5*I488)^Experiments!$H$2*(1+$V$2/$X$2)))</f>
        <v>1.4361034620408176E-29</v>
      </c>
      <c r="K488">
        <f>0.02*((Experiments!$C$2*($D488+J488)^Experiments!$H$2)/((Code!$Y$2^Experiments!$H$2)*(1+$V$2/$W$2)+($D488+J488)^Experiments!$H$2*(1+$V$2/$X$2)))</f>
        <v>1.532240955212015E-29</v>
      </c>
      <c r="L488">
        <f>0.02*((Experiments!$C$3*F488^Experiments!$H$3)/(Code!$Y$3^Experiments!$H$3*(1+$V$3/$W$3)+F488^Experiments!$H$3*(1+$V$3/$X$3)))</f>
        <v>6.3279956658770313E-8</v>
      </c>
      <c r="M488">
        <f>0.02*((Experiments!$C$3*($F488+0.5*L488)^Experiments!$H$3)/(Code!$Y$3^Experiments!$H$3*(1+$V$3/$W$3)+($F488+0.5*L488)^Experiments!$H$3*(1+$V$3/$X$3)))</f>
        <v>6.454555174755262E-8</v>
      </c>
      <c r="N488">
        <f>0.02*((Experiments!$C$3*($F488+0.5*M488)^Experiments!$H$3)/(Code!$Y$3^Experiments!$H$3*(1+$V$3/$W$3)+($F488+0.5*M488)^Experiments!$H$3*(1+$V$3/$X$3)))</f>
        <v>6.4570863567623799E-8</v>
      </c>
      <c r="O488">
        <f>0.02*((Experiments!$C$3*($F488+N488)^Experiments!$H$3)/(Code!$Y$3^Experiments!$H$3*(1+$V$3/$W$3)+($F488+N488)^Experiments!$H$3*(1+$V$3/$X$3)))</f>
        <v>6.5862782862623782E-8</v>
      </c>
    </row>
    <row r="489" spans="1:15" x14ac:dyDescent="0.25">
      <c r="A489">
        <v>9.74</v>
      </c>
      <c r="B489">
        <f>((D489^Experiments!$H$2)*Experiments!$C$2)/((Code!$Y$2^Experiments!$H$2)*(1+$V$2/$W$2)+(Code!D489^Experiments!$H$2)*(1+$V$2/$X$2))</f>
        <v>5.7476360873742427E-28</v>
      </c>
      <c r="C489">
        <f>((F489^Experiments!$H$3)*Experiments!$C$3)/((1+$V$3/$X$3)*(F489^Experiments!$H$3)+(Code!$Y$3^Experiments!$H$3)*(1+$V$3/$W$3))</f>
        <v>3.0348730431028138E-6</v>
      </c>
      <c r="D489">
        <f t="shared" si="40"/>
        <v>8.6214541310613643E-29</v>
      </c>
      <c r="E489">
        <f t="shared" si="41"/>
        <v>10.000000000000012</v>
      </c>
      <c r="F489">
        <f t="shared" si="42"/>
        <v>1.5174388241684978E-6</v>
      </c>
      <c r="G489">
        <f t="shared" si="43"/>
        <v>4.9999984825611818</v>
      </c>
      <c r="H489">
        <f>0.02*((Experiments!$C$2*(D489^Experiments!$H$2))/((Code!$Y$2^Experiments!$H$2)*(1+$V$2/$W$2)+(D489^Experiments!$H$2)*(1+$V$2/$X$2)))</f>
        <v>1.1495272174748486E-29</v>
      </c>
      <c r="I489">
        <f>0.02*((Experiments!$C$2*($D489+0.5*H489)^Experiments!$H$2)/((Code!$Y$2^Experiments!$H$2)*(1+$V$2/$W$2)+($D489+0.5*H489)^Experiments!$H$2*(1+$V$2/$X$2)))</f>
        <v>1.2261623653065052E-29</v>
      </c>
      <c r="J489">
        <f>0.02*((Experiments!$C$2*($D489+0.5*I489)^Experiments!$H$2)/((Code!$Y$2^Experiments!$H$2)*(1+$V$2/$W$2)+($D489+0.5*I489)^Experiments!$H$2*(1+$V$2/$X$2)))</f>
        <v>1.2312713751619488E-29</v>
      </c>
      <c r="K489">
        <f>0.02*((Experiments!$C$2*($D489+J489)^Experiments!$H$2)/((Code!$Y$2^Experiments!$H$2)*(1+$V$2/$W$2)+($D489+J489)^Experiments!$H$2*(1+$V$2/$X$2)))</f>
        <v>1.3136967341631084E-29</v>
      </c>
      <c r="L489">
        <f>0.02*((Experiments!$C$3*F489^Experiments!$H$3)/(Code!$Y$3^Experiments!$H$3*(1+$V$3/$W$3)+F489^Experiments!$H$3*(1+$V$3/$X$3)))</f>
        <v>6.0697460862056273E-8</v>
      </c>
      <c r="M489">
        <f>0.02*((Experiments!$C$3*($F489+0.5*L489)^Experiments!$H$3)/(Code!$Y$3^Experiments!$H$3*(1+$V$3/$W$3)+($F489+0.5*L489)^Experiments!$H$3*(1+$V$3/$X$3)))</f>
        <v>6.1911406358276786E-8</v>
      </c>
      <c r="N489">
        <f>0.02*((Experiments!$C$3*($F489+0.5*M489)^Experiments!$H$3)/(Code!$Y$3^Experiments!$H$3*(1+$V$3/$W$3)+($F489+0.5*M489)^Experiments!$H$3*(1+$V$3/$X$3)))</f>
        <v>6.1935685193029453E-8</v>
      </c>
      <c r="O489">
        <f>0.02*((Experiments!$C$3*($F489+N489)^Experiments!$H$3)/(Code!$Y$3^Experiments!$H$3*(1+$V$3/$W$3)+($F489+N489)^Experiments!$H$3*(1+$V$3/$X$3)))</f>
        <v>6.3174880597665041E-8</v>
      </c>
    </row>
    <row r="490" spans="1:15" x14ac:dyDescent="0.25">
      <c r="A490">
        <v>9.76</v>
      </c>
      <c r="B490">
        <f>((D490^Experiments!$H$2)*Experiments!$C$2)/((Code!$Y$2^Experiments!$H$2)*(1+$V$2/$W$2)+(Code!D490^Experiments!$H$2)*(1+$V$2/$X$2))</f>
        <v>4.9278481504214804E-28</v>
      </c>
      <c r="C490">
        <f>((F490^Experiments!$H$3)*Experiments!$C$3)/((1+$V$3/$X$3)*(F490^Experiments!$H$3)+(Code!$Y$3^Experiments!$H$3)*(1+$V$3/$W$3))</f>
        <v>2.9110179031307675E-6</v>
      </c>
      <c r="D490">
        <f t="shared" si="40"/>
        <v>7.3917722256322201E-29</v>
      </c>
      <c r="E490">
        <f t="shared" si="41"/>
        <v>10.000000000000012</v>
      </c>
      <c r="F490">
        <f t="shared" si="42"/>
        <v>1.4555110700747754E-6</v>
      </c>
      <c r="G490">
        <f t="shared" si="43"/>
        <v>4.9999985444889363</v>
      </c>
      <c r="H490">
        <f>0.02*((Experiments!$C$2*(D490^Experiments!$H$2))/((Code!$Y$2^Experiments!$H$2)*(1+$V$2/$W$2)+(D490^Experiments!$H$2)*(1+$V$2/$X$2)))</f>
        <v>9.855696300842961E-30</v>
      </c>
      <c r="I490">
        <f>0.02*((Experiments!$C$2*($D490+0.5*H490)^Experiments!$H$2)/((Code!$Y$2^Experiments!$H$2)*(1+$V$2/$W$2)+($D490+0.5*H490)^Experiments!$H$2*(1+$V$2/$X$2)))</f>
        <v>1.0512742720899158E-29</v>
      </c>
      <c r="J490">
        <f>0.02*((Experiments!$C$2*($D490+0.5*I490)^Experiments!$H$2)/((Code!$Y$2^Experiments!$H$2)*(1+$V$2/$W$2)+($D490+0.5*I490)^Experiments!$H$2*(1+$V$2/$X$2)))</f>
        <v>1.0556545815569571E-29</v>
      </c>
      <c r="K490">
        <f>0.02*((Experiments!$C$2*($D490+J490)^Experiments!$H$2)/((Code!$Y$2^Experiments!$H$2)*(1+$V$2/$W$2)+($D490+J490)^Experiments!$H$2*(1+$V$2/$X$2)))</f>
        <v>1.1263235742918904E-29</v>
      </c>
      <c r="L490">
        <f>0.02*((Experiments!$C$3*F490^Experiments!$H$3)/(Code!$Y$3^Experiments!$H$3*(1+$V$3/$W$3)+F490^Experiments!$H$3*(1+$V$3/$X$3)))</f>
        <v>5.8220358062615352E-8</v>
      </c>
      <c r="M490">
        <f>0.02*((Experiments!$C$3*($F490+0.5*L490)^Experiments!$H$3)/(Code!$Y$3^Experiments!$H$3*(1+$V$3/$W$3)+($F490+0.5*L490)^Experiments!$H$3*(1+$V$3/$X$3)))</f>
        <v>5.9384761800364084E-8</v>
      </c>
      <c r="N490">
        <f>0.02*((Experiments!$C$3*($F490+0.5*M490)^Experiments!$H$3)/(Code!$Y$3^Experiments!$H$3*(1+$V$3/$W$3)+($F490+0.5*M490)^Experiments!$H$3*(1+$V$3/$X$3)))</f>
        <v>5.9408049805957723E-8</v>
      </c>
      <c r="O490">
        <f>0.02*((Experiments!$C$3*($F490+N490)^Experiments!$H$3)/(Code!$Y$3^Experiments!$H$3*(1+$V$3/$W$3)+($F490+N490)^Experiments!$H$3*(1+$V$3/$X$3)))</f>
        <v>6.0596672996170791E-8</v>
      </c>
    </row>
    <row r="491" spans="1:15" x14ac:dyDescent="0.25">
      <c r="A491">
        <v>9.7799999999999994</v>
      </c>
      <c r="B491">
        <f>((D491^Experiments!$H$2)*Experiments!$C$2)/((Code!$Y$2^Experiments!$H$2)*(1+$V$2/$W$2)+(Code!D491^Experiments!$H$2)*(1+$V$2/$X$2))</f>
        <v>4.2249869380137099E-28</v>
      </c>
      <c r="C491">
        <f>((F491^Experiments!$H$3)*Experiments!$C$3)/((1+$V$3/$X$3)*(F491^Experiments!$H$3)+(Code!$Y$3^Experiments!$H$3)*(1+$V$3/$W$3))</f>
        <v>2.7922173571480803E-6</v>
      </c>
      <c r="D491">
        <f t="shared" si="40"/>
        <v>6.3374804070205644E-29</v>
      </c>
      <c r="E491">
        <f t="shared" si="41"/>
        <v>10.000000000000012</v>
      </c>
      <c r="F491">
        <f t="shared" si="42"/>
        <v>1.3961106276962039E-6</v>
      </c>
      <c r="G491">
        <f t="shared" si="43"/>
        <v>4.9999986038893791</v>
      </c>
      <c r="H491">
        <f>0.02*((Experiments!$C$2*(D491^Experiments!$H$2))/((Code!$Y$2^Experiments!$H$2)*(1+$V$2/$W$2)+(D491^Experiments!$H$2)*(1+$V$2/$X$2)))</f>
        <v>8.4499738760274201E-30</v>
      </c>
      <c r="I491">
        <f>0.02*((Experiments!$C$2*($D491+0.5*H491)^Experiments!$H$2)/((Code!$Y$2^Experiments!$H$2)*(1+$V$2/$W$2)+($D491+0.5*H491)^Experiments!$H$2*(1+$V$2/$X$2)))</f>
        <v>9.0133054677625795E-30</v>
      </c>
      <c r="J491">
        <f>0.02*((Experiments!$C$2*($D491+0.5*I491)^Experiments!$H$2)/((Code!$Y$2^Experiments!$H$2)*(1+$V$2/$W$2)+($D491+0.5*I491)^Experiments!$H$2*(1+$V$2/$X$2)))</f>
        <v>9.0508609072115909E-30</v>
      </c>
      <c r="K491">
        <f>0.02*((Experiments!$C$2*($D491+J491)^Experiments!$H$2)/((Code!$Y$2^Experiments!$H$2)*(1+$V$2/$W$2)+($D491+J491)^Experiments!$H$2*(1+$V$2/$X$2)))</f>
        <v>9.6567553303222985E-30</v>
      </c>
      <c r="L491">
        <f>0.02*((Experiments!$C$3*F491^Experiments!$H$3)/(Code!$Y$3^Experiments!$H$3*(1+$V$3/$W$3)+F491^Experiments!$H$3*(1+$V$3/$X$3)))</f>
        <v>5.5844347142961607E-8</v>
      </c>
      <c r="M491">
        <f>0.02*((Experiments!$C$3*($F491+0.5*L491)^Experiments!$H$3)/(Code!$Y$3^Experiments!$H$3*(1+$V$3/$W$3)+($F491+0.5*L491)^Experiments!$H$3*(1+$V$3/$X$3)))</f>
        <v>5.6961230936046141E-8</v>
      </c>
      <c r="N491">
        <f>0.02*((Experiments!$C$3*($F491+0.5*M491)^Experiments!$H$3)/(Code!$Y$3^Experiments!$H$3*(1+$V$3/$W$3)+($F491+0.5*M491)^Experiments!$H$3*(1+$V$3/$X$3)))</f>
        <v>5.6983568548276318E-8</v>
      </c>
      <c r="O491">
        <f>0.02*((Experiments!$C$3*($F491+N491)^Experiments!$H$3)/(Code!$Y$3^Experiments!$H$3*(1+$V$3/$W$3)+($F491+N491)^Experiments!$H$3*(1+$V$3/$X$3)))</f>
        <v>5.8123683390592203E-8</v>
      </c>
    </row>
    <row r="492" spans="1:15" x14ac:dyDescent="0.25">
      <c r="A492">
        <v>9.8000000000000007</v>
      </c>
      <c r="B492">
        <f>((D492^Experiments!$H$2)*Experiments!$C$2)/((Code!$Y$2^Experiments!$H$2)*(1+$V$2/$W$2)+(Code!D492^Experiments!$H$2)*(1+$V$2/$X$2))</f>
        <v>3.6223751384992868E-28</v>
      </c>
      <c r="C492">
        <f>((F492^Experiments!$H$3)*Experiments!$C$3)/((1+$V$3/$X$3)*(F492^Experiments!$H$3)+(Code!$Y$3^Experiments!$H$3)*(1+$V$3/$W$3))</f>
        <v>2.6782651256681636E-6</v>
      </c>
      <c r="D492">
        <f t="shared" si="40"/>
        <v>5.4335627077489299E-29</v>
      </c>
      <c r="E492">
        <f t="shared" si="41"/>
        <v>10.000000000000012</v>
      </c>
      <c r="F492">
        <f t="shared" si="42"/>
        <v>1.3391343561125041E-6</v>
      </c>
      <c r="G492">
        <f t="shared" si="43"/>
        <v>4.9999986608656508</v>
      </c>
      <c r="H492">
        <f>0.02*((Experiments!$C$2*(D492^Experiments!$H$2))/((Code!$Y$2^Experiments!$H$2)*(1+$V$2/$W$2)+(D492^Experiments!$H$2)*(1+$V$2/$X$2)))</f>
        <v>7.2447502769985737E-30</v>
      </c>
      <c r="I492">
        <f>0.02*((Experiments!$C$2*($D492+0.5*H492)^Experiments!$H$2)/((Code!$Y$2^Experiments!$H$2)*(1+$V$2/$W$2)+($D492+0.5*H492)^Experiments!$H$2*(1+$V$2/$X$2)))</f>
        <v>7.7277336287984791E-30</v>
      </c>
      <c r="J492">
        <f>0.02*((Experiments!$C$2*($D492+0.5*I492)^Experiments!$H$2)/((Code!$Y$2^Experiments!$H$2)*(1+$V$2/$W$2)+($D492+0.5*I492)^Experiments!$H$2*(1+$V$2/$X$2)))</f>
        <v>7.759932518918473E-30</v>
      </c>
      <c r="K492">
        <f>0.02*((Experiments!$C$2*($D492+J492)^Experiments!$H$2)/((Code!$Y$2^Experiments!$H$2)*(1+$V$2/$W$2)+($D492+J492)^Experiments!$H$2*(1+$V$2/$X$2)))</f>
        <v>8.2794079461877036E-30</v>
      </c>
      <c r="L492">
        <f>0.02*((Experiments!$C$3*F492^Experiments!$H$3)/(Code!$Y$3^Experiments!$H$3*(1+$V$3/$W$3)+F492^Experiments!$H$3*(1+$V$3/$X$3)))</f>
        <v>5.3565302513363271E-8</v>
      </c>
      <c r="M492">
        <f>0.02*((Experiments!$C$3*($F492+0.5*L492)^Experiments!$H$3)/(Code!$Y$3^Experiments!$H$3*(1+$V$3/$W$3)+($F492+0.5*L492)^Experiments!$H$3*(1+$V$3/$X$3)))</f>
        <v>5.4636605665698537E-8</v>
      </c>
      <c r="N492">
        <f>0.02*((Experiments!$C$3*($F492+0.5*M492)^Experiments!$H$3)/(Code!$Y$3^Experiments!$H$3*(1+$V$3/$W$3)+($F492+0.5*M492)^Experiments!$H$3*(1+$V$3/$X$3)))</f>
        <v>5.4658031670201418E-8</v>
      </c>
      <c r="O492">
        <f>0.02*((Experiments!$C$3*($F492+N492)^Experiments!$H$3)/(Code!$Y$3^Experiments!$H$3*(1+$V$3/$W$3)+($F492+N492)^Experiments!$H$3*(1+$V$3/$X$3)))</f>
        <v>5.5751617805127722E-8</v>
      </c>
    </row>
    <row r="493" spans="1:15" x14ac:dyDescent="0.25">
      <c r="A493">
        <v>9.82</v>
      </c>
      <c r="B493">
        <f>((D493^Experiments!$H$2)*Experiments!$C$2)/((Code!$Y$2^Experiments!$H$2)*(1+$V$2/$W$2)+(Code!D493^Experiments!$H$2)*(1+$V$2/$X$2))</f>
        <v>3.1057141327368403E-28</v>
      </c>
      <c r="C493">
        <f>((F493^Experiments!$H$3)*Experiments!$C$3)/((1+$V$3/$X$3)*(F493^Experiments!$H$3)+(Code!$Y$3^Experiments!$H$3)*(1+$V$3/$W$3))</f>
        <v>2.5689633474376657E-6</v>
      </c>
      <c r="D493">
        <f t="shared" si="40"/>
        <v>4.65857119910526E-29</v>
      </c>
      <c r="E493">
        <f t="shared" si="41"/>
        <v>10.000000000000012</v>
      </c>
      <c r="F493">
        <f t="shared" si="42"/>
        <v>1.2844833236141223E-6</v>
      </c>
      <c r="G493">
        <f t="shared" si="43"/>
        <v>4.999998715516683</v>
      </c>
      <c r="H493">
        <f>0.02*((Experiments!$C$2*(D493^Experiments!$H$2))/((Code!$Y$2^Experiments!$H$2)*(1+$V$2/$W$2)+(D493^Experiments!$H$2)*(1+$V$2/$X$2)))</f>
        <v>6.2114282654736805E-30</v>
      </c>
      <c r="I493">
        <f>0.02*((Experiments!$C$2*($D493+0.5*H493)^Experiments!$H$2)/((Code!$Y$2^Experiments!$H$2)*(1+$V$2/$W$2)+($D493+0.5*H493)^Experiments!$H$2*(1+$V$2/$X$2)))</f>
        <v>6.6255234831719246E-30</v>
      </c>
      <c r="J493">
        <f>0.02*((Experiments!$C$2*($D493+0.5*I493)^Experiments!$H$2)/((Code!$Y$2^Experiments!$H$2)*(1+$V$2/$W$2)+($D493+0.5*I493)^Experiments!$H$2*(1+$V$2/$X$2)))</f>
        <v>6.6531298310184742E-30</v>
      </c>
      <c r="K493">
        <f>0.02*((Experiments!$C$2*($D493+J493)^Experiments!$H$2)/((Code!$Y$2^Experiments!$H$2)*(1+$V$2/$W$2)+($D493+J493)^Experiments!$H$2*(1+$V$2/$X$2)))</f>
        <v>7.0985122429428102E-30</v>
      </c>
      <c r="L493">
        <f>0.02*((Experiments!$C$3*F493^Experiments!$H$3)/(Code!$Y$3^Experiments!$H$3*(1+$V$3/$W$3)+F493^Experiments!$H$3*(1+$V$3/$X$3)))</f>
        <v>5.1379266948753318E-8</v>
      </c>
      <c r="M493">
        <f>0.02*((Experiments!$C$3*($F493+0.5*L493)^Experiments!$H$3)/(Code!$Y$3^Experiments!$H$3*(1+$V$3/$W$3)+($F493+0.5*L493)^Experiments!$H$3*(1+$V$3/$X$3)))</f>
        <v>5.2406849621502824E-8</v>
      </c>
      <c r="N493">
        <f>0.02*((Experiments!$C$3*($F493+0.5*M493)^Experiments!$H$3)/(Code!$Y$3^Experiments!$H$3*(1+$V$3/$W$3)+($F493+0.5*M493)^Experiments!$H$3*(1+$V$3/$X$3)))</f>
        <v>5.2427401221094911E-8</v>
      </c>
      <c r="O493">
        <f>0.02*((Experiments!$C$3*($F493+N493)^Experiments!$H$3)/(Code!$Y$3^Experiments!$H$3*(1+$V$3/$W$3)+($F493+N493)^Experiments!$H$3*(1+$V$3/$X$3)))</f>
        <v>5.3476357500292824E-8</v>
      </c>
    </row>
    <row r="494" spans="1:15" x14ac:dyDescent="0.25">
      <c r="A494">
        <v>9.84</v>
      </c>
      <c r="B494">
        <f>((D494^Experiments!$H$2)*Experiments!$C$2)/((Code!$Y$2^Experiments!$H$2)*(1+$V$2/$W$2)+(Code!D494^Experiments!$H$2)*(1+$V$2/$X$2))</f>
        <v>2.6627447201057589E-28</v>
      </c>
      <c r="C494">
        <f>((F494^Experiments!$H$3)*Experiments!$C$3)/((1+$V$3/$X$3)*(F494^Experiments!$H$3)+(Code!$Y$3^Experiments!$H$3)*(1+$V$3/$W$3))</f>
        <v>2.464122235897227E-6</v>
      </c>
      <c r="D494">
        <f t="shared" si="40"/>
        <v>3.9941170801586386E-29</v>
      </c>
      <c r="E494">
        <f t="shared" si="41"/>
        <v>10.000000000000012</v>
      </c>
      <c r="F494">
        <f t="shared" si="42"/>
        <v>1.2320626359250821E-6</v>
      </c>
      <c r="G494">
        <f t="shared" si="43"/>
        <v>4.9999987679373703</v>
      </c>
      <c r="H494">
        <f>0.02*((Experiments!$C$2*(D494^Experiments!$H$2))/((Code!$Y$2^Experiments!$H$2)*(1+$V$2/$W$2)+(D494^Experiments!$H$2)*(1+$V$2/$X$2)))</f>
        <v>5.325489440211518E-30</v>
      </c>
      <c r="I494">
        <f>0.02*((Experiments!$C$2*($D494+0.5*H494)^Experiments!$H$2)/((Code!$Y$2^Experiments!$H$2)*(1+$V$2/$W$2)+($D494+0.5*H494)^Experiments!$H$2*(1+$V$2/$X$2)))</f>
        <v>5.6805220695589531E-30</v>
      </c>
      <c r="J494">
        <f>0.02*((Experiments!$C$2*($D494+0.5*I494)^Experiments!$H$2)/((Code!$Y$2^Experiments!$H$2)*(1+$V$2/$W$2)+($D494+0.5*I494)^Experiments!$H$2*(1+$V$2/$X$2)))</f>
        <v>5.7041909115154485E-30</v>
      </c>
      <c r="K494">
        <f>0.02*((Experiments!$C$2*($D494+J494)^Experiments!$H$2)/((Code!$Y$2^Experiments!$H$2)*(1+$V$2/$W$2)+($D494+J494)^Experiments!$H$2*(1+$V$2/$X$2)))</f>
        <v>6.0860482284135781E-30</v>
      </c>
      <c r="L494">
        <f>0.02*((Experiments!$C$3*F494^Experiments!$H$3)/(Code!$Y$3^Experiments!$H$3*(1+$V$3/$W$3)+F494^Experiments!$H$3*(1+$V$3/$X$3)))</f>
        <v>4.9282444717944544E-8</v>
      </c>
      <c r="M494">
        <f>0.02*((Experiments!$C$3*($F494+0.5*L494)^Experiments!$H$3)/(Code!$Y$3^Experiments!$H$3*(1+$V$3/$W$3)+($F494+0.5*L494)^Experiments!$H$3*(1+$V$3/$X$3)))</f>
        <v>5.0268091159258066E-8</v>
      </c>
      <c r="N494">
        <f>0.02*((Experiments!$C$3*($F494+0.5*M494)^Experiments!$H$3)/(Code!$Y$3^Experiments!$H$3*(1+$V$3/$W$3)+($F494+0.5*M494)^Experiments!$H$3*(1+$V$3/$X$3)))</f>
        <v>5.0287804038528091E-8</v>
      </c>
      <c r="O494">
        <f>0.02*((Experiments!$C$3*($F494+N494)^Experiments!$H$3)/(Code!$Y$3^Experiments!$H$3*(1+$V$3/$W$3)+($F494+N494)^Experiments!$H$3*(1+$V$3/$X$3)))</f>
        <v>5.1293951821722713E-8</v>
      </c>
    </row>
    <row r="495" spans="1:15" x14ac:dyDescent="0.25">
      <c r="A495">
        <v>9.86</v>
      </c>
      <c r="B495">
        <f>((D495^Experiments!$H$2)*Experiments!$C$2)/((Code!$Y$2^Experiments!$H$2)*(1+$V$2/$W$2)+(Code!D495^Experiments!$H$2)*(1+$V$2/$X$2))</f>
        <v>2.2829562353193826E-28</v>
      </c>
      <c r="C495">
        <f>((F495^Experiments!$H$3)*Experiments!$C$3)/((1+$V$3/$X$3)*(F495^Experiments!$H$3)+(Code!$Y$3^Experiments!$H$3)*(1+$V$3/$W$3))</f>
        <v>2.3635597496611047E-6</v>
      </c>
      <c r="D495">
        <f t="shared" si="40"/>
        <v>3.4244343529790737E-29</v>
      </c>
      <c r="E495">
        <f t="shared" si="41"/>
        <v>10.000000000000012</v>
      </c>
      <c r="F495">
        <f t="shared" si="42"/>
        <v>1.1817812714358755E-6</v>
      </c>
      <c r="G495">
        <f t="shared" si="43"/>
        <v>4.9999988182187352</v>
      </c>
      <c r="H495">
        <f>0.02*((Experiments!$C$2*(D495^Experiments!$H$2))/((Code!$Y$2^Experiments!$H$2)*(1+$V$2/$W$2)+(D495^Experiments!$H$2)*(1+$V$2/$X$2)))</f>
        <v>4.5659124706387656E-30</v>
      </c>
      <c r="I495">
        <f>0.02*((Experiments!$C$2*($D495+0.5*H495)^Experiments!$H$2)/((Code!$Y$2^Experiments!$H$2)*(1+$V$2/$W$2)+($D495+0.5*H495)^Experiments!$H$2*(1+$V$2/$X$2)))</f>
        <v>4.8703066353480163E-30</v>
      </c>
      <c r="J495">
        <f>0.02*((Experiments!$C$2*($D495+0.5*I495)^Experiments!$H$2)/((Code!$Y$2^Experiments!$H$2)*(1+$V$2/$W$2)+($D495+0.5*I495)^Experiments!$H$2*(1+$V$2/$X$2)))</f>
        <v>4.8905995796619659E-30</v>
      </c>
      <c r="K495">
        <f>0.02*((Experiments!$C$2*($D495+J495)^Experiments!$H$2)/((Code!$Y$2^Experiments!$H$2)*(1+$V$2/$W$2)+($D495+J495)^Experiments!$H$2*(1+$V$2/$X$2)))</f>
        <v>5.2179924145936946E-30</v>
      </c>
      <c r="L495">
        <f>0.02*((Experiments!$C$3*F495^Experiments!$H$3)/(Code!$Y$3^Experiments!$H$3*(1+$V$3/$W$3)+F495^Experiments!$H$3*(1+$V$3/$X$3)))</f>
        <v>4.7271194993222095E-8</v>
      </c>
      <c r="M495">
        <f>0.02*((Experiments!$C$3*($F495+0.5*L495)^Experiments!$H$3)/(Code!$Y$3^Experiments!$H$3*(1+$V$3/$W$3)+($F495+0.5*L495)^Experiments!$H$3*(1+$V$3/$X$3)))</f>
        <v>4.8216616636176408E-8</v>
      </c>
      <c r="N495">
        <f>0.02*((Experiments!$C$3*($F495+0.5*M495)^Experiments!$H$3)/(Code!$Y$3^Experiments!$H$3*(1+$V$3/$W$3)+($F495+0.5*M495)^Experiments!$H$3*(1+$V$3/$X$3)))</f>
        <v>4.8235525023441551E-8</v>
      </c>
      <c r="O495">
        <f>0.02*((Experiments!$C$3*($F495+N495)^Experiments!$H$3)/(Code!$Y$3^Experiments!$H$3*(1+$V$3/$W$3)+($F495+N495)^Experiments!$H$3*(1+$V$3/$X$3)))</f>
        <v>4.9200611340794333E-8</v>
      </c>
    </row>
    <row r="496" spans="1:15" x14ac:dyDescent="0.25">
      <c r="A496">
        <v>9.8800000000000008</v>
      </c>
      <c r="B496">
        <f>((D496^Experiments!$H$2)*Experiments!$C$2)/((Code!$Y$2^Experiments!$H$2)*(1+$V$2/$W$2)+(Code!D496^Experiments!$H$2)*(1+$V$2/$X$2))</f>
        <v>1.9573371540388001E-28</v>
      </c>
      <c r="C496">
        <f>((F496^Experiments!$H$3)*Experiments!$C$3)/((1+$V$3/$X$3)*(F496^Experiments!$H$3)+(Code!$Y$3^Experiments!$H$3)*(1+$V$3/$W$3))</f>
        <v>2.2671012764436549E-6</v>
      </c>
      <c r="D496">
        <f t="shared" si="40"/>
        <v>2.9360057310582002E-29</v>
      </c>
      <c r="E496">
        <f t="shared" si="41"/>
        <v>10.000000000000012</v>
      </c>
      <c r="F496">
        <f t="shared" si="42"/>
        <v>1.1335519231603334E-6</v>
      </c>
      <c r="G496">
        <f t="shared" si="43"/>
        <v>4.9999988664480837</v>
      </c>
      <c r="H496">
        <f>0.02*((Experiments!$C$2*(D496^Experiments!$H$2))/((Code!$Y$2^Experiments!$H$2)*(1+$V$2/$W$2)+(D496^Experiments!$H$2)*(1+$V$2/$X$2)))</f>
        <v>3.9146743080776003E-30</v>
      </c>
      <c r="I496">
        <f>0.02*((Experiments!$C$2*($D496+0.5*H496)^Experiments!$H$2)/((Code!$Y$2^Experiments!$H$2)*(1+$V$2/$W$2)+($D496+0.5*H496)^Experiments!$H$2*(1+$V$2/$X$2)))</f>
        <v>4.1756525952827744E-30</v>
      </c>
      <c r="J496">
        <f>0.02*((Experiments!$C$2*($D496+0.5*I496)^Experiments!$H$2)/((Code!$Y$2^Experiments!$H$2)*(1+$V$2/$W$2)+($D496+0.5*I496)^Experiments!$H$2*(1+$V$2/$X$2)))</f>
        <v>4.1930511477631187E-30</v>
      </c>
      <c r="K496">
        <f>0.02*((Experiments!$C$2*($D496+J496)^Experiments!$H$2)/((Code!$Y$2^Experiments!$H$2)*(1+$V$2/$W$2)+($D496+J496)^Experiments!$H$2*(1+$V$2/$X$2)))</f>
        <v>4.4737477944460165E-30</v>
      </c>
      <c r="L496">
        <f>0.02*((Experiments!$C$3*F496^Experiments!$H$3)/(Code!$Y$3^Experiments!$H$3*(1+$V$3/$W$3)+F496^Experiments!$H$3*(1+$V$3/$X$3)))</f>
        <v>4.53420255288731E-8</v>
      </c>
      <c r="M496">
        <f>0.02*((Experiments!$C$3*($F496+0.5*L496)^Experiments!$H$3)/(Code!$Y$3^Experiments!$H$3*(1+$V$3/$W$3)+($F496+0.5*L496)^Experiments!$H$3*(1+$V$3/$X$3)))</f>
        <v>4.624886396299353E-8</v>
      </c>
      <c r="N496">
        <f>0.02*((Experiments!$C$3*($F496+0.5*M496)^Experiments!$H$3)/(Code!$Y$3^Experiments!$H$3*(1+$V$3/$W$3)+($F496+0.5*M496)^Experiments!$H$3*(1+$V$3/$X$3)))</f>
        <v>4.6267000689727487E-8</v>
      </c>
      <c r="O496">
        <f>0.02*((Experiments!$C$3*($F496+N496)^Experiments!$H$3)/(Code!$Y$3^Experiments!$H$3*(1+$V$3/$W$3)+($F496+N496)^Experiments!$H$3*(1+$V$3/$X$3)))</f>
        <v>4.7192701275160398E-8</v>
      </c>
    </row>
    <row r="497" spans="1:15" x14ac:dyDescent="0.25">
      <c r="A497">
        <v>9.9</v>
      </c>
      <c r="B497">
        <f>((D497^Experiments!$H$2)*Experiments!$C$2)/((Code!$Y$2^Experiments!$H$2)*(1+$V$2/$W$2)+(Code!D497^Experiments!$H$2)*(1+$V$2/$X$2))</f>
        <v>1.6781612697208511E-28</v>
      </c>
      <c r="C497">
        <f>((F497^Experiments!$H$3)*Experiments!$C$3)/((1+$V$3/$X$3)*(F497^Experiments!$H$3)+(Code!$Y$3^Experiments!$H$3)*(1+$V$3/$W$3))</f>
        <v>2.1745793298839735E-6</v>
      </c>
      <c r="D497">
        <f t="shared" si="40"/>
        <v>2.5172419045812767E-29</v>
      </c>
      <c r="E497">
        <f t="shared" si="41"/>
        <v>10.000000000000012</v>
      </c>
      <c r="F497">
        <f t="shared" si="42"/>
        <v>1.0872908471420875E-6</v>
      </c>
      <c r="G497">
        <f t="shared" si="43"/>
        <v>4.9999989127091595</v>
      </c>
      <c r="H497">
        <f>0.02*((Experiments!$C$2*(D497^Experiments!$H$2))/((Code!$Y$2^Experiments!$H$2)*(1+$V$2/$W$2)+(D497^Experiments!$H$2)*(1+$V$2/$X$2)))</f>
        <v>3.3563225394417026E-30</v>
      </c>
      <c r="I497">
        <f>0.02*((Experiments!$C$2*($D497+0.5*H497)^Experiments!$H$2)/((Code!$Y$2^Experiments!$H$2)*(1+$V$2/$W$2)+($D497+0.5*H497)^Experiments!$H$2*(1+$V$2/$X$2)))</f>
        <v>3.5800773754044824E-30</v>
      </c>
      <c r="J497">
        <f>0.02*((Experiments!$C$2*($D497+0.5*I497)^Experiments!$H$2)/((Code!$Y$2^Experiments!$H$2)*(1+$V$2/$W$2)+($D497+0.5*I497)^Experiments!$H$2*(1+$V$2/$X$2)))</f>
        <v>3.5949943644686687E-30</v>
      </c>
      <c r="K497">
        <f>0.02*((Experiments!$C$2*($D497+J497)^Experiments!$H$2)/((Code!$Y$2^Experiments!$H$2)*(1+$V$2/$W$2)+($D497+J497)^Experiments!$H$2*(1+$V$2/$X$2)))</f>
        <v>3.8356551213708583E-30</v>
      </c>
      <c r="L497">
        <f>0.02*((Experiments!$C$3*F497^Experiments!$H$3)/(Code!$Y$3^Experiments!$H$3*(1+$V$3/$W$3)+F497^Experiments!$H$3*(1+$V$3/$X$3)))</f>
        <v>4.3491586597679474E-8</v>
      </c>
      <c r="M497">
        <f>0.02*((Experiments!$C$3*($F497+0.5*L497)^Experiments!$H$3)/(Code!$Y$3^Experiments!$H$3*(1+$V$3/$W$3)+($F497+0.5*L497)^Experiments!$H$3*(1+$V$3/$X$3)))</f>
        <v>4.4361416419200857E-8</v>
      </c>
      <c r="N497">
        <f>0.02*((Experiments!$C$3*($F497+0.5*M497)^Experiments!$H$3)/(Code!$Y$3^Experiments!$H$3*(1+$V$3/$W$3)+($F497+0.5*M497)^Experiments!$H$3*(1+$V$3/$X$3)))</f>
        <v>4.437881297703687E-8</v>
      </c>
      <c r="O497">
        <f>0.02*((Experiments!$C$3*($F497+N497)^Experiments!$H$3)/(Code!$Y$3^Experiments!$H$3*(1+$V$3/$W$3)+($F497+N497)^Experiments!$H$3*(1+$V$3/$X$3)))</f>
        <v>4.5266735177774159E-8</v>
      </c>
    </row>
    <row r="498" spans="1:15" x14ac:dyDescent="0.25">
      <c r="A498">
        <v>9.92</v>
      </c>
      <c r="B498">
        <f>((D498^Experiments!$H$2)*Experiments!$C$2)/((Code!$Y$2^Experiments!$H$2)*(1+$V$2/$W$2)+(Code!D498^Experiments!$H$2)*(1+$V$2/$X$2))</f>
        <v>1.438804368159086E-28</v>
      </c>
      <c r="C498">
        <f>((F498^Experiments!$H$3)*Experiments!$C$3)/((1+$V$3/$X$3)*(F498^Experiments!$H$3)+(Code!$Y$3^Experiments!$H$3)*(1+$V$3/$W$3))</f>
        <v>2.0858332587424051E-6</v>
      </c>
      <c r="D498">
        <f t="shared" si="40"/>
        <v>2.1582065522386291E-29</v>
      </c>
      <c r="E498">
        <f t="shared" si="41"/>
        <v>10.000000000000012</v>
      </c>
      <c r="F498">
        <f t="shared" si="42"/>
        <v>1.0429177170474328E-6</v>
      </c>
      <c r="G498">
        <f t="shared" si="43"/>
        <v>4.9999989570822896</v>
      </c>
      <c r="H498">
        <f>0.02*((Experiments!$C$2*(D498^Experiments!$H$2))/((Code!$Y$2^Experiments!$H$2)*(1+$V$2/$W$2)+(D498^Experiments!$H$2)*(1+$V$2/$X$2)))</f>
        <v>2.8776087363181721E-30</v>
      </c>
      <c r="I498">
        <f>0.02*((Experiments!$C$2*($D498+0.5*H498)^Experiments!$H$2)/((Code!$Y$2^Experiments!$H$2)*(1+$V$2/$W$2)+($D498+0.5*H498)^Experiments!$H$2*(1+$V$2/$X$2)))</f>
        <v>3.0694493187393835E-30</v>
      </c>
      <c r="J498">
        <f>0.02*((Experiments!$C$2*($D498+0.5*I498)^Experiments!$H$2)/((Code!$Y$2^Experiments!$H$2)*(1+$V$2/$W$2)+($D498+0.5*I498)^Experiments!$H$2*(1+$V$2/$X$2)))</f>
        <v>3.0822386909007979E-30</v>
      </c>
      <c r="K498">
        <f>0.02*((Experiments!$C$2*($D498+J498)^Experiments!$H$2)/((Code!$Y$2^Experiments!$H$2)*(1+$V$2/$W$2)+($D498+J498)^Experiments!$H$2*(1+$V$2/$X$2)))</f>
        <v>3.2885738951049449E-30</v>
      </c>
      <c r="L498">
        <f>0.02*((Experiments!$C$3*F498^Experiments!$H$3)/(Code!$Y$3^Experiments!$H$3*(1+$V$3/$W$3)+F498^Experiments!$H$3*(1+$V$3/$X$3)))</f>
        <v>4.1716665174848099E-8</v>
      </c>
      <c r="M498">
        <f>0.02*((Experiments!$C$3*($F498+0.5*L498)^Experiments!$H$3)/(Code!$Y$3^Experiments!$H$3*(1+$V$3/$W$3)+($F498+0.5*L498)^Experiments!$H$3*(1+$V$3/$X$3)))</f>
        <v>4.255099672066307E-8</v>
      </c>
      <c r="N498">
        <f>0.02*((Experiments!$C$3*($F498+0.5*M498)^Experiments!$H$3)/(Code!$Y$3^Experiments!$H$3*(1+$V$3/$W$3)+($F498+0.5*M498)^Experiments!$H$3*(1+$V$3/$X$3)))</f>
        <v>4.2567683316070797E-8</v>
      </c>
      <c r="O498">
        <f>0.02*((Experiments!$C$3*($F498+N498)^Experiments!$H$3)/(Code!$Y$3^Experiments!$H$3*(1+$V$3/$W$3)+($F498+N498)^Experiments!$H$3*(1+$V$3/$X$3)))</f>
        <v>4.3419368883449128E-8</v>
      </c>
    </row>
    <row r="499" spans="1:15" x14ac:dyDescent="0.25">
      <c r="A499">
        <v>9.94</v>
      </c>
      <c r="B499">
        <f>((D499^Experiments!$H$2)*Experiments!$C$2)/((Code!$Y$2^Experiments!$H$2)*(1+$V$2/$W$2)+(Code!D499^Experiments!$H$2)*(1+$V$2/$X$2))</f>
        <v>1.2335870498179363E-28</v>
      </c>
      <c r="C499">
        <f>((F499^Experiments!$H$3)*Experiments!$C$3)/((1+$V$3/$X$3)*(F499^Experiments!$H$3)+(Code!$Y$3^Experiments!$H$3)*(1+$V$3/$W$3))</f>
        <v>2.000708967964088E-6</v>
      </c>
      <c r="D499">
        <f t="shared" si="40"/>
        <v>1.8503805747269045E-29</v>
      </c>
      <c r="E499">
        <f t="shared" si="41"/>
        <v>10.000000000000012</v>
      </c>
      <c r="F499">
        <f t="shared" si="42"/>
        <v>1.0003554846921386E-6</v>
      </c>
      <c r="G499">
        <f t="shared" si="43"/>
        <v>4.9999989996445215</v>
      </c>
      <c r="H499">
        <f>0.02*((Experiments!$C$2*(D499^Experiments!$H$2))/((Code!$Y$2^Experiments!$H$2)*(1+$V$2/$W$2)+(D499^Experiments!$H$2)*(1+$V$2/$X$2)))</f>
        <v>2.4671740996358729E-30</v>
      </c>
      <c r="I499">
        <f>0.02*((Experiments!$C$2*($D499+0.5*H499)^Experiments!$H$2)/((Code!$Y$2^Experiments!$H$2)*(1+$V$2/$W$2)+($D499+0.5*H499)^Experiments!$H$2*(1+$V$2/$X$2)))</f>
        <v>2.631652372944931E-30</v>
      </c>
      <c r="J499">
        <f>0.02*((Experiments!$C$2*($D499+0.5*I499)^Experiments!$H$2)/((Code!$Y$2^Experiments!$H$2)*(1+$V$2/$W$2)+($D499+0.5*I499)^Experiments!$H$2*(1+$V$2/$X$2)))</f>
        <v>2.6426175911655347E-30</v>
      </c>
      <c r="K499">
        <f>0.02*((Experiments!$C$2*($D499+J499)^Experiments!$H$2)/((Code!$Y$2^Experiments!$H$2)*(1+$V$2/$W$2)+($D499+J499)^Experiments!$H$2*(1+$V$2/$X$2)))</f>
        <v>2.8195231117912775E-30</v>
      </c>
      <c r="L499">
        <f>0.02*((Experiments!$C$3*F499^Experiments!$H$3)/(Code!$Y$3^Experiments!$H$3*(1+$V$3/$W$3)+F499^Experiments!$H$3*(1+$V$3/$X$3)))</f>
        <v>4.0014179359281761E-8</v>
      </c>
      <c r="M499">
        <f>0.02*((Experiments!$C$3*($F499+0.5*L499)^Experiments!$H$3)/(Code!$Y$3^Experiments!$H$3*(1+$V$3/$W$3)+($F499+0.5*L499)^Experiments!$H$3*(1+$V$3/$X$3)))</f>
        <v>4.0814461329322342E-8</v>
      </c>
      <c r="N499">
        <f>0.02*((Experiments!$C$3*($F499+0.5*M499)^Experiments!$H$3)/(Code!$Y$3^Experiments!$H$3*(1+$V$3/$W$3)+($F499+0.5*M499)^Experiments!$H$3*(1+$V$3/$X$3)))</f>
        <v>4.0830466936053693E-8</v>
      </c>
      <c r="O499">
        <f>0.02*((Experiments!$C$3*($F499+N499)^Experiments!$H$3)/(Code!$Y$3^Experiments!$H$3*(1+$V$3/$W$3)+($F499+N499)^Experiments!$H$3*(1+$V$3/$X$3)))</f>
        <v>4.1647394702445405E-8</v>
      </c>
    </row>
    <row r="500" spans="1:15" x14ac:dyDescent="0.25">
      <c r="A500">
        <v>9.9600000000000009</v>
      </c>
      <c r="B500">
        <f>((D500^Experiments!$H$2)*Experiments!$C$2)/((Code!$Y$2^Experiments!$H$2)*(1+$V$2/$W$2)+(Code!D500^Experiments!$H$2)*(1+$V$2/$X$2))</f>
        <v>1.0576399704885132E-28</v>
      </c>
      <c r="C500">
        <f>((F500^Experiments!$H$3)*Experiments!$C$3)/((1+$V$3/$X$3)*(F500^Experiments!$H$3)+(Code!$Y$3^Experiments!$H$3)*(1+$V$3/$W$3))</f>
        <v>1.9190586511252969E-6</v>
      </c>
      <c r="D500">
        <f t="shared" si="40"/>
        <v>1.5864599557327697E-29</v>
      </c>
      <c r="E500">
        <f t="shared" si="41"/>
        <v>10.000000000000012</v>
      </c>
      <c r="F500">
        <f t="shared" si="42"/>
        <v>9.5953024626005871E-7</v>
      </c>
      <c r="G500">
        <f t="shared" si="43"/>
        <v>4.9999990404697598</v>
      </c>
      <c r="H500">
        <f>0.02*((Experiments!$C$2*(D500^Experiments!$H$2))/((Code!$Y$2^Experiments!$H$2)*(1+$V$2/$W$2)+(D500^Experiments!$H$2)*(1+$V$2/$X$2)))</f>
        <v>2.1152799409770264E-30</v>
      </c>
      <c r="I500">
        <f>0.02*((Experiments!$C$2*($D500+0.5*H500)^Experiments!$H$2)/((Code!$Y$2^Experiments!$H$2)*(1+$V$2/$W$2)+($D500+0.5*H500)^Experiments!$H$2*(1+$V$2/$X$2)))</f>
        <v>2.2562986037088282E-30</v>
      </c>
      <c r="J500">
        <f>0.02*((Experiments!$C$2*($D500+0.5*I500)^Experiments!$H$2)/((Code!$Y$2^Experiments!$H$2)*(1+$V$2/$W$2)+($D500+0.5*I500)^Experiments!$H$2*(1+$V$2/$X$2)))</f>
        <v>2.2656998478909485E-30</v>
      </c>
      <c r="K500">
        <f>0.02*((Experiments!$C$2*($D500+J500)^Experiments!$H$2)/((Code!$Y$2^Experiments!$H$2)*(1+$V$2/$W$2)+($D500+J500)^Experiments!$H$2*(1+$V$2/$X$2)))</f>
        <v>2.4173732540291524E-30</v>
      </c>
      <c r="L500">
        <f>0.02*((Experiments!$C$3*F500^Experiments!$H$3)/(Code!$Y$3^Experiments!$H$3*(1+$V$3/$W$3)+F500^Experiments!$H$3*(1+$V$3/$X$3)))</f>
        <v>3.838117302250594E-8</v>
      </c>
      <c r="M500">
        <f>0.02*((Experiments!$C$3*($F500+0.5*L500)^Experiments!$H$3)/(Code!$Y$3^Experiments!$H$3*(1+$V$3/$W$3)+($F500+0.5*L500)^Experiments!$H$3*(1+$V$3/$X$3)))</f>
        <v>3.9148794995111223E-8</v>
      </c>
      <c r="N500">
        <f>0.02*((Experiments!$C$3*($F500+0.5*M500)^Experiments!$H$3)/(Code!$Y$3^Experiments!$H$3*(1+$V$3/$W$3)+($F500+0.5*M500)^Experiments!$H$3*(1+$V$3/$X$3)))</f>
        <v>3.916414740450598E-8</v>
      </c>
      <c r="O500">
        <f>0.02*((Experiments!$C$3*($F500+N500)^Experiments!$H$3)/(Code!$Y$3^Experiments!$H$3*(1+$V$3/$W$3)+($F500+N500)^Experiments!$H$3*(1+$V$3/$X$3)))</f>
        <v>3.9947735851002759E-8</v>
      </c>
    </row>
    <row r="501" spans="1:15" x14ac:dyDescent="0.25">
      <c r="A501">
        <v>9.98</v>
      </c>
      <c r="B501">
        <f>((D501^Experiments!$H$2)*Experiments!$C$2)/((Code!$Y$2^Experiments!$H$2)*(1+$V$2/$W$2)+(Code!D501^Experiments!$H$2)*(1+$V$2/$X$2))</f>
        <v>9.067883027306717E-29</v>
      </c>
      <c r="C501">
        <f>((F501^Experiments!$H$3)*Experiments!$C$3)/((1+$V$3/$X$3)*(F501^Experiments!$H$3)+(Code!$Y$3^Experiments!$H$3)*(1+$V$3/$W$3))</f>
        <v>1.8407405337981208E-6</v>
      </c>
      <c r="D501">
        <f t="shared" si="40"/>
        <v>1.3601824540960074E-29</v>
      </c>
      <c r="E501">
        <f t="shared" si="41"/>
        <v>10.000000000000012</v>
      </c>
      <c r="F501">
        <f t="shared" si="42"/>
        <v>9.2037111398126823E-7</v>
      </c>
      <c r="G501">
        <f t="shared" si="43"/>
        <v>4.9999990796288918</v>
      </c>
      <c r="H501">
        <f>0.02*((Experiments!$C$2*(D501^Experiments!$H$2))/((Code!$Y$2^Experiments!$H$2)*(1+$V$2/$W$2)+(D501^Experiments!$H$2)*(1+$V$2/$X$2)))</f>
        <v>1.8135766054613435E-30</v>
      </c>
      <c r="I501">
        <f>0.02*((Experiments!$C$2*($D501+0.5*H501)^Experiments!$H$2)/((Code!$Y$2^Experiments!$H$2)*(1+$V$2/$W$2)+($D501+0.5*H501)^Experiments!$H$2*(1+$V$2/$X$2)))</f>
        <v>1.9344817124920995E-30</v>
      </c>
      <c r="J501">
        <f>0.02*((Experiments!$C$2*($D501+0.5*I501)^Experiments!$H$2)/((Code!$Y$2^Experiments!$H$2)*(1+$V$2/$W$2)+($D501+0.5*I501)^Experiments!$H$2*(1+$V$2/$X$2)))</f>
        <v>1.9425420529608162E-30</v>
      </c>
      <c r="K501">
        <f>0.02*((Experiments!$C$2*($D501+J501)^Experiments!$H$2)/((Code!$Y$2^Experiments!$H$2)*(1+$V$2/$W$2)+($D501+J501)^Experiments!$H$2*(1+$V$2/$X$2)))</f>
        <v>2.0725822125227855E-30</v>
      </c>
      <c r="L501">
        <f>0.02*((Experiments!$C$3*F501^Experiments!$H$3)/(Code!$Y$3^Experiments!$H$3*(1+$V$3/$W$3)+F501^Experiments!$H$3*(1+$V$3/$X$3)))</f>
        <v>3.6814810675962416E-8</v>
      </c>
      <c r="M501">
        <f>0.02*((Experiments!$C$3*($F501+0.5*L501)^Experiments!$H$3)/(Code!$Y$3^Experiments!$H$3*(1+$V$3/$W$3)+($F501+0.5*L501)^Experiments!$H$3*(1+$V$3/$X$3)))</f>
        <v>3.7551105520598732E-8</v>
      </c>
      <c r="N501">
        <f>0.02*((Experiments!$C$3*($F501+0.5*M501)^Experiments!$H$3)/(Code!$Y$3^Experiments!$H$3*(1+$V$3/$W$3)+($F501+0.5*M501)^Experiments!$H$3*(1+$V$3/$X$3)))</f>
        <v>3.7565831389837374E-8</v>
      </c>
      <c r="O501">
        <f>0.02*((Experiments!$C$3*($F501+N501)^Experiments!$H$3)/(Code!$Y$3^Experiments!$H$3*(1+$V$3/$W$3)+($F501+N501)^Experiments!$H$3*(1+$V$3/$X$3)))</f>
        <v>3.8317441109151739E-8</v>
      </c>
    </row>
    <row r="502" spans="1:15" x14ac:dyDescent="0.25">
      <c r="A502">
        <v>10</v>
      </c>
      <c r="B502">
        <f>((D502^Experiments!$H$2)*Experiments!$C$2)/((Code!$Y$2^Experiments!$H$2)*(1+$V$2/$W$2)+(Code!D502^Experiments!$H$2)*(1+$V$2/$X$2))</f>
        <v>7.7745267663189428E-29</v>
      </c>
      <c r="C502">
        <f>((F502^Experiments!$H$3)*Experiments!$C$3)/((1+$V$3/$X$3)*(F502^Experiments!$H$3)+(Code!$Y$3^Experiments!$H$3)*(1+$V$3/$W$3))</f>
        <v>1.7656186273879297E-6</v>
      </c>
      <c r="D502">
        <f t="shared" si="40"/>
        <v>1.1661790149478414E-29</v>
      </c>
      <c r="E502">
        <f t="shared" si="41"/>
        <v>10.000000000000012</v>
      </c>
      <c r="F502">
        <f t="shared" si="42"/>
        <v>8.8281009304693719E-7</v>
      </c>
      <c r="G502">
        <f t="shared" si="43"/>
        <v>4.9999991171899127</v>
      </c>
      <c r="H502">
        <f>0.02*((Experiments!$C$2*(D502^Experiments!$H$2))/((Code!$Y$2^Experiments!$H$2)*(1+$V$2/$W$2)+(D502^Experiments!$H$2)*(1+$V$2/$X$2)))</f>
        <v>1.5549053532637886E-30</v>
      </c>
      <c r="I502">
        <f>0.02*((Experiments!$C$2*($D502+0.5*H502)^Experiments!$H$2)/((Code!$Y$2^Experiments!$H$2)*(1+$V$2/$W$2)+($D502+0.5*H502)^Experiments!$H$2*(1+$V$2/$X$2)))</f>
        <v>1.6585657101480411E-30</v>
      </c>
      <c r="J502">
        <f>0.02*((Experiments!$C$2*($D502+0.5*I502)^Experiments!$H$2)/((Code!$Y$2^Experiments!$H$2)*(1+$V$2/$W$2)+($D502+0.5*I502)^Experiments!$H$2*(1+$V$2/$X$2)))</f>
        <v>1.6654764006069911E-30</v>
      </c>
      <c r="K502">
        <f>0.02*((Experiments!$C$2*($D502+J502)^Experiments!$H$2)/((Code!$Y$2^Experiments!$H$2)*(1+$V$2/$W$2)+($D502+J502)^Experiments!$H$2*(1+$V$2/$X$2)))</f>
        <v>1.7769688733447209E-30</v>
      </c>
      <c r="L502">
        <f>0.02*((Experiments!$C$3*F502^Experiments!$H$3)/(Code!$Y$3^Experiments!$H$3*(1+$V$3/$W$3)+F502^Experiments!$H$3*(1+$V$3/$X$3)))</f>
        <v>3.5312372547758596E-8</v>
      </c>
      <c r="M502">
        <f>0.02*((Experiments!$C$3*($F502+0.5*L502)^Experiments!$H$3)/(Code!$Y$3^Experiments!$H$3*(1+$V$3/$W$3)+($F502+0.5*L502)^Experiments!$H$3*(1+$V$3/$X$3)))</f>
        <v>3.6018618739281056E-8</v>
      </c>
      <c r="N502">
        <f>0.02*((Experiments!$C$3*($F502+0.5*M502)^Experiments!$H$3)/(Code!$Y$3^Experiments!$H$3*(1+$V$3/$W$3)+($F502+0.5*M502)^Experiments!$H$3*(1+$V$3/$X$3)))</f>
        <v>3.6032743637668515E-8</v>
      </c>
      <c r="O502">
        <f>0.02*((Experiments!$C$3*($F502+N502)^Experiments!$H$3)/(Code!$Y$3^Experiments!$H$3*(1+$V$3/$W$3)+($F502+N502)^Experiments!$H$3*(1+$V$3/$X$3)))</f>
        <v>3.6753679696528917E-8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Tutorial</vt:lpstr>
      <vt:lpstr>Parameter estimation</vt:lpstr>
      <vt:lpstr>Experiments</vt:lpstr>
      <vt:lpstr>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Santos-Rosales, Guido</cp:lastModifiedBy>
  <dcterms:created xsi:type="dcterms:W3CDTF">2014-07-02T17:02:08Z</dcterms:created>
  <dcterms:modified xsi:type="dcterms:W3CDTF">2016-10-06T08:23:06Z</dcterms:modified>
</cp:coreProperties>
</file>