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54060" yWindow="4360" windowWidth="28880" windowHeight="17540" tabRatio="500" activeTab="4"/>
  </bookViews>
  <sheets>
    <sheet name="Massilia " sheetId="7" r:id="rId1"/>
    <sheet name="Rhizobium " sheetId="6" r:id="rId2"/>
    <sheet name="Burkholderia " sheetId="11" r:id="rId3"/>
    <sheet name="Erwinia-Pantoea " sheetId="5" r:id="rId4"/>
    <sheet name="Luteibacter " sheetId="10" r:id="rId5"/>
    <sheet name="Curtobacterium " sheetId="12" r:id="rId6"/>
    <sheet name="Genome Sizes All Together" sheetId="13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2" l="1"/>
  <c r="D17" i="12"/>
  <c r="E21" i="10"/>
  <c r="E20" i="10"/>
  <c r="H26" i="5"/>
  <c r="H25" i="5"/>
  <c r="D26" i="5"/>
  <c r="D25" i="5"/>
  <c r="D20" i="11"/>
  <c r="D19" i="11"/>
  <c r="D17" i="6"/>
  <c r="D16" i="6"/>
  <c r="E17" i="7"/>
  <c r="E16" i="7"/>
</calcChain>
</file>

<file path=xl/sharedStrings.xml><?xml version="1.0" encoding="utf-8"?>
<sst xmlns="http://schemas.openxmlformats.org/spreadsheetml/2006/main" count="1327" uniqueCount="304">
  <si>
    <t>Type II</t>
  </si>
  <si>
    <t>Type III</t>
  </si>
  <si>
    <t>Type IV</t>
  </si>
  <si>
    <t>Type VI</t>
  </si>
  <si>
    <t>Type 1</t>
  </si>
  <si>
    <t>Tat</t>
  </si>
  <si>
    <t>Sec</t>
  </si>
  <si>
    <t>Chitinase</t>
  </si>
  <si>
    <t>K02654</t>
  </si>
  <si>
    <t>K02450</t>
  </si>
  <si>
    <t>K02451</t>
  </si>
  <si>
    <t>K02452</t>
  </si>
  <si>
    <t>K02453</t>
  </si>
  <si>
    <t>K02454</t>
  </si>
  <si>
    <t>K02455</t>
  </si>
  <si>
    <t>K02456</t>
  </si>
  <si>
    <t>K02457</t>
  </si>
  <si>
    <t>K02458</t>
  </si>
  <si>
    <t>K02459</t>
  </si>
  <si>
    <t>K02460</t>
  </si>
  <si>
    <t>K02461</t>
  </si>
  <si>
    <t>K02462</t>
  </si>
  <si>
    <t>K02463</t>
  </si>
  <si>
    <t>K02464</t>
  </si>
  <si>
    <t>K02465</t>
  </si>
  <si>
    <t>K03219</t>
  </si>
  <si>
    <t>K03220</t>
  </si>
  <si>
    <t>K03221</t>
  </si>
  <si>
    <t>K03222</t>
  </si>
  <si>
    <t>K03223</t>
  </si>
  <si>
    <t>K03224</t>
  </si>
  <si>
    <t>K03225</t>
  </si>
  <si>
    <t>K03226</t>
  </si>
  <si>
    <t>K03227</t>
  </si>
  <si>
    <t>K03228</t>
  </si>
  <si>
    <t>K03229</t>
  </si>
  <si>
    <t>K03230</t>
  </si>
  <si>
    <t>K04053</t>
  </si>
  <si>
    <t>K04054</t>
  </si>
  <si>
    <t>K04056</t>
  </si>
  <si>
    <t>K04057</t>
  </si>
  <si>
    <t>K04058</t>
  </si>
  <si>
    <t>K04059</t>
  </si>
  <si>
    <t>K03194</t>
  </si>
  <si>
    <t>K03195</t>
  </si>
  <si>
    <t>K03196</t>
  </si>
  <si>
    <t>K03197</t>
  </si>
  <si>
    <t>K03198</t>
  </si>
  <si>
    <t>K03199</t>
  </si>
  <si>
    <t>K030200</t>
  </si>
  <si>
    <t>K030201</t>
  </si>
  <si>
    <t>K030202</t>
  </si>
  <si>
    <t>K030203</t>
  </si>
  <si>
    <t>K030204</t>
  </si>
  <si>
    <t>K030205</t>
  </si>
  <si>
    <t>K11891</t>
  </si>
  <si>
    <t>K11892</t>
  </si>
  <si>
    <t>K11893</t>
  </si>
  <si>
    <t>K11894</t>
  </si>
  <si>
    <t>K11895</t>
  </si>
  <si>
    <t>K11896</t>
  </si>
  <si>
    <t>K11897</t>
  </si>
  <si>
    <t>K11900</t>
  </si>
  <si>
    <t>K11901</t>
  </si>
  <si>
    <t>K11902</t>
  </si>
  <si>
    <t>K11903</t>
  </si>
  <si>
    <t>K11904</t>
  </si>
  <si>
    <t>K11905</t>
  </si>
  <si>
    <t>K11906</t>
  </si>
  <si>
    <t>K11907</t>
  </si>
  <si>
    <t>K11910</t>
  </si>
  <si>
    <t>K11911</t>
  </si>
  <si>
    <t>K11919</t>
  </si>
  <si>
    <t>K12340</t>
  </si>
  <si>
    <t>K13408</t>
  </si>
  <si>
    <t>K13409</t>
  </si>
  <si>
    <t>K03116</t>
  </si>
  <si>
    <t>K03117</t>
  </si>
  <si>
    <t>K03118</t>
  </si>
  <si>
    <t>K03425</t>
  </si>
  <si>
    <t>K03070</t>
  </si>
  <si>
    <t>K03071</t>
  </si>
  <si>
    <t>K03072</t>
  </si>
  <si>
    <t>K03073</t>
  </si>
  <si>
    <t>K03074</t>
  </si>
  <si>
    <t>K03075</t>
  </si>
  <si>
    <t>K03076</t>
  </si>
  <si>
    <t>K03106</t>
  </si>
  <si>
    <t>K03110</t>
  </si>
  <si>
    <t>K03210</t>
  </si>
  <si>
    <t>K03217</t>
  </si>
  <si>
    <t>K12257</t>
  </si>
  <si>
    <t>K13301</t>
  </si>
  <si>
    <t>K01183</t>
  </si>
  <si>
    <t>K13381 </t>
  </si>
  <si>
    <t>Erwinia amylovora Ea273, ATCC 49946</t>
  </si>
  <si>
    <t>Pantoea sp. 9140</t>
  </si>
  <si>
    <t>Erwinia sp. 9145</t>
  </si>
  <si>
    <t>Pantoea sp. aB</t>
  </si>
  <si>
    <t>Erwinia tasmaniensis Et1/99</t>
  </si>
  <si>
    <t>Erwinia typographi M043b</t>
  </si>
  <si>
    <t>Pantoea sp. At-9b</t>
  </si>
  <si>
    <t>Pantoea sp. GL120224-02</t>
  </si>
  <si>
    <t>Erwinia billingiae Eb661</t>
  </si>
  <si>
    <t>Erwinia pyrifoliae DSM 12163</t>
  </si>
  <si>
    <t>Pantoea vagans C9-1</t>
  </si>
  <si>
    <t>Erwinia toletana DAPP-PG 735</t>
  </si>
  <si>
    <t>Pantoea sp. 9133</t>
  </si>
  <si>
    <t>Pantoea ananatis BD442</t>
  </si>
  <si>
    <t>Burkholderia oklahomensis C6786</t>
  </si>
  <si>
    <t>Burkholderia bryophila 376MFSha3.1</t>
  </si>
  <si>
    <t>Burkholderia rhizoxinica HKI 454</t>
  </si>
  <si>
    <t>Burkholderia caledonica NBRC 102488</t>
  </si>
  <si>
    <t>Burkholderia dilworthii WSM3556</t>
  </si>
  <si>
    <t>Burkholderia MF384</t>
  </si>
  <si>
    <t>Burkholderia MF376</t>
  </si>
  <si>
    <t>Burkholderia CL11</t>
  </si>
  <si>
    <t>Burkholderia terrae BS001</t>
  </si>
  <si>
    <t>Burkholderia sp. 9120</t>
  </si>
  <si>
    <t>Burkholderia sp. Ch1-1</t>
  </si>
  <si>
    <t>Burkholderia phytofirmans PsJN</t>
  </si>
  <si>
    <t>Burkholderia ginsengisoli NBRC 100965</t>
  </si>
  <si>
    <t>Rhizobium sp. OK665</t>
  </si>
  <si>
    <t>Rhizobium sp. 9140</t>
  </si>
  <si>
    <t>Rhizobium sp. CF097</t>
  </si>
  <si>
    <t>Rhizobium sp. YR295</t>
  </si>
  <si>
    <t>Rhizobium sp. Leaf371</t>
  </si>
  <si>
    <t>Rhizobium sp. Leaf383</t>
  </si>
  <si>
    <t>Ensifer meliloti 1021</t>
  </si>
  <si>
    <t>Rhizobium sp. Leaf384</t>
  </si>
  <si>
    <t>Rhizobium giardinii bv. giardinii H152</t>
  </si>
  <si>
    <t>Rhizobium sp. CF258</t>
  </si>
  <si>
    <t>Rhizobium sp. NFR03</t>
  </si>
  <si>
    <t>Massilia sp. 9096</t>
  </si>
  <si>
    <t>Massilia alkalitolerans DSM 17462</t>
  </si>
  <si>
    <t>Massilia sp. WF1</t>
  </si>
  <si>
    <t>Janthinobacterium sp. CG3</t>
  </si>
  <si>
    <t>Massilia sp. WG5</t>
  </si>
  <si>
    <t>Massilia consociata BSC265</t>
  </si>
  <si>
    <t>Massilia niastensis DSM 21313</t>
  </si>
  <si>
    <t>Massilia sp. Leaf139</t>
  </si>
  <si>
    <t>Massilia sp. Root133</t>
  </si>
  <si>
    <t>Massilia sp. PDC64</t>
  </si>
  <si>
    <t>Massilia timonae CCUG 45783</t>
  </si>
  <si>
    <t>Pantoea anthophila 11-2</t>
  </si>
  <si>
    <t>Erwinia oleae DAPP-PG531</t>
  </si>
  <si>
    <t>Pantoea sp. Sc1</t>
  </si>
  <si>
    <t>Pantoea sp. MBLJ3</t>
  </si>
  <si>
    <t>Pantoea vagans PaVv11</t>
  </si>
  <si>
    <t>Luteibacter sp. UNCMF366Tsu5.1</t>
  </si>
  <si>
    <t>Luteibacter sp. 9145</t>
  </si>
  <si>
    <t>Luteibacter sp. 9143</t>
  </si>
  <si>
    <t>Dyella japonica A8</t>
  </si>
  <si>
    <t>Luteibacter sp. 329MFSha</t>
  </si>
  <si>
    <t>Luteibacter sp. 9135</t>
  </si>
  <si>
    <t>Luteibacter sp. 22Crub2.1</t>
  </si>
  <si>
    <t>Luteibacter sp. 9133</t>
  </si>
  <si>
    <t>Luteibacter sp. UNC138MFCol5.1</t>
  </si>
  <si>
    <t>Luteibacter yeojuensis SU11</t>
  </si>
  <si>
    <t>Luteibacter rhizovicinus DSM 16549</t>
  </si>
  <si>
    <t>Luteibacter sp. UNCMF331Sha3.1</t>
  </si>
  <si>
    <t>Xanthomonas campestris pv. Campestris</t>
  </si>
  <si>
    <t>Curtobacterium sp. Leaf261</t>
  </si>
  <si>
    <t>Curtobacterium sp. Leaf154</t>
  </si>
  <si>
    <t>Curtobacterium sp. 314Chir4.1</t>
  </si>
  <si>
    <t>Curtobacterium sp. B8</t>
  </si>
  <si>
    <t>Curtobacterium sp. UNCCL20</t>
  </si>
  <si>
    <t>Curtobacterium sp. 9128</t>
  </si>
  <si>
    <t>Curtobacterium sp. Leaf183</t>
  </si>
  <si>
    <t>Curtobacterium sp. YR515</t>
  </si>
  <si>
    <t>Curtobacterium sp. MR_MD2014</t>
  </si>
  <si>
    <t>Curtobacterium flaccumfaciens MEB126</t>
  </si>
  <si>
    <t>Curtobacterium flaccumfaciens UCD-AKU</t>
  </si>
  <si>
    <t>Curtobacterium sp. UNCCL17</t>
  </si>
  <si>
    <t xml:space="preserve">  </t>
  </si>
  <si>
    <t>Burkholderia xenovorans LB400</t>
  </si>
  <si>
    <t>IMG Genome ID</t>
  </si>
  <si>
    <t>Genome Size</t>
  </si>
  <si>
    <t>Gene Count</t>
  </si>
  <si>
    <t>Average Genome Size of Non-Endohyphal Bacteria</t>
  </si>
  <si>
    <t>Average Genome Size of Non-Endohyphal Bacteria (Pantoea)</t>
  </si>
  <si>
    <t>Average Genome Size of Non-Endohyphal Bacteria (Erwinia)</t>
  </si>
  <si>
    <t>Luteibacter 9143</t>
  </si>
  <si>
    <t>Luteibacter 9145</t>
  </si>
  <si>
    <t>Luteibacter 9133</t>
  </si>
  <si>
    <t>Luteibacter 9135</t>
  </si>
  <si>
    <t>Erwinia 9145</t>
  </si>
  <si>
    <t>Pantoea 9140</t>
  </si>
  <si>
    <t>Pantoea 9133</t>
  </si>
  <si>
    <t>Burkholderia 9120</t>
  </si>
  <si>
    <t>Burkholderia rhizoxinica</t>
  </si>
  <si>
    <t>Massilia 9096</t>
  </si>
  <si>
    <t>Curtobacterium 9128</t>
  </si>
  <si>
    <t>Rhizobium 9140</t>
  </si>
  <si>
    <t>GCA_001424165.1 </t>
  </si>
  <si>
    <t>GCA_000427785.1</t>
  </si>
  <si>
    <t>GCA_000740675.1</t>
  </si>
  <si>
    <t>GCA_000315425.1 </t>
  </si>
  <si>
    <t>NCBI Assembly ID</t>
  </si>
  <si>
    <t>GCA_000382345.1 </t>
  </si>
  <si>
    <t>GCA_000745265.1 </t>
  </si>
  <si>
    <t>GCA_001426525.1 </t>
  </si>
  <si>
    <t xml:space="preserve">GCA_001412595.1 </t>
  </si>
  <si>
    <t>GCA_001028775.2</t>
  </si>
  <si>
    <t>N/A</t>
  </si>
  <si>
    <t>GCA_000344615.1</t>
  </si>
  <si>
    <t>GCA_000379605.1 </t>
  </si>
  <si>
    <t>GCA_001424045.1</t>
  </si>
  <si>
    <t>GCA_001424065.1</t>
  </si>
  <si>
    <t>GCA_001425345.1 </t>
  </si>
  <si>
    <t>GCA_000006965.1 </t>
  </si>
  <si>
    <t>GCA_000198775.1 </t>
  </si>
  <si>
    <t>GCA_000265115.1</t>
  </si>
  <si>
    <t>GCA_000739735.1</t>
  </si>
  <si>
    <t>GCA_000745015.1</t>
  </si>
  <si>
    <t>GCA_000020125.1</t>
  </si>
  <si>
    <t>GCA_000178415.2</t>
  </si>
  <si>
    <t>GCA_000756045.1</t>
  </si>
  <si>
    <t>GCA_000472525.1 </t>
  </si>
  <si>
    <t>GCA_000685095.1</t>
  </si>
  <si>
    <t xml:space="preserve">GCA_000383275.1 </t>
  </si>
  <si>
    <t>GCA_001522135.1</t>
  </si>
  <si>
    <t>GCA_000336255.1</t>
  </si>
  <si>
    <t>GCA_000026985.1</t>
  </si>
  <si>
    <t>GCA_000027205.1</t>
  </si>
  <si>
    <t>GCA_000026185.1</t>
  </si>
  <si>
    <t>GCA_000770305.1 </t>
  </si>
  <si>
    <t>GCA_000773975.1 </t>
  </si>
  <si>
    <t>GCA_000745075.1</t>
  </si>
  <si>
    <t>GCA_000196615.1 </t>
  </si>
  <si>
    <t>GCA_000175935.2</t>
  </si>
  <si>
    <t>GCA_000248395.2</t>
  </si>
  <si>
    <t>GCA_000709995.1</t>
  </si>
  <si>
    <t>GCA_000179655.1</t>
  </si>
  <si>
    <t>GCA_000816655.1 </t>
  </si>
  <si>
    <t>GCA_000148935.1</t>
  </si>
  <si>
    <t>GCA_000745295.1 </t>
  </si>
  <si>
    <t>GCA_000148935.1 </t>
  </si>
  <si>
    <t>GCA_000969395.1</t>
  </si>
  <si>
    <t>GCA_000255315.2</t>
  </si>
  <si>
    <t>GCA_000745055.1 </t>
  </si>
  <si>
    <t>GCA_000745235.1</t>
  </si>
  <si>
    <t xml:space="preserve">GCA_000800155.1 </t>
  </si>
  <si>
    <t>GCA_000745005.1 </t>
  </si>
  <si>
    <t>GCA_000964085.1</t>
  </si>
  <si>
    <t>GCA_001010405.1 </t>
  </si>
  <si>
    <t>GCA_000725385.1 </t>
  </si>
  <si>
    <t>GCA_000007145.1</t>
  </si>
  <si>
    <t>GCA_001424595.1 </t>
  </si>
  <si>
    <t>GCA_000333315.1</t>
  </si>
  <si>
    <t>GCA_001424385.1</t>
  </si>
  <si>
    <t>GCA_000772085.1</t>
  </si>
  <si>
    <t>GCA_000349565.1 (</t>
  </si>
  <si>
    <t>GCA_000686685.1 </t>
  </si>
  <si>
    <t>GCA_001422205.1 </t>
  </si>
  <si>
    <t>GCA_900067135.1</t>
  </si>
  <si>
    <t>GCA_900067205.1 </t>
  </si>
  <si>
    <t>Habitate of Isolation</t>
  </si>
  <si>
    <t>Soil</t>
  </si>
  <si>
    <t>Air</t>
  </si>
  <si>
    <t>Populus Rhizosphere</t>
  </si>
  <si>
    <t>Arabidopsis Phyllosphere</t>
  </si>
  <si>
    <t>Arabidopsis Rhizosphere</t>
  </si>
  <si>
    <t>Human blood</t>
  </si>
  <si>
    <t>Glacier stream</t>
  </si>
  <si>
    <t>Habitat of Isolation</t>
  </si>
  <si>
    <t>Populus root endosphere</t>
  </si>
  <si>
    <t>Phaseolus vulgaris root nodule</t>
  </si>
  <si>
    <t>Switchgrass rhizosphere</t>
  </si>
  <si>
    <t>Arabidopsis phyllosphere</t>
  </si>
  <si>
    <t>Medicago root nodule</t>
  </si>
  <si>
    <t>Endofungal: Rhizopus microsporus</t>
  </si>
  <si>
    <t>Fungal associated: Laccaria proxima</t>
  </si>
  <si>
    <t>Onion rhizosphere</t>
  </si>
  <si>
    <t>Lebeckia ambigua root nodule</t>
  </si>
  <si>
    <t>Soil?</t>
  </si>
  <si>
    <t>Human wound</t>
  </si>
  <si>
    <t>Olive knot</t>
  </si>
  <si>
    <t>Necrotic tissue of Pyrus pyrifolia</t>
  </si>
  <si>
    <t>Fire blight of Apple</t>
  </si>
  <si>
    <t>Apple flowers</t>
  </si>
  <si>
    <t>Fresh water</t>
  </si>
  <si>
    <t>Plant epiphyte</t>
  </si>
  <si>
    <t>Leaf-cutter Ant</t>
  </si>
  <si>
    <t>Plant-biomass degrading system</t>
  </si>
  <si>
    <t>Pantoea stewartii stewartii DC283</t>
  </si>
  <si>
    <t>Wilt of corn</t>
  </si>
  <si>
    <t>Maize Brown stalk rot</t>
  </si>
  <si>
    <t xml:space="preserve">Leaf Cutter Ant </t>
  </si>
  <si>
    <t>Laboratory</t>
  </si>
  <si>
    <t>Apple epiphyte</t>
  </si>
  <si>
    <t>Hypersaline water</t>
  </si>
  <si>
    <t>Cotton boll</t>
  </si>
  <si>
    <t>Grapevine endophyte</t>
  </si>
  <si>
    <t>Arabidopsis rhizosphere</t>
  </si>
  <si>
    <t>Arabidopsis rhizophere</t>
  </si>
  <si>
    <t>Pepper disease</t>
  </si>
  <si>
    <t>Barley rhizosphere</t>
  </si>
  <si>
    <t>Rhizosphere</t>
  </si>
  <si>
    <t>Tropical soil</t>
  </si>
  <si>
    <t>Rice stem</t>
  </si>
  <si>
    <t>Populus rhizosphere</t>
  </si>
  <si>
    <t>residential carpet</t>
  </si>
  <si>
    <t>Fresh water (river)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</si>
</sst>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Helvetica Neue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8000"/>
      <name val="Helvetica Neue"/>
    </font>
    <font>
      <b/>
      <sz val="12"/>
      <color rgb="FF000000"/>
      <name val="Calibri"/>
      <scheme val="minor"/>
    </font>
    <font>
      <b/>
      <sz val="12"/>
      <name val="Calibri"/>
      <scheme val="minor"/>
    </font>
    <font>
      <sz val="13"/>
      <color rgb="FF000000"/>
      <name val="Arial"/>
    </font>
    <font>
      <sz val="12"/>
      <color rgb="FF000000"/>
      <name val="Arial"/>
    </font>
    <font>
      <u/>
      <sz val="12"/>
      <color theme="10"/>
      <name val="Helvetica Neue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6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3" fillId="0" borderId="0" xfId="0" applyFont="1"/>
    <xf numFmtId="0" fontId="7" fillId="0" borderId="0" xfId="0" applyFont="1"/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0" fillId="0" borderId="1" xfId="0" applyBorder="1"/>
    <xf numFmtId="49" fontId="1" fillId="0" borderId="0" xfId="1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0" fontId="0" fillId="5" borderId="1" xfId="0" applyFill="1" applyBorder="1"/>
    <xf numFmtId="0" fontId="1" fillId="2" borderId="0" xfId="1" applyFill="1"/>
    <xf numFmtId="0" fontId="0" fillId="2" borderId="0" xfId="0" applyFill="1"/>
    <xf numFmtId="0" fontId="8" fillId="0" borderId="1" xfId="0" applyFont="1" applyBorder="1" applyAlignment="1">
      <alignment horizontal="center"/>
    </xf>
    <xf numFmtId="0" fontId="0" fillId="2" borderId="1" xfId="0" applyFill="1" applyBorder="1"/>
    <xf numFmtId="0" fontId="4" fillId="0" borderId="0" xfId="0" applyFont="1"/>
    <xf numFmtId="0" fontId="1" fillId="0" borderId="0" xfId="1"/>
    <xf numFmtId="0" fontId="1" fillId="0" borderId="0" xfId="1"/>
    <xf numFmtId="0" fontId="4" fillId="0" borderId="0" xfId="0" applyFont="1"/>
    <xf numFmtId="0" fontId="1" fillId="0" borderId="0" xfId="1"/>
    <xf numFmtId="0" fontId="8" fillId="0" borderId="2" xfId="0" applyFont="1" applyBorder="1" applyAlignment="1">
      <alignment horizontal="center"/>
    </xf>
    <xf numFmtId="0" fontId="1" fillId="0" borderId="0" xfId="1" applyAlignme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1" applyAlignment="1">
      <alignment horizontal="center"/>
    </xf>
    <xf numFmtId="0" fontId="4" fillId="0" borderId="3" xfId="0" applyFont="1" applyBorder="1" applyAlignment="1">
      <alignment horizontal="center"/>
    </xf>
    <xf numFmtId="0" fontId="6" fillId="3" borderId="1" xfId="0" applyFont="1" applyFill="1" applyBorder="1"/>
    <xf numFmtId="0" fontId="6" fillId="0" borderId="1" xfId="0" applyFont="1" applyBorder="1"/>
    <xf numFmtId="0" fontId="8" fillId="3" borderId="1" xfId="0" applyFont="1" applyFill="1" applyBorder="1"/>
    <xf numFmtId="0" fontId="6" fillId="0" borderId="0" xfId="0" applyFont="1"/>
    <xf numFmtId="0" fontId="8" fillId="0" borderId="1" xfId="0" applyFont="1" applyBorder="1"/>
    <xf numFmtId="0" fontId="6" fillId="5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0" fillId="0" borderId="0" xfId="0" applyAlignment="1"/>
    <xf numFmtId="0" fontId="10" fillId="0" borderId="0" xfId="0" applyFont="1"/>
    <xf numFmtId="0" fontId="11" fillId="0" borderId="0" xfId="0" applyFont="1"/>
    <xf numFmtId="49" fontId="4" fillId="0" borderId="0" xfId="0" applyNumberFormat="1" applyFont="1"/>
    <xf numFmtId="49" fontId="12" fillId="0" borderId="0" xfId="1" applyNumberFormat="1" applyFont="1"/>
    <xf numFmtId="0" fontId="12" fillId="0" borderId="0" xfId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266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Followed Hyperlink" xfId="262" builtinId="9" hidden="1"/>
    <cellStyle name="Followed Hyperlink" xfId="263" builtinId="9" hidden="1"/>
    <cellStyle name="Followed Hyperlink" xfId="264" builtinId="9" hidden="1"/>
    <cellStyle name="Followed Hyperlink" xfId="265" builtinId="9" hidden="1"/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'Genome Sizes All Together'!$A$4:$L$4</c:f>
                <c:numCache>
                  <c:formatCode>General</c:formatCode>
                  <c:ptCount val="12"/>
                  <c:pt idx="0">
                    <c:v>198378.5681644791</c:v>
                  </c:pt>
                  <c:pt idx="1">
                    <c:v>328485.1207718548</c:v>
                  </c:pt>
                  <c:pt idx="2">
                    <c:v>328485.1207718548</c:v>
                  </c:pt>
                  <c:pt idx="3">
                    <c:v>328485.1207718548</c:v>
                  </c:pt>
                  <c:pt idx="4">
                    <c:v>328485.1207718548</c:v>
                  </c:pt>
                  <c:pt idx="5">
                    <c:v>882563.9523220588</c:v>
                  </c:pt>
                  <c:pt idx="6">
                    <c:v>517012.9539073895</c:v>
                  </c:pt>
                  <c:pt idx="7">
                    <c:v>517012.9539073895</c:v>
                  </c:pt>
                  <c:pt idx="8">
                    <c:v>891015.2601129581</c:v>
                  </c:pt>
                  <c:pt idx="9">
                    <c:v>891015.2601129581</c:v>
                  </c:pt>
                  <c:pt idx="10">
                    <c:v>793280.975396082</c:v>
                  </c:pt>
                  <c:pt idx="11">
                    <c:v>513094.8529277452</c:v>
                  </c:pt>
                </c:numCache>
              </c:numRef>
            </c:plus>
            <c:minus>
              <c:numRef>
                <c:f>'Genome Sizes All Together'!$A$4:$L$4</c:f>
                <c:numCache>
                  <c:formatCode>General</c:formatCode>
                  <c:ptCount val="12"/>
                  <c:pt idx="0">
                    <c:v>198378.5681644791</c:v>
                  </c:pt>
                  <c:pt idx="1">
                    <c:v>328485.1207718548</c:v>
                  </c:pt>
                  <c:pt idx="2">
                    <c:v>328485.1207718548</c:v>
                  </c:pt>
                  <c:pt idx="3">
                    <c:v>328485.1207718548</c:v>
                  </c:pt>
                  <c:pt idx="4">
                    <c:v>328485.1207718548</c:v>
                  </c:pt>
                  <c:pt idx="5">
                    <c:v>882563.9523220588</c:v>
                  </c:pt>
                  <c:pt idx="6">
                    <c:v>517012.9539073895</c:v>
                  </c:pt>
                  <c:pt idx="7">
                    <c:v>517012.9539073895</c:v>
                  </c:pt>
                  <c:pt idx="8">
                    <c:v>891015.2601129581</c:v>
                  </c:pt>
                  <c:pt idx="9">
                    <c:v>891015.2601129581</c:v>
                  </c:pt>
                  <c:pt idx="10">
                    <c:v>793280.975396082</c:v>
                  </c:pt>
                  <c:pt idx="11">
                    <c:v>513094.8529277452</c:v>
                  </c:pt>
                </c:numCache>
              </c:numRef>
            </c:minus>
          </c:errBars>
          <c:xVal>
            <c:numRef>
              <c:f>'Genome Sizes All Together'!$A$3:$L$3</c:f>
              <c:numCache>
                <c:formatCode>General</c:formatCode>
                <c:ptCount val="12"/>
                <c:pt idx="0">
                  <c:v>3.702115E6</c:v>
                </c:pt>
                <c:pt idx="1">
                  <c:v>4.46948988888889E6</c:v>
                </c:pt>
                <c:pt idx="2">
                  <c:v>4.46948988888889E6</c:v>
                </c:pt>
                <c:pt idx="3">
                  <c:v>4.46948988888889E6</c:v>
                </c:pt>
                <c:pt idx="4">
                  <c:v>4.46948988888889E6</c:v>
                </c:pt>
                <c:pt idx="5">
                  <c:v>4.72813114285714E6</c:v>
                </c:pt>
                <c:pt idx="6">
                  <c:v>4.9859234E6</c:v>
                </c:pt>
                <c:pt idx="7">
                  <c:v>4.9859234E6</c:v>
                </c:pt>
                <c:pt idx="8">
                  <c:v>7.94422718181818E6</c:v>
                </c:pt>
                <c:pt idx="9">
                  <c:v>7.94422718181818E6</c:v>
                </c:pt>
                <c:pt idx="10">
                  <c:v>5.9872082E6</c:v>
                </c:pt>
                <c:pt idx="11">
                  <c:v>6.2721576E6</c:v>
                </c:pt>
              </c:numCache>
            </c:numRef>
          </c:xVal>
          <c:yVal>
            <c:numRef>
              <c:f>'Genome Sizes All Together'!$A$2:$L$2</c:f>
              <c:numCache>
                <c:formatCode>General</c:formatCode>
                <c:ptCount val="12"/>
                <c:pt idx="0">
                  <c:v>3.943501E6</c:v>
                </c:pt>
                <c:pt idx="1">
                  <c:v>4.625266E6</c:v>
                </c:pt>
                <c:pt idx="2">
                  <c:v>4.559593E6</c:v>
                </c:pt>
                <c:pt idx="3">
                  <c:v>4.501157E6</c:v>
                </c:pt>
                <c:pt idx="4">
                  <c:v>4.485268E6</c:v>
                </c:pt>
                <c:pt idx="5">
                  <c:v>4.2543E6</c:v>
                </c:pt>
                <c:pt idx="6">
                  <c:v>4.83947E6</c:v>
                </c:pt>
                <c:pt idx="7">
                  <c:v>4.673532E6</c:v>
                </c:pt>
                <c:pt idx="8">
                  <c:v>8.455632E6</c:v>
                </c:pt>
                <c:pt idx="9">
                  <c:v>3.750138E6</c:v>
                </c:pt>
                <c:pt idx="10">
                  <c:v>5.42894E6</c:v>
                </c:pt>
                <c:pt idx="11">
                  <c:v>5.710276E6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5347032"/>
        <c:axId val="-2025528840"/>
      </c:scatterChart>
      <c:valAx>
        <c:axId val="-202534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25528840"/>
        <c:crosses val="autoZero"/>
        <c:crossBetween val="midCat"/>
      </c:valAx>
      <c:valAx>
        <c:axId val="-2025528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25347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15</xdr:row>
      <xdr:rowOff>50800</xdr:rowOff>
    </xdr:from>
    <xdr:to>
      <xdr:col>10</xdr:col>
      <xdr:colOff>546100</xdr:colOff>
      <xdr:row>29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s://img.jgi.doe.gov/cgi-bin/mer/main.cgi?section=TaxonDetail&amp;page=taxonDetail&amp;taxon_oid=2645727922" TargetMode="External"/><Relationship Id="rId12" Type="http://schemas.openxmlformats.org/officeDocument/2006/relationships/hyperlink" Target="https://img.jgi.doe.gov/cgi-bin/mer/main.cgi?section=TaxonDetail&amp;page=taxonDetail&amp;taxon_oid=2516493029" TargetMode="External"/><Relationship Id="rId13" Type="http://schemas.openxmlformats.org/officeDocument/2006/relationships/hyperlink" Target="https://www.ncbi.nlm.nih.gov/assembly/GCA_000740675.1" TargetMode="External"/><Relationship Id="rId14" Type="http://schemas.openxmlformats.org/officeDocument/2006/relationships/hyperlink" Target="https://www.ncbi.nlm.nih.gov/assembly/503348" TargetMode="External"/><Relationship Id="rId15" Type="http://schemas.openxmlformats.org/officeDocument/2006/relationships/hyperlink" Target="https://www.ncbi.nlm.nih.gov/assembly/665638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2643221809" TargetMode="External"/><Relationship Id="rId3" Type="http://schemas.openxmlformats.org/officeDocument/2006/relationships/hyperlink" Target="https://img.jgi.doe.gov/cgi-bin/mer/main.cgi?section=TaxonDetail&amp;page=taxonDetail&amp;taxon_oid=2513237112" TargetMode="External"/><Relationship Id="rId4" Type="http://schemas.openxmlformats.org/officeDocument/2006/relationships/hyperlink" Target="https://img.jgi.doe.gov/cgi-bin/mer/main.cgi?section=TaxonDetail&amp;page=taxonDetail&amp;taxon_oid=2597490195" TargetMode="External"/><Relationship Id="rId5" Type="http://schemas.openxmlformats.org/officeDocument/2006/relationships/hyperlink" Target="https://img.jgi.doe.gov/cgi-bin/mer/main.cgi?section=TaxonDetail&amp;page=taxonDetail&amp;taxon_oid=2645727922" TargetMode="External"/><Relationship Id="rId6" Type="http://schemas.openxmlformats.org/officeDocument/2006/relationships/hyperlink" Target="https://img.jgi.doe.gov/cgi-bin/mer/main.cgi?section=TaxonDetail&amp;page=taxonDetail&amp;taxon_oid=2521172636" TargetMode="External"/><Relationship Id="rId7" Type="http://schemas.openxmlformats.org/officeDocument/2006/relationships/hyperlink" Target="https://img.jgi.doe.gov/cgi-bin/mer/main.cgi?section=TaxonDetail&amp;page=taxonDetail&amp;taxon_oid=2582581251" TargetMode="External"/><Relationship Id="rId8" Type="http://schemas.openxmlformats.org/officeDocument/2006/relationships/hyperlink" Target="https://img.jgi.doe.gov/cgi-bin/mer/main.cgi?section=TaxonDetail&amp;page=taxonDetail&amp;taxon_oid=2684623005" TargetMode="External"/><Relationship Id="rId9" Type="http://schemas.openxmlformats.org/officeDocument/2006/relationships/hyperlink" Target="https://img.jgi.doe.gov/cgi-bin/mer/main.cgi?section=TaxonDetail&amp;page=taxonDetail&amp;taxon_oid=2643221684" TargetMode="External"/><Relationship Id="rId10" Type="http://schemas.openxmlformats.org/officeDocument/2006/relationships/hyperlink" Target="https://img.jgi.doe.gov/cgi-bin/mer/main.cgi?section=TaxonDetail&amp;page=taxonDetail&amp;taxon_oid=2684623087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mg.jgi.doe.gov/cgi-bin/mer/main.cgi?section=TaxonDetail&amp;page=taxonDetail&amp;taxon_oid=2513237159" TargetMode="External"/><Relationship Id="rId4" Type="http://schemas.openxmlformats.org/officeDocument/2006/relationships/hyperlink" Target="https://img.jgi.doe.gov/cgi-bin/mer/main.cgi?section=TaxonDetail&amp;page=taxonDetail&amp;taxon_oid=2582581283" TargetMode="External"/><Relationship Id="rId5" Type="http://schemas.openxmlformats.org/officeDocument/2006/relationships/hyperlink" Target="https://img.jgi.doe.gov/cgi-bin/mer/main.cgi?section=TaxonDetail&amp;page=taxonDetail&amp;taxon_oid=2582581865" TargetMode="External"/><Relationship Id="rId6" Type="http://schemas.openxmlformats.org/officeDocument/2006/relationships/hyperlink" Target="https://img.jgi.doe.gov/cgi-bin/mer/main.cgi?section=TaxonDetail&amp;page=taxonDetail&amp;taxon_oid=2582581306" TargetMode="External"/><Relationship Id="rId7" Type="http://schemas.openxmlformats.org/officeDocument/2006/relationships/hyperlink" Target="https://img.jgi.doe.gov/cgi-bin/mer/main.cgi?section=TaxonDetail&amp;page=taxonDetail&amp;taxon_oid=2599185156" TargetMode="External"/><Relationship Id="rId8" Type="http://schemas.openxmlformats.org/officeDocument/2006/relationships/hyperlink" Target="https://img.jgi.doe.gov/cgi-bin/mer/main.cgi?section=TaxonDetail&amp;page=taxonDetail&amp;taxon_oid=2643221931" TargetMode="External"/><Relationship Id="rId9" Type="http://schemas.openxmlformats.org/officeDocument/2006/relationships/hyperlink" Target="https://img.jgi.doe.gov/cgi-bin/mer/main.cgi?section=TaxonDetail&amp;page=taxonDetail&amp;taxon_oid=2643221933" TargetMode="External"/><Relationship Id="rId10" Type="http://schemas.openxmlformats.org/officeDocument/2006/relationships/hyperlink" Target="https://img.jgi.doe.gov/cgi-bin/mer/main.cgi?section=TaxonDetail&amp;page=taxonDetail&amp;taxon_oid=2643221934" TargetMode="External"/><Relationship Id="rId11" Type="http://schemas.openxmlformats.org/officeDocument/2006/relationships/hyperlink" Target="https://img.jgi.doe.gov/cgi-bin/mer/main.cgi?section=TaxonDetail&amp;page=taxonDetail&amp;taxon_oid=637000269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2582581866" TargetMode="Externa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hyperlink" Target="https://img.jgi.doe.gov/cgi-bin/mer/main.cgi?section=TaxonDetail&amp;page=taxonDetail&amp;taxon_oid=2508501124" TargetMode="External"/><Relationship Id="rId12" Type="http://schemas.openxmlformats.org/officeDocument/2006/relationships/hyperlink" Target="https://img.jgi.doe.gov/cgi-bin/mer/main.cgi?section=TaxonDetail&amp;page=taxonDetail&amp;taxon_oid=2579779093" TargetMode="External"/><Relationship Id="rId13" Type="http://schemas.openxmlformats.org/officeDocument/2006/relationships/hyperlink" Target="https://img.jgi.doe.gov/cgi-bin/mer/main.cgi?section=TaxonDetail&amp;page=taxonDetail&amp;taxon_oid=2546825544" TargetMode="External"/><Relationship Id="rId14" Type="http://schemas.openxmlformats.org/officeDocument/2006/relationships/hyperlink" Target="https://img.jgi.doe.gov/cgi-bin/mer/main.cgi?section=TaxonDetail&amp;page=taxonDetail&amp;taxon_oid=2521172625" TargetMode="External"/><Relationship Id="rId15" Type="http://schemas.openxmlformats.org/officeDocument/2006/relationships/hyperlink" Target="https://img.jgi.doe.gov/cgi-bin/mer/main.cgi?section=TaxonDetail&amp;page=taxonDetail&amp;taxon_oid=2627853643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650716014" TargetMode="External"/><Relationship Id="rId3" Type="http://schemas.openxmlformats.org/officeDocument/2006/relationships/hyperlink" Target="https://img.jgi.doe.gov/cgi-bin/mer/main.cgi?section=TaxonDetail&amp;page=taxonDetail&amp;taxon_oid=2537561811" TargetMode="External"/><Relationship Id="rId4" Type="http://schemas.openxmlformats.org/officeDocument/2006/relationships/hyperlink" Target="https://img.jgi.doe.gov/cgi-bin/mer/main.cgi?section=TaxonDetail&amp;page=taxonDetail&amp;taxon_oid=2600255070" TargetMode="External"/><Relationship Id="rId5" Type="http://schemas.openxmlformats.org/officeDocument/2006/relationships/hyperlink" Target="https://img.jgi.doe.gov/cgi-bin/mer/main.cgi?section=TaxonDetail&amp;page=taxonDetail&amp;taxon_oid=2582580720" TargetMode="External"/><Relationship Id="rId6" Type="http://schemas.openxmlformats.org/officeDocument/2006/relationships/hyperlink" Target="https://img.jgi.doe.gov/cgi-bin/mer/main.cgi?section=TaxonDetail&amp;page=taxonDetail&amp;taxon_oid=642555113" TargetMode="External"/><Relationship Id="rId7" Type="http://schemas.openxmlformats.org/officeDocument/2006/relationships/hyperlink" Target="https://img.jgi.doe.gov/cgi-bin/mer/main.cgi?section=TaxonDetail&amp;page=taxonDetail&amp;taxon_oid=2546825541" TargetMode="External"/><Relationship Id="rId8" Type="http://schemas.openxmlformats.org/officeDocument/2006/relationships/hyperlink" Target="https://img.jgi.doe.gov/cgi-bin/mer/main.cgi?section=TaxonDetail&amp;page=taxonDetail&amp;taxon_oid=2546825545" TargetMode="External"/><Relationship Id="rId9" Type="http://schemas.openxmlformats.org/officeDocument/2006/relationships/hyperlink" Target="https://img.jgi.doe.gov/cgi-bin/mer/main.cgi?section=TaxonDetail&amp;page=taxonDetail&amp;taxon_oid=2508501040" TargetMode="External"/><Relationship Id="rId10" Type="http://schemas.openxmlformats.org/officeDocument/2006/relationships/hyperlink" Target="https://img.jgi.doe.gov/cgi-bin/mer/main.cgi?section=TaxonDetail&amp;page=taxonDetail&amp;taxon_oid=637000053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img.jgi.doe.gov/cgi-bin/mer/main.cgi?section=TaxonDetail&amp;page=taxonDetail&amp;taxon_oid=642555128" TargetMode="External"/><Relationship Id="rId4" Type="http://schemas.openxmlformats.org/officeDocument/2006/relationships/hyperlink" Target="https://img.jgi.doe.gov/cgi-bin/mer/main.cgi?section=TaxonDetail&amp;page=taxonDetail&amp;taxon_oid=2636415703" TargetMode="External"/><Relationship Id="rId5" Type="http://schemas.openxmlformats.org/officeDocument/2006/relationships/hyperlink" Target="https://img.jgi.doe.gov/cgi-bin/mer/main.cgi?section=TaxonDetail&amp;page=taxonDetail&amp;taxon_oid=2627854146" TargetMode="External"/><Relationship Id="rId6" Type="http://schemas.openxmlformats.org/officeDocument/2006/relationships/hyperlink" Target="https://img.jgi.doe.gov/cgi-bin/mer/main.cgi?section=TaxonDetail&amp;page=taxonDetail&amp;taxon_oid=2519899784" TargetMode="External"/><Relationship Id="rId7" Type="http://schemas.openxmlformats.org/officeDocument/2006/relationships/hyperlink" Target="https://img.jgi.doe.gov/cgi-bin/mer/main.cgi?section=TaxonDetail&amp;page=taxonDetail&amp;taxon_oid=2627853687" TargetMode="External"/><Relationship Id="rId8" Type="http://schemas.openxmlformats.org/officeDocument/2006/relationships/hyperlink" Target="https://img.jgi.doe.gov/cgi-bin/mer/main.cgi?section=TaxonDetail&amp;page=taxonDetail&amp;taxon_oid=2675903586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646564530" TargetMode="External"/></Relationships>
</file>

<file path=xl/worksheets/_rels/sheet5.xml.rels><?xml version="1.0" encoding="UTF-8" standalone="yes"?>
<Relationships xmlns="http://schemas.openxmlformats.org/package/2006/relationships"><Relationship Id="rId11" Type="http://schemas.openxmlformats.org/officeDocument/2006/relationships/hyperlink" Target="https://img.jgi.doe.gov/cgi-bin/mer/main.cgi?section=TaxonDetail&amp;page=taxonDetail&amp;taxon_oid=2630968465" TargetMode="External"/><Relationship Id="rId12" Type="http://schemas.openxmlformats.org/officeDocument/2006/relationships/hyperlink" Target="https://img.jgi.doe.gov/cgi-bin/mer/main.cgi?section=TaxonDetail&amp;page=taxonDetail&amp;taxon_oid=2593339239" TargetMode="External"/><Relationship Id="rId13" Type="http://schemas.openxmlformats.org/officeDocument/2006/relationships/hyperlink" Target="https://img.jgi.doe.gov/cgi-bin/mer/main.cgi?section=TaxonDetail&amp;page=taxonDetail&amp;taxon_oid=637000344" TargetMode="External"/><Relationship Id="rId14" Type="http://schemas.openxmlformats.org/officeDocument/2006/relationships/hyperlink" Target="https://img.jgi.doe.gov/cgi-bin/mer/main.cgi?section=TaxonDetail&amp;page=taxonDetail&amp;taxon_oid=2639762521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2593339238" TargetMode="External"/><Relationship Id="rId3" Type="http://schemas.openxmlformats.org/officeDocument/2006/relationships/hyperlink" Target="https://img.jgi.doe.gov/cgi-bin/mer/main.cgi?section=TaxonDetail&amp;page=taxonDetail&amp;taxon_oid=2582581226" TargetMode="External"/><Relationship Id="rId4" Type="http://schemas.openxmlformats.org/officeDocument/2006/relationships/hyperlink" Target="https://img.jgi.doe.gov/cgi-bin/mer/main.cgi?section=TaxonDetail&amp;page=taxonDetail&amp;taxon_oid=2582581258" TargetMode="External"/><Relationship Id="rId5" Type="http://schemas.openxmlformats.org/officeDocument/2006/relationships/hyperlink" Target="https://img.jgi.doe.gov/cgi-bin/mer/main.cgi?section=TaxonDetail&amp;page=taxonDetail&amp;taxon_oid=2588253754" TargetMode="External"/><Relationship Id="rId6" Type="http://schemas.openxmlformats.org/officeDocument/2006/relationships/hyperlink" Target="https://img.jgi.doe.gov/cgi-bin/mer/main.cgi?section=TaxonDetail&amp;page=taxonDetail&amp;taxon_oid=2582580721" TargetMode="External"/><Relationship Id="rId7" Type="http://schemas.openxmlformats.org/officeDocument/2006/relationships/hyperlink" Target="https://img.jgi.doe.gov/cgi-bin/mer/main.cgi?section=TaxonDetail&amp;page=taxonDetail&amp;taxon_oid=2519899668" TargetMode="External"/><Relationship Id="rId8" Type="http://schemas.openxmlformats.org/officeDocument/2006/relationships/hyperlink" Target="https://img.jgi.doe.gov/cgi-bin/mer/main.cgi?section=TaxonDetail&amp;page=taxonDetail&amp;taxon_oid=2585427589" TargetMode="External"/><Relationship Id="rId9" Type="http://schemas.openxmlformats.org/officeDocument/2006/relationships/hyperlink" Target="https://img.jgi.doe.gov/cgi-bin/mer/main.cgi?section=TaxonDetail&amp;page=taxonDetail&amp;taxon_oid=2593339266" TargetMode="External"/><Relationship Id="rId10" Type="http://schemas.openxmlformats.org/officeDocument/2006/relationships/hyperlink" Target="https://img.jgi.doe.gov/cgi-bin/mer/main.cgi?section=TaxonDetail&amp;page=taxonDetail&amp;taxon_oid=2639762752" TargetMode="External"/></Relationships>
</file>

<file path=xl/worksheets/_rels/sheet6.xml.rels><?xml version="1.0" encoding="UTF-8" standalone="yes"?>
<Relationships xmlns="http://schemas.openxmlformats.org/package/2006/relationships"><Relationship Id="rId11" Type="http://schemas.openxmlformats.org/officeDocument/2006/relationships/hyperlink" Target="https://img.jgi.doe.gov/cgi-bin/mer/main.cgi?section=TaxonDetail&amp;page=taxonDetail&amp;taxon_oid=2547132189" TargetMode="External"/><Relationship Id="rId12" Type="http://schemas.openxmlformats.org/officeDocument/2006/relationships/hyperlink" Target="https://img.jgi.doe.gov/cgi-bin/mer/main.cgi?section=TaxonDetail&amp;page=taxonDetail&amp;taxon_oid=2563366719" TargetMode="External"/><Relationship Id="rId1" Type="http://schemas.openxmlformats.org/officeDocument/2006/relationships/hyperlink" Target="http://www.genome.jp/dbget-bin/www_bget?ko:K13381" TargetMode="External"/><Relationship Id="rId2" Type="http://schemas.openxmlformats.org/officeDocument/2006/relationships/hyperlink" Target="https://img.jgi.doe.gov/cgi-bin/mer/main.cgi?section=TaxonDetail&amp;page=taxonDetail&amp;taxon_oid=2643221904" TargetMode="External"/><Relationship Id="rId3" Type="http://schemas.openxmlformats.org/officeDocument/2006/relationships/hyperlink" Target="https://img.jgi.doe.gov/cgi-bin/mer/main.cgi?section=TaxonDetail&amp;page=taxonDetail&amp;taxon_oid=2521172612" TargetMode="External"/><Relationship Id="rId4" Type="http://schemas.openxmlformats.org/officeDocument/2006/relationships/hyperlink" Target="https://img.jgi.doe.gov/cgi-bin/mer/main.cgi?section=TaxonDetail&amp;page=taxonDetail&amp;taxon_oid=2551306668" TargetMode="External"/><Relationship Id="rId5" Type="http://schemas.openxmlformats.org/officeDocument/2006/relationships/hyperlink" Target="https://img.jgi.doe.gov/cgi-bin/mer/main.cgi?section=TaxonDetail&amp;page=taxonDetail&amp;taxon_oid=2595698215" TargetMode="External"/><Relationship Id="rId6" Type="http://schemas.openxmlformats.org/officeDocument/2006/relationships/hyperlink" Target="https://img.jgi.doe.gov/cgi-bin/mer/main.cgi?section=TaxonDetail&amp;page=taxonDetail&amp;taxon_oid=2602042068" TargetMode="External"/><Relationship Id="rId7" Type="http://schemas.openxmlformats.org/officeDocument/2006/relationships/hyperlink" Target="https://img.jgi.doe.gov/cgi-bin/mer/main.cgi?section=TaxonDetail&amp;page=taxonDetail&amp;taxon_oid=2643221815" TargetMode="External"/><Relationship Id="rId8" Type="http://schemas.openxmlformats.org/officeDocument/2006/relationships/hyperlink" Target="https://img.jgi.doe.gov/cgi-bin/mer/main.cgi?section=TaxonDetail&amp;page=taxonDetail&amp;taxon_oid=2616644843" TargetMode="External"/><Relationship Id="rId9" Type="http://schemas.openxmlformats.org/officeDocument/2006/relationships/hyperlink" Target="https://img.jgi.doe.gov/cgi-bin/mer/main.cgi?section=TaxonDetail&amp;page=taxonDetail&amp;taxon_oid=2681813048" TargetMode="External"/><Relationship Id="rId10" Type="http://schemas.openxmlformats.org/officeDocument/2006/relationships/hyperlink" Target="https://img.jgi.doe.gov/cgi-bin/mer/main.cgi?section=TaxonDetail&amp;page=taxonDetail&amp;taxon_oid=263096840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7"/>
  <sheetViews>
    <sheetView workbookViewId="0">
      <selection activeCell="B14" sqref="B14"/>
    </sheetView>
  </sheetViews>
  <sheetFormatPr baseColWidth="10" defaultRowHeight="15" x14ac:dyDescent="0"/>
  <cols>
    <col min="1" max="3" width="28.6640625" customWidth="1"/>
    <col min="4" max="4" width="14.33203125" bestFit="1" customWidth="1"/>
    <col min="5" max="5" width="11.83203125" bestFit="1" customWidth="1"/>
    <col min="7" max="7" width="10.33203125" customWidth="1"/>
  </cols>
  <sheetData>
    <row r="1" spans="1:95">
      <c r="B1" s="55" t="s">
        <v>257</v>
      </c>
      <c r="C1" s="55" t="s">
        <v>198</v>
      </c>
      <c r="D1" s="55" t="s">
        <v>176</v>
      </c>
      <c r="E1" s="55" t="s">
        <v>177</v>
      </c>
      <c r="F1" s="55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</row>
    <row r="2" spans="1:95">
      <c r="B2" s="55"/>
      <c r="C2" s="55"/>
      <c r="D2" s="55"/>
      <c r="E2" s="55"/>
      <c r="F2" s="55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1" t="s">
        <v>94</v>
      </c>
    </row>
    <row r="3" spans="1:95">
      <c r="A3" s="1" t="s">
        <v>140</v>
      </c>
      <c r="B3" s="31" t="s">
        <v>261</v>
      </c>
      <c r="C3" s="50" t="s">
        <v>194</v>
      </c>
      <c r="D3" s="35">
        <v>2643221809</v>
      </c>
      <c r="E3" s="35">
        <v>5387355</v>
      </c>
      <c r="F3" s="35">
        <v>4786</v>
      </c>
      <c r="G3" s="38"/>
      <c r="H3" s="38"/>
      <c r="I3" s="38"/>
      <c r="J3" s="38">
        <v>2</v>
      </c>
      <c r="K3" s="38">
        <v>3</v>
      </c>
      <c r="L3" s="38">
        <v>3</v>
      </c>
      <c r="M3" s="38">
        <v>5</v>
      </c>
      <c r="N3" s="38"/>
      <c r="O3" s="38"/>
      <c r="P3" s="38"/>
      <c r="Q3" s="38"/>
      <c r="R3" s="38"/>
      <c r="S3" s="38"/>
      <c r="T3" s="38"/>
      <c r="U3" s="39"/>
      <c r="V3" s="39"/>
      <c r="W3" s="38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8"/>
      <c r="AR3" s="38"/>
      <c r="AS3" s="39"/>
      <c r="AT3" s="40"/>
      <c r="AU3" s="40"/>
      <c r="AV3" s="39"/>
      <c r="AW3" s="40"/>
      <c r="AX3" s="39"/>
      <c r="AY3" s="40"/>
      <c r="AZ3" s="40"/>
      <c r="BA3" s="40"/>
      <c r="BB3" s="40">
        <v>2</v>
      </c>
      <c r="BC3" s="40">
        <v>2</v>
      </c>
      <c r="BD3" s="40">
        <v>3</v>
      </c>
      <c r="BE3" s="39"/>
      <c r="BF3" s="40">
        <v>3</v>
      </c>
      <c r="BG3" s="40">
        <v>2</v>
      </c>
      <c r="BH3" s="40">
        <v>3</v>
      </c>
      <c r="BI3" s="40">
        <v>2</v>
      </c>
      <c r="BJ3" s="40">
        <v>2</v>
      </c>
      <c r="BK3" s="40">
        <v>2</v>
      </c>
      <c r="BL3" s="40">
        <v>2</v>
      </c>
      <c r="BM3" s="40">
        <v>6</v>
      </c>
      <c r="BN3" s="39"/>
      <c r="BO3" s="40"/>
      <c r="BP3" s="40">
        <v>2</v>
      </c>
      <c r="BQ3" s="39"/>
      <c r="BR3" s="39"/>
      <c r="BS3" s="39"/>
      <c r="BT3" s="38">
        <v>2</v>
      </c>
      <c r="BU3" s="38"/>
      <c r="BV3" s="38"/>
      <c r="BW3" s="39"/>
      <c r="BX3" s="39"/>
      <c r="BY3" s="39"/>
      <c r="BZ3" s="39"/>
      <c r="CA3" s="38">
        <v>2</v>
      </c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9"/>
      <c r="CM3" s="39"/>
      <c r="CN3" s="39"/>
      <c r="CO3" s="39"/>
      <c r="CP3" s="41"/>
      <c r="CQ3" s="41"/>
    </row>
    <row r="4" spans="1:95">
      <c r="A4" s="1" t="s">
        <v>134</v>
      </c>
      <c r="B4" s="31" t="s">
        <v>258</v>
      </c>
      <c r="C4" s="50" t="s">
        <v>195</v>
      </c>
      <c r="D4" s="35">
        <v>2513237112</v>
      </c>
      <c r="E4" s="35">
        <v>6113501</v>
      </c>
      <c r="F4" s="35">
        <v>5501</v>
      </c>
      <c r="G4" s="38"/>
      <c r="H4" s="38"/>
      <c r="I4" s="38"/>
      <c r="J4" s="38">
        <v>2</v>
      </c>
      <c r="K4" s="38">
        <v>3</v>
      </c>
      <c r="L4" s="38">
        <v>2</v>
      </c>
      <c r="M4" s="38">
        <v>4</v>
      </c>
      <c r="N4" s="38"/>
      <c r="O4" s="38"/>
      <c r="P4" s="38"/>
      <c r="Q4" s="38"/>
      <c r="R4" s="38"/>
      <c r="S4" s="38"/>
      <c r="T4" s="38"/>
      <c r="U4" s="39"/>
      <c r="V4" s="39"/>
      <c r="W4" s="38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8"/>
      <c r="AQ4" s="39"/>
      <c r="AR4" s="39"/>
      <c r="AS4" s="39"/>
      <c r="AT4" s="42"/>
      <c r="AU4" s="42"/>
      <c r="AV4" s="39"/>
      <c r="AW4" s="42"/>
      <c r="AX4" s="39"/>
      <c r="AY4" s="39"/>
      <c r="AZ4" s="39"/>
      <c r="BA4" s="39"/>
      <c r="BB4" s="38"/>
      <c r="BC4" s="38"/>
      <c r="BD4" s="38">
        <v>2</v>
      </c>
      <c r="BE4" s="39"/>
      <c r="BF4" s="38">
        <v>2</v>
      </c>
      <c r="BG4" s="38">
        <v>2</v>
      </c>
      <c r="BH4" s="38">
        <v>2</v>
      </c>
      <c r="BI4" s="38"/>
      <c r="BJ4" s="38"/>
      <c r="BK4" s="38"/>
      <c r="BL4" s="38">
        <v>4</v>
      </c>
      <c r="BM4" s="38">
        <v>2</v>
      </c>
      <c r="BN4" s="39"/>
      <c r="BO4" s="38"/>
      <c r="BP4" s="38"/>
      <c r="BQ4" s="39"/>
      <c r="BR4" s="39"/>
      <c r="BS4" s="39"/>
      <c r="BT4" s="38"/>
      <c r="BU4" s="38"/>
      <c r="BV4" s="38">
        <v>2</v>
      </c>
      <c r="BW4" s="39"/>
      <c r="BX4" s="39"/>
      <c r="BY4" s="39"/>
      <c r="BZ4" s="39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9"/>
      <c r="CM4" s="39"/>
      <c r="CN4" s="39"/>
      <c r="CO4" s="39"/>
      <c r="CP4" s="41"/>
      <c r="CQ4" s="41"/>
    </row>
    <row r="5" spans="1:95">
      <c r="A5" s="1" t="s">
        <v>138</v>
      </c>
      <c r="B5" s="31" t="s">
        <v>258</v>
      </c>
      <c r="C5" s="51" t="s">
        <v>196</v>
      </c>
      <c r="D5" s="35">
        <v>2597490195</v>
      </c>
      <c r="E5" s="35">
        <v>5326161</v>
      </c>
      <c r="F5" s="35">
        <v>4746</v>
      </c>
      <c r="G5" s="38"/>
      <c r="H5" s="38"/>
      <c r="I5" s="39"/>
      <c r="J5" s="38">
        <v>2</v>
      </c>
      <c r="K5" s="38">
        <v>3</v>
      </c>
      <c r="L5" s="38">
        <v>2</v>
      </c>
      <c r="M5" s="38">
        <v>5</v>
      </c>
      <c r="N5" s="38"/>
      <c r="O5" s="38"/>
      <c r="P5" s="38"/>
      <c r="Q5" s="38"/>
      <c r="R5" s="38"/>
      <c r="S5" s="38"/>
      <c r="T5" s="38"/>
      <c r="U5" s="39"/>
      <c r="V5" s="39"/>
      <c r="W5" s="38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42"/>
      <c r="AU5" s="42"/>
      <c r="AV5" s="39"/>
      <c r="AW5" s="42"/>
      <c r="AX5" s="39"/>
      <c r="AY5" s="39"/>
      <c r="AZ5" s="39"/>
      <c r="BA5" s="39"/>
      <c r="BB5" s="39"/>
      <c r="BC5" s="39"/>
      <c r="BD5" s="38"/>
      <c r="BE5" s="39"/>
      <c r="BF5" s="38"/>
      <c r="BG5" s="38"/>
      <c r="BH5" s="38"/>
      <c r="BI5" s="39"/>
      <c r="BJ5" s="39"/>
      <c r="BK5" s="38"/>
      <c r="BL5" s="39"/>
      <c r="BM5" s="38">
        <v>4</v>
      </c>
      <c r="BN5" s="39"/>
      <c r="BO5" s="39"/>
      <c r="BP5" s="38"/>
      <c r="BQ5" s="39"/>
      <c r="BR5" s="39"/>
      <c r="BS5" s="39"/>
      <c r="BT5" s="38"/>
      <c r="BU5" s="38"/>
      <c r="BV5" s="38"/>
      <c r="BW5" s="39"/>
      <c r="BX5" s="39"/>
      <c r="BY5" s="39"/>
      <c r="BZ5" s="39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9"/>
      <c r="CM5" s="39"/>
      <c r="CN5" s="39"/>
      <c r="CO5" s="39"/>
      <c r="CP5" s="41"/>
      <c r="CQ5" s="41"/>
    </row>
    <row r="6" spans="1:95">
      <c r="A6" s="1" t="s">
        <v>143</v>
      </c>
      <c r="B6" s="31" t="s">
        <v>263</v>
      </c>
      <c r="C6" s="51" t="s">
        <v>197</v>
      </c>
      <c r="D6" s="35">
        <v>2531839286</v>
      </c>
      <c r="E6" s="35">
        <v>6038400</v>
      </c>
      <c r="F6" s="35">
        <v>5317</v>
      </c>
      <c r="G6" s="38"/>
      <c r="H6" s="38">
        <v>2</v>
      </c>
      <c r="I6" s="38"/>
      <c r="J6" s="38">
        <v>2</v>
      </c>
      <c r="K6" s="38">
        <v>3</v>
      </c>
      <c r="L6" s="38">
        <v>2</v>
      </c>
      <c r="M6" s="38">
        <v>4</v>
      </c>
      <c r="N6" s="38"/>
      <c r="O6" s="38"/>
      <c r="P6" s="38"/>
      <c r="Q6" s="38"/>
      <c r="R6" s="38"/>
      <c r="S6" s="38"/>
      <c r="T6" s="38"/>
      <c r="U6" s="39"/>
      <c r="V6" s="39"/>
      <c r="W6" s="38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8"/>
      <c r="BC6" s="38"/>
      <c r="BD6" s="38">
        <v>3</v>
      </c>
      <c r="BE6" s="39"/>
      <c r="BF6" s="38">
        <v>3</v>
      </c>
      <c r="BG6" s="38">
        <v>3</v>
      </c>
      <c r="BH6" s="38">
        <v>3</v>
      </c>
      <c r="BI6" s="38"/>
      <c r="BJ6" s="38"/>
      <c r="BK6" s="38">
        <v>3</v>
      </c>
      <c r="BL6" s="38">
        <v>9</v>
      </c>
      <c r="BM6" s="38">
        <v>11</v>
      </c>
      <c r="BN6" s="39"/>
      <c r="BO6" s="38"/>
      <c r="BP6" s="38"/>
      <c r="BQ6" s="39"/>
      <c r="BR6" s="39"/>
      <c r="BS6" s="39"/>
      <c r="BT6" s="38"/>
      <c r="BU6" s="38">
        <v>2</v>
      </c>
      <c r="BV6" s="38">
        <v>2</v>
      </c>
      <c r="BW6" s="39"/>
      <c r="BX6" s="39"/>
      <c r="BY6" s="39"/>
      <c r="BZ6" s="39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9"/>
      <c r="CM6" s="39"/>
      <c r="CN6" s="39"/>
      <c r="CO6" s="39"/>
      <c r="CP6" s="41"/>
      <c r="CQ6" s="41"/>
    </row>
    <row r="7" spans="1:95">
      <c r="A7" s="1" t="s">
        <v>139</v>
      </c>
      <c r="B7" s="31" t="s">
        <v>259</v>
      </c>
      <c r="C7" s="51" t="s">
        <v>199</v>
      </c>
      <c r="D7" s="35">
        <v>2521172636</v>
      </c>
      <c r="E7" s="35">
        <v>6596637</v>
      </c>
      <c r="F7" s="35">
        <v>5888</v>
      </c>
      <c r="G7" s="38"/>
      <c r="H7" s="38"/>
      <c r="I7" s="39"/>
      <c r="J7" s="38">
        <v>2</v>
      </c>
      <c r="K7" s="38">
        <v>3</v>
      </c>
      <c r="L7" s="38">
        <v>2</v>
      </c>
      <c r="M7" s="38">
        <v>5</v>
      </c>
      <c r="N7" s="38"/>
      <c r="O7" s="38"/>
      <c r="P7" s="38"/>
      <c r="Q7" s="38"/>
      <c r="R7" s="38"/>
      <c r="S7" s="38"/>
      <c r="T7" s="38"/>
      <c r="U7" s="39"/>
      <c r="V7" s="39"/>
      <c r="W7" s="38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42"/>
      <c r="AU7" s="42"/>
      <c r="AV7" s="39"/>
      <c r="AW7" s="42"/>
      <c r="AX7" s="39"/>
      <c r="AY7" s="39"/>
      <c r="AZ7" s="39"/>
      <c r="BA7" s="39"/>
      <c r="BB7" s="38"/>
      <c r="BC7" s="38"/>
      <c r="BD7" s="38">
        <v>2</v>
      </c>
      <c r="BE7" s="39"/>
      <c r="BF7" s="38">
        <v>2</v>
      </c>
      <c r="BG7" s="38">
        <v>2</v>
      </c>
      <c r="BH7" s="38">
        <v>2</v>
      </c>
      <c r="BI7" s="38"/>
      <c r="BJ7" s="38"/>
      <c r="BK7" s="38"/>
      <c r="BL7" s="38"/>
      <c r="BM7" s="38">
        <v>3</v>
      </c>
      <c r="BN7" s="39"/>
      <c r="BO7" s="38"/>
      <c r="BP7" s="38"/>
      <c r="BQ7" s="39"/>
      <c r="BR7" s="39"/>
      <c r="BS7" s="39"/>
      <c r="BT7" s="38">
        <v>2</v>
      </c>
      <c r="BU7" s="38"/>
      <c r="BV7" s="38"/>
      <c r="BW7" s="39"/>
      <c r="BX7" s="39"/>
      <c r="BY7" s="39"/>
      <c r="BZ7" s="39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9"/>
      <c r="CM7" s="39"/>
      <c r="CN7" s="39"/>
      <c r="CO7" s="39"/>
      <c r="CP7" s="41"/>
      <c r="CQ7" s="41"/>
    </row>
    <row r="8" spans="1:95">
      <c r="A8" s="1" t="s">
        <v>133</v>
      </c>
      <c r="B8" s="31"/>
      <c r="C8" s="50" t="s">
        <v>200</v>
      </c>
      <c r="D8" s="35">
        <v>2582581251</v>
      </c>
      <c r="E8" s="35">
        <v>5710276</v>
      </c>
      <c r="F8" s="35">
        <v>5068</v>
      </c>
      <c r="G8" s="43"/>
      <c r="H8" s="43"/>
      <c r="I8" s="43"/>
      <c r="J8" s="43">
        <v>2</v>
      </c>
      <c r="K8" s="43">
        <v>3</v>
      </c>
      <c r="L8" s="43">
        <v>2</v>
      </c>
      <c r="M8" s="43">
        <v>4</v>
      </c>
      <c r="N8" s="43"/>
      <c r="O8" s="43"/>
      <c r="P8" s="43"/>
      <c r="Q8" s="43"/>
      <c r="R8" s="43"/>
      <c r="S8" s="43"/>
      <c r="T8" s="43"/>
      <c r="U8" s="39"/>
      <c r="V8" s="39"/>
      <c r="W8" s="43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42"/>
      <c r="AU8" s="42"/>
      <c r="AV8" s="39"/>
      <c r="AW8" s="42"/>
      <c r="AX8" s="39"/>
      <c r="AY8" s="39"/>
      <c r="AZ8" s="39"/>
      <c r="BA8" s="39"/>
      <c r="BB8" s="39"/>
      <c r="BC8" s="39"/>
      <c r="BD8" s="43"/>
      <c r="BE8" s="39"/>
      <c r="BF8" s="43">
        <v>2</v>
      </c>
      <c r="BG8" s="43">
        <v>2</v>
      </c>
      <c r="BH8" s="43"/>
      <c r="BI8" s="39"/>
      <c r="BJ8" s="39"/>
      <c r="BK8" s="43"/>
      <c r="BL8" s="43"/>
      <c r="BM8" s="43">
        <v>4</v>
      </c>
      <c r="BN8" s="39"/>
      <c r="BO8" s="39"/>
      <c r="BP8" s="43"/>
      <c r="BQ8" s="39"/>
      <c r="BR8" s="39"/>
      <c r="BS8" s="39"/>
      <c r="BT8" s="43"/>
      <c r="BU8" s="43"/>
      <c r="BV8" s="43"/>
      <c r="BW8" s="39"/>
      <c r="BX8" s="39"/>
      <c r="BY8" s="39"/>
      <c r="BZ8" s="39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39"/>
      <c r="CM8" s="39"/>
      <c r="CN8" s="39"/>
      <c r="CO8" s="39"/>
      <c r="CP8" s="41"/>
      <c r="CQ8" s="41"/>
    </row>
    <row r="9" spans="1:95">
      <c r="A9" s="1" t="s">
        <v>142</v>
      </c>
      <c r="B9" s="31" t="s">
        <v>260</v>
      </c>
      <c r="C9" s="51" t="s">
        <v>204</v>
      </c>
      <c r="D9" s="35">
        <v>2684623005</v>
      </c>
      <c r="E9" s="35">
        <v>7515134</v>
      </c>
      <c r="F9" s="35">
        <v>6619</v>
      </c>
      <c r="G9" s="38"/>
      <c r="H9" s="38"/>
      <c r="I9" s="38"/>
      <c r="J9" s="38">
        <v>2</v>
      </c>
      <c r="K9" s="38">
        <v>3</v>
      </c>
      <c r="L9" s="38">
        <v>2</v>
      </c>
      <c r="M9" s="38">
        <v>5</v>
      </c>
      <c r="N9" s="38"/>
      <c r="O9" s="38"/>
      <c r="P9" s="38"/>
      <c r="Q9" s="38"/>
      <c r="R9" s="38"/>
      <c r="S9" s="38"/>
      <c r="T9" s="38"/>
      <c r="U9" s="39"/>
      <c r="V9" s="39"/>
      <c r="W9" s="38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42"/>
      <c r="AU9" s="42"/>
      <c r="AV9" s="39"/>
      <c r="AW9" s="42"/>
      <c r="AX9" s="39"/>
      <c r="AY9" s="39"/>
      <c r="AZ9" s="39"/>
      <c r="BA9" s="39"/>
      <c r="BB9" s="38">
        <v>3</v>
      </c>
      <c r="BC9" s="38">
        <v>3</v>
      </c>
      <c r="BD9" s="38">
        <v>4</v>
      </c>
      <c r="BE9" s="39"/>
      <c r="BF9" s="38">
        <v>4</v>
      </c>
      <c r="BG9" s="38">
        <v>4</v>
      </c>
      <c r="BH9" s="38">
        <v>4</v>
      </c>
      <c r="BI9" s="38">
        <v>3</v>
      </c>
      <c r="BJ9" s="38">
        <v>3</v>
      </c>
      <c r="BK9" s="38">
        <v>3</v>
      </c>
      <c r="BL9" s="38">
        <v>8</v>
      </c>
      <c r="BM9" s="38">
        <v>5</v>
      </c>
      <c r="BN9" s="39"/>
      <c r="BO9" s="38"/>
      <c r="BP9" s="38">
        <v>3</v>
      </c>
      <c r="BQ9" s="39"/>
      <c r="BR9" s="39"/>
      <c r="BS9" s="39"/>
      <c r="BT9" s="38"/>
      <c r="BU9" s="39"/>
      <c r="BV9" s="39"/>
      <c r="BW9" s="39"/>
      <c r="BX9" s="39"/>
      <c r="BY9" s="39"/>
      <c r="BZ9" s="39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9"/>
      <c r="CM9" s="39"/>
      <c r="CN9" s="39"/>
      <c r="CO9" s="39"/>
      <c r="CP9" s="41"/>
      <c r="CQ9" s="41"/>
    </row>
    <row r="10" spans="1:95">
      <c r="A10" s="1" t="s">
        <v>141</v>
      </c>
      <c r="B10" s="31" t="s">
        <v>262</v>
      </c>
      <c r="C10" s="50" t="s">
        <v>201</v>
      </c>
      <c r="D10" s="35">
        <v>2643221684</v>
      </c>
      <c r="E10" s="35">
        <v>7145183</v>
      </c>
      <c r="F10" s="35">
        <v>6243</v>
      </c>
      <c r="G10" s="38"/>
      <c r="H10" s="38"/>
      <c r="I10" s="38"/>
      <c r="J10" s="38">
        <v>2</v>
      </c>
      <c r="K10" s="38">
        <v>3</v>
      </c>
      <c r="L10" s="38">
        <v>2</v>
      </c>
      <c r="M10" s="38">
        <v>5</v>
      </c>
      <c r="N10" s="38"/>
      <c r="O10" s="38"/>
      <c r="P10" s="38"/>
      <c r="Q10" s="38"/>
      <c r="R10" s="38"/>
      <c r="S10" s="38"/>
      <c r="T10" s="38"/>
      <c r="U10" s="39"/>
      <c r="V10" s="39"/>
      <c r="W10" s="38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42"/>
      <c r="AU10" s="42"/>
      <c r="AV10" s="39"/>
      <c r="AW10" s="42"/>
      <c r="AX10" s="39"/>
      <c r="AY10" s="39"/>
      <c r="AZ10" s="39"/>
      <c r="BA10" s="39"/>
      <c r="BB10" s="38">
        <v>3</v>
      </c>
      <c r="BC10" s="38">
        <v>3</v>
      </c>
      <c r="BD10" s="38">
        <v>5</v>
      </c>
      <c r="BE10" s="39"/>
      <c r="BF10" s="38">
        <v>5</v>
      </c>
      <c r="BG10" s="38">
        <v>5</v>
      </c>
      <c r="BH10" s="38">
        <v>5</v>
      </c>
      <c r="BI10" s="38">
        <v>3</v>
      </c>
      <c r="BJ10" s="38">
        <v>3</v>
      </c>
      <c r="BK10" s="38">
        <v>3</v>
      </c>
      <c r="BL10" s="38">
        <v>11</v>
      </c>
      <c r="BM10" s="38">
        <v>15</v>
      </c>
      <c r="BN10" s="39"/>
      <c r="BO10" s="38"/>
      <c r="BP10" s="38">
        <v>3</v>
      </c>
      <c r="BQ10" s="39"/>
      <c r="BR10" s="39"/>
      <c r="BS10" s="39"/>
      <c r="BT10" s="38"/>
      <c r="BU10" s="38"/>
      <c r="BV10" s="39"/>
      <c r="BW10" s="39"/>
      <c r="BX10" s="39"/>
      <c r="BY10" s="39"/>
      <c r="BZ10" s="39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9"/>
      <c r="CM10" s="39"/>
      <c r="CN10" s="39"/>
      <c r="CO10" s="39"/>
      <c r="CP10" s="41"/>
      <c r="CQ10" s="41"/>
    </row>
    <row r="11" spans="1:95">
      <c r="A11" s="1" t="s">
        <v>137</v>
      </c>
      <c r="B11" s="31" t="s">
        <v>258</v>
      </c>
      <c r="C11" s="50" t="s">
        <v>202</v>
      </c>
      <c r="D11" s="35">
        <v>2684623087</v>
      </c>
      <c r="E11" s="35">
        <v>6267305</v>
      </c>
      <c r="F11" s="35">
        <v>5672</v>
      </c>
      <c r="G11" s="38"/>
      <c r="H11" s="38"/>
      <c r="I11" s="38"/>
      <c r="J11" s="38">
        <v>3</v>
      </c>
      <c r="K11" s="38">
        <v>4</v>
      </c>
      <c r="L11" s="38">
        <v>3</v>
      </c>
      <c r="M11" s="38">
        <v>7</v>
      </c>
      <c r="N11" s="38"/>
      <c r="O11" s="38"/>
      <c r="P11" s="38"/>
      <c r="Q11" s="38"/>
      <c r="R11" s="38"/>
      <c r="S11" s="38"/>
      <c r="T11" s="38"/>
      <c r="U11" s="39"/>
      <c r="V11" s="39"/>
      <c r="W11" s="38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42"/>
      <c r="AU11" s="42"/>
      <c r="AV11" s="39"/>
      <c r="AW11" s="42"/>
      <c r="AX11" s="39"/>
      <c r="AY11" s="39"/>
      <c r="AZ11" s="39"/>
      <c r="BA11" s="39"/>
      <c r="BB11" s="38"/>
      <c r="BC11" s="38"/>
      <c r="BD11" s="38">
        <v>2</v>
      </c>
      <c r="BE11" s="39"/>
      <c r="BF11" s="38">
        <v>2</v>
      </c>
      <c r="BG11" s="38">
        <v>2</v>
      </c>
      <c r="BH11" s="38">
        <v>2</v>
      </c>
      <c r="BI11" s="38"/>
      <c r="BJ11" s="38"/>
      <c r="BK11" s="38"/>
      <c r="BL11" s="38">
        <v>2</v>
      </c>
      <c r="BM11" s="38">
        <v>3</v>
      </c>
      <c r="BN11" s="39"/>
      <c r="BO11" s="38"/>
      <c r="BP11" s="38"/>
      <c r="BQ11" s="39"/>
      <c r="BR11" s="39"/>
      <c r="BS11" s="39"/>
      <c r="BT11" s="38"/>
      <c r="BU11" s="39"/>
      <c r="BV11" s="39"/>
      <c r="BW11" s="39"/>
      <c r="BX11" s="39"/>
      <c r="BY11" s="39"/>
      <c r="BZ11" s="39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9"/>
      <c r="CM11" s="39"/>
      <c r="CN11" s="39"/>
      <c r="CO11" s="39"/>
      <c r="CP11" s="41"/>
      <c r="CQ11" s="41"/>
    </row>
    <row r="12" spans="1:95">
      <c r="A12" s="1" t="s">
        <v>135</v>
      </c>
      <c r="B12" s="31" t="s">
        <v>258</v>
      </c>
      <c r="C12" s="50" t="s">
        <v>203</v>
      </c>
      <c r="D12" s="35">
        <v>2645727922</v>
      </c>
      <c r="E12" s="35">
        <v>6066684</v>
      </c>
      <c r="F12" s="35">
        <v>5462</v>
      </c>
      <c r="G12" s="38"/>
      <c r="H12" s="38"/>
      <c r="I12" s="38"/>
      <c r="J12" s="38">
        <v>3</v>
      </c>
      <c r="K12" s="38">
        <v>4</v>
      </c>
      <c r="L12" s="38">
        <v>3</v>
      </c>
      <c r="M12" s="38">
        <v>6</v>
      </c>
      <c r="N12" s="38"/>
      <c r="O12" s="38"/>
      <c r="P12" s="38"/>
      <c r="Q12" s="38"/>
      <c r="R12" s="38"/>
      <c r="S12" s="38"/>
      <c r="T12" s="38"/>
      <c r="U12" s="39"/>
      <c r="V12" s="39"/>
      <c r="W12" s="38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8"/>
      <c r="BC12" s="38"/>
      <c r="BD12" s="38">
        <v>2</v>
      </c>
      <c r="BE12" s="39"/>
      <c r="BF12" s="38">
        <v>2</v>
      </c>
      <c r="BG12" s="38">
        <v>2</v>
      </c>
      <c r="BH12" s="38">
        <v>2</v>
      </c>
      <c r="BI12" s="38"/>
      <c r="BJ12" s="38"/>
      <c r="BK12" s="38"/>
      <c r="BL12" s="38">
        <v>2</v>
      </c>
      <c r="BM12" s="38">
        <v>3</v>
      </c>
      <c r="BN12" s="39"/>
      <c r="BO12" s="38"/>
      <c r="BP12" s="38"/>
      <c r="BQ12" s="39"/>
      <c r="BR12" s="39"/>
      <c r="BS12" s="39"/>
      <c r="BT12" s="38"/>
      <c r="BU12" s="39"/>
      <c r="BV12" s="39"/>
      <c r="BW12" s="39"/>
      <c r="BX12" s="39"/>
      <c r="BY12" s="39"/>
      <c r="BZ12" s="39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9"/>
      <c r="CM12" s="39"/>
      <c r="CN12" s="39"/>
      <c r="CO12" s="39"/>
      <c r="CP12" s="41"/>
      <c r="CQ12" s="41"/>
    </row>
    <row r="13" spans="1:95">
      <c r="A13" s="1" t="s">
        <v>136</v>
      </c>
      <c r="B13" s="31" t="s">
        <v>264</v>
      </c>
      <c r="C13" s="50" t="s">
        <v>205</v>
      </c>
      <c r="D13" s="35">
        <v>2516493029</v>
      </c>
      <c r="E13" s="35">
        <v>6265216</v>
      </c>
      <c r="F13" s="35">
        <v>5535</v>
      </c>
      <c r="G13" s="38"/>
      <c r="H13" s="38"/>
      <c r="I13" s="38"/>
      <c r="J13" s="38">
        <v>6</v>
      </c>
      <c r="K13" s="38">
        <v>7</v>
      </c>
      <c r="L13" s="38">
        <v>5</v>
      </c>
      <c r="M13" s="38">
        <v>12</v>
      </c>
      <c r="N13" s="38"/>
      <c r="O13" s="38"/>
      <c r="P13" s="38"/>
      <c r="Q13" s="38"/>
      <c r="R13" s="38"/>
      <c r="S13" s="38"/>
      <c r="T13" s="38"/>
      <c r="U13" s="39"/>
      <c r="V13" s="39"/>
      <c r="W13" s="38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8"/>
      <c r="AR13" s="38"/>
      <c r="AS13" s="38"/>
      <c r="AT13" s="40"/>
      <c r="AU13" s="40"/>
      <c r="AV13" s="38"/>
      <c r="AW13" s="40"/>
      <c r="AX13" s="39"/>
      <c r="AY13" s="39"/>
      <c r="AZ13" s="40"/>
      <c r="BA13" s="40"/>
      <c r="BB13" s="40">
        <v>2</v>
      </c>
      <c r="BC13" s="40">
        <v>3</v>
      </c>
      <c r="BD13" s="40">
        <v>3</v>
      </c>
      <c r="BE13" s="39"/>
      <c r="BF13" s="40">
        <v>2</v>
      </c>
      <c r="BG13" s="40">
        <v>2</v>
      </c>
      <c r="BH13" s="40">
        <v>2</v>
      </c>
      <c r="BI13" s="40">
        <v>3</v>
      </c>
      <c r="BJ13" s="40">
        <v>3</v>
      </c>
      <c r="BK13" s="40">
        <v>2</v>
      </c>
      <c r="BL13" s="40">
        <v>4</v>
      </c>
      <c r="BM13" s="40">
        <v>9</v>
      </c>
      <c r="BN13" s="39"/>
      <c r="BO13" s="39"/>
      <c r="BP13" s="40">
        <v>2</v>
      </c>
      <c r="BQ13" s="39"/>
      <c r="BR13" s="39"/>
      <c r="BS13" s="39"/>
      <c r="BT13" s="38"/>
      <c r="BU13" s="38"/>
      <c r="BV13" s="38">
        <v>3</v>
      </c>
      <c r="BW13" s="39"/>
      <c r="BX13" s="39"/>
      <c r="BY13" s="39"/>
      <c r="BZ13" s="39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9"/>
      <c r="CM13" s="39"/>
      <c r="CN13" s="38">
        <v>4</v>
      </c>
      <c r="CO13" s="39"/>
      <c r="CP13" s="41"/>
      <c r="CQ13" s="41"/>
    </row>
    <row r="14" spans="1:95"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</row>
    <row r="15" spans="1:95">
      <c r="E15" t="s">
        <v>179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</row>
    <row r="16" spans="1:95">
      <c r="E16" s="55">
        <f>AVERAGE(E3:E7,E9:E13)</f>
        <v>6272157.5999999996</v>
      </c>
      <c r="F16" s="55"/>
      <c r="G16" s="55"/>
      <c r="H16" s="55"/>
    </row>
    <row r="17" spans="5:8">
      <c r="E17" s="55">
        <f>STDEVA(E4:E8,E10:E14)</f>
        <v>513094.8529277452</v>
      </c>
      <c r="F17" s="55"/>
      <c r="G17" s="55"/>
      <c r="H17" s="55"/>
    </row>
  </sheetData>
  <mergeCells count="7">
    <mergeCell ref="E17:H17"/>
    <mergeCell ref="B1:B2"/>
    <mergeCell ref="C1:C2"/>
    <mergeCell ref="D1:D2"/>
    <mergeCell ref="E1:E2"/>
    <mergeCell ref="F1:F2"/>
    <mergeCell ref="E16:H16"/>
  </mergeCells>
  <hyperlinks>
    <hyperlink ref="CO2" r:id="rId1"/>
    <hyperlink ref="A3" r:id="rId2"/>
    <hyperlink ref="A4" r:id="rId3"/>
    <hyperlink ref="A5" r:id="rId4"/>
    <hyperlink ref="A6" r:id="rId5" display="Massilia sp. WF1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C5" r:id="rId13" tooltip="Genome assembly info"/>
    <hyperlink ref="C6" r:id="rId14"/>
    <hyperlink ref="C7" r:id="rId15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7"/>
  <sheetViews>
    <sheetView workbookViewId="0">
      <selection activeCell="B1" sqref="B1:B2"/>
    </sheetView>
  </sheetViews>
  <sheetFormatPr baseColWidth="10" defaultRowHeight="15" x14ac:dyDescent="0"/>
  <cols>
    <col min="1" max="2" width="32.6640625" customWidth="1"/>
    <col min="3" max="3" width="22.83203125" customWidth="1"/>
    <col min="4" max="4" width="21.83203125" customWidth="1"/>
    <col min="6" max="6" width="10.5" customWidth="1"/>
  </cols>
  <sheetData>
    <row r="1" spans="1:93">
      <c r="B1" s="55" t="s">
        <v>265</v>
      </c>
      <c r="C1" s="55" t="s">
        <v>198</v>
      </c>
      <c r="D1" s="56" t="s">
        <v>176</v>
      </c>
      <c r="E1" s="56" t="s">
        <v>177</v>
      </c>
      <c r="F1" s="56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</row>
    <row r="2" spans="1:93">
      <c r="B2" s="55"/>
      <c r="C2" s="55"/>
      <c r="D2" s="56"/>
      <c r="E2" s="56"/>
      <c r="F2" s="56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1" t="s">
        <v>94</v>
      </c>
    </row>
    <row r="3" spans="1:93">
      <c r="A3" s="29" t="s">
        <v>124</v>
      </c>
      <c r="B3" s="31" t="s">
        <v>266</v>
      </c>
      <c r="C3" s="31" t="s">
        <v>204</v>
      </c>
      <c r="D3" s="35">
        <v>2582581866</v>
      </c>
      <c r="E3" s="35">
        <v>6859583</v>
      </c>
      <c r="F3" s="35">
        <v>6629</v>
      </c>
      <c r="G3" s="5"/>
      <c r="H3" s="5"/>
      <c r="I3" s="5"/>
      <c r="J3" s="8"/>
      <c r="K3" s="8"/>
      <c r="L3" s="8"/>
      <c r="M3" s="8"/>
      <c r="N3" s="8"/>
      <c r="O3" s="8"/>
      <c r="P3" s="8"/>
      <c r="Q3" s="8"/>
      <c r="R3" s="8"/>
      <c r="S3" s="5"/>
      <c r="T3" s="5"/>
      <c r="U3" s="5"/>
      <c r="V3" s="5"/>
      <c r="W3" s="8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8"/>
      <c r="AR3" s="8"/>
      <c r="AS3" s="8"/>
      <c r="AT3" s="8"/>
      <c r="AU3" s="8"/>
      <c r="AV3" s="5"/>
      <c r="AW3" s="8"/>
      <c r="AX3" s="5"/>
      <c r="AY3" s="8"/>
      <c r="AZ3" s="8"/>
      <c r="BA3" s="8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8"/>
      <c r="BU3" s="5"/>
      <c r="BV3" s="5"/>
      <c r="BW3" s="8"/>
      <c r="BX3" s="8"/>
      <c r="BY3" s="8"/>
      <c r="BZ3" s="8"/>
      <c r="CA3" s="8"/>
      <c r="CB3" s="8"/>
      <c r="CC3" s="5"/>
      <c r="CD3" s="8"/>
      <c r="CE3" s="5"/>
      <c r="CF3" s="8"/>
      <c r="CG3" s="8"/>
      <c r="CH3" s="8"/>
      <c r="CI3" s="8"/>
      <c r="CJ3" s="8"/>
      <c r="CK3" s="8"/>
      <c r="CL3" s="8">
        <v>2</v>
      </c>
      <c r="CM3" s="25"/>
      <c r="CN3" s="5"/>
      <c r="CO3" s="5"/>
    </row>
    <row r="4" spans="1:93" ht="16">
      <c r="A4" s="29" t="s">
        <v>130</v>
      </c>
      <c r="B4" s="31" t="s">
        <v>267</v>
      </c>
      <c r="C4" s="48" t="s">
        <v>206</v>
      </c>
      <c r="D4" s="35">
        <v>2513237159</v>
      </c>
      <c r="E4" s="35">
        <v>6810126</v>
      </c>
      <c r="F4" s="35">
        <v>6691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8"/>
      <c r="AB4" s="8"/>
      <c r="AC4" s="8"/>
      <c r="AD4" s="8"/>
      <c r="AE4" s="8"/>
      <c r="AF4" s="8"/>
      <c r="AG4" s="8"/>
      <c r="AH4" s="8"/>
      <c r="AI4" s="8"/>
      <c r="AJ4" s="5"/>
      <c r="AK4" s="5"/>
      <c r="AL4" s="5"/>
      <c r="AM4" s="5"/>
      <c r="AN4" s="5"/>
      <c r="AO4" s="5"/>
      <c r="AP4" s="8"/>
      <c r="AQ4" s="8"/>
      <c r="AR4" s="8">
        <v>4</v>
      </c>
      <c r="AS4" s="8">
        <v>4</v>
      </c>
      <c r="AT4" s="8">
        <v>4</v>
      </c>
      <c r="AU4" s="8">
        <v>6</v>
      </c>
      <c r="AV4" s="8">
        <v>4</v>
      </c>
      <c r="AW4" s="8"/>
      <c r="AX4" s="8"/>
      <c r="AY4" s="8"/>
      <c r="AZ4" s="8">
        <v>4</v>
      </c>
      <c r="BA4" s="8">
        <v>4</v>
      </c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8"/>
      <c r="BU4" s="5"/>
      <c r="BV4" s="5"/>
      <c r="BW4" s="8"/>
      <c r="BX4" s="8"/>
      <c r="BY4" s="8"/>
      <c r="BZ4" s="8"/>
      <c r="CA4" s="8"/>
      <c r="CB4" s="8"/>
      <c r="CC4" s="5"/>
      <c r="CD4" s="8"/>
      <c r="CE4" s="5"/>
      <c r="CF4" s="8"/>
      <c r="CG4" s="8"/>
      <c r="CH4" s="8"/>
      <c r="CI4" s="8"/>
      <c r="CJ4" s="8"/>
      <c r="CK4" s="8"/>
      <c r="CL4" s="8">
        <v>2</v>
      </c>
      <c r="CM4" s="32"/>
      <c r="CN4" s="5"/>
      <c r="CO4" s="5"/>
    </row>
    <row r="5" spans="1:93">
      <c r="A5" s="29" t="s">
        <v>122</v>
      </c>
      <c r="B5" s="31" t="s">
        <v>266</v>
      </c>
      <c r="C5" s="31" t="s">
        <v>204</v>
      </c>
      <c r="D5" s="35">
        <v>2582581283</v>
      </c>
      <c r="E5" s="35">
        <v>6030556</v>
      </c>
      <c r="F5" s="35">
        <v>5747</v>
      </c>
      <c r="G5" s="5"/>
      <c r="H5" s="5"/>
      <c r="I5" s="5"/>
      <c r="J5" s="8"/>
      <c r="K5" s="8"/>
      <c r="L5" s="8"/>
      <c r="M5" s="8"/>
      <c r="N5" s="5"/>
      <c r="O5" s="5"/>
      <c r="P5" s="8"/>
      <c r="Q5" s="8"/>
      <c r="R5" s="8"/>
      <c r="S5" s="5"/>
      <c r="T5" s="5"/>
      <c r="U5" s="5"/>
      <c r="V5" s="5"/>
      <c r="W5" s="8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8"/>
      <c r="AQ5" s="8">
        <v>3</v>
      </c>
      <c r="AR5" s="8">
        <v>3</v>
      </c>
      <c r="AS5" s="8">
        <v>3</v>
      </c>
      <c r="AT5" s="8">
        <v>3</v>
      </c>
      <c r="AU5" s="8">
        <v>3</v>
      </c>
      <c r="AV5" s="8">
        <v>2</v>
      </c>
      <c r="AW5" s="8">
        <v>2</v>
      </c>
      <c r="AX5" s="8"/>
      <c r="AY5" s="8">
        <v>2</v>
      </c>
      <c r="AZ5" s="8">
        <v>3</v>
      </c>
      <c r="BA5" s="8">
        <v>4</v>
      </c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8"/>
      <c r="BU5" s="5"/>
      <c r="BV5" s="5"/>
      <c r="BW5" s="8"/>
      <c r="BX5" s="8"/>
      <c r="BY5" s="8"/>
      <c r="BZ5" s="8"/>
      <c r="CA5" s="8"/>
      <c r="CB5" s="8"/>
      <c r="CC5" s="5"/>
      <c r="CD5" s="8"/>
      <c r="CE5" s="5"/>
      <c r="CF5" s="8"/>
      <c r="CG5" s="8"/>
      <c r="CH5" s="8"/>
      <c r="CI5" s="8"/>
      <c r="CJ5" s="8"/>
      <c r="CK5" s="8"/>
      <c r="CL5" s="8">
        <v>2</v>
      </c>
      <c r="CM5" s="32"/>
      <c r="CN5" s="5"/>
      <c r="CO5" s="5"/>
    </row>
    <row r="6" spans="1:93">
      <c r="A6" s="29" t="s">
        <v>131</v>
      </c>
      <c r="B6" s="31" t="s">
        <v>266</v>
      </c>
      <c r="C6" s="31" t="s">
        <v>204</v>
      </c>
      <c r="D6" s="35">
        <v>2582581865</v>
      </c>
      <c r="E6" s="35">
        <v>6644329</v>
      </c>
      <c r="F6" s="35">
        <v>6374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8"/>
      <c r="AR6" s="8"/>
      <c r="AS6" s="8"/>
      <c r="AT6" s="8"/>
      <c r="AU6" s="8"/>
      <c r="AV6" s="8"/>
      <c r="AW6" s="5"/>
      <c r="AX6" s="5"/>
      <c r="AY6" s="5"/>
      <c r="AZ6" s="8"/>
      <c r="BA6" s="8">
        <v>2</v>
      </c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8"/>
      <c r="BU6" s="5"/>
      <c r="BV6" s="5"/>
      <c r="BW6" s="8"/>
      <c r="BX6" s="8"/>
      <c r="BY6" s="8"/>
      <c r="BZ6" s="8"/>
      <c r="CA6" s="8"/>
      <c r="CB6" s="8"/>
      <c r="CC6" s="5"/>
      <c r="CD6" s="8"/>
      <c r="CE6" s="5"/>
      <c r="CF6" s="8"/>
      <c r="CG6" s="8"/>
      <c r="CH6" s="8"/>
      <c r="CI6" s="8"/>
      <c r="CJ6" s="8"/>
      <c r="CK6" s="8"/>
      <c r="CL6" s="8">
        <v>2</v>
      </c>
      <c r="CM6" s="32"/>
      <c r="CN6" s="8"/>
      <c r="CO6" s="5"/>
    </row>
    <row r="7" spans="1:93">
      <c r="A7" s="29" t="s">
        <v>125</v>
      </c>
      <c r="B7" s="31" t="s">
        <v>266</v>
      </c>
      <c r="C7" s="31" t="s">
        <v>204</v>
      </c>
      <c r="D7" s="35">
        <v>2582581306</v>
      </c>
      <c r="E7" s="35">
        <v>6450535</v>
      </c>
      <c r="F7" s="35">
        <v>6149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8"/>
      <c r="AR7" s="8">
        <v>2</v>
      </c>
      <c r="AS7" s="8">
        <v>2</v>
      </c>
      <c r="AT7" s="8">
        <v>2</v>
      </c>
      <c r="AU7" s="8">
        <v>2</v>
      </c>
      <c r="AV7" s="8"/>
      <c r="AW7" s="8"/>
      <c r="AX7" s="5"/>
      <c r="AY7" s="8"/>
      <c r="AZ7" s="8">
        <v>2</v>
      </c>
      <c r="BA7" s="8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8"/>
      <c r="BU7" s="5"/>
      <c r="BV7" s="5"/>
      <c r="BW7" s="8"/>
      <c r="BX7" s="8"/>
      <c r="BY7" s="8"/>
      <c r="BZ7" s="8"/>
      <c r="CA7" s="8"/>
      <c r="CB7" s="8"/>
      <c r="CC7" s="5"/>
      <c r="CD7" s="8"/>
      <c r="CE7" s="5"/>
      <c r="CF7" s="8"/>
      <c r="CG7" s="8"/>
      <c r="CH7" s="8"/>
      <c r="CI7" s="8"/>
      <c r="CJ7" s="8"/>
      <c r="CK7" s="8"/>
      <c r="CL7" s="8">
        <v>2</v>
      </c>
      <c r="CM7" s="32"/>
      <c r="CN7" s="8"/>
      <c r="CO7" s="5"/>
    </row>
    <row r="8" spans="1:93" ht="16">
      <c r="A8" t="s">
        <v>123</v>
      </c>
      <c r="C8" s="48" t="s">
        <v>255</v>
      </c>
      <c r="D8" s="35">
        <v>2602042090</v>
      </c>
      <c r="E8" s="35">
        <v>5428940</v>
      </c>
      <c r="F8" s="35">
        <v>5228</v>
      </c>
      <c r="G8" s="5"/>
      <c r="H8" s="5"/>
      <c r="I8" s="19"/>
      <c r="J8" s="5"/>
      <c r="K8" s="5"/>
      <c r="L8" s="5"/>
      <c r="M8" s="10"/>
      <c r="N8" s="5"/>
      <c r="O8" s="5"/>
      <c r="P8" s="5"/>
      <c r="Q8" s="5"/>
      <c r="R8" s="10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12">
        <v>2</v>
      </c>
      <c r="AR8" s="12">
        <v>2</v>
      </c>
      <c r="AS8" s="12">
        <v>2</v>
      </c>
      <c r="AT8" s="12">
        <v>2</v>
      </c>
      <c r="AU8" s="12">
        <v>2</v>
      </c>
      <c r="AV8" s="12">
        <v>2</v>
      </c>
      <c r="AW8" s="5"/>
      <c r="AX8" s="5"/>
      <c r="AY8" s="5"/>
      <c r="AZ8" s="12">
        <v>2</v>
      </c>
      <c r="BA8" s="12">
        <v>2</v>
      </c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10"/>
      <c r="BU8" s="5"/>
      <c r="BV8" s="5"/>
      <c r="BW8" s="10"/>
      <c r="BX8" s="10"/>
      <c r="BY8" s="10"/>
      <c r="BZ8" s="10"/>
      <c r="CA8" s="10"/>
      <c r="CB8" s="10"/>
      <c r="CC8" s="5"/>
      <c r="CD8" s="10"/>
      <c r="CE8" s="5"/>
      <c r="CF8" s="10"/>
      <c r="CG8" s="10"/>
      <c r="CH8" s="10"/>
      <c r="CI8" s="10"/>
      <c r="CJ8" s="10"/>
      <c r="CK8" s="10"/>
      <c r="CL8" s="12">
        <v>2</v>
      </c>
      <c r="CM8" s="32"/>
      <c r="CN8" s="5"/>
      <c r="CO8" s="5"/>
    </row>
    <row r="9" spans="1:93">
      <c r="A9" s="29" t="s">
        <v>132</v>
      </c>
      <c r="B9" s="31" t="s">
        <v>268</v>
      </c>
      <c r="C9" s="31" t="s">
        <v>204</v>
      </c>
      <c r="D9" s="35">
        <v>2599185156</v>
      </c>
      <c r="E9" s="35">
        <v>5403036</v>
      </c>
      <c r="F9" s="35">
        <v>5118</v>
      </c>
      <c r="G9" s="5"/>
      <c r="H9" s="5"/>
      <c r="I9" s="5"/>
      <c r="J9" s="8">
        <v>2</v>
      </c>
      <c r="K9" s="8">
        <v>2</v>
      </c>
      <c r="L9" s="8">
        <v>2</v>
      </c>
      <c r="M9" s="8">
        <v>2</v>
      </c>
      <c r="N9" s="8"/>
      <c r="O9" s="5"/>
      <c r="P9" s="5"/>
      <c r="Q9" s="8"/>
      <c r="R9" s="5"/>
      <c r="S9" s="5"/>
      <c r="T9" s="5"/>
      <c r="U9" s="5"/>
      <c r="V9" s="5"/>
      <c r="W9" s="8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8"/>
      <c r="AQ9" s="8">
        <v>3</v>
      </c>
      <c r="AR9" s="8">
        <v>2</v>
      </c>
      <c r="AS9" s="8">
        <v>2</v>
      </c>
      <c r="AT9" s="8">
        <v>2</v>
      </c>
      <c r="AU9" s="8">
        <v>2</v>
      </c>
      <c r="AV9" s="8">
        <v>3</v>
      </c>
      <c r="AW9" s="8"/>
      <c r="AX9" s="8"/>
      <c r="AY9" s="8"/>
      <c r="AZ9" s="8">
        <v>3</v>
      </c>
      <c r="BA9" s="8">
        <v>2</v>
      </c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8"/>
      <c r="BU9" s="8"/>
      <c r="BV9" s="8"/>
      <c r="BW9" s="8"/>
      <c r="BX9" s="8"/>
      <c r="BY9" s="8"/>
      <c r="BZ9" s="8"/>
      <c r="CA9" s="8"/>
      <c r="CB9" s="8"/>
      <c r="CC9" s="5"/>
      <c r="CD9" s="8"/>
      <c r="CE9" s="5"/>
      <c r="CF9" s="8"/>
      <c r="CG9" s="8"/>
      <c r="CH9" s="8"/>
      <c r="CI9" s="8"/>
      <c r="CJ9" s="8"/>
      <c r="CK9" s="8"/>
      <c r="CL9" s="8">
        <v>2</v>
      </c>
      <c r="CM9" s="32"/>
      <c r="CN9" s="5"/>
      <c r="CO9" s="5"/>
    </row>
    <row r="10" spans="1:93" ht="16">
      <c r="A10" s="29" t="s">
        <v>126</v>
      </c>
      <c r="B10" s="31" t="s">
        <v>269</v>
      </c>
      <c r="C10" s="48" t="s">
        <v>207</v>
      </c>
      <c r="D10" s="35">
        <v>2643221931</v>
      </c>
      <c r="E10" s="35">
        <v>5085899</v>
      </c>
      <c r="F10" s="35">
        <v>4691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8"/>
      <c r="AR10" s="8"/>
      <c r="AS10" s="8"/>
      <c r="AT10" s="8"/>
      <c r="AU10" s="8"/>
      <c r="AV10" s="5"/>
      <c r="AW10" s="8"/>
      <c r="AX10" s="5"/>
      <c r="AY10" s="8"/>
      <c r="AZ10" s="8"/>
      <c r="BA10" s="8">
        <v>2</v>
      </c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8"/>
      <c r="BU10" s="5"/>
      <c r="BV10" s="5"/>
      <c r="BW10" s="8"/>
      <c r="BX10" s="8"/>
      <c r="BY10" s="8"/>
      <c r="BZ10" s="8"/>
      <c r="CA10" s="8"/>
      <c r="CB10" s="8"/>
      <c r="CC10" s="5"/>
      <c r="CD10" s="8"/>
      <c r="CE10" s="5"/>
      <c r="CF10" s="8"/>
      <c r="CG10" s="8"/>
      <c r="CH10" s="8"/>
      <c r="CI10" s="8"/>
      <c r="CJ10" s="8"/>
      <c r="CK10" s="8"/>
      <c r="CL10" s="8">
        <v>2</v>
      </c>
      <c r="CM10" s="32"/>
      <c r="CN10" s="5"/>
      <c r="CO10" s="5"/>
    </row>
    <row r="11" spans="1:93" ht="16">
      <c r="A11" s="29" t="s">
        <v>129</v>
      </c>
      <c r="B11" s="31" t="s">
        <v>269</v>
      </c>
      <c r="C11" s="48" t="s">
        <v>208</v>
      </c>
      <c r="D11" s="35">
        <v>2643221934</v>
      </c>
      <c r="E11" s="35">
        <v>4881596</v>
      </c>
      <c r="F11" s="35">
        <v>4479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8">
        <v>2</v>
      </c>
      <c r="BU11" s="5"/>
      <c r="BV11" s="5"/>
      <c r="BW11" s="8"/>
      <c r="BX11" s="8"/>
      <c r="BY11" s="8"/>
      <c r="BZ11" s="8"/>
      <c r="CA11" s="8"/>
      <c r="CB11" s="8"/>
      <c r="CC11" s="5"/>
      <c r="CD11" s="8"/>
      <c r="CE11" s="5"/>
      <c r="CF11" s="8"/>
      <c r="CG11" s="8"/>
      <c r="CH11" s="8"/>
      <c r="CI11" s="8"/>
      <c r="CJ11" s="8"/>
      <c r="CK11" s="8"/>
      <c r="CL11" s="8">
        <v>2</v>
      </c>
      <c r="CM11" s="32"/>
      <c r="CN11" s="5"/>
      <c r="CO11" s="5"/>
    </row>
    <row r="12" spans="1:93" ht="16">
      <c r="A12" s="29" t="s">
        <v>127</v>
      </c>
      <c r="B12" s="31" t="s">
        <v>269</v>
      </c>
      <c r="C12" s="48" t="s">
        <v>209</v>
      </c>
      <c r="D12" s="35">
        <v>2643221933</v>
      </c>
      <c r="E12" s="35">
        <v>5014728</v>
      </c>
      <c r="F12" s="35">
        <v>4640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8">
        <v>2</v>
      </c>
      <c r="BU12" s="5"/>
      <c r="BV12" s="5"/>
      <c r="BW12" s="8"/>
      <c r="BX12" s="8"/>
      <c r="BY12" s="8"/>
      <c r="BZ12" s="8"/>
      <c r="CA12" s="8"/>
      <c r="CB12" s="8"/>
      <c r="CC12" s="5"/>
      <c r="CD12" s="8"/>
      <c r="CE12" s="5"/>
      <c r="CF12" s="8"/>
      <c r="CG12" s="8"/>
      <c r="CH12" s="8"/>
      <c r="CI12" s="8"/>
      <c r="CJ12" s="8"/>
      <c r="CK12" s="8"/>
      <c r="CL12" s="8">
        <v>2</v>
      </c>
      <c r="CM12" s="32"/>
      <c r="CN12" s="5"/>
      <c r="CO12" s="5"/>
    </row>
    <row r="13" spans="1:93" ht="16">
      <c r="A13" s="29" t="s">
        <v>128</v>
      </c>
      <c r="B13" s="31" t="s">
        <v>270</v>
      </c>
      <c r="C13" s="48" t="s">
        <v>210</v>
      </c>
      <c r="D13" s="35">
        <v>637000269</v>
      </c>
      <c r="E13" s="35">
        <v>6691694</v>
      </c>
      <c r="F13" s="35">
        <v>6295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8"/>
      <c r="AQ13" s="8"/>
      <c r="AR13" s="8"/>
      <c r="AS13" s="8"/>
      <c r="AT13" s="8"/>
      <c r="AU13" s="8"/>
      <c r="AV13" s="8">
        <v>2</v>
      </c>
      <c r="AW13" s="8"/>
      <c r="AX13" s="8"/>
      <c r="AY13" s="8"/>
      <c r="AZ13" s="8"/>
      <c r="BA13" s="8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8"/>
      <c r="BU13" s="5"/>
      <c r="BV13" s="5"/>
      <c r="BW13" s="8"/>
      <c r="BX13" s="8"/>
      <c r="BY13" s="8"/>
      <c r="BZ13" s="8"/>
      <c r="CA13" s="8"/>
      <c r="CB13" s="8"/>
      <c r="CC13" s="5"/>
      <c r="CD13" s="8"/>
      <c r="CE13" s="5"/>
      <c r="CF13" s="8"/>
      <c r="CG13" s="8"/>
      <c r="CH13" s="8"/>
      <c r="CI13" s="8"/>
      <c r="CJ13" s="8"/>
      <c r="CK13" s="8"/>
      <c r="CL13" s="8">
        <v>2</v>
      </c>
      <c r="CM13" s="32"/>
      <c r="CN13" s="5"/>
      <c r="CO13" s="5"/>
    </row>
    <row r="15" spans="1:93">
      <c r="D15" t="s">
        <v>179</v>
      </c>
    </row>
    <row r="16" spans="1:93">
      <c r="D16" s="55">
        <f>AVERAGE(E3:E7,E9:E13)</f>
        <v>5987208.2000000002</v>
      </c>
      <c r="E16" s="55"/>
      <c r="F16" s="55"/>
      <c r="G16" s="55"/>
    </row>
    <row r="17" spans="4:7">
      <c r="D17" s="55">
        <f>STDEVA(E4:E8,D10:D14)</f>
        <v>1282176835.3719287</v>
      </c>
      <c r="E17" s="55"/>
      <c r="F17" s="55"/>
      <c r="G17" s="55"/>
    </row>
  </sheetData>
  <mergeCells count="7">
    <mergeCell ref="D17:G17"/>
    <mergeCell ref="B1:B2"/>
    <mergeCell ref="C1:C2"/>
    <mergeCell ref="D1:D2"/>
    <mergeCell ref="E1:E2"/>
    <mergeCell ref="F1:F2"/>
    <mergeCell ref="D16:G16"/>
  </mergeCells>
  <hyperlinks>
    <hyperlink ref="CO2" r:id="rId1"/>
    <hyperlink ref="A3" r:id="rId2"/>
    <hyperlink ref="A4" r:id="rId3"/>
    <hyperlink ref="A5" r:id="rId4"/>
    <hyperlink ref="A6" r:id="rId5"/>
    <hyperlink ref="A7" r:id="rId6"/>
    <hyperlink ref="A9" r:id="rId7"/>
    <hyperlink ref="A10" r:id="rId8"/>
    <hyperlink ref="A12" r:id="rId9"/>
    <hyperlink ref="A11" r:id="rId10"/>
    <hyperlink ref="A13" r:id="rId1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2"/>
  <sheetViews>
    <sheetView topLeftCell="A7" workbookViewId="0">
      <selection activeCell="B16" sqref="B16"/>
    </sheetView>
  </sheetViews>
  <sheetFormatPr baseColWidth="10" defaultRowHeight="15" x14ac:dyDescent="0"/>
  <cols>
    <col min="1" max="2" width="32.83203125" customWidth="1"/>
    <col min="3" max="3" width="20.33203125" customWidth="1"/>
    <col min="4" max="4" width="14.33203125" bestFit="1" customWidth="1"/>
    <col min="5" max="5" width="11.83203125" bestFit="1" customWidth="1"/>
    <col min="95" max="95" width="51" customWidth="1"/>
  </cols>
  <sheetData>
    <row r="1" spans="1:102" ht="16">
      <c r="B1" s="55" t="s">
        <v>265</v>
      </c>
      <c r="C1" s="55" t="s">
        <v>198</v>
      </c>
      <c r="D1" s="56" t="s">
        <v>176</v>
      </c>
      <c r="E1" s="56" t="s">
        <v>177</v>
      </c>
      <c r="F1" s="56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  <c r="CR1" s="27"/>
      <c r="CS1" s="3"/>
      <c r="CT1" s="28"/>
      <c r="CU1" s="27"/>
      <c r="CV1" s="27"/>
      <c r="CW1" s="27"/>
      <c r="CX1" s="27"/>
    </row>
    <row r="2" spans="1:102">
      <c r="B2" s="55"/>
      <c r="C2" s="55"/>
      <c r="D2" s="56"/>
      <c r="E2" s="56"/>
      <c r="F2" s="56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28" t="s">
        <v>94</v>
      </c>
      <c r="CR2" s="27"/>
      <c r="CS2" s="27"/>
      <c r="CT2" s="28"/>
      <c r="CU2" s="27"/>
      <c r="CV2" s="27"/>
      <c r="CW2" s="27"/>
      <c r="CX2" s="27"/>
    </row>
    <row r="3" spans="1:102" ht="16">
      <c r="A3" s="31" t="s">
        <v>111</v>
      </c>
      <c r="B3" s="31" t="s">
        <v>271</v>
      </c>
      <c r="C3" s="48" t="s">
        <v>211</v>
      </c>
      <c r="D3" s="35">
        <v>650716014</v>
      </c>
      <c r="E3" s="35">
        <v>3750138</v>
      </c>
      <c r="F3" s="35">
        <v>3938</v>
      </c>
      <c r="G3" s="5"/>
      <c r="H3" s="5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5"/>
      <c r="V3" s="5"/>
      <c r="W3" s="44"/>
      <c r="X3" s="44"/>
      <c r="Y3" s="44"/>
      <c r="Z3" s="5"/>
      <c r="AA3" s="44"/>
      <c r="AB3" s="44"/>
      <c r="AC3" s="44"/>
      <c r="AD3" s="44"/>
      <c r="AE3" s="44"/>
      <c r="AF3" s="44"/>
      <c r="AG3" s="44"/>
      <c r="AH3" s="44"/>
      <c r="AI3" s="44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44"/>
      <c r="BX3" s="44"/>
      <c r="BY3" s="44"/>
      <c r="BZ3" s="5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5"/>
      <c r="CM3" s="5"/>
      <c r="CN3" s="44"/>
      <c r="CO3" s="5"/>
    </row>
    <row r="4" spans="1:102" ht="16">
      <c r="A4" s="31" t="s">
        <v>117</v>
      </c>
      <c r="B4" s="31" t="s">
        <v>272</v>
      </c>
      <c r="C4" s="48" t="s">
        <v>212</v>
      </c>
      <c r="D4" s="35">
        <v>2537561811</v>
      </c>
      <c r="E4" s="35">
        <v>11294072</v>
      </c>
      <c r="F4" s="35">
        <v>10290</v>
      </c>
      <c r="G4" s="5"/>
      <c r="H4" s="5"/>
      <c r="I4" s="45"/>
      <c r="J4" s="45">
        <v>3</v>
      </c>
      <c r="K4" s="45">
        <v>3</v>
      </c>
      <c r="L4" s="45">
        <v>3</v>
      </c>
      <c r="M4" s="45">
        <v>7</v>
      </c>
      <c r="N4" s="45"/>
      <c r="O4" s="45"/>
      <c r="P4" s="45"/>
      <c r="Q4" s="45"/>
      <c r="R4" s="45"/>
      <c r="S4" s="45"/>
      <c r="T4" s="45"/>
      <c r="U4" s="5"/>
      <c r="V4" s="5"/>
      <c r="W4" s="45"/>
      <c r="X4" s="45">
        <v>2</v>
      </c>
      <c r="Y4" s="45"/>
      <c r="Z4" s="5"/>
      <c r="AA4" s="46"/>
      <c r="AB4" s="46"/>
      <c r="AC4" s="46"/>
      <c r="AD4" s="46"/>
      <c r="AE4" s="46"/>
      <c r="AF4" s="46"/>
      <c r="AG4" s="46"/>
      <c r="AH4" s="46"/>
      <c r="AI4" s="46"/>
      <c r="AJ4" s="5"/>
      <c r="AK4" s="5"/>
      <c r="AL4" s="5"/>
      <c r="AM4" s="5"/>
      <c r="AN4" s="5"/>
      <c r="AO4" s="5"/>
      <c r="AP4" s="45"/>
      <c r="AQ4" s="45">
        <v>2</v>
      </c>
      <c r="AR4" s="45"/>
      <c r="AS4" s="5"/>
      <c r="AT4" s="45">
        <v>2</v>
      </c>
      <c r="AU4" s="45">
        <v>2</v>
      </c>
      <c r="AV4" s="45"/>
      <c r="AW4" s="45"/>
      <c r="AX4" s="5"/>
      <c r="AY4" s="45"/>
      <c r="AZ4" s="45">
        <v>2</v>
      </c>
      <c r="BA4" s="45">
        <v>2</v>
      </c>
      <c r="BB4" s="45">
        <v>6</v>
      </c>
      <c r="BC4" s="45">
        <v>4</v>
      </c>
      <c r="BD4" s="45">
        <v>3</v>
      </c>
      <c r="BE4" s="5"/>
      <c r="BF4" s="45">
        <v>3</v>
      </c>
      <c r="BG4" s="45">
        <v>3</v>
      </c>
      <c r="BH4" s="45">
        <v>2</v>
      </c>
      <c r="BI4" s="45">
        <v>3</v>
      </c>
      <c r="BJ4" s="45">
        <v>3</v>
      </c>
      <c r="BK4" s="45">
        <v>2</v>
      </c>
      <c r="BL4" s="45">
        <v>3</v>
      </c>
      <c r="BM4" s="45">
        <v>5</v>
      </c>
      <c r="BN4" s="45"/>
      <c r="BO4" s="45"/>
      <c r="BP4" s="45">
        <v>3</v>
      </c>
      <c r="BQ4" s="46"/>
      <c r="BR4" s="5"/>
      <c r="BS4" s="5"/>
      <c r="BT4" s="5">
        <v>1</v>
      </c>
      <c r="BU4" s="5"/>
      <c r="BV4" s="5"/>
      <c r="BW4" s="46"/>
      <c r="BX4" s="46"/>
      <c r="BY4" s="46"/>
      <c r="BZ4" s="5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5"/>
      <c r="CM4" s="5"/>
      <c r="CN4" s="5"/>
      <c r="CO4" s="5"/>
      <c r="CQ4" s="27"/>
      <c r="CR4" s="3"/>
      <c r="CS4" s="28"/>
      <c r="CT4" s="27"/>
      <c r="CU4" s="27"/>
      <c r="CV4" s="27"/>
      <c r="CW4" s="27"/>
    </row>
    <row r="5" spans="1:102" ht="16">
      <c r="A5" s="31" t="s">
        <v>121</v>
      </c>
      <c r="B5" s="31" t="s">
        <v>258</v>
      </c>
      <c r="C5" s="48" t="s">
        <v>213</v>
      </c>
      <c r="D5" s="35">
        <v>2600255070</v>
      </c>
      <c r="E5" s="35">
        <v>6541887</v>
      </c>
      <c r="F5" s="35">
        <v>5858</v>
      </c>
      <c r="G5" s="5"/>
      <c r="H5" s="5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5"/>
      <c r="V5" s="5"/>
      <c r="W5" s="8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8"/>
      <c r="AQ5" s="8"/>
      <c r="AR5" s="8"/>
      <c r="AS5" s="5"/>
      <c r="AT5" s="5"/>
      <c r="AU5" s="8"/>
      <c r="AV5" s="8"/>
      <c r="AW5" s="8"/>
      <c r="AX5" s="5"/>
      <c r="AY5" s="5"/>
      <c r="AZ5" s="8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8"/>
      <c r="BN5" s="5"/>
      <c r="BO5" s="5"/>
      <c r="BP5" s="5"/>
      <c r="BQ5" s="5"/>
      <c r="BR5" s="5"/>
      <c r="BS5" s="5"/>
      <c r="BT5" s="8">
        <v>4</v>
      </c>
      <c r="BU5" s="8">
        <v>2</v>
      </c>
      <c r="BV5" s="8">
        <v>2</v>
      </c>
      <c r="BW5" s="8"/>
      <c r="BX5" s="8"/>
      <c r="BY5" s="8"/>
      <c r="BZ5" s="5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5"/>
      <c r="CM5" s="5"/>
      <c r="CN5" s="5"/>
      <c r="CO5" s="5"/>
      <c r="CQ5" s="27"/>
      <c r="CR5" s="3"/>
      <c r="CS5" s="28"/>
      <c r="CT5" s="27"/>
      <c r="CU5" s="27"/>
      <c r="CV5" s="27"/>
      <c r="CW5" s="27"/>
    </row>
    <row r="6" spans="1:102" ht="16">
      <c r="A6" s="31" t="s">
        <v>118</v>
      </c>
      <c r="B6" s="31"/>
      <c r="C6" s="49" t="s">
        <v>214</v>
      </c>
      <c r="D6" s="35">
        <v>2582580720</v>
      </c>
      <c r="E6" s="35">
        <v>8455632</v>
      </c>
      <c r="F6" s="35">
        <v>7578</v>
      </c>
      <c r="G6" s="5"/>
      <c r="H6" s="5"/>
      <c r="I6" s="10"/>
      <c r="J6" s="10"/>
      <c r="K6" s="10"/>
      <c r="L6" s="12">
        <v>2</v>
      </c>
      <c r="M6" s="10"/>
      <c r="N6" s="12">
        <v>2</v>
      </c>
      <c r="O6" s="12">
        <v>2</v>
      </c>
      <c r="P6" s="12">
        <v>2</v>
      </c>
      <c r="Q6" s="12">
        <v>4</v>
      </c>
      <c r="R6" s="10"/>
      <c r="S6" s="10"/>
      <c r="T6" s="10"/>
      <c r="U6" s="5"/>
      <c r="V6" s="5"/>
      <c r="W6" s="10"/>
      <c r="X6" s="10"/>
      <c r="Y6" s="10"/>
      <c r="Z6" s="5"/>
      <c r="AA6" s="12">
        <v>2</v>
      </c>
      <c r="AB6" s="12">
        <v>2</v>
      </c>
      <c r="AC6" s="12">
        <v>2</v>
      </c>
      <c r="AD6" s="12">
        <v>2</v>
      </c>
      <c r="AE6" s="12">
        <v>2</v>
      </c>
      <c r="AF6" s="12">
        <v>2</v>
      </c>
      <c r="AG6" s="12">
        <v>2</v>
      </c>
      <c r="AH6" s="12">
        <v>2</v>
      </c>
      <c r="AI6" s="12">
        <v>2</v>
      </c>
      <c r="AJ6" s="5"/>
      <c r="AK6" s="5"/>
      <c r="AL6" s="5"/>
      <c r="AM6" s="5"/>
      <c r="AN6" s="5"/>
      <c r="AO6" s="5"/>
      <c r="AP6" s="10"/>
      <c r="AQ6" s="10"/>
      <c r="AR6" s="10"/>
      <c r="AS6" s="10"/>
      <c r="AT6" s="10"/>
      <c r="AU6" s="10"/>
      <c r="AV6" s="10"/>
      <c r="AW6" s="10"/>
      <c r="AX6" s="5"/>
      <c r="AY6" s="10"/>
      <c r="AZ6" s="10"/>
      <c r="BA6" s="10"/>
      <c r="BB6" s="12">
        <v>3</v>
      </c>
      <c r="BC6" s="12">
        <v>4</v>
      </c>
      <c r="BD6" s="12">
        <v>4</v>
      </c>
      <c r="BE6" s="5"/>
      <c r="BF6" s="12">
        <v>4</v>
      </c>
      <c r="BG6" s="12">
        <v>4</v>
      </c>
      <c r="BH6" s="12">
        <v>2</v>
      </c>
      <c r="BI6" s="12">
        <v>4</v>
      </c>
      <c r="BJ6" s="12">
        <v>3</v>
      </c>
      <c r="BK6" s="12">
        <v>2</v>
      </c>
      <c r="BL6" s="12">
        <v>4</v>
      </c>
      <c r="BM6" s="12">
        <v>12</v>
      </c>
      <c r="BN6" s="10"/>
      <c r="BO6" s="12">
        <v>3</v>
      </c>
      <c r="BP6" s="12">
        <v>2</v>
      </c>
      <c r="BQ6" s="10"/>
      <c r="BR6" s="5"/>
      <c r="BS6" s="5"/>
      <c r="BT6" s="10">
        <v>5</v>
      </c>
      <c r="BU6" s="10">
        <v>3</v>
      </c>
      <c r="BV6" s="10">
        <v>2</v>
      </c>
      <c r="BW6" s="10"/>
      <c r="BX6" s="10"/>
      <c r="BY6" s="10"/>
      <c r="BZ6" s="5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5"/>
      <c r="CM6" s="5"/>
      <c r="CN6" s="5"/>
      <c r="CO6" s="5"/>
      <c r="CQ6" s="27"/>
      <c r="CR6" s="3"/>
      <c r="CS6" s="28"/>
      <c r="CT6" s="27"/>
      <c r="CU6" s="27"/>
      <c r="CV6" s="27"/>
      <c r="CW6" s="27"/>
    </row>
    <row r="7" spans="1:102" ht="16">
      <c r="A7" s="31" t="s">
        <v>120</v>
      </c>
      <c r="B7" s="31" t="s">
        <v>273</v>
      </c>
      <c r="C7" s="48" t="s">
        <v>215</v>
      </c>
      <c r="D7" s="35">
        <v>642555113</v>
      </c>
      <c r="E7" s="35">
        <v>8214658</v>
      </c>
      <c r="F7" s="35">
        <v>7487</v>
      </c>
      <c r="G7" s="5"/>
      <c r="H7" s="5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5"/>
      <c r="V7" s="5"/>
      <c r="W7" s="8"/>
      <c r="X7" s="8"/>
      <c r="Y7" s="5"/>
      <c r="Z7" s="5"/>
      <c r="AA7" s="8"/>
      <c r="AB7" s="8"/>
      <c r="AC7" s="8"/>
      <c r="AD7" s="8"/>
      <c r="AE7" s="8"/>
      <c r="AF7" s="8"/>
      <c r="AG7" s="8"/>
      <c r="AH7" s="8"/>
      <c r="AI7" s="8"/>
      <c r="AJ7" s="5"/>
      <c r="AK7" s="5"/>
      <c r="AL7" s="5"/>
      <c r="AM7" s="5"/>
      <c r="AN7" s="5"/>
      <c r="AO7" s="5"/>
      <c r="AP7" s="8">
        <v>3</v>
      </c>
      <c r="AQ7" s="8">
        <v>3</v>
      </c>
      <c r="AR7" s="8">
        <v>3</v>
      </c>
      <c r="AS7" s="8">
        <v>2</v>
      </c>
      <c r="AT7" s="8">
        <v>2</v>
      </c>
      <c r="AU7" s="8">
        <v>3</v>
      </c>
      <c r="AV7" s="8">
        <v>3</v>
      </c>
      <c r="AW7" s="8">
        <v>3</v>
      </c>
      <c r="AX7" s="5"/>
      <c r="AY7" s="8">
        <v>2</v>
      </c>
      <c r="AZ7" s="8">
        <v>3</v>
      </c>
      <c r="BA7" s="5"/>
      <c r="BB7" s="8">
        <v>2</v>
      </c>
      <c r="BC7" s="8">
        <v>2</v>
      </c>
      <c r="BD7" s="8">
        <v>2</v>
      </c>
      <c r="BE7" s="5"/>
      <c r="BF7" s="8">
        <v>2</v>
      </c>
      <c r="BG7" s="8">
        <v>4</v>
      </c>
      <c r="BH7" s="8">
        <v>2</v>
      </c>
      <c r="BI7" s="8">
        <v>2</v>
      </c>
      <c r="BJ7" s="8">
        <v>2</v>
      </c>
      <c r="BK7" s="8">
        <v>2</v>
      </c>
      <c r="BL7" s="8">
        <v>3</v>
      </c>
      <c r="BM7" s="8">
        <v>6</v>
      </c>
      <c r="BN7" s="5"/>
      <c r="BO7" s="8">
        <v>2</v>
      </c>
      <c r="BP7" s="8">
        <v>2</v>
      </c>
      <c r="BQ7" s="5"/>
      <c r="BR7" s="5"/>
      <c r="BS7" s="5"/>
      <c r="BT7" s="5"/>
      <c r="BU7" s="5"/>
      <c r="BV7" s="5"/>
      <c r="BW7" s="8"/>
      <c r="BX7" s="8"/>
      <c r="BY7" s="8"/>
      <c r="BZ7" s="5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5"/>
      <c r="CM7" s="5"/>
      <c r="CN7" s="5"/>
      <c r="CO7" s="5"/>
      <c r="CQ7" s="27"/>
      <c r="CR7" s="27"/>
      <c r="CS7" s="28"/>
      <c r="CT7" s="27"/>
      <c r="CU7" s="27"/>
      <c r="CV7" s="27"/>
      <c r="CW7" s="27"/>
    </row>
    <row r="8" spans="1:102" ht="16">
      <c r="A8" s="31" t="s">
        <v>116</v>
      </c>
      <c r="B8" s="31" t="s">
        <v>258</v>
      </c>
      <c r="C8" s="30" t="s">
        <v>204</v>
      </c>
      <c r="D8" s="35">
        <v>2546825541</v>
      </c>
      <c r="E8" s="35">
        <v>8471422</v>
      </c>
      <c r="F8" s="35">
        <v>7562</v>
      </c>
      <c r="G8" s="5"/>
      <c r="H8" s="5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5"/>
      <c r="V8" s="5"/>
      <c r="W8" s="8"/>
      <c r="X8" s="8">
        <v>2</v>
      </c>
      <c r="Y8" s="8"/>
      <c r="Z8" s="5"/>
      <c r="AA8" s="8">
        <v>2</v>
      </c>
      <c r="AB8" s="8"/>
      <c r="AC8" s="8">
        <v>2</v>
      </c>
      <c r="AD8" s="8">
        <v>2</v>
      </c>
      <c r="AE8" s="8">
        <v>2</v>
      </c>
      <c r="AF8" s="8">
        <v>2</v>
      </c>
      <c r="AG8" s="8">
        <v>2</v>
      </c>
      <c r="AH8" s="8">
        <v>2</v>
      </c>
      <c r="AI8" s="8">
        <v>2</v>
      </c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8"/>
      <c r="AW8" s="5"/>
      <c r="AX8" s="5"/>
      <c r="AY8" s="5"/>
      <c r="AZ8" s="5"/>
      <c r="BA8" s="5"/>
      <c r="BB8" s="8"/>
      <c r="BC8" s="8"/>
      <c r="BD8" s="8"/>
      <c r="BE8" s="5"/>
      <c r="BF8" s="8"/>
      <c r="BG8" s="8"/>
      <c r="BH8" s="8"/>
      <c r="BI8" s="8"/>
      <c r="BJ8" s="8"/>
      <c r="BK8" s="8"/>
      <c r="BL8" s="8"/>
      <c r="BM8" s="8">
        <v>10</v>
      </c>
      <c r="BN8" s="5"/>
      <c r="BO8" s="8"/>
      <c r="BP8" s="8"/>
      <c r="BQ8" s="5"/>
      <c r="BR8" s="5"/>
      <c r="BS8" s="5"/>
      <c r="BT8" s="8">
        <v>2</v>
      </c>
      <c r="BU8" s="8">
        <v>2</v>
      </c>
      <c r="BV8" s="8">
        <v>2</v>
      </c>
      <c r="BW8" s="8"/>
      <c r="BX8" s="8"/>
      <c r="BY8" s="8"/>
      <c r="BZ8" s="5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5"/>
      <c r="CM8" s="5"/>
      <c r="CN8" s="8">
        <v>1</v>
      </c>
      <c r="CO8" s="5"/>
      <c r="CQ8" s="27"/>
      <c r="CR8" s="3"/>
      <c r="CS8" s="28"/>
      <c r="CT8" s="27"/>
      <c r="CU8" s="27"/>
      <c r="CV8" s="27"/>
      <c r="CW8" s="27"/>
    </row>
    <row r="9" spans="1:102" ht="16">
      <c r="A9" s="31" t="s">
        <v>114</v>
      </c>
      <c r="B9" s="31" t="s">
        <v>258</v>
      </c>
      <c r="C9" s="30" t="s">
        <v>204</v>
      </c>
      <c r="D9" s="35">
        <v>2546825545</v>
      </c>
      <c r="E9" s="35">
        <v>8463171</v>
      </c>
      <c r="F9" s="35">
        <v>7570</v>
      </c>
      <c r="G9" s="5"/>
      <c r="H9" s="5"/>
      <c r="I9" s="8"/>
      <c r="J9" s="8"/>
      <c r="K9" s="8"/>
      <c r="L9" s="8"/>
      <c r="M9" s="8"/>
      <c r="N9" s="8"/>
      <c r="O9" s="8"/>
      <c r="P9" s="8"/>
      <c r="Q9" s="8">
        <v>2</v>
      </c>
      <c r="R9" s="8"/>
      <c r="S9" s="8"/>
      <c r="T9" s="8"/>
      <c r="U9" s="5"/>
      <c r="V9" s="5"/>
      <c r="W9" s="8"/>
      <c r="X9" s="8">
        <v>2</v>
      </c>
      <c r="Y9" s="8"/>
      <c r="Z9" s="5"/>
      <c r="AA9" s="8">
        <v>2</v>
      </c>
      <c r="AB9" s="8"/>
      <c r="AC9" s="8">
        <v>2</v>
      </c>
      <c r="AD9" s="8">
        <v>2</v>
      </c>
      <c r="AE9" s="8">
        <v>2</v>
      </c>
      <c r="AF9" s="8">
        <v>2</v>
      </c>
      <c r="AG9" s="8">
        <v>2</v>
      </c>
      <c r="AH9" s="8">
        <v>2</v>
      </c>
      <c r="AI9" s="8">
        <v>2</v>
      </c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8"/>
      <c r="AW9" s="5"/>
      <c r="AX9" s="5"/>
      <c r="AY9" s="5"/>
      <c r="AZ9" s="5"/>
      <c r="BA9" s="5"/>
      <c r="BB9" s="8"/>
      <c r="BC9" s="8"/>
      <c r="BD9" s="8"/>
      <c r="BE9" s="5"/>
      <c r="BF9" s="8"/>
      <c r="BG9" s="8"/>
      <c r="BH9" s="8"/>
      <c r="BI9" s="8"/>
      <c r="BJ9" s="8"/>
      <c r="BK9" s="8"/>
      <c r="BL9" s="8"/>
      <c r="BM9" s="8">
        <v>10</v>
      </c>
      <c r="BN9" s="5"/>
      <c r="BO9" s="8"/>
      <c r="BP9" s="8"/>
      <c r="BQ9" s="5"/>
      <c r="BR9" s="5"/>
      <c r="BS9" s="5"/>
      <c r="BT9" s="8">
        <v>2</v>
      </c>
      <c r="BU9" s="8">
        <v>2</v>
      </c>
      <c r="BV9" s="8">
        <v>2</v>
      </c>
      <c r="BW9" s="8"/>
      <c r="BX9" s="8"/>
      <c r="BY9" s="8"/>
      <c r="BZ9" s="5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5"/>
      <c r="CM9" s="5"/>
      <c r="CN9" s="8">
        <v>1</v>
      </c>
      <c r="CO9" s="5"/>
      <c r="CQ9" s="27"/>
      <c r="CR9" s="3"/>
      <c r="CS9" s="28"/>
      <c r="CT9" s="27"/>
      <c r="CU9" s="27"/>
      <c r="CV9" s="27"/>
      <c r="CW9" s="27"/>
    </row>
    <row r="10" spans="1:102">
      <c r="A10" s="31" t="s">
        <v>119</v>
      </c>
      <c r="B10" s="31" t="s">
        <v>258</v>
      </c>
      <c r="C10" s="49" t="s">
        <v>216</v>
      </c>
      <c r="D10" s="35">
        <v>2508501040</v>
      </c>
      <c r="E10" s="35">
        <v>8743528</v>
      </c>
      <c r="F10" s="35">
        <v>8077</v>
      </c>
      <c r="G10" s="5"/>
      <c r="H10" s="5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5"/>
      <c r="V10" s="5"/>
      <c r="W10" s="8"/>
      <c r="X10" s="8"/>
      <c r="Y10" s="5"/>
      <c r="Z10" s="5"/>
      <c r="AA10" s="8"/>
      <c r="AB10" s="8"/>
      <c r="AC10" s="8"/>
      <c r="AD10" s="8"/>
      <c r="AE10" s="8"/>
      <c r="AF10" s="8"/>
      <c r="AG10" s="8"/>
      <c r="AH10" s="8"/>
      <c r="AI10" s="8"/>
      <c r="AJ10" s="5"/>
      <c r="AK10" s="5"/>
      <c r="AL10" s="5"/>
      <c r="AM10" s="5"/>
      <c r="AN10" s="5"/>
      <c r="AO10" s="5"/>
      <c r="AP10" s="8">
        <v>3</v>
      </c>
      <c r="AQ10" s="8">
        <v>2</v>
      </c>
      <c r="AR10" s="8">
        <v>3</v>
      </c>
      <c r="AS10" s="5"/>
      <c r="AT10" s="8"/>
      <c r="AU10" s="8">
        <v>2</v>
      </c>
      <c r="AV10" s="8">
        <v>3</v>
      </c>
      <c r="AW10" s="8">
        <v>3</v>
      </c>
      <c r="AX10" s="5"/>
      <c r="AY10" s="8"/>
      <c r="AZ10" s="8">
        <v>4</v>
      </c>
      <c r="BA10" s="8"/>
      <c r="BB10" s="8">
        <v>2</v>
      </c>
      <c r="BC10" s="8">
        <v>2</v>
      </c>
      <c r="BD10" s="8">
        <v>2</v>
      </c>
      <c r="BE10" s="5"/>
      <c r="BF10" s="8">
        <v>3</v>
      </c>
      <c r="BG10" s="8">
        <v>4</v>
      </c>
      <c r="BH10" s="8">
        <v>2</v>
      </c>
      <c r="BI10" s="8">
        <v>2</v>
      </c>
      <c r="BJ10" s="8">
        <v>2</v>
      </c>
      <c r="BK10" s="8">
        <v>2</v>
      </c>
      <c r="BL10" s="8">
        <v>3</v>
      </c>
      <c r="BM10" s="8">
        <v>3</v>
      </c>
      <c r="BN10" s="8"/>
      <c r="BO10" s="8">
        <v>2</v>
      </c>
      <c r="BP10" s="8">
        <v>2</v>
      </c>
      <c r="BQ10" s="5"/>
      <c r="BR10" s="5"/>
      <c r="BS10" s="5"/>
      <c r="BT10" s="8">
        <v>3</v>
      </c>
      <c r="BU10" s="8"/>
      <c r="BV10" s="8"/>
      <c r="BW10" s="8"/>
      <c r="BX10" s="8"/>
      <c r="BY10" s="8"/>
      <c r="BZ10" s="5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5"/>
      <c r="CM10" s="5"/>
      <c r="CN10" s="8">
        <v>1</v>
      </c>
      <c r="CO10" s="5"/>
      <c r="CQ10" s="27"/>
      <c r="CR10" s="27"/>
      <c r="CS10" s="28"/>
      <c r="CT10" s="27"/>
      <c r="CU10" s="27"/>
      <c r="CV10" s="27"/>
      <c r="CW10" s="27"/>
    </row>
    <row r="11" spans="1:102">
      <c r="A11" s="33" t="s">
        <v>175</v>
      </c>
      <c r="B11" s="33" t="s">
        <v>258</v>
      </c>
      <c r="C11" s="49" t="s">
        <v>217</v>
      </c>
      <c r="D11" s="35">
        <v>637000053</v>
      </c>
      <c r="E11" s="35">
        <v>9731138</v>
      </c>
      <c r="F11" s="37">
        <v>9059</v>
      </c>
      <c r="G11" s="5"/>
      <c r="H11" s="5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5"/>
      <c r="V11" s="5"/>
      <c r="W11" s="8"/>
      <c r="X11" s="8"/>
      <c r="Y11" s="5"/>
      <c r="Z11" s="5"/>
      <c r="AA11" s="8"/>
      <c r="AB11" s="8"/>
      <c r="AC11" s="8"/>
      <c r="AD11" s="8"/>
      <c r="AE11" s="8"/>
      <c r="AF11" s="4"/>
      <c r="AG11" s="8"/>
      <c r="AH11" s="8"/>
      <c r="AI11" s="8"/>
      <c r="AJ11" s="5"/>
      <c r="AK11" s="5"/>
      <c r="AL11" s="5"/>
      <c r="AM11" s="25"/>
      <c r="AN11" s="5"/>
      <c r="AO11" s="25"/>
      <c r="AP11" s="8">
        <v>3</v>
      </c>
      <c r="AQ11" s="8">
        <v>3</v>
      </c>
      <c r="AR11" s="8">
        <v>3</v>
      </c>
      <c r="AS11" s="8">
        <v>3</v>
      </c>
      <c r="AT11" s="8">
        <v>3</v>
      </c>
      <c r="AU11" s="8">
        <v>3</v>
      </c>
      <c r="AV11" s="8">
        <v>3</v>
      </c>
      <c r="AW11" s="8">
        <v>3</v>
      </c>
      <c r="AX11" s="5"/>
      <c r="AY11" s="8">
        <v>3</v>
      </c>
      <c r="AZ11" s="8">
        <v>3</v>
      </c>
      <c r="BA11" s="8">
        <v>3</v>
      </c>
      <c r="BB11" s="8"/>
      <c r="BC11" s="8"/>
      <c r="BD11" s="8"/>
      <c r="BE11" s="5"/>
      <c r="BF11" s="8">
        <v>3</v>
      </c>
      <c r="BG11" s="8">
        <v>3</v>
      </c>
      <c r="BH11" s="8"/>
      <c r="BI11" s="8"/>
      <c r="BJ11" s="8"/>
      <c r="BK11" s="8"/>
      <c r="BL11" s="8">
        <v>4</v>
      </c>
      <c r="BM11" s="8">
        <v>4</v>
      </c>
      <c r="BN11" s="5" t="s">
        <v>174</v>
      </c>
      <c r="BO11" s="8"/>
      <c r="BP11" s="8"/>
      <c r="BQ11" s="5"/>
      <c r="BR11" s="5"/>
      <c r="BS11" s="5"/>
      <c r="BT11" s="8">
        <v>2</v>
      </c>
      <c r="BU11" s="8">
        <v>2</v>
      </c>
      <c r="BV11" s="8">
        <v>2</v>
      </c>
      <c r="BW11" s="8"/>
      <c r="BX11" s="8"/>
      <c r="BY11" s="8"/>
      <c r="BZ11" s="5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5"/>
      <c r="CM11" s="5"/>
      <c r="CN11" s="8">
        <v>1</v>
      </c>
      <c r="CO11" s="5"/>
    </row>
    <row r="12" spans="1:102" ht="16">
      <c r="A12" s="31" t="s">
        <v>113</v>
      </c>
      <c r="B12" s="31" t="s">
        <v>274</v>
      </c>
      <c r="C12" s="48" t="s">
        <v>218</v>
      </c>
      <c r="D12" s="35">
        <v>2508501124</v>
      </c>
      <c r="E12" s="35">
        <v>7679067</v>
      </c>
      <c r="F12" s="35">
        <v>7123</v>
      </c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5"/>
      <c r="V12" s="5"/>
      <c r="W12" s="8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8"/>
      <c r="AR12" s="5"/>
      <c r="AS12" s="5"/>
      <c r="AT12" s="8"/>
      <c r="AU12" s="8"/>
      <c r="AV12" s="8"/>
      <c r="AW12" s="5"/>
      <c r="AX12" s="5"/>
      <c r="AY12" s="5"/>
      <c r="AZ12" s="8"/>
      <c r="BA12" s="5"/>
      <c r="BB12" s="8"/>
      <c r="BC12" s="8"/>
      <c r="BD12" s="8"/>
      <c r="BE12" s="5"/>
      <c r="BF12" s="8">
        <v>7</v>
      </c>
      <c r="BG12" s="8">
        <v>6</v>
      </c>
      <c r="BH12" s="8"/>
      <c r="BI12" s="8"/>
      <c r="BJ12" s="8"/>
      <c r="BK12" s="8"/>
      <c r="BL12" s="8">
        <v>2</v>
      </c>
      <c r="BM12" s="8">
        <v>10</v>
      </c>
      <c r="BN12" s="5"/>
      <c r="BO12" s="8"/>
      <c r="BP12" s="8"/>
      <c r="BQ12" s="5"/>
      <c r="BR12" s="5"/>
      <c r="BS12" s="5"/>
      <c r="BT12" s="8"/>
      <c r="BU12" s="5"/>
      <c r="BV12" s="5"/>
      <c r="BW12" s="8"/>
      <c r="BX12" s="8"/>
      <c r="BY12" s="8"/>
      <c r="BZ12" s="5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5"/>
      <c r="CM12" s="5"/>
      <c r="CN12" s="5"/>
      <c r="CO12" s="5"/>
      <c r="CQ12" s="27"/>
      <c r="CR12" s="3"/>
      <c r="CS12" s="28"/>
      <c r="CT12" s="27"/>
      <c r="CU12" s="27"/>
      <c r="CV12" s="27"/>
      <c r="CW12" s="27"/>
    </row>
    <row r="13" spans="1:102" ht="16">
      <c r="A13" s="31" t="s">
        <v>112</v>
      </c>
      <c r="B13" s="31" t="s">
        <v>275</v>
      </c>
      <c r="C13" s="48" t="s">
        <v>219</v>
      </c>
      <c r="D13" s="35">
        <v>2579779093</v>
      </c>
      <c r="E13" s="35">
        <v>7282355</v>
      </c>
      <c r="F13" s="35">
        <v>6648</v>
      </c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5"/>
      <c r="V13" s="5"/>
      <c r="W13" s="8"/>
      <c r="X13" s="8"/>
      <c r="Y13" s="8"/>
      <c r="Z13" s="5"/>
      <c r="AA13" s="8"/>
      <c r="AB13" s="8"/>
      <c r="AC13" s="8"/>
      <c r="AD13" s="8"/>
      <c r="AE13" s="8"/>
      <c r="AF13" s="8"/>
      <c r="AG13" s="8"/>
      <c r="AH13" s="8"/>
      <c r="AI13" s="8"/>
      <c r="AJ13" s="5"/>
      <c r="AK13" s="5"/>
      <c r="AL13" s="5"/>
      <c r="AM13" s="5"/>
      <c r="AN13" s="5"/>
      <c r="AO13" s="5"/>
      <c r="AP13" s="5"/>
      <c r="AQ13" s="8"/>
      <c r="AR13" s="5"/>
      <c r="AS13" s="5"/>
      <c r="AT13" s="5"/>
      <c r="AU13" s="5"/>
      <c r="AV13" s="8"/>
      <c r="AW13" s="5"/>
      <c r="AX13" s="5"/>
      <c r="AY13" s="5"/>
      <c r="AZ13" s="8"/>
      <c r="BA13" s="5"/>
      <c r="BB13" s="8">
        <v>2</v>
      </c>
      <c r="BC13" s="8"/>
      <c r="BD13" s="8"/>
      <c r="BE13" s="5"/>
      <c r="BF13" s="8"/>
      <c r="BG13" s="8"/>
      <c r="BH13" s="8"/>
      <c r="BI13" s="8"/>
      <c r="BJ13" s="8"/>
      <c r="BK13" s="8"/>
      <c r="BL13" s="8"/>
      <c r="BM13" s="8">
        <v>6</v>
      </c>
      <c r="BN13" s="5"/>
      <c r="BO13" s="8"/>
      <c r="BP13" s="8"/>
      <c r="BQ13" s="5"/>
      <c r="BR13" s="5"/>
      <c r="BS13" s="5"/>
      <c r="BT13" s="8">
        <v>2</v>
      </c>
      <c r="BU13" s="8"/>
      <c r="BV13" s="8"/>
      <c r="BW13" s="8"/>
      <c r="BX13" s="8"/>
      <c r="BY13" s="8"/>
      <c r="BZ13" s="5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5"/>
      <c r="CM13" s="5"/>
      <c r="CN13" s="5"/>
      <c r="CO13" s="5"/>
      <c r="CQ13" s="27"/>
      <c r="CR13" s="27"/>
      <c r="CS13" s="28"/>
      <c r="CT13" s="27"/>
      <c r="CU13" s="27"/>
      <c r="CV13" s="27"/>
      <c r="CW13" s="27"/>
    </row>
    <row r="14" spans="1:102" ht="16">
      <c r="A14" s="31" t="s">
        <v>115</v>
      </c>
      <c r="B14" s="31" t="s">
        <v>258</v>
      </c>
      <c r="C14" s="30" t="s">
        <v>204</v>
      </c>
      <c r="D14" s="35">
        <v>2546825544</v>
      </c>
      <c r="E14" s="35">
        <v>7742432</v>
      </c>
      <c r="F14" s="35">
        <v>6928</v>
      </c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5"/>
      <c r="V14" s="5"/>
      <c r="W14" s="8"/>
      <c r="X14" s="8"/>
      <c r="Y14" s="8"/>
      <c r="Z14" s="5"/>
      <c r="AA14" s="8"/>
      <c r="AB14" s="8"/>
      <c r="AC14" s="8"/>
      <c r="AD14" s="8"/>
      <c r="AE14" s="8"/>
      <c r="AF14" s="8"/>
      <c r="AG14" s="8"/>
      <c r="AH14" s="8"/>
      <c r="AI14" s="8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8"/>
      <c r="AV14" s="5"/>
      <c r="AW14" s="5"/>
      <c r="AX14" s="5"/>
      <c r="AY14" s="5"/>
      <c r="AZ14" s="5"/>
      <c r="BA14" s="5"/>
      <c r="BB14" s="8"/>
      <c r="BC14" s="8"/>
      <c r="BD14" s="8">
        <v>4</v>
      </c>
      <c r="BE14" s="5"/>
      <c r="BF14" s="8"/>
      <c r="BG14" s="8"/>
      <c r="BH14" s="8"/>
      <c r="BI14" s="8"/>
      <c r="BJ14" s="8"/>
      <c r="BK14" s="8"/>
      <c r="BL14" s="8"/>
      <c r="BM14" s="8">
        <v>5</v>
      </c>
      <c r="BN14" s="5"/>
      <c r="BO14" s="8"/>
      <c r="BP14" s="8"/>
      <c r="BQ14" s="5"/>
      <c r="BR14" s="5"/>
      <c r="BS14" s="5"/>
      <c r="BT14" s="8">
        <v>2</v>
      </c>
      <c r="BU14" s="8"/>
      <c r="BV14" s="8"/>
      <c r="BW14" s="8"/>
      <c r="BX14" s="8"/>
      <c r="BY14" s="8"/>
      <c r="BZ14" s="5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5"/>
      <c r="CM14" s="5"/>
      <c r="CN14" s="5"/>
      <c r="CO14" s="5"/>
      <c r="CQ14" s="27"/>
      <c r="CR14" s="3"/>
      <c r="CS14" s="28"/>
      <c r="CT14" s="27"/>
      <c r="CU14" s="27"/>
      <c r="CV14" s="27"/>
      <c r="CW14" s="27"/>
    </row>
    <row r="15" spans="1:102" ht="16">
      <c r="A15" s="31" t="s">
        <v>110</v>
      </c>
      <c r="B15" s="31" t="s">
        <v>294</v>
      </c>
      <c r="C15" s="48" t="s">
        <v>220</v>
      </c>
      <c r="D15" s="35">
        <v>2521172625</v>
      </c>
      <c r="E15" s="35">
        <v>7381819</v>
      </c>
      <c r="F15" s="35">
        <v>6625</v>
      </c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5"/>
      <c r="V15" s="5"/>
      <c r="W15" s="8"/>
      <c r="X15" s="8"/>
      <c r="Y15" s="8"/>
      <c r="Z15" s="5"/>
      <c r="AA15" s="8"/>
      <c r="AB15" s="8"/>
      <c r="AC15" s="8"/>
      <c r="AD15" s="8"/>
      <c r="AE15" s="8"/>
      <c r="AF15" s="8"/>
      <c r="AG15" s="8"/>
      <c r="AH15" s="8"/>
      <c r="AI15" s="8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8"/>
      <c r="AV15" s="5"/>
      <c r="AW15" s="5"/>
      <c r="AX15" s="5"/>
      <c r="AY15" s="5"/>
      <c r="AZ15" s="5"/>
      <c r="BA15" s="5"/>
      <c r="BB15" s="8"/>
      <c r="BC15" s="8"/>
      <c r="BD15" s="8"/>
      <c r="BE15" s="5"/>
      <c r="BF15" s="8"/>
      <c r="BG15" s="8"/>
      <c r="BH15" s="8"/>
      <c r="BI15" s="8"/>
      <c r="BJ15" s="8"/>
      <c r="BK15" s="8"/>
      <c r="BL15" s="8"/>
      <c r="BM15" s="8">
        <v>5</v>
      </c>
      <c r="BN15" s="5"/>
      <c r="BO15" s="8"/>
      <c r="BP15" s="8"/>
      <c r="BQ15" s="5"/>
      <c r="BR15" s="5"/>
      <c r="BS15" s="5"/>
      <c r="BT15" s="8">
        <v>2</v>
      </c>
      <c r="BU15" s="8"/>
      <c r="BV15" s="8"/>
      <c r="BW15" s="8"/>
      <c r="BX15" s="8"/>
      <c r="BY15" s="8"/>
      <c r="BZ15" s="5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5"/>
      <c r="CM15" s="5"/>
      <c r="CN15" s="5"/>
      <c r="CO15" s="5"/>
      <c r="CQ15" s="27"/>
      <c r="CR15" s="3"/>
      <c r="CS15" s="28"/>
      <c r="CT15" s="27"/>
      <c r="CU15" s="27"/>
      <c r="CV15" s="27"/>
      <c r="CW15" s="27"/>
    </row>
    <row r="16" spans="1:102">
      <c r="A16" s="31" t="s">
        <v>109</v>
      </c>
      <c r="B16" s="31" t="s">
        <v>276</v>
      </c>
      <c r="C16" s="49" t="s">
        <v>221</v>
      </c>
      <c r="D16" s="35">
        <v>2627853643</v>
      </c>
      <c r="E16" s="35">
        <v>7135022</v>
      </c>
      <c r="F16" s="35">
        <v>6178</v>
      </c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5"/>
      <c r="V16" s="5"/>
      <c r="W16" s="8"/>
      <c r="X16" s="8">
        <v>4</v>
      </c>
      <c r="Y16" s="8"/>
      <c r="Z16" s="8">
        <v>2</v>
      </c>
      <c r="AA16" s="8">
        <v>4</v>
      </c>
      <c r="AB16" s="8">
        <v>2</v>
      </c>
      <c r="AC16" s="8">
        <v>4</v>
      </c>
      <c r="AD16" s="8">
        <v>5</v>
      </c>
      <c r="AE16" s="8">
        <v>4</v>
      </c>
      <c r="AF16" s="8">
        <v>4</v>
      </c>
      <c r="AG16" s="8">
        <v>4</v>
      </c>
      <c r="AH16" s="8">
        <v>4</v>
      </c>
      <c r="AI16" s="8">
        <v>4</v>
      </c>
      <c r="AJ16" s="5"/>
      <c r="AK16" s="5"/>
      <c r="AL16" s="5"/>
      <c r="AM16" s="5"/>
      <c r="AN16" s="8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8">
        <v>5</v>
      </c>
      <c r="BC16" s="8">
        <v>5</v>
      </c>
      <c r="BD16" s="8">
        <v>5</v>
      </c>
      <c r="BE16" s="5"/>
      <c r="BF16" s="8">
        <v>5</v>
      </c>
      <c r="BG16" s="8">
        <v>7</v>
      </c>
      <c r="BH16" s="8">
        <v>4</v>
      </c>
      <c r="BI16" s="8">
        <v>4</v>
      </c>
      <c r="BJ16" s="8">
        <v>5</v>
      </c>
      <c r="BK16" s="8">
        <v>4</v>
      </c>
      <c r="BL16" s="8">
        <v>4</v>
      </c>
      <c r="BM16" s="8">
        <v>6</v>
      </c>
      <c r="BN16" s="8"/>
      <c r="BO16" s="8">
        <v>4</v>
      </c>
      <c r="BP16" s="8">
        <v>5</v>
      </c>
      <c r="BQ16" s="8"/>
      <c r="BR16" s="5"/>
      <c r="BS16" s="5"/>
      <c r="BT16" s="8">
        <v>2</v>
      </c>
      <c r="BU16" s="8">
        <v>2</v>
      </c>
      <c r="BV16" s="8">
        <v>2</v>
      </c>
      <c r="BW16" s="8"/>
      <c r="BX16" s="8"/>
      <c r="BY16" s="8"/>
      <c r="BZ16" s="5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5"/>
      <c r="CM16" s="5"/>
      <c r="CN16" s="8">
        <v>1</v>
      </c>
      <c r="CO16" s="5"/>
      <c r="CQ16" s="27"/>
      <c r="CR16" s="27"/>
      <c r="CS16" s="28"/>
      <c r="CT16" s="27"/>
      <c r="CU16" s="27"/>
      <c r="CV16" s="27"/>
      <c r="CW16" s="27"/>
    </row>
    <row r="17" spans="4:97"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</row>
    <row r="18" spans="4:97">
      <c r="D18" t="s">
        <v>179</v>
      </c>
    </row>
    <row r="19" spans="4:97">
      <c r="D19" s="55">
        <f>AVERAGE(E5,E7:E16)</f>
        <v>7944227.1818181816</v>
      </c>
      <c r="E19" s="55"/>
      <c r="F19" s="55"/>
      <c r="G19" s="55"/>
      <c r="CM19" s="27"/>
      <c r="CN19" s="27"/>
      <c r="CO19" s="28"/>
      <c r="CP19" s="27"/>
      <c r="CQ19" s="27"/>
      <c r="CR19" s="27"/>
      <c r="CS19" s="27"/>
    </row>
    <row r="20" spans="4:97">
      <c r="D20" s="55">
        <f>STDEVA(E5,E7:E16)</f>
        <v>891015.26011295815</v>
      </c>
      <c r="E20" s="55"/>
      <c r="F20" s="55"/>
      <c r="G20" s="55"/>
      <c r="CM20" s="27"/>
      <c r="CN20" s="27"/>
      <c r="CO20" s="28"/>
      <c r="CP20" s="27"/>
      <c r="CQ20" s="27"/>
      <c r="CR20" s="27"/>
      <c r="CS20" s="27"/>
    </row>
    <row r="22" spans="4:97">
      <c r="AJ22" s="2"/>
      <c r="AL22" s="2"/>
    </row>
  </sheetData>
  <mergeCells count="7">
    <mergeCell ref="D20:G20"/>
    <mergeCell ref="B1:B2"/>
    <mergeCell ref="C1:C2"/>
    <mergeCell ref="D1:D2"/>
    <mergeCell ref="E1:E2"/>
    <mergeCell ref="F1:F2"/>
    <mergeCell ref="D19:G19"/>
  </mergeCells>
  <hyperlinks>
    <hyperlink ref="CO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8"/>
  <sheetViews>
    <sheetView topLeftCell="A2" workbookViewId="0">
      <selection activeCell="B18" sqref="B18"/>
    </sheetView>
  </sheetViews>
  <sheetFormatPr baseColWidth="10" defaultRowHeight="15" x14ac:dyDescent="0"/>
  <cols>
    <col min="1" max="3" width="32.5" customWidth="1"/>
    <col min="4" max="4" width="16.33203125" customWidth="1"/>
    <col min="5" max="5" width="13.1640625" customWidth="1"/>
    <col min="6" max="6" width="11" customWidth="1"/>
  </cols>
  <sheetData>
    <row r="1" spans="1:93">
      <c r="A1" s="34"/>
      <c r="B1" s="55" t="s">
        <v>265</v>
      </c>
      <c r="C1" s="55" t="s">
        <v>198</v>
      </c>
      <c r="D1" s="55" t="s">
        <v>176</v>
      </c>
      <c r="E1" s="55" t="s">
        <v>177</v>
      </c>
      <c r="F1" s="55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</row>
    <row r="2" spans="1:93">
      <c r="A2" s="34"/>
      <c r="B2" s="55"/>
      <c r="C2" s="55"/>
      <c r="D2" s="55"/>
      <c r="E2" s="55"/>
      <c r="F2" s="55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1" t="s">
        <v>94</v>
      </c>
    </row>
    <row r="3" spans="1:93">
      <c r="A3" s="18" t="s">
        <v>106</v>
      </c>
      <c r="B3" s="18" t="s">
        <v>277</v>
      </c>
      <c r="C3" s="30" t="s">
        <v>222</v>
      </c>
      <c r="D3" s="35">
        <v>2551306673</v>
      </c>
      <c r="E3" s="35">
        <v>5199194</v>
      </c>
      <c r="F3" s="35">
        <v>4916</v>
      </c>
      <c r="G3" s="4"/>
      <c r="H3" s="4"/>
      <c r="I3" s="5"/>
      <c r="J3" s="7"/>
      <c r="K3" s="7"/>
      <c r="L3" s="7"/>
      <c r="M3" s="15">
        <v>3</v>
      </c>
      <c r="N3" s="4"/>
      <c r="O3" s="4"/>
      <c r="P3" s="4"/>
      <c r="Q3" s="4"/>
      <c r="R3" s="4"/>
      <c r="S3" s="4"/>
      <c r="T3" s="4"/>
      <c r="U3" s="4"/>
      <c r="V3" s="4"/>
      <c r="W3" s="8">
        <v>2</v>
      </c>
      <c r="X3" s="8">
        <v>2</v>
      </c>
      <c r="Y3" s="8">
        <v>1</v>
      </c>
      <c r="Z3" s="8">
        <v>1</v>
      </c>
      <c r="AA3" s="8">
        <v>2</v>
      </c>
      <c r="AB3" s="8">
        <v>1</v>
      </c>
      <c r="AC3" s="8">
        <v>2</v>
      </c>
      <c r="AD3" s="8">
        <v>1</v>
      </c>
      <c r="AE3" s="8">
        <v>2</v>
      </c>
      <c r="AF3" s="8">
        <v>2</v>
      </c>
      <c r="AG3" s="8">
        <v>2</v>
      </c>
      <c r="AH3" s="8">
        <v>2</v>
      </c>
      <c r="AI3" s="8">
        <v>2</v>
      </c>
      <c r="AJ3" s="4"/>
      <c r="AK3" s="4"/>
      <c r="AL3" s="4"/>
      <c r="AM3" s="4"/>
      <c r="AN3" s="8">
        <v>2</v>
      </c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8">
        <v>2</v>
      </c>
      <c r="BC3" s="8">
        <v>2</v>
      </c>
      <c r="BD3" s="8"/>
      <c r="BE3" s="4"/>
      <c r="BF3" s="8"/>
      <c r="BG3" s="8"/>
      <c r="BH3" s="8"/>
      <c r="BI3" s="8"/>
      <c r="BJ3" s="8"/>
      <c r="BK3" s="8"/>
      <c r="BL3" s="8">
        <v>4</v>
      </c>
      <c r="BM3" s="8">
        <v>6</v>
      </c>
      <c r="BN3" s="4"/>
      <c r="BO3" s="8"/>
      <c r="BP3" s="8"/>
      <c r="BQ3" s="4"/>
      <c r="BR3" s="4"/>
      <c r="BS3" s="4"/>
      <c r="BT3" s="8"/>
      <c r="BU3" s="8">
        <v>3</v>
      </c>
      <c r="BV3" s="8">
        <v>2</v>
      </c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4"/>
      <c r="CM3" s="7"/>
      <c r="CN3" s="4"/>
      <c r="CO3" s="4"/>
    </row>
    <row r="4" spans="1:93">
      <c r="A4" s="36" t="s">
        <v>104</v>
      </c>
      <c r="B4" s="36" t="s">
        <v>278</v>
      </c>
      <c r="C4" s="30" t="s">
        <v>223</v>
      </c>
      <c r="D4" s="35">
        <v>646862321</v>
      </c>
      <c r="E4" s="35">
        <v>4072827</v>
      </c>
      <c r="F4" s="35">
        <v>4134</v>
      </c>
      <c r="G4" s="4"/>
      <c r="H4" s="4"/>
      <c r="I4" s="8"/>
      <c r="J4" s="8"/>
      <c r="K4" s="7"/>
      <c r="L4" s="7"/>
      <c r="M4" s="7"/>
      <c r="N4" s="7"/>
      <c r="O4" s="7"/>
      <c r="P4" s="7"/>
      <c r="Q4" s="7"/>
      <c r="R4" s="7"/>
      <c r="S4" s="4"/>
      <c r="T4" s="4"/>
      <c r="U4" s="4"/>
      <c r="V4" s="7"/>
      <c r="W4" s="8">
        <v>2</v>
      </c>
      <c r="X4" s="8">
        <v>2</v>
      </c>
      <c r="Y4" s="8">
        <v>1</v>
      </c>
      <c r="Z4" s="8">
        <v>1</v>
      </c>
      <c r="AA4" s="8">
        <v>2</v>
      </c>
      <c r="AB4" s="8">
        <v>1</v>
      </c>
      <c r="AC4" s="8">
        <v>2</v>
      </c>
      <c r="AD4" s="8">
        <v>2</v>
      </c>
      <c r="AE4" s="8">
        <v>2</v>
      </c>
      <c r="AF4" s="8">
        <v>2</v>
      </c>
      <c r="AG4" s="8">
        <v>2</v>
      </c>
      <c r="AH4" s="8">
        <v>2</v>
      </c>
      <c r="AI4" s="8">
        <v>2</v>
      </c>
      <c r="AJ4" s="4"/>
      <c r="AK4" s="4"/>
      <c r="AL4" s="4"/>
      <c r="AM4" s="4"/>
      <c r="AN4" s="8">
        <v>2</v>
      </c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8">
        <v>3</v>
      </c>
      <c r="BC4" s="8">
        <v>2</v>
      </c>
      <c r="BD4" s="8"/>
      <c r="BE4" s="4"/>
      <c r="BF4" s="8"/>
      <c r="BG4" s="8"/>
      <c r="BH4" s="8"/>
      <c r="BI4" s="8"/>
      <c r="BJ4" s="8"/>
      <c r="BK4" s="8"/>
      <c r="BL4" s="8">
        <v>3</v>
      </c>
      <c r="BM4" s="8">
        <v>3</v>
      </c>
      <c r="BN4" s="4"/>
      <c r="BO4" s="8"/>
      <c r="BP4" s="8"/>
      <c r="BQ4" s="4"/>
      <c r="BR4" s="4"/>
      <c r="BS4" s="4"/>
      <c r="BT4" s="8"/>
      <c r="BU4" s="8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4"/>
      <c r="CM4" s="7"/>
      <c r="CN4" s="4"/>
      <c r="CO4" s="4"/>
    </row>
    <row r="5" spans="1:93">
      <c r="A5" s="36" t="s">
        <v>95</v>
      </c>
      <c r="B5" s="36" t="s">
        <v>279</v>
      </c>
      <c r="C5" s="30" t="s">
        <v>224</v>
      </c>
      <c r="D5" s="35">
        <v>646564530</v>
      </c>
      <c r="E5" s="35">
        <v>3905604</v>
      </c>
      <c r="F5" s="35">
        <v>3665</v>
      </c>
      <c r="G5" s="4"/>
      <c r="H5" s="4"/>
      <c r="I5" s="8"/>
      <c r="J5" s="8"/>
      <c r="K5" s="7"/>
      <c r="L5" s="7"/>
      <c r="M5" s="7"/>
      <c r="N5" s="7"/>
      <c r="O5" s="7"/>
      <c r="P5" s="7"/>
      <c r="Q5" s="7"/>
      <c r="R5" s="7"/>
      <c r="S5" s="4"/>
      <c r="T5" s="4"/>
      <c r="U5" s="4"/>
      <c r="V5" s="7"/>
      <c r="W5" s="8"/>
      <c r="X5" s="8">
        <v>3</v>
      </c>
      <c r="Y5" s="8"/>
      <c r="Z5" s="8">
        <v>2</v>
      </c>
      <c r="AA5" s="8">
        <v>3</v>
      </c>
      <c r="AB5" s="8"/>
      <c r="AC5" s="8">
        <v>3</v>
      </c>
      <c r="AD5" s="8">
        <v>3</v>
      </c>
      <c r="AE5" s="8">
        <v>3</v>
      </c>
      <c r="AF5" s="8">
        <v>3</v>
      </c>
      <c r="AG5" s="8">
        <v>3</v>
      </c>
      <c r="AH5" s="8">
        <v>3</v>
      </c>
      <c r="AI5" s="8">
        <v>3</v>
      </c>
      <c r="AJ5" s="4"/>
      <c r="AK5" s="4"/>
      <c r="AL5" s="4"/>
      <c r="AM5" s="4"/>
      <c r="AN5" s="8">
        <v>3</v>
      </c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8">
        <v>3</v>
      </c>
      <c r="BC5" s="8">
        <v>3</v>
      </c>
      <c r="BD5" s="8">
        <v>2</v>
      </c>
      <c r="BE5" s="4"/>
      <c r="BF5" s="8">
        <v>2</v>
      </c>
      <c r="BG5" s="8">
        <v>2</v>
      </c>
      <c r="BH5" s="8"/>
      <c r="BI5" s="8">
        <v>2</v>
      </c>
      <c r="BJ5" s="8">
        <v>2</v>
      </c>
      <c r="BK5" s="8"/>
      <c r="BL5" s="8">
        <v>2</v>
      </c>
      <c r="BM5" s="8">
        <v>6</v>
      </c>
      <c r="BN5" s="8"/>
      <c r="BO5" s="8">
        <v>3</v>
      </c>
      <c r="BP5" s="8">
        <v>2</v>
      </c>
      <c r="BQ5" s="8"/>
      <c r="BR5" s="8"/>
      <c r="BS5" s="4"/>
      <c r="BT5" s="8"/>
      <c r="BU5" s="4"/>
      <c r="BV5" s="4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4"/>
      <c r="CM5" s="7"/>
      <c r="CN5" s="4"/>
      <c r="CO5" s="4"/>
    </row>
    <row r="6" spans="1:93">
      <c r="A6" s="36" t="s">
        <v>99</v>
      </c>
      <c r="B6" s="36" t="s">
        <v>280</v>
      </c>
      <c r="C6" s="30" t="s">
        <v>225</v>
      </c>
      <c r="D6" s="35">
        <v>642555128</v>
      </c>
      <c r="E6" s="35">
        <v>4067864</v>
      </c>
      <c r="F6" s="35">
        <v>3730</v>
      </c>
      <c r="G6" s="4"/>
      <c r="H6" s="4"/>
      <c r="I6" s="8"/>
      <c r="J6" s="7"/>
      <c r="K6" s="7"/>
      <c r="L6" s="7"/>
      <c r="M6" s="7"/>
      <c r="N6" s="7"/>
      <c r="O6" s="7"/>
      <c r="P6" s="7"/>
      <c r="Q6" s="7"/>
      <c r="R6" s="7"/>
      <c r="S6" s="4"/>
      <c r="T6" s="4"/>
      <c r="U6" s="7"/>
      <c r="V6" s="7"/>
      <c r="W6" s="7"/>
      <c r="X6" s="7">
        <v>2</v>
      </c>
      <c r="Y6" s="7">
        <v>1</v>
      </c>
      <c r="Z6" s="7">
        <v>1</v>
      </c>
      <c r="AA6" s="7">
        <v>2</v>
      </c>
      <c r="AB6" s="7"/>
      <c r="AC6" s="7">
        <v>2</v>
      </c>
      <c r="AD6" s="7">
        <v>3</v>
      </c>
      <c r="AE6" s="7">
        <v>3</v>
      </c>
      <c r="AF6" s="7">
        <v>2</v>
      </c>
      <c r="AG6" s="7">
        <v>3</v>
      </c>
      <c r="AH6" s="7">
        <v>3</v>
      </c>
      <c r="AI6" s="7">
        <v>2</v>
      </c>
      <c r="AJ6" s="4"/>
      <c r="AK6" s="4"/>
      <c r="AL6" s="4"/>
      <c r="AM6" s="4"/>
      <c r="AN6" s="8">
        <v>2</v>
      </c>
      <c r="AO6" s="4"/>
      <c r="AP6" s="8">
        <v>2</v>
      </c>
      <c r="AQ6" s="8">
        <v>2</v>
      </c>
      <c r="AR6" s="8">
        <v>2</v>
      </c>
      <c r="AS6" s="4"/>
      <c r="AT6" s="8"/>
      <c r="AU6" s="8">
        <v>2</v>
      </c>
      <c r="AV6" s="8">
        <v>2</v>
      </c>
      <c r="AW6" s="8">
        <v>2</v>
      </c>
      <c r="AX6" s="4"/>
      <c r="AY6" s="8">
        <v>2</v>
      </c>
      <c r="AZ6" s="8">
        <v>2</v>
      </c>
      <c r="BA6" s="8">
        <v>2</v>
      </c>
      <c r="BB6" s="8">
        <v>2</v>
      </c>
      <c r="BC6" s="8">
        <v>2</v>
      </c>
      <c r="BD6" s="8"/>
      <c r="BE6" s="4"/>
      <c r="BF6" s="8"/>
      <c r="BG6" s="8"/>
      <c r="BH6" s="8"/>
      <c r="BI6" s="8"/>
      <c r="BJ6" s="8"/>
      <c r="BK6" s="8"/>
      <c r="BL6" s="8"/>
      <c r="BM6" s="8">
        <v>2</v>
      </c>
      <c r="BN6" s="4"/>
      <c r="BO6" s="8"/>
      <c r="BP6" s="8"/>
      <c r="BQ6" s="4"/>
      <c r="BR6" s="4"/>
      <c r="BS6" s="4"/>
      <c r="BT6" s="8"/>
      <c r="BU6" s="8"/>
      <c r="BV6" s="7">
        <v>2</v>
      </c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4"/>
      <c r="CM6" s="7"/>
      <c r="CN6" s="4"/>
      <c r="CO6" s="4"/>
    </row>
    <row r="7" spans="1:93">
      <c r="A7" s="36" t="s">
        <v>145</v>
      </c>
      <c r="B7" s="36" t="s">
        <v>277</v>
      </c>
      <c r="C7" s="30" t="s">
        <v>226</v>
      </c>
      <c r="D7" s="35">
        <v>2627854146</v>
      </c>
      <c r="E7" s="35">
        <v>4744408</v>
      </c>
      <c r="F7" s="35">
        <v>4744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8"/>
      <c r="X7" s="8"/>
      <c r="Y7" s="8"/>
      <c r="Z7" s="17"/>
      <c r="AA7" s="8"/>
      <c r="AB7" s="17"/>
      <c r="AC7" s="8"/>
      <c r="AD7" s="8"/>
      <c r="AE7" s="8"/>
      <c r="AF7" s="8"/>
      <c r="AG7" s="8"/>
      <c r="AH7" s="8"/>
      <c r="AI7" s="8"/>
      <c r="AJ7" s="17"/>
      <c r="AK7" s="17"/>
      <c r="AL7" s="17"/>
      <c r="AM7" s="17"/>
      <c r="AN7" s="17"/>
      <c r="AO7" s="17"/>
      <c r="AP7" s="8"/>
      <c r="AQ7" s="8"/>
      <c r="AR7" s="8"/>
      <c r="AS7" s="8"/>
      <c r="AT7" s="17"/>
      <c r="AU7" s="8"/>
      <c r="AV7" s="8"/>
      <c r="AW7" s="8"/>
      <c r="AX7" s="17"/>
      <c r="AY7" s="8"/>
      <c r="AZ7" s="8"/>
      <c r="BA7" s="17"/>
      <c r="BB7" s="8">
        <v>2</v>
      </c>
      <c r="BC7" s="8">
        <v>2</v>
      </c>
      <c r="BD7" s="8"/>
      <c r="BE7" s="17"/>
      <c r="BF7" s="8"/>
      <c r="BG7" s="8"/>
      <c r="BH7" s="8"/>
      <c r="BI7" s="8"/>
      <c r="BJ7" s="8"/>
      <c r="BK7" s="8"/>
      <c r="BL7" s="8">
        <v>6</v>
      </c>
      <c r="BM7" s="8">
        <v>6</v>
      </c>
      <c r="BN7" s="17"/>
      <c r="BO7" s="8"/>
      <c r="BP7" s="8"/>
      <c r="BQ7" s="17"/>
      <c r="BR7" s="17"/>
      <c r="BS7" s="17"/>
      <c r="BT7" s="8">
        <v>2</v>
      </c>
      <c r="BU7" s="8">
        <v>3</v>
      </c>
      <c r="BV7" s="16">
        <v>4</v>
      </c>
      <c r="BW7" s="16"/>
      <c r="BX7" s="16"/>
      <c r="BY7" s="16"/>
      <c r="BZ7" s="16"/>
      <c r="CA7" s="16">
        <v>2</v>
      </c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7"/>
      <c r="CM7" s="16"/>
      <c r="CN7" s="17"/>
      <c r="CO7" s="17"/>
    </row>
    <row r="8" spans="1:93">
      <c r="A8" s="36" t="s">
        <v>97</v>
      </c>
      <c r="B8" s="36"/>
      <c r="C8" s="30" t="s">
        <v>228</v>
      </c>
      <c r="D8" s="35">
        <v>2582581239</v>
      </c>
      <c r="E8" s="35">
        <v>4254300</v>
      </c>
      <c r="F8" s="35">
        <v>4120</v>
      </c>
      <c r="G8" s="4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2"/>
      <c r="X8" s="12"/>
      <c r="Y8" s="12"/>
      <c r="Z8" s="11"/>
      <c r="AA8" s="12"/>
      <c r="AB8" s="11"/>
      <c r="AC8" s="12"/>
      <c r="AD8" s="12"/>
      <c r="AE8" s="12"/>
      <c r="AF8" s="12"/>
      <c r="AG8" s="12"/>
      <c r="AH8" s="12"/>
      <c r="AI8" s="12"/>
      <c r="AJ8" s="11"/>
      <c r="AK8" s="11"/>
      <c r="AL8" s="11"/>
      <c r="AM8" s="11"/>
      <c r="AN8" s="12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2">
        <v>2</v>
      </c>
      <c r="BC8" s="12">
        <v>2</v>
      </c>
      <c r="BD8" s="12"/>
      <c r="BE8" s="11"/>
      <c r="BF8" s="12"/>
      <c r="BG8" s="12"/>
      <c r="BH8" s="12"/>
      <c r="BI8" s="12"/>
      <c r="BJ8" s="12"/>
      <c r="BK8" s="12"/>
      <c r="BL8" s="12">
        <v>5</v>
      </c>
      <c r="BM8" s="12">
        <v>6</v>
      </c>
      <c r="BN8" s="11"/>
      <c r="BO8" s="12"/>
      <c r="BP8" s="12"/>
      <c r="BQ8" s="11"/>
      <c r="BR8" s="11"/>
      <c r="BS8" s="11"/>
      <c r="BT8" s="12">
        <v>2</v>
      </c>
      <c r="BU8" s="10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4"/>
      <c r="CM8" s="14"/>
      <c r="CN8" s="4"/>
      <c r="CO8" s="4"/>
    </row>
    <row r="9" spans="1:93">
      <c r="A9" s="36" t="s">
        <v>100</v>
      </c>
      <c r="B9" s="36" t="s">
        <v>281</v>
      </c>
      <c r="C9" s="30" t="s">
        <v>227</v>
      </c>
      <c r="D9" s="35">
        <v>2648501176</v>
      </c>
      <c r="E9" s="35">
        <v>5734753</v>
      </c>
      <c r="F9" s="35">
        <v>5631</v>
      </c>
      <c r="G9" s="4"/>
      <c r="H9" s="4"/>
      <c r="I9" s="8"/>
      <c r="J9" s="15">
        <v>2</v>
      </c>
      <c r="K9" s="7"/>
      <c r="L9" s="7"/>
      <c r="M9" s="7"/>
      <c r="N9" s="4"/>
      <c r="O9" s="4"/>
      <c r="P9" s="7"/>
      <c r="Q9" s="4"/>
      <c r="R9" s="4"/>
      <c r="S9" s="4"/>
      <c r="T9" s="4"/>
      <c r="U9" s="7"/>
      <c r="V9" s="7"/>
      <c r="W9" s="4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4"/>
      <c r="AK9" s="4"/>
      <c r="AL9" s="4"/>
      <c r="AM9" s="4"/>
      <c r="AN9" s="8"/>
      <c r="AO9" s="4"/>
      <c r="AP9" s="8"/>
      <c r="AQ9" s="8"/>
      <c r="AR9" s="8"/>
      <c r="AS9" s="8"/>
      <c r="AT9" s="4"/>
      <c r="AU9" s="8"/>
      <c r="AV9" s="8"/>
      <c r="AW9" s="8"/>
      <c r="AX9" s="4"/>
      <c r="AY9" s="8"/>
      <c r="AZ9" s="8"/>
      <c r="BA9" s="8"/>
      <c r="BB9" s="8">
        <v>7</v>
      </c>
      <c r="BC9" s="8">
        <v>7</v>
      </c>
      <c r="BD9" s="8">
        <v>4</v>
      </c>
      <c r="BE9" s="4"/>
      <c r="BF9" s="8">
        <v>5</v>
      </c>
      <c r="BG9" s="8">
        <v>5</v>
      </c>
      <c r="BH9" s="8"/>
      <c r="BI9" s="8">
        <v>5</v>
      </c>
      <c r="BJ9" s="8">
        <v>4</v>
      </c>
      <c r="BK9" s="8"/>
      <c r="BL9" s="8">
        <v>22</v>
      </c>
      <c r="BM9" s="8">
        <v>10</v>
      </c>
      <c r="BN9" s="8">
        <v>3</v>
      </c>
      <c r="BO9" s="8">
        <v>5</v>
      </c>
      <c r="BP9" s="8">
        <v>3</v>
      </c>
      <c r="BQ9" s="8">
        <v>2</v>
      </c>
      <c r="BR9" s="8">
        <v>2</v>
      </c>
      <c r="BS9" s="4"/>
      <c r="BT9" s="8">
        <v>2</v>
      </c>
      <c r="BU9" s="8"/>
      <c r="BV9" s="7">
        <v>1</v>
      </c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4"/>
      <c r="CM9" s="7"/>
      <c r="CN9" s="7"/>
      <c r="CO9" s="4"/>
    </row>
    <row r="10" spans="1:93">
      <c r="A10" s="36" t="s">
        <v>103</v>
      </c>
      <c r="B10" s="36" t="s">
        <v>282</v>
      </c>
      <c r="C10" s="30" t="s">
        <v>229</v>
      </c>
      <c r="D10" s="35">
        <v>649633042</v>
      </c>
      <c r="E10" s="35">
        <v>5372268</v>
      </c>
      <c r="F10" s="35">
        <v>5015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8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8">
        <v>4</v>
      </c>
      <c r="BC10" s="8">
        <v>3</v>
      </c>
      <c r="BD10" s="8">
        <v>2</v>
      </c>
      <c r="BE10" s="4"/>
      <c r="BF10" s="8">
        <v>3</v>
      </c>
      <c r="BG10" s="8">
        <v>3</v>
      </c>
      <c r="BH10" s="8"/>
      <c r="BI10" s="8">
        <v>2</v>
      </c>
      <c r="BJ10" s="8">
        <v>2</v>
      </c>
      <c r="BK10" s="8"/>
      <c r="BL10" s="8">
        <v>7</v>
      </c>
      <c r="BM10" s="8">
        <v>3</v>
      </c>
      <c r="BN10" s="8"/>
      <c r="BO10" s="8">
        <v>2</v>
      </c>
      <c r="BP10" s="8">
        <v>2</v>
      </c>
      <c r="BQ10" s="8"/>
      <c r="BR10" s="8"/>
      <c r="BS10" s="4"/>
      <c r="BT10" s="8"/>
      <c r="BU10" s="8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4"/>
      <c r="CM10" s="7"/>
      <c r="CN10" s="4"/>
      <c r="CO10" s="4"/>
    </row>
    <row r="11" spans="1:93">
      <c r="A11" s="36" t="s">
        <v>101</v>
      </c>
      <c r="B11" s="36" t="s">
        <v>283</v>
      </c>
      <c r="C11" s="30" t="s">
        <v>230</v>
      </c>
      <c r="D11" s="35">
        <v>649633081</v>
      </c>
      <c r="E11" s="35">
        <v>6312783</v>
      </c>
      <c r="F11" s="35">
        <v>6007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8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8">
        <v>3</v>
      </c>
      <c r="BC11" s="8">
        <v>3</v>
      </c>
      <c r="BD11" s="8">
        <v>2</v>
      </c>
      <c r="BE11" s="4"/>
      <c r="BF11" s="8">
        <v>2</v>
      </c>
      <c r="BG11" s="8">
        <v>2</v>
      </c>
      <c r="BH11" s="8"/>
      <c r="BI11" s="8">
        <v>2</v>
      </c>
      <c r="BJ11" s="8">
        <v>2</v>
      </c>
      <c r="BK11" s="8"/>
      <c r="BL11" s="8">
        <v>4</v>
      </c>
      <c r="BM11" s="8">
        <v>14</v>
      </c>
      <c r="BN11" s="8"/>
      <c r="BO11" s="8">
        <v>2</v>
      </c>
      <c r="BP11" s="8">
        <v>2</v>
      </c>
      <c r="BQ11" s="8"/>
      <c r="BR11" s="8"/>
      <c r="BS11" s="4"/>
      <c r="BT11" s="8"/>
      <c r="BU11" s="8"/>
      <c r="BV11" s="7">
        <v>1</v>
      </c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4"/>
      <c r="CM11" s="7"/>
      <c r="CN11" s="7">
        <v>3</v>
      </c>
      <c r="CO11" s="4"/>
    </row>
    <row r="12" spans="1:93">
      <c r="A12" s="36" t="s">
        <v>102</v>
      </c>
      <c r="B12" s="36" t="s">
        <v>284</v>
      </c>
      <c r="C12" s="52" t="s">
        <v>204</v>
      </c>
      <c r="D12" s="35">
        <v>2545824509</v>
      </c>
      <c r="E12" s="35">
        <v>5118812</v>
      </c>
      <c r="F12" s="35">
        <v>4928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7"/>
      <c r="V12" s="4"/>
      <c r="W12" s="8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8">
        <v>5</v>
      </c>
      <c r="BC12" s="8">
        <v>3</v>
      </c>
      <c r="BD12" s="8">
        <v>2</v>
      </c>
      <c r="BE12" s="4"/>
      <c r="BF12" s="8">
        <v>2</v>
      </c>
      <c r="BG12" s="8">
        <v>2</v>
      </c>
      <c r="BH12" s="8"/>
      <c r="BI12" s="8">
        <v>2</v>
      </c>
      <c r="BJ12" s="8">
        <v>2</v>
      </c>
      <c r="BK12" s="8"/>
      <c r="BL12" s="8">
        <v>3</v>
      </c>
      <c r="BM12" s="8">
        <v>5</v>
      </c>
      <c r="BN12" s="8"/>
      <c r="BO12" s="8">
        <v>2</v>
      </c>
      <c r="BP12" s="8">
        <v>2</v>
      </c>
      <c r="BQ12" s="8"/>
      <c r="BR12" s="8"/>
      <c r="BS12" s="4"/>
      <c r="BT12" s="8"/>
      <c r="BU12" s="4"/>
      <c r="BV12" s="4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4"/>
      <c r="CM12" s="7"/>
      <c r="CN12" s="4"/>
      <c r="CO12" s="4"/>
    </row>
    <row r="13" spans="1:93">
      <c r="A13" s="36" t="s">
        <v>285</v>
      </c>
      <c r="B13" s="36" t="s">
        <v>286</v>
      </c>
      <c r="C13" s="30" t="s">
        <v>231</v>
      </c>
      <c r="D13" s="35">
        <v>2513237354</v>
      </c>
      <c r="E13" s="35">
        <v>5233214</v>
      </c>
      <c r="F13" s="35">
        <v>5181</v>
      </c>
      <c r="G13" s="4"/>
      <c r="H13" s="4"/>
      <c r="I13" s="5"/>
      <c r="J13" s="7"/>
      <c r="K13" s="7"/>
      <c r="L13" s="7"/>
      <c r="M13" s="7"/>
      <c r="N13" s="5"/>
      <c r="O13" s="7"/>
      <c r="P13" s="7"/>
      <c r="Q13" s="4"/>
      <c r="R13" s="4"/>
      <c r="S13" s="4"/>
      <c r="T13" s="4"/>
      <c r="U13" s="7"/>
      <c r="V13" s="4"/>
      <c r="W13" s="8">
        <v>2</v>
      </c>
      <c r="X13" s="8">
        <v>3</v>
      </c>
      <c r="Y13" s="8">
        <v>2</v>
      </c>
      <c r="Z13" s="8">
        <v>2</v>
      </c>
      <c r="AA13" s="8">
        <v>3</v>
      </c>
      <c r="AB13" s="8"/>
      <c r="AC13" s="8">
        <v>3</v>
      </c>
      <c r="AD13" s="8">
        <v>3</v>
      </c>
      <c r="AE13" s="8">
        <v>3</v>
      </c>
      <c r="AF13" s="8">
        <v>3</v>
      </c>
      <c r="AG13" s="8">
        <v>3</v>
      </c>
      <c r="AH13" s="8">
        <v>3</v>
      </c>
      <c r="AI13" s="8">
        <v>3</v>
      </c>
      <c r="AJ13" s="4"/>
      <c r="AK13" s="4"/>
      <c r="AL13" s="4"/>
      <c r="AM13" s="4"/>
      <c r="AN13" s="8">
        <v>2</v>
      </c>
      <c r="AO13" s="4"/>
      <c r="AP13" s="8"/>
      <c r="AQ13" s="4"/>
      <c r="AR13" s="4"/>
      <c r="AS13" s="8"/>
      <c r="AT13" s="4"/>
      <c r="AU13" s="8">
        <v>3</v>
      </c>
      <c r="AV13" s="8">
        <v>2</v>
      </c>
      <c r="AW13" s="4"/>
      <c r="AX13" s="4"/>
      <c r="AY13" s="4"/>
      <c r="AZ13" s="8"/>
      <c r="BA13" s="4"/>
      <c r="BB13" s="8"/>
      <c r="BC13" s="8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8">
        <v>1</v>
      </c>
      <c r="BU13" s="8"/>
      <c r="BV13" s="4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4"/>
      <c r="CM13" s="7"/>
      <c r="CN13" s="4"/>
      <c r="CO13" s="4"/>
    </row>
    <row r="14" spans="1:93">
      <c r="A14" s="36" t="s">
        <v>108</v>
      </c>
      <c r="B14" s="2" t="s">
        <v>287</v>
      </c>
      <c r="C14" s="30" t="s">
        <v>232</v>
      </c>
      <c r="D14" s="35">
        <v>2585427967</v>
      </c>
      <c r="E14" s="35">
        <v>4798552</v>
      </c>
      <c r="F14" s="35">
        <v>4583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8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8">
        <v>2</v>
      </c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8">
        <v>2</v>
      </c>
      <c r="BC14" s="8">
        <v>2</v>
      </c>
      <c r="BD14" s="8"/>
      <c r="BE14" s="4"/>
      <c r="BF14" s="8"/>
      <c r="BG14" s="8"/>
      <c r="BH14" s="8"/>
      <c r="BI14" s="8"/>
      <c r="BJ14" s="8"/>
      <c r="BK14" s="8"/>
      <c r="BL14" s="8">
        <v>3</v>
      </c>
      <c r="BM14" s="8">
        <v>1</v>
      </c>
      <c r="BN14" s="4"/>
      <c r="BO14" s="8"/>
      <c r="BP14" s="8"/>
      <c r="BQ14" s="4"/>
      <c r="BR14" s="4"/>
      <c r="BS14" s="4"/>
      <c r="BT14" s="8"/>
      <c r="BU14" s="8"/>
      <c r="BV14" s="4"/>
      <c r="BW14" s="7"/>
      <c r="BX14" s="7"/>
      <c r="BY14" s="7"/>
      <c r="BZ14" s="7"/>
      <c r="CA14" s="7"/>
      <c r="CB14" s="7"/>
      <c r="CC14" s="7"/>
      <c r="CD14" s="7"/>
      <c r="CE14" s="7"/>
      <c r="CF14" s="6"/>
      <c r="CG14" s="4"/>
      <c r="CH14" s="4"/>
      <c r="CI14" s="4"/>
      <c r="CJ14" s="4"/>
      <c r="CK14" s="4"/>
      <c r="CL14" s="4"/>
      <c r="CM14" s="4"/>
      <c r="CN14" s="4"/>
      <c r="CO14" s="4"/>
    </row>
    <row r="15" spans="1:93">
      <c r="A15" s="36" t="s">
        <v>98</v>
      </c>
      <c r="B15" s="36" t="s">
        <v>288</v>
      </c>
      <c r="C15" s="30" t="s">
        <v>233</v>
      </c>
      <c r="D15" s="35">
        <v>648276708</v>
      </c>
      <c r="E15" s="35">
        <v>4805313</v>
      </c>
      <c r="F15" s="35">
        <v>4560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9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8">
        <v>4</v>
      </c>
      <c r="BC15" s="8">
        <v>4</v>
      </c>
      <c r="BD15" s="8">
        <v>3</v>
      </c>
      <c r="BE15" s="4"/>
      <c r="BF15" s="8">
        <v>3</v>
      </c>
      <c r="BG15" s="8">
        <v>3</v>
      </c>
      <c r="BH15" s="8">
        <v>2</v>
      </c>
      <c r="BI15" s="8">
        <v>3</v>
      </c>
      <c r="BJ15" s="8">
        <v>3</v>
      </c>
      <c r="BK15" s="8">
        <v>2</v>
      </c>
      <c r="BL15" s="8">
        <v>7</v>
      </c>
      <c r="BM15" s="8">
        <v>14</v>
      </c>
      <c r="BN15" s="8"/>
      <c r="BO15" s="8">
        <v>2</v>
      </c>
      <c r="BP15" s="8">
        <v>3</v>
      </c>
      <c r="BQ15" s="8"/>
      <c r="BR15" s="8"/>
      <c r="BS15" s="4"/>
      <c r="BT15" s="8"/>
      <c r="BU15" s="4"/>
      <c r="BV15" s="4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4"/>
      <c r="CM15" s="7"/>
      <c r="CN15" s="4"/>
      <c r="CO15" s="4"/>
    </row>
    <row r="16" spans="1:93">
      <c r="A16" s="36" t="s">
        <v>147</v>
      </c>
      <c r="B16" s="36" t="s">
        <v>289</v>
      </c>
      <c r="C16" s="30" t="s">
        <v>234</v>
      </c>
      <c r="D16" s="35">
        <v>2627853687</v>
      </c>
      <c r="E16" s="35">
        <v>4821318</v>
      </c>
      <c r="F16" s="35">
        <v>4650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6">
        <v>4</v>
      </c>
      <c r="BC16" s="16">
        <v>4</v>
      </c>
      <c r="BD16" s="8">
        <v>3</v>
      </c>
      <c r="BE16" s="17"/>
      <c r="BF16" s="8">
        <v>3</v>
      </c>
      <c r="BG16" s="8">
        <v>3</v>
      </c>
      <c r="BH16" s="8">
        <v>2</v>
      </c>
      <c r="BI16" s="8">
        <v>3</v>
      </c>
      <c r="BJ16" s="8">
        <v>3</v>
      </c>
      <c r="BK16" s="8">
        <v>2</v>
      </c>
      <c r="BL16" s="8">
        <v>7</v>
      </c>
      <c r="BM16" s="8">
        <v>9</v>
      </c>
      <c r="BN16" s="8"/>
      <c r="BO16" s="8">
        <v>2</v>
      </c>
      <c r="BP16" s="8">
        <v>3</v>
      </c>
      <c r="BQ16" s="8"/>
      <c r="BR16" s="8"/>
      <c r="BS16" s="17"/>
      <c r="BT16" s="8"/>
      <c r="BU16" s="17"/>
      <c r="BV16" s="17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7"/>
      <c r="CM16" s="16"/>
      <c r="CN16" s="17"/>
      <c r="CO16" s="17"/>
    </row>
    <row r="17" spans="1:93">
      <c r="A17" s="36" t="s">
        <v>148</v>
      </c>
      <c r="B17" s="36" t="s">
        <v>293</v>
      </c>
      <c r="C17" s="30" t="s">
        <v>235</v>
      </c>
      <c r="D17" s="35">
        <v>2675903586</v>
      </c>
      <c r="E17" s="35">
        <v>4833016</v>
      </c>
      <c r="F17" s="35">
        <v>4587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8">
        <v>2</v>
      </c>
      <c r="BC17" s="8">
        <v>2</v>
      </c>
      <c r="BD17" s="8"/>
      <c r="BE17" s="17"/>
      <c r="BF17" s="8"/>
      <c r="BG17" s="8"/>
      <c r="BH17" s="8"/>
      <c r="BI17" s="8"/>
      <c r="BJ17" s="8"/>
      <c r="BK17" s="8"/>
      <c r="BL17" s="8">
        <v>4</v>
      </c>
      <c r="BM17" s="8">
        <v>4</v>
      </c>
      <c r="BN17" s="17"/>
      <c r="BO17" s="8"/>
      <c r="BP17" s="8"/>
      <c r="BQ17" s="17"/>
      <c r="BR17" s="17"/>
      <c r="BS17" s="17"/>
      <c r="BT17" s="8">
        <v>2</v>
      </c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7"/>
      <c r="CM17" s="16"/>
      <c r="CN17" s="17"/>
      <c r="CO17" s="17"/>
    </row>
    <row r="18" spans="1:93">
      <c r="A18" s="36" t="s">
        <v>96</v>
      </c>
      <c r="B18" s="36"/>
      <c r="C18" s="30" t="s">
        <v>236</v>
      </c>
      <c r="D18" s="35">
        <v>2582581300</v>
      </c>
      <c r="E18" s="35">
        <v>4839470</v>
      </c>
      <c r="F18" s="35">
        <v>4602</v>
      </c>
      <c r="G18" s="4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3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2"/>
      <c r="AQ18" s="12"/>
      <c r="AR18" s="12"/>
      <c r="AS18" s="11"/>
      <c r="AT18" s="11"/>
      <c r="AU18" s="11"/>
      <c r="AV18" s="11"/>
      <c r="AW18" s="11"/>
      <c r="AX18" s="11"/>
      <c r="AY18" s="11"/>
      <c r="AZ18" s="11"/>
      <c r="BA18" s="11"/>
      <c r="BB18" s="12">
        <v>3</v>
      </c>
      <c r="BC18" s="12">
        <v>3</v>
      </c>
      <c r="BD18" s="12">
        <v>2</v>
      </c>
      <c r="BE18" s="11"/>
      <c r="BF18" s="12">
        <v>2</v>
      </c>
      <c r="BG18" s="12">
        <v>2</v>
      </c>
      <c r="BH18" s="12"/>
      <c r="BI18" s="12">
        <v>2</v>
      </c>
      <c r="BJ18" s="12">
        <v>2</v>
      </c>
      <c r="BK18" s="12"/>
      <c r="BL18" s="12">
        <v>2</v>
      </c>
      <c r="BM18" s="12">
        <v>3</v>
      </c>
      <c r="BN18" s="12"/>
      <c r="BO18" s="12">
        <v>2</v>
      </c>
      <c r="BP18" s="12">
        <v>2</v>
      </c>
      <c r="BQ18" s="12"/>
      <c r="BR18" s="12">
        <v>2</v>
      </c>
      <c r="BS18" s="11"/>
      <c r="BT18" s="12">
        <v>2</v>
      </c>
      <c r="BU18" s="10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4"/>
      <c r="CM18" s="14"/>
      <c r="CN18" s="4"/>
      <c r="CO18" s="4"/>
    </row>
    <row r="19" spans="1:93" ht="16">
      <c r="A19" s="36" t="s">
        <v>107</v>
      </c>
      <c r="B19" s="36"/>
      <c r="C19" s="48" t="s">
        <v>256</v>
      </c>
      <c r="D19" s="35">
        <v>2602042078</v>
      </c>
      <c r="E19" s="35">
        <v>4673532</v>
      </c>
      <c r="F19" s="35">
        <v>4464</v>
      </c>
      <c r="G19" s="4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2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2"/>
      <c r="AQ19" s="12"/>
      <c r="AR19" s="12"/>
      <c r="AS19" s="11"/>
      <c r="AT19" s="11"/>
      <c r="AU19" s="11"/>
      <c r="AV19" s="11"/>
      <c r="AW19" s="11"/>
      <c r="AX19" s="11"/>
      <c r="AY19" s="11"/>
      <c r="AZ19" s="11"/>
      <c r="BA19" s="11"/>
      <c r="BB19" s="12">
        <v>3</v>
      </c>
      <c r="BC19" s="12">
        <v>3</v>
      </c>
      <c r="BD19" s="12">
        <v>2</v>
      </c>
      <c r="BE19" s="11"/>
      <c r="BF19" s="12">
        <v>2</v>
      </c>
      <c r="BG19" s="12">
        <v>2</v>
      </c>
      <c r="BH19" s="12"/>
      <c r="BI19" s="12">
        <v>2</v>
      </c>
      <c r="BJ19" s="12">
        <v>2</v>
      </c>
      <c r="BK19" s="12"/>
      <c r="BL19" s="12">
        <v>2</v>
      </c>
      <c r="BM19" s="12">
        <v>3</v>
      </c>
      <c r="BN19" s="12"/>
      <c r="BO19" s="12">
        <v>2</v>
      </c>
      <c r="BP19" s="12">
        <v>2</v>
      </c>
      <c r="BQ19" s="12"/>
      <c r="BR19" s="12">
        <v>2</v>
      </c>
      <c r="BS19" s="11"/>
      <c r="BT19" s="12"/>
      <c r="BU19" s="4"/>
      <c r="BV19" s="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4"/>
      <c r="CM19" s="14"/>
      <c r="CN19" s="4"/>
      <c r="CO19" s="4"/>
    </row>
    <row r="20" spans="1:93">
      <c r="A20" s="36" t="s">
        <v>105</v>
      </c>
      <c r="B20" s="36" t="s">
        <v>290</v>
      </c>
      <c r="C20" s="30" t="s">
        <v>237</v>
      </c>
      <c r="D20" s="35">
        <v>648028049</v>
      </c>
      <c r="E20" s="35">
        <v>4888338</v>
      </c>
      <c r="F20" s="35">
        <v>4689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8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8">
        <v>2</v>
      </c>
      <c r="BC20" s="8">
        <v>2</v>
      </c>
      <c r="BD20" s="8"/>
      <c r="BE20" s="4"/>
      <c r="BF20" s="8"/>
      <c r="BG20" s="8"/>
      <c r="BH20" s="8"/>
      <c r="BI20" s="8"/>
      <c r="BJ20" s="8"/>
      <c r="BK20" s="8"/>
      <c r="BL20" s="8"/>
      <c r="BM20" s="8"/>
      <c r="BN20" s="4"/>
      <c r="BO20" s="8"/>
      <c r="BP20" s="8"/>
      <c r="BQ20" s="4"/>
      <c r="BR20" s="8"/>
      <c r="BS20" s="4"/>
      <c r="BT20" s="8">
        <v>2</v>
      </c>
      <c r="BU20" s="8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4"/>
      <c r="CM20" s="7"/>
      <c r="CN20" s="4"/>
      <c r="CO20" s="4"/>
    </row>
    <row r="21" spans="1:93">
      <c r="A21" s="36" t="s">
        <v>144</v>
      </c>
      <c r="B21" s="36" t="s">
        <v>291</v>
      </c>
      <c r="C21" s="30" t="s">
        <v>238</v>
      </c>
      <c r="D21" s="35">
        <v>2636415703</v>
      </c>
      <c r="E21" s="35">
        <v>4600679</v>
      </c>
      <c r="F21" s="35">
        <v>4323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8">
        <v>3</v>
      </c>
      <c r="BC21" s="8">
        <v>3</v>
      </c>
      <c r="BD21" s="8">
        <v>2</v>
      </c>
      <c r="BE21" s="17"/>
      <c r="BF21" s="8">
        <v>2</v>
      </c>
      <c r="BG21" s="8">
        <v>2</v>
      </c>
      <c r="BH21" s="8"/>
      <c r="BI21" s="8">
        <v>2</v>
      </c>
      <c r="BJ21" s="8">
        <v>2</v>
      </c>
      <c r="BK21" s="8"/>
      <c r="BL21" s="8">
        <v>5</v>
      </c>
      <c r="BM21" s="8">
        <v>3</v>
      </c>
      <c r="BN21" s="8"/>
      <c r="BO21" s="8">
        <v>2</v>
      </c>
      <c r="BP21" s="8">
        <v>2</v>
      </c>
      <c r="BQ21" s="8"/>
      <c r="BR21" s="8"/>
      <c r="BS21" s="17"/>
      <c r="BT21" s="8">
        <v>2</v>
      </c>
      <c r="BU21" s="8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7"/>
      <c r="CM21" s="16"/>
      <c r="CN21" s="17"/>
      <c r="CO21" s="17"/>
    </row>
    <row r="22" spans="1:93">
      <c r="A22" s="36" t="s">
        <v>146</v>
      </c>
      <c r="B22" s="36" t="s">
        <v>292</v>
      </c>
      <c r="C22" s="30" t="s">
        <v>239</v>
      </c>
      <c r="D22" s="35">
        <v>2519899784</v>
      </c>
      <c r="E22" s="35">
        <v>4447209</v>
      </c>
      <c r="F22" s="35">
        <v>4133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8">
        <v>2</v>
      </c>
      <c r="BC22" s="8">
        <v>2</v>
      </c>
      <c r="BD22" s="8">
        <v>2</v>
      </c>
      <c r="BE22" s="17"/>
      <c r="BF22" s="8"/>
      <c r="BG22" s="8"/>
      <c r="BH22" s="8"/>
      <c r="BI22" s="8">
        <v>2</v>
      </c>
      <c r="BJ22" s="8">
        <v>2</v>
      </c>
      <c r="BK22" s="8"/>
      <c r="BL22" s="8">
        <v>4</v>
      </c>
      <c r="BM22" s="8">
        <v>2</v>
      </c>
      <c r="BN22" s="8"/>
      <c r="BO22" s="8"/>
      <c r="BP22" s="8">
        <v>2</v>
      </c>
      <c r="BQ22" s="17"/>
      <c r="BR22" s="8"/>
      <c r="BS22" s="17"/>
      <c r="BT22" s="8">
        <v>2</v>
      </c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7"/>
      <c r="CM22" s="16"/>
      <c r="CN22" s="17"/>
      <c r="CO22" s="17"/>
    </row>
    <row r="24" spans="1:93">
      <c r="D24" t="s">
        <v>180</v>
      </c>
      <c r="H24" s="2" t="s">
        <v>181</v>
      </c>
      <c r="I24" s="2"/>
      <c r="J24" s="2"/>
      <c r="K24" s="2"/>
    </row>
    <row r="25" spans="1:93">
      <c r="D25" s="55">
        <f>AVERAGE(E11:E17,E20:E22)</f>
        <v>4985923.4000000004</v>
      </c>
      <c r="E25" s="55"/>
      <c r="F25" s="55"/>
      <c r="G25" s="55"/>
      <c r="H25" s="55">
        <f>AVERAGE(E3:E7,E9:E10)</f>
        <v>4728131.1428571427</v>
      </c>
      <c r="I25" s="55"/>
      <c r="J25" s="55"/>
      <c r="K25" s="55"/>
    </row>
    <row r="26" spans="1:93">
      <c r="D26" s="55">
        <f>STDEVA(E11:E17,E20:E22)</f>
        <v>517012.95390738954</v>
      </c>
      <c r="E26" s="55"/>
      <c r="F26" s="55"/>
      <c r="G26" s="55"/>
      <c r="H26" s="55">
        <f>STDEVA(E4:E8,E10:E11)</f>
        <v>882563.95232205885</v>
      </c>
      <c r="I26" s="55"/>
      <c r="J26" s="55"/>
      <c r="K26" s="55"/>
    </row>
    <row r="28" spans="1:93">
      <c r="C28" t="s">
        <v>287</v>
      </c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</sheetData>
  <mergeCells count="9">
    <mergeCell ref="B1:B2"/>
    <mergeCell ref="H25:K25"/>
    <mergeCell ref="H26:K26"/>
    <mergeCell ref="C1:C2"/>
    <mergeCell ref="D1:D2"/>
    <mergeCell ref="E1:E2"/>
    <mergeCell ref="F1:F2"/>
    <mergeCell ref="D25:G25"/>
    <mergeCell ref="D26:G26"/>
  </mergeCells>
  <hyperlinks>
    <hyperlink ref="CO2" r:id="rId1"/>
    <hyperlink ref="A5" r:id="rId2"/>
    <hyperlink ref="A15" r:id="rId3" display="Erwinia tasmaniensis Et1/99"/>
    <hyperlink ref="A21" r:id="rId4"/>
    <hyperlink ref="A7" r:id="rId5"/>
    <hyperlink ref="A22" r:id="rId6"/>
    <hyperlink ref="A16" r:id="rId7"/>
    <hyperlink ref="A17" r:id="rId8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1"/>
  <sheetViews>
    <sheetView tabSelected="1" workbookViewId="0">
      <selection activeCell="B3" sqref="B3"/>
    </sheetView>
  </sheetViews>
  <sheetFormatPr baseColWidth="10" defaultRowHeight="15" x14ac:dyDescent="0"/>
  <cols>
    <col min="1" max="3" width="36" customWidth="1"/>
    <col min="4" max="4" width="14.33203125" bestFit="1" customWidth="1"/>
    <col min="5" max="5" width="11.83203125" bestFit="1" customWidth="1"/>
  </cols>
  <sheetData>
    <row r="1" spans="1:93">
      <c r="B1" s="55" t="s">
        <v>265</v>
      </c>
      <c r="C1" s="55" t="s">
        <v>198</v>
      </c>
      <c r="D1" s="55" t="s">
        <v>176</v>
      </c>
      <c r="E1" s="55" t="s">
        <v>177</v>
      </c>
      <c r="F1" s="55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</row>
    <row r="2" spans="1:93">
      <c r="B2" s="55"/>
      <c r="C2" s="55"/>
      <c r="D2" s="55"/>
      <c r="E2" s="55"/>
      <c r="F2" s="55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1" t="s">
        <v>94</v>
      </c>
    </row>
    <row r="3" spans="1:93" ht="16">
      <c r="A3" s="1" t="s">
        <v>158</v>
      </c>
      <c r="B3" s="31" t="s">
        <v>303</v>
      </c>
      <c r="C3" s="48" t="s">
        <v>244</v>
      </c>
      <c r="D3" s="35">
        <v>2639762752</v>
      </c>
      <c r="E3" s="35">
        <v>4548902</v>
      </c>
      <c r="F3" s="35">
        <v>4165</v>
      </c>
      <c r="G3" s="8"/>
      <c r="H3" s="5"/>
      <c r="I3" s="5"/>
      <c r="J3" s="8">
        <v>2</v>
      </c>
      <c r="K3" s="8">
        <v>2</v>
      </c>
      <c r="L3" s="8"/>
      <c r="M3" s="8"/>
      <c r="N3" s="8"/>
      <c r="O3" s="8"/>
      <c r="P3" s="8">
        <v>2</v>
      </c>
      <c r="Q3" s="8">
        <v>2</v>
      </c>
      <c r="R3" s="8"/>
      <c r="S3" s="8"/>
      <c r="T3" s="8">
        <v>2</v>
      </c>
      <c r="U3" s="5"/>
      <c r="V3" s="5"/>
      <c r="W3" s="8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8"/>
      <c r="AQ3" s="8">
        <v>2</v>
      </c>
      <c r="AR3" s="8">
        <v>2</v>
      </c>
      <c r="AS3" s="8">
        <v>2</v>
      </c>
      <c r="AT3" s="8">
        <v>2</v>
      </c>
      <c r="AU3" s="8">
        <v>2</v>
      </c>
      <c r="AV3" s="8"/>
      <c r="AW3" s="8">
        <v>2</v>
      </c>
      <c r="AX3" s="5"/>
      <c r="AY3" s="8"/>
      <c r="AZ3" s="8">
        <v>2</v>
      </c>
      <c r="BA3" s="8"/>
      <c r="BB3" s="8"/>
      <c r="BC3" s="8"/>
      <c r="BD3" s="8"/>
      <c r="BE3" s="5"/>
      <c r="BF3" s="5"/>
      <c r="BG3" s="25"/>
      <c r="BH3" s="5"/>
      <c r="BI3" s="5"/>
      <c r="BJ3" s="5"/>
      <c r="BK3" s="5"/>
      <c r="BL3" s="5"/>
      <c r="BM3" s="25"/>
      <c r="BN3" s="5"/>
      <c r="BO3" s="5"/>
      <c r="BP3" s="5"/>
      <c r="BQ3" s="5"/>
      <c r="BR3" s="5"/>
      <c r="BS3" s="5"/>
      <c r="BT3" s="8">
        <v>2</v>
      </c>
      <c r="BU3" s="8">
        <v>2</v>
      </c>
      <c r="BV3" s="8">
        <v>2</v>
      </c>
      <c r="BW3" s="8"/>
      <c r="BX3" s="8"/>
      <c r="BY3" s="8"/>
      <c r="BZ3" s="5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5"/>
      <c r="CM3" s="5"/>
      <c r="CN3" s="5"/>
      <c r="CO3" s="17"/>
    </row>
    <row r="4" spans="1:93">
      <c r="A4" s="1" t="s">
        <v>157</v>
      </c>
      <c r="B4" s="31" t="s">
        <v>294</v>
      </c>
      <c r="C4" s="31" t="s">
        <v>204</v>
      </c>
      <c r="D4" s="35">
        <v>2593339266</v>
      </c>
      <c r="E4" s="35">
        <v>4219513</v>
      </c>
      <c r="F4" s="35">
        <v>3872</v>
      </c>
      <c r="G4" s="5"/>
      <c r="H4" s="5"/>
      <c r="I4" s="5"/>
      <c r="J4" s="8">
        <v>2</v>
      </c>
      <c r="K4" s="8">
        <v>2</v>
      </c>
      <c r="L4" s="8"/>
      <c r="M4" s="8"/>
      <c r="N4" s="8"/>
      <c r="O4" s="8"/>
      <c r="P4" s="8"/>
      <c r="Q4" s="8"/>
      <c r="R4" s="8"/>
      <c r="S4" s="8"/>
      <c r="T4" s="8">
        <v>2</v>
      </c>
      <c r="U4" s="5"/>
      <c r="V4" s="5"/>
      <c r="W4" s="8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8">
        <v>2</v>
      </c>
      <c r="AQ4" s="8">
        <v>2</v>
      </c>
      <c r="AR4" s="8">
        <v>2</v>
      </c>
      <c r="AS4" s="8">
        <v>2</v>
      </c>
      <c r="AT4" s="8">
        <v>2</v>
      </c>
      <c r="AU4" s="8">
        <v>2</v>
      </c>
      <c r="AV4" s="5"/>
      <c r="AW4" s="8">
        <v>2</v>
      </c>
      <c r="AX4" s="5"/>
      <c r="AY4" s="8">
        <v>2</v>
      </c>
      <c r="AZ4" s="8">
        <v>2</v>
      </c>
      <c r="BA4" s="8">
        <v>4</v>
      </c>
      <c r="BB4" s="8"/>
      <c r="BC4" s="8"/>
      <c r="BD4" s="8"/>
      <c r="BE4" s="5"/>
      <c r="BF4" s="8"/>
      <c r="BG4" s="7"/>
      <c r="BH4" s="8"/>
      <c r="BI4" s="8"/>
      <c r="BJ4" s="8"/>
      <c r="BK4" s="8"/>
      <c r="BL4" s="8"/>
      <c r="BM4" s="7"/>
      <c r="BN4" s="5"/>
      <c r="BO4" s="5"/>
      <c r="BP4" s="8"/>
      <c r="BQ4" s="5"/>
      <c r="BR4" s="5"/>
      <c r="BS4" s="5"/>
      <c r="BT4" s="8"/>
      <c r="BU4" s="5"/>
      <c r="BV4" s="5"/>
      <c r="BW4" s="8"/>
      <c r="BX4" s="8"/>
      <c r="BY4" s="8"/>
      <c r="BZ4" s="5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5"/>
      <c r="CM4" s="5"/>
      <c r="CN4" s="8"/>
      <c r="CO4" s="17"/>
    </row>
    <row r="5" spans="1:93">
      <c r="A5" s="1" t="s">
        <v>153</v>
      </c>
      <c r="B5" s="31" t="s">
        <v>294</v>
      </c>
      <c r="C5" s="31" t="s">
        <v>204</v>
      </c>
      <c r="D5" s="35">
        <v>2639762521</v>
      </c>
      <c r="E5" s="35">
        <v>4129935</v>
      </c>
      <c r="F5" s="35">
        <v>3714</v>
      </c>
      <c r="G5" s="5"/>
      <c r="H5" s="5"/>
      <c r="I5" s="5"/>
      <c r="J5" s="8">
        <v>2</v>
      </c>
      <c r="K5" s="8">
        <v>2</v>
      </c>
      <c r="L5" s="8"/>
      <c r="M5" s="8"/>
      <c r="N5" s="8"/>
      <c r="O5" s="8"/>
      <c r="P5" s="8"/>
      <c r="Q5" s="8"/>
      <c r="R5" s="8"/>
      <c r="S5" s="8"/>
      <c r="T5" s="8">
        <v>2</v>
      </c>
      <c r="U5" s="5"/>
      <c r="V5" s="5"/>
      <c r="W5" s="8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8">
        <v>2</v>
      </c>
      <c r="AQ5" s="8">
        <v>3</v>
      </c>
      <c r="AR5" s="8">
        <v>3</v>
      </c>
      <c r="AS5" s="8">
        <v>2</v>
      </c>
      <c r="AT5" s="8">
        <v>3</v>
      </c>
      <c r="AU5" s="8">
        <v>3</v>
      </c>
      <c r="AV5" s="8"/>
      <c r="AW5" s="8">
        <v>2</v>
      </c>
      <c r="AX5" s="5"/>
      <c r="AY5" s="8">
        <v>2</v>
      </c>
      <c r="AZ5" s="8">
        <v>3</v>
      </c>
      <c r="BA5" s="8">
        <v>4</v>
      </c>
      <c r="BB5" s="8"/>
      <c r="BC5" s="8"/>
      <c r="BD5" s="8"/>
      <c r="BE5" s="5"/>
      <c r="BF5" s="8"/>
      <c r="BG5" s="7"/>
      <c r="BH5" s="8"/>
      <c r="BI5" s="8"/>
      <c r="BJ5" s="8"/>
      <c r="BK5" s="8"/>
      <c r="BL5" s="8"/>
      <c r="BM5" s="7">
        <v>3</v>
      </c>
      <c r="BN5" s="8"/>
      <c r="BO5" s="5"/>
      <c r="BP5" s="8"/>
      <c r="BQ5" s="5"/>
      <c r="BR5" s="5"/>
      <c r="BS5" s="5"/>
      <c r="BT5" s="8"/>
      <c r="BU5" s="8"/>
      <c r="BV5" s="8"/>
      <c r="BW5" s="8"/>
      <c r="BX5" s="8"/>
      <c r="BY5" s="8"/>
      <c r="BZ5" s="5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5"/>
      <c r="CM5" s="5"/>
      <c r="CN5" s="8"/>
      <c r="CO5" s="17"/>
    </row>
    <row r="6" spans="1:93">
      <c r="A6" s="1" t="s">
        <v>160</v>
      </c>
      <c r="B6" s="31" t="s">
        <v>294</v>
      </c>
      <c r="C6" s="31" t="s">
        <v>204</v>
      </c>
      <c r="D6" s="35">
        <v>2593339239</v>
      </c>
      <c r="E6" s="35">
        <v>4124669</v>
      </c>
      <c r="F6" s="35">
        <v>3712</v>
      </c>
      <c r="G6" s="8"/>
      <c r="H6" s="5"/>
      <c r="I6" s="5"/>
      <c r="J6" s="8">
        <v>2</v>
      </c>
      <c r="K6" s="8">
        <v>2</v>
      </c>
      <c r="L6" s="8"/>
      <c r="M6" s="8"/>
      <c r="N6" s="8"/>
      <c r="O6" s="8"/>
      <c r="P6" s="8">
        <v>2</v>
      </c>
      <c r="Q6" s="8">
        <v>2</v>
      </c>
      <c r="R6" s="8"/>
      <c r="S6" s="8"/>
      <c r="T6" s="8">
        <v>2</v>
      </c>
      <c r="U6" s="5"/>
      <c r="V6" s="5"/>
      <c r="W6" s="8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8">
        <v>2</v>
      </c>
      <c r="AQ6" s="8">
        <v>2</v>
      </c>
      <c r="AR6" s="8">
        <v>2</v>
      </c>
      <c r="AS6" s="8">
        <v>2</v>
      </c>
      <c r="AT6" s="8">
        <v>2</v>
      </c>
      <c r="AU6" s="8">
        <v>2</v>
      </c>
      <c r="AV6" s="5"/>
      <c r="AW6" s="8">
        <v>4</v>
      </c>
      <c r="AX6" s="5"/>
      <c r="AY6" s="8">
        <v>2</v>
      </c>
      <c r="AZ6" s="8">
        <v>2</v>
      </c>
      <c r="BA6" s="8">
        <v>4</v>
      </c>
      <c r="BB6" s="8"/>
      <c r="BC6" s="8"/>
      <c r="BD6" s="8"/>
      <c r="BE6" s="5"/>
      <c r="BF6" s="8"/>
      <c r="BG6" s="7"/>
      <c r="BH6" s="8"/>
      <c r="BI6" s="8"/>
      <c r="BJ6" s="8"/>
      <c r="BK6" s="8"/>
      <c r="BL6" s="8"/>
      <c r="BM6" s="7"/>
      <c r="BN6" s="5"/>
      <c r="BO6" s="5"/>
      <c r="BP6" s="8"/>
      <c r="BQ6" s="5"/>
      <c r="BR6" s="5"/>
      <c r="BS6" s="5"/>
      <c r="BT6" s="8"/>
      <c r="BU6" s="5"/>
      <c r="BV6" s="5"/>
      <c r="BW6" s="8"/>
      <c r="BX6" s="8"/>
      <c r="BY6" s="8"/>
      <c r="BZ6" s="5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5"/>
      <c r="CM6" s="5"/>
      <c r="CN6" s="8"/>
      <c r="CO6" s="17"/>
    </row>
    <row r="7" spans="1:93">
      <c r="A7" s="1" t="s">
        <v>149</v>
      </c>
      <c r="B7" s="31" t="s">
        <v>295</v>
      </c>
      <c r="C7" s="31" t="s">
        <v>204</v>
      </c>
      <c r="D7" s="35">
        <v>2593339238</v>
      </c>
      <c r="E7" s="35">
        <v>4182970</v>
      </c>
      <c r="F7" s="35">
        <v>3674</v>
      </c>
      <c r="G7" s="8"/>
      <c r="H7" s="5"/>
      <c r="I7" s="5"/>
      <c r="J7" s="8">
        <v>2</v>
      </c>
      <c r="K7" s="8">
        <v>2</v>
      </c>
      <c r="L7" s="8"/>
      <c r="M7" s="8"/>
      <c r="N7" s="8"/>
      <c r="O7" s="8">
        <v>2</v>
      </c>
      <c r="P7" s="8">
        <v>2</v>
      </c>
      <c r="Q7" s="8">
        <v>2</v>
      </c>
      <c r="R7" s="8"/>
      <c r="S7" s="8"/>
      <c r="T7" s="8">
        <v>2</v>
      </c>
      <c r="U7" s="5"/>
      <c r="V7" s="5"/>
      <c r="W7" s="8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8"/>
      <c r="AQ7" s="8"/>
      <c r="AR7" s="8"/>
      <c r="AS7" s="8"/>
      <c r="AT7" s="8"/>
      <c r="AU7" s="8"/>
      <c r="AV7" s="5"/>
      <c r="AW7" s="8"/>
      <c r="AX7" s="5"/>
      <c r="AY7" s="8"/>
      <c r="AZ7" s="8"/>
      <c r="BA7" s="8">
        <v>2</v>
      </c>
      <c r="BB7" s="8"/>
      <c r="BC7" s="8"/>
      <c r="BD7" s="8"/>
      <c r="BE7" s="5"/>
      <c r="BF7" s="5"/>
      <c r="BG7" s="5"/>
      <c r="BH7" s="5"/>
      <c r="BI7" s="5"/>
      <c r="BJ7" s="5"/>
      <c r="BK7" s="5"/>
      <c r="BL7" s="5"/>
      <c r="BM7" s="8"/>
      <c r="BN7" s="5"/>
      <c r="BO7" s="5"/>
      <c r="BP7" s="5"/>
      <c r="BQ7" s="5"/>
      <c r="BR7" s="5"/>
      <c r="BS7" s="5"/>
      <c r="BT7" s="8">
        <v>2</v>
      </c>
      <c r="BU7" s="8"/>
      <c r="BV7" s="8"/>
      <c r="BW7" s="8"/>
      <c r="BX7" s="8"/>
      <c r="BY7" s="8"/>
      <c r="BZ7" s="5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5"/>
      <c r="CM7" s="5"/>
      <c r="CN7" s="5"/>
      <c r="CO7" s="17"/>
    </row>
    <row r="8" spans="1:93">
      <c r="A8" s="1" t="s">
        <v>159</v>
      </c>
      <c r="B8" s="31" t="s">
        <v>297</v>
      </c>
      <c r="C8" s="49" t="s">
        <v>245</v>
      </c>
      <c r="D8" s="35">
        <v>2630968465</v>
      </c>
      <c r="E8" s="35">
        <v>4523005</v>
      </c>
      <c r="F8" s="35">
        <v>4244</v>
      </c>
      <c r="G8" s="8"/>
      <c r="H8" s="5"/>
      <c r="I8" s="5"/>
      <c r="J8" s="8">
        <v>2</v>
      </c>
      <c r="K8" s="8">
        <v>2</v>
      </c>
      <c r="L8" s="8"/>
      <c r="M8" s="8"/>
      <c r="N8" s="8"/>
      <c r="O8" s="8"/>
      <c r="P8" s="8">
        <v>2</v>
      </c>
      <c r="Q8" s="8">
        <v>2</v>
      </c>
      <c r="R8" s="8"/>
      <c r="S8" s="8"/>
      <c r="T8" s="8"/>
      <c r="U8" s="5"/>
      <c r="V8" s="5"/>
      <c r="W8" s="8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8"/>
      <c r="AQ8" s="8"/>
      <c r="AR8" s="8"/>
      <c r="AS8" s="8"/>
      <c r="AT8" s="8"/>
      <c r="AU8" s="8"/>
      <c r="AV8" s="5"/>
      <c r="AW8" s="8"/>
      <c r="AX8" s="5"/>
      <c r="AY8" s="8"/>
      <c r="AZ8" s="8"/>
      <c r="BA8" s="8">
        <v>2</v>
      </c>
      <c r="BB8" s="8"/>
      <c r="BC8" s="8"/>
      <c r="BD8" s="8"/>
      <c r="BE8" s="5"/>
      <c r="BF8" s="8"/>
      <c r="BG8" s="7"/>
      <c r="BH8" s="8"/>
      <c r="BI8" s="8"/>
      <c r="BJ8" s="8"/>
      <c r="BK8" s="8"/>
      <c r="BL8" s="8"/>
      <c r="BM8" s="7">
        <v>2</v>
      </c>
      <c r="BN8" s="5"/>
      <c r="BO8" s="5"/>
      <c r="BP8" s="8"/>
      <c r="BQ8" s="5"/>
      <c r="BR8" s="5"/>
      <c r="BS8" s="5"/>
      <c r="BT8" s="8">
        <v>3</v>
      </c>
      <c r="BU8" s="5"/>
      <c r="BV8" s="5"/>
      <c r="BW8" s="8"/>
      <c r="BX8" s="8"/>
      <c r="BY8" s="8"/>
      <c r="BZ8" s="5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5"/>
      <c r="CM8" s="5"/>
      <c r="CN8" s="5"/>
      <c r="CO8" s="17"/>
    </row>
    <row r="9" spans="1:93" ht="16">
      <c r="A9" s="1" t="s">
        <v>151</v>
      </c>
      <c r="B9" s="31"/>
      <c r="C9" s="48" t="s">
        <v>241</v>
      </c>
      <c r="D9" s="35">
        <v>2582581258</v>
      </c>
      <c r="E9" s="35">
        <v>4625266</v>
      </c>
      <c r="F9" s="35">
        <v>4204</v>
      </c>
      <c r="G9" s="12"/>
      <c r="H9" s="19"/>
      <c r="I9" s="19"/>
      <c r="J9" s="12">
        <v>2</v>
      </c>
      <c r="K9" s="12">
        <v>2</v>
      </c>
      <c r="L9" s="12"/>
      <c r="M9" s="12"/>
      <c r="N9" s="12"/>
      <c r="O9" s="12"/>
      <c r="P9" s="12"/>
      <c r="Q9" s="12"/>
      <c r="R9" s="12"/>
      <c r="S9" s="12"/>
      <c r="T9" s="12">
        <v>2</v>
      </c>
      <c r="U9" s="19"/>
      <c r="V9" s="19"/>
      <c r="W9" s="12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2"/>
      <c r="AQ9" s="12"/>
      <c r="AR9" s="12"/>
      <c r="AS9" s="12"/>
      <c r="AT9" s="12"/>
      <c r="AU9" s="12"/>
      <c r="AV9" s="19"/>
      <c r="AW9" s="12"/>
      <c r="AX9" s="19"/>
      <c r="AY9" s="12"/>
      <c r="AZ9" s="12"/>
      <c r="BA9" s="12">
        <v>2</v>
      </c>
      <c r="BB9" s="12"/>
      <c r="BC9" s="12"/>
      <c r="BD9" s="12"/>
      <c r="BE9" s="19"/>
      <c r="BF9" s="12"/>
      <c r="BG9" s="12"/>
      <c r="BH9" s="12"/>
      <c r="BI9" s="12"/>
      <c r="BJ9" s="12"/>
      <c r="BK9" s="12"/>
      <c r="BL9" s="12"/>
      <c r="BM9" s="12"/>
      <c r="BN9" s="19"/>
      <c r="BO9" s="19"/>
      <c r="BP9" s="12"/>
      <c r="BQ9" s="19"/>
      <c r="BR9" s="19"/>
      <c r="BS9" s="19"/>
      <c r="BT9" s="12">
        <v>2</v>
      </c>
      <c r="BU9" s="12"/>
      <c r="BV9" s="12">
        <v>3</v>
      </c>
      <c r="BW9" s="12"/>
      <c r="BX9" s="12"/>
      <c r="BY9" s="12"/>
      <c r="BZ9" s="19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9"/>
      <c r="CM9" s="19"/>
      <c r="CN9" s="19"/>
      <c r="CO9" s="17"/>
    </row>
    <row r="10" spans="1:93">
      <c r="A10" s="1" t="s">
        <v>150</v>
      </c>
      <c r="B10" s="31"/>
      <c r="C10" s="49" t="s">
        <v>240</v>
      </c>
      <c r="D10" s="35">
        <v>2582581226</v>
      </c>
      <c r="E10" s="35">
        <v>4559593</v>
      </c>
      <c r="F10" s="35">
        <v>4111</v>
      </c>
      <c r="G10" s="12"/>
      <c r="H10" s="19"/>
      <c r="I10" s="19"/>
      <c r="J10" s="12">
        <v>2</v>
      </c>
      <c r="K10" s="12">
        <v>2</v>
      </c>
      <c r="L10" s="12"/>
      <c r="M10" s="12"/>
      <c r="N10" s="12"/>
      <c r="O10" s="12"/>
      <c r="P10" s="12"/>
      <c r="Q10" s="12"/>
      <c r="R10" s="12"/>
      <c r="S10" s="12"/>
      <c r="T10" s="12">
        <v>2</v>
      </c>
      <c r="U10" s="19"/>
      <c r="V10" s="19"/>
      <c r="W10" s="12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2"/>
      <c r="AQ10" s="12"/>
      <c r="AR10" s="12"/>
      <c r="AS10" s="12"/>
      <c r="AT10" s="12"/>
      <c r="AU10" s="12"/>
      <c r="AV10" s="19"/>
      <c r="AW10" s="12"/>
      <c r="AX10" s="19"/>
      <c r="AY10" s="12"/>
      <c r="AZ10" s="12"/>
      <c r="BA10" s="12">
        <v>2</v>
      </c>
      <c r="BB10" s="12"/>
      <c r="BC10" s="12"/>
      <c r="BD10" s="12"/>
      <c r="BE10" s="19"/>
      <c r="BF10" s="12"/>
      <c r="BG10" s="12"/>
      <c r="BH10" s="12"/>
      <c r="BI10" s="12"/>
      <c r="BJ10" s="12"/>
      <c r="BK10" s="12"/>
      <c r="BL10" s="12"/>
      <c r="BM10" s="12"/>
      <c r="BN10" s="19"/>
      <c r="BO10" s="19"/>
      <c r="BP10" s="12"/>
      <c r="BQ10" s="19"/>
      <c r="BR10" s="19"/>
      <c r="BS10" s="19"/>
      <c r="BT10" s="12">
        <v>2</v>
      </c>
      <c r="BU10" s="12"/>
      <c r="BV10" s="12">
        <v>3</v>
      </c>
      <c r="BW10" s="12"/>
      <c r="BX10" s="12"/>
      <c r="BY10" s="12"/>
      <c r="BZ10" s="19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9"/>
      <c r="CM10" s="19"/>
      <c r="CN10" s="19"/>
      <c r="CO10" s="17"/>
    </row>
    <row r="11" spans="1:93" ht="16">
      <c r="A11" s="1" t="s">
        <v>156</v>
      </c>
      <c r="B11" s="31"/>
      <c r="C11" s="48" t="s">
        <v>242</v>
      </c>
      <c r="D11" s="35">
        <v>2585427589</v>
      </c>
      <c r="E11" s="35">
        <v>4501157</v>
      </c>
      <c r="F11" s="35">
        <v>3986</v>
      </c>
      <c r="G11" s="12"/>
      <c r="H11" s="19"/>
      <c r="I11" s="19"/>
      <c r="J11" s="12">
        <v>2</v>
      </c>
      <c r="K11" s="12">
        <v>2</v>
      </c>
      <c r="L11" s="12"/>
      <c r="M11" s="12"/>
      <c r="N11" s="12"/>
      <c r="O11" s="12"/>
      <c r="P11" s="12"/>
      <c r="Q11" s="12"/>
      <c r="R11" s="12"/>
      <c r="S11" s="12"/>
      <c r="T11" s="12">
        <v>2</v>
      </c>
      <c r="U11" s="19"/>
      <c r="V11" s="19"/>
      <c r="W11" s="12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2"/>
      <c r="AQ11" s="12">
        <v>2</v>
      </c>
      <c r="AR11" s="12">
        <v>2</v>
      </c>
      <c r="AS11" s="12">
        <v>2</v>
      </c>
      <c r="AT11" s="12">
        <v>2</v>
      </c>
      <c r="AU11" s="12">
        <v>2</v>
      </c>
      <c r="AV11" s="12"/>
      <c r="AW11" s="12">
        <v>3</v>
      </c>
      <c r="AX11" s="19"/>
      <c r="AY11" s="12"/>
      <c r="AZ11" s="12">
        <v>2</v>
      </c>
      <c r="BA11" s="12">
        <v>2</v>
      </c>
      <c r="BB11" s="12"/>
      <c r="BC11" s="12"/>
      <c r="BD11" s="12"/>
      <c r="BE11" s="19"/>
      <c r="BF11" s="12"/>
      <c r="BG11" s="12"/>
      <c r="BH11" s="12"/>
      <c r="BI11" s="12"/>
      <c r="BJ11" s="12"/>
      <c r="BK11" s="12"/>
      <c r="BL11" s="12"/>
      <c r="BM11" s="12"/>
      <c r="BN11" s="19"/>
      <c r="BO11" s="19"/>
      <c r="BP11" s="12"/>
      <c r="BQ11" s="19"/>
      <c r="BR11" s="19"/>
      <c r="BS11" s="19"/>
      <c r="BT11" s="12">
        <v>2</v>
      </c>
      <c r="BU11" s="12"/>
      <c r="BV11" s="12">
        <v>3</v>
      </c>
      <c r="BW11" s="12"/>
      <c r="BX11" s="12"/>
      <c r="BY11" s="12"/>
      <c r="BZ11" s="19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9"/>
      <c r="CM11" s="19"/>
      <c r="CN11" s="12"/>
      <c r="CO11" s="17"/>
    </row>
    <row r="12" spans="1:93">
      <c r="A12" s="1" t="s">
        <v>155</v>
      </c>
      <c r="B12" s="31" t="s">
        <v>298</v>
      </c>
      <c r="C12" s="31" t="s">
        <v>204</v>
      </c>
      <c r="D12" s="35">
        <v>2519899668</v>
      </c>
      <c r="E12" s="35">
        <v>4589042</v>
      </c>
      <c r="F12" s="35">
        <v>4109</v>
      </c>
      <c r="G12" s="8"/>
      <c r="H12" s="5"/>
      <c r="I12" s="5"/>
      <c r="J12" s="8">
        <v>2</v>
      </c>
      <c r="K12" s="8">
        <v>2</v>
      </c>
      <c r="L12" s="8"/>
      <c r="M12" s="8"/>
      <c r="N12" s="8"/>
      <c r="O12" s="8"/>
      <c r="P12" s="8"/>
      <c r="Q12" s="8"/>
      <c r="R12" s="8"/>
      <c r="S12" s="8"/>
      <c r="T12" s="8">
        <v>2</v>
      </c>
      <c r="U12" s="5"/>
      <c r="V12" s="5"/>
      <c r="W12" s="8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8"/>
      <c r="AQ12" s="8">
        <v>2</v>
      </c>
      <c r="AR12" s="8">
        <v>2</v>
      </c>
      <c r="AS12" s="8">
        <v>2</v>
      </c>
      <c r="AT12" s="8">
        <v>2</v>
      </c>
      <c r="AU12" s="8">
        <v>2</v>
      </c>
      <c r="AV12" s="8"/>
      <c r="AW12" s="8">
        <v>3</v>
      </c>
      <c r="AX12" s="5"/>
      <c r="AY12" s="8"/>
      <c r="AZ12" s="8">
        <v>2</v>
      </c>
      <c r="BA12" s="8">
        <v>2</v>
      </c>
      <c r="BB12" s="8">
        <v>2</v>
      </c>
      <c r="BC12" s="8">
        <v>2</v>
      </c>
      <c r="BD12" s="8">
        <v>2</v>
      </c>
      <c r="BE12" s="5"/>
      <c r="BF12" s="8">
        <v>3</v>
      </c>
      <c r="BG12" s="7">
        <v>3</v>
      </c>
      <c r="BH12" s="8">
        <v>2</v>
      </c>
      <c r="BI12" s="8">
        <v>2</v>
      </c>
      <c r="BJ12" s="8">
        <v>2</v>
      </c>
      <c r="BK12" s="8">
        <v>2</v>
      </c>
      <c r="BL12" s="8">
        <v>4</v>
      </c>
      <c r="BM12" s="7">
        <v>3</v>
      </c>
      <c r="BN12" s="5"/>
      <c r="BO12" s="5"/>
      <c r="BP12" s="8">
        <v>2</v>
      </c>
      <c r="BQ12" s="5"/>
      <c r="BR12" s="5"/>
      <c r="BS12" s="5"/>
      <c r="BT12" s="8">
        <v>2</v>
      </c>
      <c r="BU12" s="8"/>
      <c r="BV12" s="8">
        <v>2</v>
      </c>
      <c r="BW12" s="8"/>
      <c r="BX12" s="8"/>
      <c r="BY12" s="8"/>
      <c r="BZ12" s="5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5"/>
      <c r="CM12" s="5"/>
      <c r="CN12" s="8"/>
      <c r="CO12" s="17"/>
    </row>
    <row r="13" spans="1:93">
      <c r="A13" s="1" t="s">
        <v>154</v>
      </c>
      <c r="B13" s="31"/>
      <c r="C13" s="49" t="s">
        <v>243</v>
      </c>
      <c r="D13" s="35">
        <v>2582580721</v>
      </c>
      <c r="E13" s="35">
        <v>4485268</v>
      </c>
      <c r="F13" s="35">
        <v>3839</v>
      </c>
      <c r="G13" s="19"/>
      <c r="H13" s="19"/>
      <c r="I13" s="19"/>
      <c r="J13" s="12">
        <v>2</v>
      </c>
      <c r="K13" s="12">
        <v>2</v>
      </c>
      <c r="L13" s="12"/>
      <c r="M13" s="12"/>
      <c r="N13" s="12"/>
      <c r="O13" s="12"/>
      <c r="P13" s="12"/>
      <c r="Q13" s="12"/>
      <c r="R13" s="12"/>
      <c r="S13" s="12"/>
      <c r="T13" s="12">
        <v>2</v>
      </c>
      <c r="U13" s="19"/>
      <c r="V13" s="19"/>
      <c r="W13" s="12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2"/>
      <c r="AQ13" s="12"/>
      <c r="AR13" s="12"/>
      <c r="AS13" s="12"/>
      <c r="AT13" s="12"/>
      <c r="AU13" s="12"/>
      <c r="AV13" s="19"/>
      <c r="AW13" s="12"/>
      <c r="AX13" s="19"/>
      <c r="AY13" s="12"/>
      <c r="AZ13" s="12"/>
      <c r="BA13" s="12">
        <v>2</v>
      </c>
      <c r="BB13" s="12"/>
      <c r="BC13" s="12"/>
      <c r="BD13" s="12"/>
      <c r="BE13" s="19"/>
      <c r="BF13" s="12"/>
      <c r="BG13" s="12"/>
      <c r="BH13" s="19"/>
      <c r="BI13" s="12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2">
        <v>2</v>
      </c>
      <c r="BU13" s="12"/>
      <c r="BV13" s="12"/>
      <c r="BW13" s="12"/>
      <c r="BX13" s="12"/>
      <c r="BY13" s="12"/>
      <c r="BZ13" s="19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9"/>
      <c r="CM13" s="19"/>
      <c r="CN13" s="19"/>
      <c r="CO13" s="17"/>
    </row>
    <row r="14" spans="1:93">
      <c r="A14" s="1" t="s">
        <v>152</v>
      </c>
      <c r="B14" s="31" t="s">
        <v>299</v>
      </c>
      <c r="C14" s="49" t="s">
        <v>246</v>
      </c>
      <c r="D14" s="35">
        <v>2588253754</v>
      </c>
      <c r="E14" s="35">
        <v>4831185</v>
      </c>
      <c r="F14" s="35">
        <v>3884</v>
      </c>
      <c r="G14" s="5"/>
      <c r="H14" s="5"/>
      <c r="I14" s="5"/>
      <c r="J14" s="8">
        <v>2</v>
      </c>
      <c r="K14" s="8">
        <v>2</v>
      </c>
      <c r="L14" s="8"/>
      <c r="M14" s="8"/>
      <c r="N14" s="8"/>
      <c r="O14" s="8"/>
      <c r="P14" s="8"/>
      <c r="Q14" s="8"/>
      <c r="R14" s="8"/>
      <c r="S14" s="8"/>
      <c r="T14" s="8">
        <v>2</v>
      </c>
      <c r="U14" s="5"/>
      <c r="V14" s="5"/>
      <c r="W14" s="8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8">
        <v>2</v>
      </c>
      <c r="BC14" s="8"/>
      <c r="BD14" s="8"/>
      <c r="BE14" s="5"/>
      <c r="BF14" s="8"/>
      <c r="BG14" s="7"/>
      <c r="BH14" s="8"/>
      <c r="BI14" s="8"/>
      <c r="BJ14" s="8"/>
      <c r="BK14" s="8"/>
      <c r="BL14" s="8"/>
      <c r="BM14" s="7"/>
      <c r="BN14" s="5"/>
      <c r="BO14" s="5"/>
      <c r="BP14" s="8">
        <v>2</v>
      </c>
      <c r="BQ14" s="5"/>
      <c r="BR14" s="5"/>
      <c r="BS14" s="5"/>
      <c r="BT14" s="8"/>
      <c r="BU14" s="8"/>
      <c r="BV14" s="8"/>
      <c r="BW14" s="8"/>
      <c r="BX14" s="8"/>
      <c r="BY14" s="8"/>
      <c r="BZ14" s="5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5"/>
      <c r="CM14" s="5"/>
      <c r="CN14" s="8"/>
      <c r="CO14" s="17"/>
    </row>
    <row r="15" spans="1:93" s="24" customFormat="1" ht="16">
      <c r="A15" s="23" t="s">
        <v>161</v>
      </c>
      <c r="B15" s="23" t="s">
        <v>296</v>
      </c>
      <c r="C15" s="48" t="s">
        <v>247</v>
      </c>
      <c r="D15" s="35">
        <v>637000344</v>
      </c>
      <c r="E15" s="35">
        <v>5076188</v>
      </c>
      <c r="F15" s="35">
        <v>4254</v>
      </c>
      <c r="G15" s="4"/>
      <c r="H15" s="4"/>
      <c r="I15" s="8"/>
      <c r="J15" s="8">
        <v>3</v>
      </c>
      <c r="K15" s="8">
        <v>3</v>
      </c>
      <c r="L15" s="8">
        <v>2</v>
      </c>
      <c r="M15" s="8">
        <v>2</v>
      </c>
      <c r="N15" s="8">
        <v>2</v>
      </c>
      <c r="O15" s="8">
        <v>2</v>
      </c>
      <c r="P15" s="8">
        <v>2</v>
      </c>
      <c r="Q15" s="8">
        <v>2</v>
      </c>
      <c r="R15" s="8">
        <v>2</v>
      </c>
      <c r="S15" s="8">
        <v>2</v>
      </c>
      <c r="T15" s="8">
        <v>2</v>
      </c>
      <c r="U15" s="4"/>
      <c r="V15" s="4"/>
      <c r="W15" s="8"/>
      <c r="X15" s="8"/>
      <c r="Y15" s="8"/>
      <c r="Z15" s="8"/>
      <c r="AA15" s="4"/>
      <c r="AB15" s="8"/>
      <c r="AC15" s="8"/>
      <c r="AD15" s="8"/>
      <c r="AE15" s="8"/>
      <c r="AF15" s="8"/>
      <c r="AG15" s="8"/>
      <c r="AH15" s="8"/>
      <c r="AI15" s="8"/>
      <c r="AJ15" s="4"/>
      <c r="AK15" s="4"/>
      <c r="AL15" s="4"/>
      <c r="AM15" s="4"/>
      <c r="AN15" s="4"/>
      <c r="AO15" s="4"/>
      <c r="AP15" s="8"/>
      <c r="AQ15" s="8"/>
      <c r="AR15" s="8"/>
      <c r="AS15" s="8"/>
      <c r="AT15" s="8"/>
      <c r="AU15" s="8"/>
      <c r="AV15" s="8"/>
      <c r="AW15" s="8">
        <v>5</v>
      </c>
      <c r="AX15" s="4"/>
      <c r="AY15" s="8"/>
      <c r="AZ15" s="8"/>
      <c r="BA15" s="8">
        <v>2</v>
      </c>
      <c r="BB15" s="4"/>
      <c r="BC15" s="4"/>
      <c r="BD15" s="4"/>
      <c r="BE15" s="4"/>
      <c r="BF15" s="4"/>
      <c r="BG15" s="4"/>
      <c r="BH15" s="4"/>
      <c r="BI15" s="4"/>
      <c r="BJ15" s="4"/>
      <c r="BK15" s="8">
        <v>2</v>
      </c>
      <c r="BL15" s="4"/>
      <c r="BM15" s="4"/>
      <c r="BN15" s="4"/>
      <c r="BO15" s="4"/>
      <c r="BP15" s="4"/>
      <c r="BQ15" s="4"/>
      <c r="BR15" s="4"/>
      <c r="BS15" s="4"/>
      <c r="BT15" s="8"/>
      <c r="BU15" s="4"/>
      <c r="BV15" s="4"/>
      <c r="BW15" s="8"/>
      <c r="BX15" s="8"/>
      <c r="BY15" s="8"/>
      <c r="BZ15" s="4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4"/>
      <c r="CM15" s="4"/>
      <c r="CN15" s="4"/>
      <c r="CO15" s="26"/>
    </row>
    <row r="19" spans="5:8">
      <c r="E19" t="s">
        <v>180</v>
      </c>
    </row>
    <row r="20" spans="5:8">
      <c r="E20" s="55">
        <f>AVERAGE(E3:E8,E12,E14:E15)</f>
        <v>4469489.888888889</v>
      </c>
      <c r="F20" s="55"/>
      <c r="G20" s="55"/>
      <c r="H20" s="55"/>
    </row>
    <row r="21" spans="5:8">
      <c r="E21" s="55">
        <f>STDEVA(E4:E9,E13,E15:E16)</f>
        <v>328485.12077185477</v>
      </c>
      <c r="F21" s="55"/>
      <c r="G21" s="55"/>
      <c r="H21" s="55"/>
    </row>
  </sheetData>
  <mergeCells count="7">
    <mergeCell ref="E21:H21"/>
    <mergeCell ref="B1:B2"/>
    <mergeCell ref="C1:C2"/>
    <mergeCell ref="D1:D2"/>
    <mergeCell ref="E1:E2"/>
    <mergeCell ref="F1:F2"/>
    <mergeCell ref="E20:H20"/>
  </mergeCells>
  <hyperlinks>
    <hyperlink ref="CO2" r:id="rId1"/>
    <hyperlink ref="A7" r:id="rId2"/>
    <hyperlink ref="A10" r:id="rId3"/>
    <hyperlink ref="A9" r:id="rId4"/>
    <hyperlink ref="A14" r:id="rId5"/>
    <hyperlink ref="A13" r:id="rId6"/>
    <hyperlink ref="A12" r:id="rId7"/>
    <hyperlink ref="A11" r:id="rId8"/>
    <hyperlink ref="A4" r:id="rId9"/>
    <hyperlink ref="A3" r:id="rId10"/>
    <hyperlink ref="A8" r:id="rId11"/>
    <hyperlink ref="A6" r:id="rId12"/>
    <hyperlink ref="A15" r:id="rId13"/>
    <hyperlink ref="A5" r:id="rId14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8"/>
  <sheetViews>
    <sheetView workbookViewId="0">
      <selection activeCell="B11" sqref="B11"/>
    </sheetView>
  </sheetViews>
  <sheetFormatPr baseColWidth="10" defaultRowHeight="15" x14ac:dyDescent="0"/>
  <cols>
    <col min="1" max="2" width="36.1640625" customWidth="1"/>
    <col min="3" max="3" width="16.1640625" customWidth="1"/>
    <col min="4" max="4" width="22.5" customWidth="1"/>
  </cols>
  <sheetData>
    <row r="1" spans="1:93">
      <c r="B1" s="55" t="s">
        <v>265</v>
      </c>
      <c r="C1" s="55" t="s">
        <v>198</v>
      </c>
      <c r="D1" s="56" t="s">
        <v>176</v>
      </c>
      <c r="E1" s="56" t="s">
        <v>177</v>
      </c>
      <c r="F1" s="56" t="s">
        <v>178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2</v>
      </c>
      <c r="AQ1" t="s">
        <v>2</v>
      </c>
      <c r="AR1" t="s">
        <v>2</v>
      </c>
      <c r="AS1" t="s">
        <v>2</v>
      </c>
      <c r="AT1" t="s">
        <v>2</v>
      </c>
      <c r="AU1" t="s">
        <v>2</v>
      </c>
      <c r="AV1" t="s">
        <v>2</v>
      </c>
      <c r="AW1" t="s">
        <v>2</v>
      </c>
      <c r="AX1" t="s">
        <v>2</v>
      </c>
      <c r="AY1" t="s">
        <v>2</v>
      </c>
      <c r="AZ1" t="s">
        <v>2</v>
      </c>
      <c r="BA1" t="s">
        <v>2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4</v>
      </c>
      <c r="BU1" t="s">
        <v>4</v>
      </c>
      <c r="BV1" t="s">
        <v>4</v>
      </c>
      <c r="BW1" t="s">
        <v>5</v>
      </c>
      <c r="BX1" t="s">
        <v>5</v>
      </c>
      <c r="BY1" t="s">
        <v>5</v>
      </c>
      <c r="BZ1" t="s">
        <v>5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6</v>
      </c>
      <c r="CI1" t="s">
        <v>6</v>
      </c>
      <c r="CJ1" t="s">
        <v>6</v>
      </c>
      <c r="CK1" t="s">
        <v>6</v>
      </c>
      <c r="CL1" t="s">
        <v>6</v>
      </c>
      <c r="CM1" t="s">
        <v>6</v>
      </c>
      <c r="CN1" t="s">
        <v>7</v>
      </c>
      <c r="CO1" t="s">
        <v>7</v>
      </c>
    </row>
    <row r="2" spans="1:93">
      <c r="B2" s="55"/>
      <c r="C2" s="55"/>
      <c r="D2" s="56"/>
      <c r="E2" s="56"/>
      <c r="F2" s="56"/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8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s="29" t="s">
        <v>94</v>
      </c>
    </row>
    <row r="3" spans="1:93">
      <c r="A3" s="29" t="s">
        <v>163</v>
      </c>
      <c r="B3" s="31" t="s">
        <v>269</v>
      </c>
      <c r="C3" s="49" t="s">
        <v>248</v>
      </c>
      <c r="D3" s="53">
        <v>2643221904</v>
      </c>
      <c r="E3" s="35">
        <v>3640711</v>
      </c>
      <c r="F3" s="35">
        <v>3497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0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20"/>
      <c r="BN3" s="17"/>
      <c r="BO3" s="17"/>
      <c r="BP3" s="17"/>
      <c r="BQ3" s="17"/>
      <c r="BR3" s="17"/>
      <c r="BS3" s="17"/>
      <c r="BT3" s="17"/>
      <c r="BU3" s="17"/>
      <c r="BV3" s="17"/>
      <c r="BW3" s="20"/>
      <c r="BX3" s="20"/>
      <c r="BY3" s="20"/>
      <c r="BZ3" s="20"/>
      <c r="CA3" s="20"/>
      <c r="CB3" s="17"/>
      <c r="CC3" s="20"/>
      <c r="CD3" s="20"/>
      <c r="CE3" s="20"/>
      <c r="CF3" s="20"/>
      <c r="CG3" s="21"/>
      <c r="CH3" s="20"/>
      <c r="CI3" s="20"/>
      <c r="CJ3" s="20"/>
      <c r="CK3" s="20"/>
      <c r="CL3" s="17"/>
      <c r="CM3" s="17"/>
      <c r="CN3" s="17"/>
      <c r="CO3" s="17"/>
    </row>
    <row r="4" spans="1:93">
      <c r="A4" s="29" t="s">
        <v>164</v>
      </c>
      <c r="B4" s="31" t="s">
        <v>298</v>
      </c>
      <c r="C4" s="31" t="s">
        <v>204</v>
      </c>
      <c r="D4" s="53">
        <v>2521172612</v>
      </c>
      <c r="E4" s="35">
        <v>3786558</v>
      </c>
      <c r="F4" s="35">
        <v>3624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20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20"/>
      <c r="BN4" s="17"/>
      <c r="BO4" s="17"/>
      <c r="BP4" s="17"/>
      <c r="BQ4" s="17"/>
      <c r="BR4" s="17"/>
      <c r="BS4" s="17"/>
      <c r="BT4" s="17"/>
      <c r="BU4" s="17"/>
      <c r="BV4" s="17"/>
      <c r="BW4" s="20"/>
      <c r="BX4" s="20"/>
      <c r="BY4" s="20"/>
      <c r="BZ4" s="20"/>
      <c r="CA4" s="20"/>
      <c r="CB4" s="17"/>
      <c r="CC4" s="20"/>
      <c r="CD4" s="20"/>
      <c r="CE4" s="20"/>
      <c r="CF4" s="21"/>
      <c r="CG4" s="21"/>
      <c r="CH4" s="20"/>
      <c r="CI4" s="20"/>
      <c r="CJ4" s="20"/>
      <c r="CK4" s="20"/>
      <c r="CL4" s="17"/>
      <c r="CM4" s="17"/>
      <c r="CN4" s="20"/>
      <c r="CO4" s="17"/>
    </row>
    <row r="5" spans="1:93">
      <c r="A5" s="29" t="s">
        <v>165</v>
      </c>
      <c r="B5" s="31" t="s">
        <v>300</v>
      </c>
      <c r="C5" s="49" t="s">
        <v>249</v>
      </c>
      <c r="D5" s="53">
        <v>2551306668</v>
      </c>
      <c r="E5" s="35">
        <v>3374750</v>
      </c>
      <c r="F5" s="35">
        <v>3738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20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20"/>
      <c r="BX5" s="20"/>
      <c r="BY5" s="20"/>
      <c r="BZ5" s="20"/>
      <c r="CA5" s="20"/>
      <c r="CB5" s="17"/>
      <c r="CC5" s="20"/>
      <c r="CD5" s="20"/>
      <c r="CE5" s="20"/>
      <c r="CF5" s="20"/>
      <c r="CG5" s="20"/>
      <c r="CH5" s="20"/>
      <c r="CI5" s="20"/>
      <c r="CJ5" s="20"/>
      <c r="CK5" s="20"/>
      <c r="CL5" s="17"/>
      <c r="CM5" s="17"/>
      <c r="CN5" s="20"/>
      <c r="CO5" s="17"/>
    </row>
    <row r="6" spans="1:93">
      <c r="A6" s="29" t="s">
        <v>166</v>
      </c>
      <c r="B6" s="31" t="s">
        <v>258</v>
      </c>
      <c r="C6" s="31" t="s">
        <v>204</v>
      </c>
      <c r="D6" s="53">
        <v>2595698215</v>
      </c>
      <c r="E6" s="35">
        <v>3853880</v>
      </c>
      <c r="F6" s="35">
        <v>3693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20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20"/>
      <c r="BX6" s="20"/>
      <c r="BY6" s="20"/>
      <c r="BZ6" s="20"/>
      <c r="CA6" s="20"/>
      <c r="CB6" s="17"/>
      <c r="CC6" s="20"/>
      <c r="CD6" s="20"/>
      <c r="CE6" s="20"/>
      <c r="CF6" s="20"/>
      <c r="CG6" s="20"/>
      <c r="CH6" s="20"/>
      <c r="CI6" s="20"/>
      <c r="CJ6" s="20"/>
      <c r="CK6" s="20"/>
      <c r="CL6" s="17"/>
      <c r="CM6" s="17"/>
      <c r="CN6" s="20"/>
      <c r="CO6" s="17"/>
    </row>
    <row r="7" spans="1:93">
      <c r="A7" s="29" t="s">
        <v>167</v>
      </c>
      <c r="B7" s="31"/>
      <c r="C7" s="31" t="s">
        <v>204</v>
      </c>
      <c r="D7" s="53">
        <v>2602042068</v>
      </c>
      <c r="E7" s="35">
        <v>3943501</v>
      </c>
      <c r="F7" s="35">
        <v>3768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2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22"/>
      <c r="BN7" s="17"/>
      <c r="BO7" s="17"/>
      <c r="BP7" s="17"/>
      <c r="BQ7" s="17"/>
      <c r="BR7" s="17"/>
      <c r="BS7" s="17"/>
      <c r="BT7" s="17"/>
      <c r="BU7" s="17"/>
      <c r="BV7" s="17"/>
      <c r="BW7" s="22"/>
      <c r="BX7" s="22"/>
      <c r="BY7" s="22"/>
      <c r="BZ7" s="22"/>
      <c r="CA7" s="22"/>
      <c r="CB7" s="17"/>
      <c r="CC7" s="22"/>
      <c r="CD7" s="22"/>
      <c r="CE7" s="22"/>
      <c r="CF7" s="22"/>
      <c r="CG7" s="22"/>
      <c r="CH7" s="22"/>
      <c r="CI7" s="22"/>
      <c r="CJ7" s="22"/>
      <c r="CK7" s="22"/>
      <c r="CL7" s="17"/>
      <c r="CM7" s="17"/>
      <c r="CN7" s="22"/>
      <c r="CO7" s="17"/>
    </row>
    <row r="8" spans="1:93" ht="16">
      <c r="A8" s="29" t="s">
        <v>168</v>
      </c>
      <c r="B8" s="31" t="s">
        <v>269</v>
      </c>
      <c r="C8" s="48" t="s">
        <v>250</v>
      </c>
      <c r="D8" s="53">
        <v>2643221815</v>
      </c>
      <c r="E8" s="35">
        <v>3580776</v>
      </c>
      <c r="F8" s="35">
        <v>3440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20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20"/>
      <c r="BN8" s="17"/>
      <c r="BO8" s="17"/>
      <c r="BP8" s="17"/>
      <c r="BQ8" s="17"/>
      <c r="BR8" s="17"/>
      <c r="BS8" s="17"/>
      <c r="BT8" s="17"/>
      <c r="BU8" s="17"/>
      <c r="BV8" s="17"/>
      <c r="BW8" s="20"/>
      <c r="BX8" s="20"/>
      <c r="BY8" s="20"/>
      <c r="BZ8" s="20"/>
      <c r="CA8" s="20"/>
      <c r="CB8" s="17"/>
      <c r="CC8" s="20"/>
      <c r="CD8" s="20"/>
      <c r="CE8" s="20"/>
      <c r="CF8" s="20"/>
      <c r="CG8" s="20"/>
      <c r="CH8" s="20"/>
      <c r="CI8" s="20"/>
      <c r="CJ8" s="20"/>
      <c r="CK8" s="20"/>
      <c r="CL8" s="17"/>
      <c r="CM8" s="17"/>
      <c r="CN8" s="20"/>
      <c r="CO8" s="17"/>
    </row>
    <row r="9" spans="1:93">
      <c r="A9" s="29" t="s">
        <v>169</v>
      </c>
      <c r="B9" s="31" t="s">
        <v>301</v>
      </c>
      <c r="C9" s="31" t="s">
        <v>204</v>
      </c>
      <c r="D9" s="53">
        <v>2616644843</v>
      </c>
      <c r="E9" s="35">
        <v>3831031</v>
      </c>
      <c r="F9" s="35">
        <v>3653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20"/>
      <c r="BN9" s="17"/>
      <c r="BO9" s="17"/>
      <c r="BP9" s="17"/>
      <c r="BQ9" s="17"/>
      <c r="BR9" s="17"/>
      <c r="BS9" s="17"/>
      <c r="BT9" s="17"/>
      <c r="BU9" s="17"/>
      <c r="BV9" s="17"/>
      <c r="BW9" s="20"/>
      <c r="BX9" s="20"/>
      <c r="BY9" s="20"/>
      <c r="BZ9" s="20"/>
      <c r="CA9" s="20"/>
      <c r="CB9" s="17"/>
      <c r="CC9" s="20"/>
      <c r="CD9" s="20"/>
      <c r="CE9" s="20"/>
      <c r="CF9" s="20"/>
      <c r="CG9" s="20"/>
      <c r="CH9" s="20"/>
      <c r="CI9" s="20"/>
      <c r="CJ9" s="20"/>
      <c r="CK9" s="20"/>
      <c r="CL9" s="17"/>
      <c r="CM9" s="17"/>
      <c r="CN9" s="17"/>
      <c r="CO9" s="17"/>
    </row>
    <row r="10" spans="1:93">
      <c r="A10" s="29" t="s">
        <v>170</v>
      </c>
      <c r="B10" s="31" t="s">
        <v>258</v>
      </c>
      <c r="C10" s="49" t="s">
        <v>251</v>
      </c>
      <c r="D10" s="53">
        <v>2681813048</v>
      </c>
      <c r="E10" s="35">
        <v>3443800</v>
      </c>
      <c r="F10" s="35">
        <v>3255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20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20"/>
      <c r="BN10" s="17"/>
      <c r="BO10" s="17"/>
      <c r="BP10" s="17"/>
      <c r="BQ10" s="17"/>
      <c r="BR10" s="17"/>
      <c r="BS10" s="17"/>
      <c r="BT10" s="17"/>
      <c r="BU10" s="17"/>
      <c r="BV10" s="17"/>
      <c r="BW10" s="20"/>
      <c r="BX10" s="20"/>
      <c r="BY10" s="20"/>
      <c r="BZ10" s="20"/>
      <c r="CA10" s="20"/>
      <c r="CB10" s="17"/>
      <c r="CC10" s="20"/>
      <c r="CD10" s="20"/>
      <c r="CE10" s="20"/>
      <c r="CF10" s="20"/>
      <c r="CG10" s="20"/>
      <c r="CH10" s="20"/>
      <c r="CI10" s="20"/>
      <c r="CJ10" s="20"/>
      <c r="CK10" s="20"/>
      <c r="CL10" s="17"/>
      <c r="CM10" s="17"/>
      <c r="CN10" s="20"/>
      <c r="CO10" s="17"/>
    </row>
    <row r="11" spans="1:93">
      <c r="A11" s="29" t="s">
        <v>171</v>
      </c>
      <c r="B11" s="31" t="s">
        <v>269</v>
      </c>
      <c r="C11" s="31" t="s">
        <v>204</v>
      </c>
      <c r="D11" s="53">
        <v>2630968408</v>
      </c>
      <c r="E11" s="35">
        <v>3684420</v>
      </c>
      <c r="F11" s="35">
        <v>3558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20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20"/>
      <c r="BN11" s="17"/>
      <c r="BO11" s="17"/>
      <c r="BP11" s="17"/>
      <c r="BQ11" s="17"/>
      <c r="BR11" s="17"/>
      <c r="BS11" s="17"/>
      <c r="BT11" s="17"/>
      <c r="BU11" s="17"/>
      <c r="BV11" s="17"/>
      <c r="BW11" s="20"/>
      <c r="BX11" s="20"/>
      <c r="BY11" s="20"/>
      <c r="BZ11" s="20"/>
      <c r="CA11" s="20"/>
      <c r="CB11" s="17"/>
      <c r="CC11" s="20"/>
      <c r="CD11" s="20"/>
      <c r="CE11" s="20"/>
      <c r="CF11" s="20"/>
      <c r="CG11" s="20"/>
      <c r="CH11" s="20"/>
      <c r="CI11" s="20"/>
      <c r="CJ11" s="20"/>
      <c r="CK11" s="20"/>
      <c r="CL11" s="17"/>
      <c r="CM11" s="17"/>
      <c r="CN11" s="17"/>
      <c r="CO11" s="17"/>
    </row>
    <row r="12" spans="1:93" ht="16">
      <c r="A12" s="29" t="s">
        <v>172</v>
      </c>
      <c r="B12" s="31" t="s">
        <v>302</v>
      </c>
      <c r="C12" s="48" t="s">
        <v>252</v>
      </c>
      <c r="D12" s="53">
        <v>2547132189</v>
      </c>
      <c r="E12" s="35">
        <v>3692614</v>
      </c>
      <c r="F12" s="35">
        <v>3585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20"/>
      <c r="BN12" s="17"/>
      <c r="BO12" s="17"/>
      <c r="BP12" s="17"/>
      <c r="BQ12" s="17"/>
      <c r="BR12" s="17"/>
      <c r="BS12" s="17"/>
      <c r="BT12" s="17"/>
      <c r="BU12" s="17"/>
      <c r="BV12" s="17"/>
      <c r="BW12" s="20"/>
      <c r="BX12" s="20"/>
      <c r="BY12" s="20"/>
      <c r="BZ12" s="20"/>
      <c r="CA12" s="20"/>
      <c r="CB12" s="17"/>
      <c r="CC12" s="20"/>
      <c r="CD12" s="20"/>
      <c r="CE12" s="20"/>
      <c r="CF12" s="20"/>
      <c r="CG12" s="20"/>
      <c r="CH12" s="20"/>
      <c r="CI12" s="20"/>
      <c r="CJ12" s="20"/>
      <c r="CK12" s="20"/>
      <c r="CL12" s="17"/>
      <c r="CM12" s="17"/>
      <c r="CN12" s="17"/>
      <c r="CO12" s="17"/>
    </row>
    <row r="13" spans="1:93">
      <c r="A13" s="29" t="s">
        <v>173</v>
      </c>
      <c r="B13" s="31" t="s">
        <v>298</v>
      </c>
      <c r="C13" s="49" t="s">
        <v>253</v>
      </c>
      <c r="D13" s="53">
        <v>2563366719</v>
      </c>
      <c r="E13" s="35">
        <v>3908295</v>
      </c>
      <c r="F13" s="35">
        <v>3732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20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20"/>
      <c r="BN13" s="17"/>
      <c r="BO13" s="17"/>
      <c r="BP13" s="17"/>
      <c r="BQ13" s="17"/>
      <c r="BR13" s="17"/>
      <c r="BS13" s="17"/>
      <c r="BT13" s="17"/>
      <c r="BU13" s="17"/>
      <c r="BV13" s="17"/>
      <c r="BW13" s="20"/>
      <c r="BX13" s="20"/>
      <c r="BY13" s="20"/>
      <c r="BZ13" s="20"/>
      <c r="CA13" s="20"/>
      <c r="CB13" s="17"/>
      <c r="CC13" s="20"/>
      <c r="CD13" s="20"/>
      <c r="CE13" s="20"/>
      <c r="CF13" s="20"/>
      <c r="CG13" s="20"/>
      <c r="CH13" s="20"/>
      <c r="CI13" s="20"/>
      <c r="CJ13" s="20"/>
      <c r="CK13" s="20"/>
      <c r="CL13" s="17"/>
      <c r="CM13" s="17"/>
      <c r="CN13" s="17"/>
      <c r="CO13" s="17"/>
    </row>
    <row r="14" spans="1:93">
      <c r="A14" t="s">
        <v>162</v>
      </c>
      <c r="B14" t="s">
        <v>269</v>
      </c>
      <c r="C14" s="49" t="s">
        <v>254</v>
      </c>
      <c r="D14" s="53">
        <v>2643221840</v>
      </c>
      <c r="E14" s="35">
        <v>3926430</v>
      </c>
      <c r="F14" s="35">
        <v>3593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20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0"/>
      <c r="BX14" s="20"/>
      <c r="BY14" s="20"/>
      <c r="BZ14" s="20"/>
      <c r="CA14" s="20"/>
      <c r="CB14" s="17"/>
      <c r="CC14" s="20"/>
      <c r="CD14" s="20"/>
      <c r="CE14" s="20"/>
      <c r="CF14" s="20"/>
      <c r="CG14" s="20"/>
      <c r="CH14" s="20"/>
      <c r="CI14" s="20"/>
      <c r="CJ14" s="20"/>
      <c r="CK14" s="20"/>
      <c r="CL14" s="17"/>
      <c r="CM14" s="17"/>
      <c r="CN14" s="20"/>
      <c r="CO14" s="17"/>
    </row>
    <row r="15" spans="1:93">
      <c r="D15" s="54"/>
    </row>
    <row r="16" spans="1:93">
      <c r="D16" t="s">
        <v>180</v>
      </c>
    </row>
    <row r="17" spans="4:7">
      <c r="D17" s="55">
        <f>AVERAGE(E3:E6,E8:E14)</f>
        <v>3702115</v>
      </c>
      <c r="E17" s="55"/>
      <c r="F17" s="55"/>
      <c r="G17" s="55"/>
    </row>
    <row r="18" spans="4:7">
      <c r="D18" s="55">
        <f>STDEVA(E4:E7,E9:E15)</f>
        <v>198378.5681644791</v>
      </c>
      <c r="E18" s="55"/>
      <c r="F18" s="55"/>
      <c r="G18" s="55"/>
    </row>
  </sheetData>
  <mergeCells count="7">
    <mergeCell ref="D18:G18"/>
    <mergeCell ref="B1:B2"/>
    <mergeCell ref="C1:C2"/>
    <mergeCell ref="D1:D2"/>
    <mergeCell ref="E1:E2"/>
    <mergeCell ref="F1:F2"/>
    <mergeCell ref="D17:G17"/>
  </mergeCells>
  <hyperlinks>
    <hyperlink ref="CO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I10" sqref="I10"/>
    </sheetView>
  </sheetViews>
  <sheetFormatPr baseColWidth="10" defaultRowHeight="15" x14ac:dyDescent="0"/>
  <cols>
    <col min="1" max="1" width="16.1640625" customWidth="1"/>
    <col min="2" max="2" width="14.83203125" customWidth="1"/>
    <col min="3" max="3" width="17" customWidth="1"/>
    <col min="4" max="4" width="16.6640625" customWidth="1"/>
    <col min="5" max="5" width="16.83203125" customWidth="1"/>
    <col min="6" max="6" width="12.1640625" bestFit="1" customWidth="1"/>
    <col min="7" max="8" width="12.5" bestFit="1" customWidth="1"/>
    <col min="9" max="9" width="16.1640625" bestFit="1" customWidth="1"/>
    <col min="10" max="10" width="20.83203125" bestFit="1" customWidth="1"/>
    <col min="11" max="11" width="14.33203125" bestFit="1" customWidth="1"/>
    <col min="12" max="12" width="16" customWidth="1"/>
  </cols>
  <sheetData>
    <row r="1" spans="1:15">
      <c r="A1" s="34" t="s">
        <v>192</v>
      </c>
      <c r="B1" s="34" t="s">
        <v>182</v>
      </c>
      <c r="C1" s="34" t="s">
        <v>183</v>
      </c>
      <c r="D1" s="34" t="s">
        <v>184</v>
      </c>
      <c r="E1" s="34" t="s">
        <v>185</v>
      </c>
      <c r="F1" s="34" t="s">
        <v>186</v>
      </c>
      <c r="G1" s="34" t="s">
        <v>187</v>
      </c>
      <c r="H1" s="34" t="s">
        <v>188</v>
      </c>
      <c r="I1" s="34" t="s">
        <v>189</v>
      </c>
      <c r="J1" s="34" t="s">
        <v>190</v>
      </c>
      <c r="K1" s="34" t="s">
        <v>193</v>
      </c>
      <c r="L1" s="34" t="s">
        <v>191</v>
      </c>
    </row>
    <row r="2" spans="1:15">
      <c r="A2" s="35">
        <v>3943501</v>
      </c>
      <c r="B2" s="35">
        <v>4625266</v>
      </c>
      <c r="C2" s="35">
        <v>4559593</v>
      </c>
      <c r="D2" s="35">
        <v>4501157</v>
      </c>
      <c r="E2" s="35">
        <v>4485268</v>
      </c>
      <c r="F2" s="35">
        <v>4254300</v>
      </c>
      <c r="G2" s="35">
        <v>4839470</v>
      </c>
      <c r="H2" s="35">
        <v>4673532</v>
      </c>
      <c r="I2" s="35">
        <v>8455632</v>
      </c>
      <c r="J2" s="35">
        <v>3750138</v>
      </c>
      <c r="K2" s="35">
        <v>5428940</v>
      </c>
      <c r="L2" s="35">
        <v>5710276</v>
      </c>
      <c r="M2" s="35"/>
    </row>
    <row r="3" spans="1:15">
      <c r="A3" s="34">
        <v>3702115</v>
      </c>
      <c r="B3" s="35">
        <v>4469489.888888889</v>
      </c>
      <c r="C3" s="35">
        <v>4469489.888888889</v>
      </c>
      <c r="D3" s="35">
        <v>4469489.888888889</v>
      </c>
      <c r="E3" s="35">
        <v>4469489.888888889</v>
      </c>
      <c r="F3" s="34">
        <v>4728131.1428571427</v>
      </c>
      <c r="G3" s="34">
        <v>4985923.4000000004</v>
      </c>
      <c r="H3" s="34">
        <v>4985923.4000000004</v>
      </c>
      <c r="I3" s="34">
        <v>7944227.1818181816</v>
      </c>
      <c r="J3" s="34">
        <v>7944227.1818181816</v>
      </c>
      <c r="K3" s="34">
        <v>5987208.2000000002</v>
      </c>
      <c r="L3" s="34">
        <v>6272157.5999999996</v>
      </c>
      <c r="M3" s="47"/>
      <c r="N3" s="47"/>
      <c r="O3" s="47"/>
    </row>
    <row r="4" spans="1:15">
      <c r="A4" s="34">
        <v>198378.5681644791</v>
      </c>
      <c r="B4" s="34">
        <v>328485.12077185477</v>
      </c>
      <c r="C4" s="34">
        <v>328485.12077185477</v>
      </c>
      <c r="D4" s="34">
        <v>328485.12077185477</v>
      </c>
      <c r="E4" s="34">
        <v>328485.12077185477</v>
      </c>
      <c r="F4" s="34">
        <v>882563.95232205885</v>
      </c>
      <c r="G4" s="34">
        <v>517012.95390738954</v>
      </c>
      <c r="H4" s="34">
        <v>517012.95390738954</v>
      </c>
      <c r="I4" s="34">
        <v>891015.26011295815</v>
      </c>
      <c r="J4" s="34">
        <v>891015.26011295815</v>
      </c>
      <c r="K4" s="34">
        <v>793280.97539608204</v>
      </c>
      <c r="L4" s="34">
        <v>513094.8529277452</v>
      </c>
      <c r="M4" s="47"/>
      <c r="N4" s="47"/>
      <c r="O4" s="47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Massilia </vt:lpstr>
      <vt:lpstr>Rhizobium </vt:lpstr>
      <vt:lpstr>Burkholderia </vt:lpstr>
      <vt:lpstr>Erwinia-Pantoea </vt:lpstr>
      <vt:lpstr>Luteibacter </vt:lpstr>
      <vt:lpstr>Curtobacterium </vt:lpstr>
      <vt:lpstr>Genome Sizes All Together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Baltrus</dc:creator>
  <cp:lastModifiedBy>David Baltrus</cp:lastModifiedBy>
  <dcterms:created xsi:type="dcterms:W3CDTF">2016-08-12T21:46:56Z</dcterms:created>
  <dcterms:modified xsi:type="dcterms:W3CDTF">2016-10-17T02:35:01Z</dcterms:modified>
</cp:coreProperties>
</file>