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640" yWindow="-80" windowWidth="24800" windowHeight="173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E3"/>
  <c r="E6"/>
  <c r="H4"/>
  <c r="H3"/>
  <c r="H6"/>
  <c r="K4"/>
  <c r="K3"/>
  <c r="K6"/>
  <c r="R6"/>
  <c r="J6"/>
  <c r="I6"/>
  <c r="G6"/>
  <c r="F6"/>
  <c r="D6"/>
  <c r="C6"/>
  <c r="E2"/>
  <c r="E5"/>
  <c r="H2"/>
  <c r="H5"/>
  <c r="K2"/>
  <c r="K5"/>
  <c r="R5"/>
  <c r="J5"/>
  <c r="I5"/>
  <c r="G5"/>
  <c r="F5"/>
  <c r="D5"/>
  <c r="C5"/>
  <c r="R4"/>
  <c r="R3"/>
  <c r="N2"/>
  <c r="Q2"/>
  <c r="S2"/>
  <c r="R2"/>
</calcChain>
</file>

<file path=xl/sharedStrings.xml><?xml version="1.0" encoding="utf-8"?>
<sst xmlns="http://schemas.openxmlformats.org/spreadsheetml/2006/main" count="25" uniqueCount="14">
  <si>
    <t>Anterior</t>
  </si>
  <si>
    <t>Posterior</t>
  </si>
  <si>
    <t>TOTAL</t>
  </si>
  <si>
    <t xml:space="preserve">Posterior </t>
  </si>
  <si>
    <t>tgFgfr1-EGFP</t>
  </si>
  <si>
    <t>CONTROL</t>
  </si>
  <si>
    <t>X</t>
  </si>
  <si>
    <t>Sox2 + cells</t>
  </si>
  <si>
    <t>O</t>
  </si>
  <si>
    <t>GFP + cells</t>
  </si>
  <si>
    <t>PLUS</t>
  </si>
  <si>
    <t>Sox2/GFP+ cells</t>
  </si>
  <si>
    <t>PLUS/X</t>
  </si>
  <si>
    <t>PLUS/O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</si>
</sst>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3">
    <font>
      <sz val="10"/>
      <name val="Verdana"/>
    </font>
    <font>
      <sz val="8"/>
      <name val="Verdana"/>
    </font>
    <font>
      <b/>
      <i/>
      <sz val="11"/>
      <color indexed="8"/>
      <name val="Calibri"/>
    </font>
    <font>
      <b/>
      <sz val="11"/>
      <color indexed="10"/>
      <name val="Calibri"/>
      <family val="2"/>
    </font>
    <font>
      <sz val="11"/>
      <name val="Calibri"/>
    </font>
    <font>
      <b/>
      <sz val="11"/>
      <color indexed="21"/>
      <name val="Calibri"/>
      <family val="2"/>
    </font>
    <font>
      <b/>
      <sz val="11"/>
      <color indexed="17"/>
      <name val="Calibri"/>
    </font>
    <font>
      <b/>
      <sz val="11"/>
      <color indexed="30"/>
      <name val="Calibri"/>
      <family val="2"/>
    </font>
    <font>
      <b/>
      <sz val="11"/>
      <color indexed="48"/>
      <name val="Calibri"/>
    </font>
    <font>
      <b/>
      <sz val="11"/>
      <color indexed="36"/>
      <name val="Calibri"/>
      <family val="2"/>
    </font>
    <font>
      <b/>
      <sz val="11"/>
      <color indexed="28"/>
      <name val="Calibri"/>
    </font>
    <font>
      <b/>
      <sz val="11"/>
      <color indexed="40"/>
      <name val="Calibri"/>
      <family val="2"/>
    </font>
    <font>
      <b/>
      <sz val="11"/>
      <color indexed="49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6"/>
  <sheetViews>
    <sheetView tabSelected="1" topLeftCell="O1" workbookViewId="0">
      <selection activeCell="Y6" sqref="U1:Y6"/>
    </sheetView>
  </sheetViews>
  <sheetFormatPr baseColWidth="10" defaultRowHeight="13"/>
  <sheetData>
    <row r="1" spans="1:20" ht="14">
      <c r="C1" t="s">
        <v>0</v>
      </c>
      <c r="D1" t="s">
        <v>1</v>
      </c>
      <c r="E1" t="s">
        <v>2</v>
      </c>
      <c r="F1" t="s">
        <v>0</v>
      </c>
      <c r="G1" t="s">
        <v>1</v>
      </c>
      <c r="H1" t="s">
        <v>2</v>
      </c>
      <c r="I1" t="s">
        <v>0</v>
      </c>
      <c r="J1" t="s">
        <v>1</v>
      </c>
      <c r="K1" t="s">
        <v>2</v>
      </c>
      <c r="L1" t="s">
        <v>0</v>
      </c>
      <c r="M1" t="s">
        <v>1</v>
      </c>
      <c r="N1" t="s">
        <v>2</v>
      </c>
      <c r="O1" t="s">
        <v>0</v>
      </c>
      <c r="P1" t="s">
        <v>3</v>
      </c>
      <c r="Q1" t="s">
        <v>2</v>
      </c>
      <c r="R1" s="1" t="s">
        <v>4</v>
      </c>
      <c r="S1" t="s">
        <v>5</v>
      </c>
    </row>
    <row r="2" spans="1:20" ht="14">
      <c r="A2" s="2" t="s">
        <v>6</v>
      </c>
      <c r="B2" t="s">
        <v>7</v>
      </c>
      <c r="C2">
        <v>125</v>
      </c>
      <c r="D2">
        <v>96</v>
      </c>
      <c r="E2" s="2">
        <f>(C2+D2)</f>
        <v>221</v>
      </c>
      <c r="F2">
        <v>79</v>
      </c>
      <c r="G2">
        <v>162</v>
      </c>
      <c r="H2" s="2">
        <f>(F2+G2)</f>
        <v>241</v>
      </c>
      <c r="I2" s="3">
        <v>154</v>
      </c>
      <c r="J2" s="3">
        <v>154</v>
      </c>
      <c r="K2" s="2">
        <f>(I2+J2)</f>
        <v>308</v>
      </c>
      <c r="L2">
        <v>168</v>
      </c>
      <c r="M2">
        <v>170</v>
      </c>
      <c r="N2" s="2">
        <f>(L2+M2)</f>
        <v>338</v>
      </c>
      <c r="O2">
        <v>145</v>
      </c>
      <c r="P2">
        <v>146</v>
      </c>
      <c r="Q2" s="2">
        <f>(O2+P2)</f>
        <v>291</v>
      </c>
      <c r="R2">
        <f>AVERAGE(E2,H2,K2)</f>
        <v>256.66666666666669</v>
      </c>
      <c r="S2">
        <f>AVERAGE(N2,Q2)</f>
        <v>314.5</v>
      </c>
    </row>
    <row r="3" spans="1:20" ht="14">
      <c r="A3" s="4" t="s">
        <v>8</v>
      </c>
      <c r="B3" t="s">
        <v>9</v>
      </c>
      <c r="C3">
        <v>303</v>
      </c>
      <c r="D3">
        <v>167</v>
      </c>
      <c r="E3" s="4">
        <f t="shared" ref="E3:E4" si="0">(C3+D3)</f>
        <v>470</v>
      </c>
      <c r="F3">
        <v>280</v>
      </c>
      <c r="G3">
        <v>327</v>
      </c>
      <c r="H3" s="4">
        <f t="shared" ref="H3:H4" si="1">(F3+G3)</f>
        <v>607</v>
      </c>
      <c r="I3" s="3">
        <v>304</v>
      </c>
      <c r="J3" s="3">
        <v>252</v>
      </c>
      <c r="K3" s="5">
        <f t="shared" ref="K3:K4" si="2">(I3+J3)</f>
        <v>556</v>
      </c>
      <c r="R3">
        <f t="shared" ref="R3:R4" si="3">AVERAGE(E3,H3,K3)</f>
        <v>544.33333333333337</v>
      </c>
    </row>
    <row r="4" spans="1:20" ht="14">
      <c r="A4" s="6" t="s">
        <v>10</v>
      </c>
      <c r="B4" t="s">
        <v>11</v>
      </c>
      <c r="C4">
        <v>90</v>
      </c>
      <c r="D4">
        <v>72</v>
      </c>
      <c r="E4" s="6">
        <f t="shared" si="0"/>
        <v>162</v>
      </c>
      <c r="F4">
        <v>57</v>
      </c>
      <c r="G4">
        <v>117</v>
      </c>
      <c r="H4" s="6">
        <f t="shared" si="1"/>
        <v>174</v>
      </c>
      <c r="I4" s="3">
        <v>102</v>
      </c>
      <c r="J4" s="3">
        <v>103</v>
      </c>
      <c r="K4" s="7">
        <f t="shared" si="2"/>
        <v>205</v>
      </c>
      <c r="R4">
        <f t="shared" si="3"/>
        <v>180.33333333333334</v>
      </c>
    </row>
    <row r="5" spans="1:20" ht="14">
      <c r="A5" s="8" t="s">
        <v>12</v>
      </c>
      <c r="C5">
        <f>(C4/C2)</f>
        <v>0.72</v>
      </c>
      <c r="D5">
        <f t="shared" ref="D5:K5" si="4">(D4/D2)</f>
        <v>0.75</v>
      </c>
      <c r="E5" s="8">
        <f t="shared" si="4"/>
        <v>0.73303167420814475</v>
      </c>
      <c r="F5">
        <f t="shared" si="4"/>
        <v>0.72151898734177211</v>
      </c>
      <c r="G5">
        <f t="shared" si="4"/>
        <v>0.72222222222222221</v>
      </c>
      <c r="H5" s="8">
        <f t="shared" si="4"/>
        <v>0.72199170124481327</v>
      </c>
      <c r="I5" s="3">
        <f t="shared" si="4"/>
        <v>0.66233766233766234</v>
      </c>
      <c r="J5" s="3">
        <f t="shared" si="4"/>
        <v>0.66883116883116878</v>
      </c>
      <c r="K5" s="9">
        <f t="shared" si="4"/>
        <v>0.66558441558441561</v>
      </c>
      <c r="R5" s="9">
        <f>AVERAGE(E5,H5,K5)</f>
        <v>0.7068692636791245</v>
      </c>
      <c r="S5" s="9"/>
      <c r="T5" s="9"/>
    </row>
    <row r="6" spans="1:20" ht="14">
      <c r="A6" s="10" t="s">
        <v>13</v>
      </c>
      <c r="C6">
        <f>(C4/C3)</f>
        <v>0.29702970297029702</v>
      </c>
      <c r="D6">
        <f t="shared" ref="D6:K6" si="5">(D4/D3)</f>
        <v>0.43113772455089822</v>
      </c>
      <c r="E6" s="10">
        <f t="shared" si="5"/>
        <v>0.34468085106382979</v>
      </c>
      <c r="F6">
        <f t="shared" si="5"/>
        <v>0.20357142857142857</v>
      </c>
      <c r="G6">
        <f t="shared" si="5"/>
        <v>0.3577981651376147</v>
      </c>
      <c r="H6" s="10">
        <f t="shared" si="5"/>
        <v>0.28665568369028005</v>
      </c>
      <c r="I6" s="3">
        <f t="shared" si="5"/>
        <v>0.33552631578947367</v>
      </c>
      <c r="J6" s="3">
        <f t="shared" si="5"/>
        <v>0.40873015873015872</v>
      </c>
      <c r="K6" s="10">
        <f t="shared" si="5"/>
        <v>0.36870503597122301</v>
      </c>
      <c r="R6" s="11">
        <f>AVERAGE(E6,H6,K6)</f>
        <v>0.33334719024177756</v>
      </c>
      <c r="S6" s="11"/>
      <c r="T6" s="11"/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Smith</dc:creator>
  <cp:lastModifiedBy>Karen Smith</cp:lastModifiedBy>
  <dcterms:created xsi:type="dcterms:W3CDTF">2016-07-28T23:19:04Z</dcterms:created>
  <dcterms:modified xsi:type="dcterms:W3CDTF">2016-07-28T23:24:22Z</dcterms:modified>
</cp:coreProperties>
</file>