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BHS\PhD\manuscripts_Bindu\NV pilot study-manuscript\"/>
    </mc:Choice>
  </mc:AlternateContent>
  <bookViews>
    <workbookView xWindow="0" yWindow="0" windowWidth="18780" windowHeight="10650"/>
  </bookViews>
  <sheets>
    <sheet name="lkt PCR" sheetId="1" r:id="rId1"/>
    <sheet name="M. ovi PCR" sheetId="6" r:id="rId2"/>
    <sheet name="M. ovi Ab" sheetId="7" r:id="rId3"/>
    <sheet name="lkt-nAb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8" l="1"/>
  <c r="N18" i="8"/>
  <c r="M15" i="8"/>
  <c r="M14" i="8"/>
  <c r="L14" i="8"/>
  <c r="L13" i="8"/>
  <c r="L12" i="8"/>
  <c r="L10" i="8"/>
  <c r="J14" i="8"/>
  <c r="J16" i="8"/>
  <c r="J17" i="8"/>
  <c r="J19" i="8"/>
  <c r="J20" i="8"/>
  <c r="K20" i="8"/>
  <c r="K17" i="8"/>
  <c r="K16" i="8"/>
  <c r="K14" i="8"/>
  <c r="K10" i="8"/>
  <c r="K9" i="8"/>
  <c r="K8" i="8"/>
  <c r="J10" i="8"/>
  <c r="J9" i="8" l="1"/>
  <c r="J8" i="8"/>
  <c r="K19" i="8"/>
  <c r="M12" i="8"/>
  <c r="M11" i="8"/>
</calcChain>
</file>

<file path=xl/sharedStrings.xml><?xml version="1.0" encoding="utf-8"?>
<sst xmlns="http://schemas.openxmlformats.org/spreadsheetml/2006/main" count="254" uniqueCount="44">
  <si>
    <t>swab 1</t>
  </si>
  <si>
    <t>swab 2</t>
  </si>
  <si>
    <t>11B</t>
  </si>
  <si>
    <t>-</t>
  </si>
  <si>
    <t>+</t>
  </si>
  <si>
    <t>++</t>
  </si>
  <si>
    <t>142B</t>
  </si>
  <si>
    <t>11C</t>
  </si>
  <si>
    <t>swab 3</t>
  </si>
  <si>
    <t>swab 4</t>
  </si>
  <si>
    <t>+/-</t>
  </si>
  <si>
    <t>400</t>
  </si>
  <si>
    <t>Ewe # 11</t>
  </si>
  <si>
    <t>Ewe # 142</t>
  </si>
  <si>
    <t>Lamb # 11B</t>
  </si>
  <si>
    <t>Lamb # 142B</t>
  </si>
  <si>
    <t>Lamb # 11C</t>
  </si>
  <si>
    <t>birth/ swab 1</t>
  </si>
  <si>
    <t>12 mths p.i.</t>
  </si>
  <si>
    <t>9.5 mths p.i.</t>
  </si>
  <si>
    <t>13 mths p.i./ lambing</t>
  </si>
  <si>
    <t>15 mths p.i.</t>
  </si>
  <si>
    <t>21.5 mths p.i.</t>
  </si>
  <si>
    <t>24 mth p.i.</t>
  </si>
  <si>
    <t>27 mths p.i.</t>
  </si>
  <si>
    <t>28 mths p.i.</t>
  </si>
  <si>
    <t>swab 1/ birth</t>
  </si>
  <si>
    <t>Ewe 11</t>
  </si>
  <si>
    <t>Ewe 142</t>
  </si>
  <si>
    <t>BHS carriers- WSU carrier ewes and lambs (2013-2014)</t>
  </si>
  <si>
    <t>Ewes- 142, 11</t>
  </si>
  <si>
    <t>Lambs- 142B, 11B, 11C</t>
  </si>
  <si>
    <r>
      <t xml:space="preserve">Results for PCR assays for </t>
    </r>
    <r>
      <rPr>
        <b/>
        <i/>
        <sz val="11"/>
        <color theme="1"/>
        <rFont val="Calibri"/>
        <family val="2"/>
        <scheme val="minor"/>
      </rPr>
      <t>M. haemolytica</t>
    </r>
    <r>
      <rPr>
        <b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theme="1"/>
        <rFont val="Calibri"/>
        <family val="2"/>
        <scheme val="minor"/>
      </rPr>
      <t xml:space="preserve">B. trehalosi </t>
    </r>
    <r>
      <rPr>
        <b/>
        <sz val="11"/>
        <color theme="1"/>
        <rFont val="Calibri"/>
        <family val="2"/>
        <scheme val="minor"/>
      </rPr>
      <t>and</t>
    </r>
    <r>
      <rPr>
        <b/>
        <i/>
        <sz val="11"/>
        <color theme="1"/>
        <rFont val="Calibri"/>
        <family val="2"/>
        <scheme val="minor"/>
      </rPr>
      <t xml:space="preserve"> lkt-A</t>
    </r>
    <r>
      <rPr>
        <b/>
        <sz val="11"/>
        <color theme="1"/>
        <rFont val="Calibri"/>
        <family val="2"/>
        <scheme val="minor"/>
      </rPr>
      <t xml:space="preserve"> gene</t>
    </r>
  </si>
  <si>
    <r>
      <t xml:space="preserve">Results of PCR assay for </t>
    </r>
    <r>
      <rPr>
        <b/>
        <i/>
        <sz val="11"/>
        <color theme="1"/>
        <rFont val="Calibri"/>
        <family val="2"/>
        <scheme val="minor"/>
      </rPr>
      <t>M. ovipneumoniae</t>
    </r>
    <r>
      <rPr>
        <b/>
        <sz val="11"/>
        <color theme="1"/>
        <rFont val="Calibri"/>
        <family val="2"/>
        <scheme val="minor"/>
      </rPr>
      <t xml:space="preserve"> (carried out by WADDL, WSU, Pullman)</t>
    </r>
  </si>
  <si>
    <t>5/21/2013 or 6/5/13</t>
  </si>
  <si>
    <t>7/8/2013 or 7/16/13</t>
  </si>
  <si>
    <t>7/16/2013 or 8/1/13</t>
  </si>
  <si>
    <t>reciprocal of highest dilution showing more than 50% inhibition of cytotoxicity</t>
  </si>
  <si>
    <t>ln of titers of lkt nAb</t>
  </si>
  <si>
    <r>
      <t xml:space="preserve">Results of cELISA for antibodies against </t>
    </r>
    <r>
      <rPr>
        <b/>
        <i/>
        <sz val="11"/>
        <color theme="1"/>
        <rFont val="Calibri"/>
        <family val="2"/>
        <scheme val="minor"/>
      </rPr>
      <t>M. ovipneumoniae</t>
    </r>
    <r>
      <rPr>
        <b/>
        <sz val="11"/>
        <color theme="1"/>
        <rFont val="Calibri"/>
        <family val="2"/>
        <scheme val="minor"/>
      </rPr>
      <t xml:space="preserve"> (carried out by WADDL, WSU, Pullman) </t>
    </r>
  </si>
  <si>
    <t>presence= 2, absence= 1 (presence= inhibition &gt; 50%)</t>
  </si>
  <si>
    <t xml:space="preserve">leukotoxin neutralizing antibody titers </t>
  </si>
  <si>
    <t>ewes</t>
  </si>
  <si>
    <t>lambs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</si>
</sst>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m/d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0" fillId="0" borderId="0" xfId="0" applyNumberFormat="1" applyFill="1" applyBorder="1"/>
    <xf numFmtId="14" fontId="0" fillId="0" borderId="0" xfId="0" applyNumberFormat="1" applyBorder="1"/>
    <xf numFmtId="14" fontId="0" fillId="0" borderId="0" xfId="0" applyNumberFormat="1"/>
    <xf numFmtId="2" fontId="3" fillId="0" borderId="0" xfId="0" applyNumberFormat="1" applyFont="1" applyFill="1" applyAlignment="1">
      <alignment horizontal="left" vertical="top"/>
    </xf>
    <xf numFmtId="0" fontId="0" fillId="0" borderId="0" xfId="0" applyAlignment="1">
      <alignment horizontal="left" vertical="top"/>
    </xf>
    <xf numFmtId="165" fontId="0" fillId="0" borderId="0" xfId="0" applyNumberFormat="1"/>
    <xf numFmtId="0" fontId="0" fillId="0" borderId="0" xfId="0" quotePrefix="1"/>
    <xf numFmtId="165" fontId="2" fillId="0" borderId="0" xfId="0" applyNumberFormat="1" applyFont="1" applyAlignment="1">
      <alignment horizontal="left" vertical="top"/>
    </xf>
    <xf numFmtId="165" fontId="0" fillId="0" borderId="0" xfId="0" applyNumberFormat="1" applyAlignment="1">
      <alignment horizontal="right"/>
    </xf>
    <xf numFmtId="1" fontId="3" fillId="0" borderId="0" xfId="0" applyNumberFormat="1" applyFont="1" applyFill="1" applyAlignment="1">
      <alignment horizontal="left" vertical="top"/>
    </xf>
    <xf numFmtId="165" fontId="1" fillId="0" borderId="0" xfId="0" applyNumberFormat="1" applyFont="1" applyAlignment="1">
      <alignment horizontal="left" vertical="top"/>
    </xf>
    <xf numFmtId="1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1" fontId="0" fillId="0" borderId="0" xfId="0" applyNumberFormat="1" applyAlignment="1">
      <alignment horizontal="left" vertical="top"/>
    </xf>
    <xf numFmtId="1" fontId="0" fillId="0" borderId="0" xfId="0" applyNumberFormat="1" applyFill="1" applyBorder="1" applyAlignment="1">
      <alignment horizontal="left" vertical="top"/>
    </xf>
    <xf numFmtId="1" fontId="0" fillId="0" borderId="0" xfId="0" applyNumberFormat="1" applyBorder="1" applyAlignment="1">
      <alignment horizontal="left" vertical="top"/>
    </xf>
    <xf numFmtId="14" fontId="0" fillId="0" borderId="0" xfId="0" applyNumberFormat="1" applyFill="1" applyBorder="1" applyAlignment="1">
      <alignment horizontal="left" vertical="top"/>
    </xf>
    <xf numFmtId="2" fontId="0" fillId="0" borderId="0" xfId="0" applyNumberFormat="1" applyAlignment="1">
      <alignment horizontal="left" vertical="top"/>
    </xf>
    <xf numFmtId="2" fontId="0" fillId="0" borderId="0" xfId="0" applyNumberFormat="1" applyBorder="1" applyAlignment="1">
      <alignment horizontal="left" vertical="top"/>
    </xf>
    <xf numFmtId="2" fontId="0" fillId="0" borderId="0" xfId="0" applyNumberFormat="1" applyFill="1" applyBorder="1" applyAlignment="1">
      <alignment horizontal="left" vertical="top"/>
    </xf>
    <xf numFmtId="49" fontId="0" fillId="0" borderId="0" xfId="0" applyNumberFormat="1" applyBorder="1"/>
    <xf numFmtId="0" fontId="0" fillId="0" borderId="0" xfId="0" applyBorder="1"/>
    <xf numFmtId="0" fontId="1" fillId="0" borderId="0" xfId="0" applyFont="1" applyAlignment="1">
      <alignment horizontal="center"/>
    </xf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Fill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/>
  </sheetViews>
  <sheetFormatPr defaultRowHeight="15" x14ac:dyDescent="0.25"/>
  <sheetData>
    <row r="1" spans="1:13" x14ac:dyDescent="0.25">
      <c r="A1" s="25" t="s">
        <v>29</v>
      </c>
      <c r="B1" s="22"/>
      <c r="C1" s="22"/>
      <c r="D1" s="22"/>
      <c r="E1" s="22"/>
      <c r="F1" s="22"/>
    </row>
    <row r="2" spans="1:13" x14ac:dyDescent="0.25">
      <c r="A2" s="26" t="s">
        <v>30</v>
      </c>
      <c r="B2" s="22"/>
      <c r="C2" s="23"/>
      <c r="D2" s="22"/>
      <c r="E2" s="23"/>
      <c r="F2" s="22"/>
    </row>
    <row r="3" spans="1:13" x14ac:dyDescent="0.25">
      <c r="A3" s="25" t="s">
        <v>31</v>
      </c>
      <c r="B3" s="22"/>
      <c r="C3" s="22"/>
      <c r="D3" s="22"/>
      <c r="E3" s="22"/>
      <c r="F3" s="22"/>
    </row>
    <row r="4" spans="1:13" x14ac:dyDescent="0.25">
      <c r="A4" s="27" t="s">
        <v>32</v>
      </c>
      <c r="B4" s="22"/>
      <c r="C4" s="22"/>
      <c r="D4" s="22"/>
      <c r="E4" s="22"/>
      <c r="F4" s="22"/>
    </row>
    <row r="5" spans="1:13" x14ac:dyDescent="0.25">
      <c r="A5" s="22"/>
      <c r="B5" s="22"/>
      <c r="C5" s="22"/>
      <c r="D5" s="22"/>
      <c r="E5" s="22"/>
      <c r="F5" s="22"/>
    </row>
    <row r="6" spans="1:13" x14ac:dyDescent="0.25">
      <c r="A6" s="22"/>
      <c r="B6" s="22"/>
      <c r="C6" s="22"/>
      <c r="D6" s="22"/>
      <c r="E6" s="22" t="s">
        <v>27</v>
      </c>
      <c r="F6" s="22" t="s">
        <v>28</v>
      </c>
      <c r="G6" s="22"/>
      <c r="K6" t="s">
        <v>14</v>
      </c>
      <c r="L6" t="s">
        <v>15</v>
      </c>
      <c r="M6" t="s">
        <v>16</v>
      </c>
    </row>
    <row r="7" spans="1:13" x14ac:dyDescent="0.25">
      <c r="A7">
        <v>2013</v>
      </c>
      <c r="B7" s="12">
        <v>41369</v>
      </c>
      <c r="C7" t="s">
        <v>19</v>
      </c>
      <c r="D7" t="s">
        <v>0</v>
      </c>
      <c r="E7" t="s">
        <v>4</v>
      </c>
      <c r="F7" t="s">
        <v>4</v>
      </c>
      <c r="H7">
        <v>2013</v>
      </c>
      <c r="I7" s="9" t="s">
        <v>34</v>
      </c>
      <c r="J7" t="s">
        <v>26</v>
      </c>
      <c r="K7" s="8" t="s">
        <v>3</v>
      </c>
      <c r="L7" s="8" t="s">
        <v>3</v>
      </c>
    </row>
    <row r="8" spans="1:13" x14ac:dyDescent="0.25">
      <c r="B8" s="9">
        <v>41390</v>
      </c>
      <c r="C8" t="s">
        <v>18</v>
      </c>
      <c r="D8" t="s">
        <v>1</v>
      </c>
      <c r="E8" t="s">
        <v>4</v>
      </c>
      <c r="F8" t="s">
        <v>4</v>
      </c>
      <c r="I8" s="13">
        <v>41444</v>
      </c>
      <c r="J8" t="s">
        <v>1</v>
      </c>
      <c r="K8" t="s">
        <v>4</v>
      </c>
      <c r="L8" s="8" t="s">
        <v>5</v>
      </c>
    </row>
    <row r="9" spans="1:13" x14ac:dyDescent="0.25">
      <c r="B9" s="9">
        <v>41415</v>
      </c>
      <c r="C9" t="s">
        <v>20</v>
      </c>
      <c r="D9" t="s">
        <v>8</v>
      </c>
      <c r="E9" s="8" t="s">
        <v>5</v>
      </c>
      <c r="F9" t="s">
        <v>3</v>
      </c>
      <c r="I9" s="13" t="s">
        <v>35</v>
      </c>
      <c r="J9" t="s">
        <v>8</v>
      </c>
      <c r="K9" s="8" t="s">
        <v>4</v>
      </c>
      <c r="L9" s="8" t="s">
        <v>4</v>
      </c>
    </row>
    <row r="10" spans="1:13" x14ac:dyDescent="0.25">
      <c r="B10" s="9">
        <v>41471</v>
      </c>
      <c r="C10" t="s">
        <v>21</v>
      </c>
      <c r="D10" t="s">
        <v>9</v>
      </c>
      <c r="E10" s="8" t="s">
        <v>5</v>
      </c>
      <c r="F10" t="s">
        <v>3</v>
      </c>
      <c r="I10" s="9" t="s">
        <v>36</v>
      </c>
      <c r="J10" t="s">
        <v>9</v>
      </c>
      <c r="K10" s="8" t="s">
        <v>5</v>
      </c>
      <c r="L10" s="8" t="s">
        <v>5</v>
      </c>
    </row>
    <row r="11" spans="1:13" x14ac:dyDescent="0.25">
      <c r="I11" s="13"/>
    </row>
    <row r="12" spans="1:13" x14ac:dyDescent="0.25">
      <c r="A12">
        <v>2014</v>
      </c>
      <c r="B12" s="9">
        <v>41682</v>
      </c>
      <c r="C12" t="s">
        <v>22</v>
      </c>
      <c r="D12" t="s">
        <v>0</v>
      </c>
      <c r="E12" s="8" t="s">
        <v>10</v>
      </c>
      <c r="F12" s="8" t="s">
        <v>5</v>
      </c>
      <c r="H12">
        <v>2014</v>
      </c>
      <c r="I12" s="28">
        <v>41836</v>
      </c>
      <c r="J12" t="s">
        <v>26</v>
      </c>
      <c r="M12" t="s">
        <v>4</v>
      </c>
    </row>
    <row r="13" spans="1:13" x14ac:dyDescent="0.25">
      <c r="B13" s="9">
        <v>41750</v>
      </c>
      <c r="C13" t="s">
        <v>23</v>
      </c>
      <c r="D13" t="s">
        <v>1</v>
      </c>
      <c r="E13" s="8" t="s">
        <v>5</v>
      </c>
      <c r="F13" s="8" t="s">
        <v>5</v>
      </c>
      <c r="I13" s="28">
        <v>41842</v>
      </c>
      <c r="J13" t="s">
        <v>1</v>
      </c>
      <c r="M13" s="8" t="s">
        <v>5</v>
      </c>
    </row>
    <row r="14" spans="1:13" x14ac:dyDescent="0.25">
      <c r="B14" s="12">
        <v>41842</v>
      </c>
      <c r="C14" t="s">
        <v>24</v>
      </c>
      <c r="D14" t="s">
        <v>8</v>
      </c>
      <c r="E14" s="8" t="s">
        <v>5</v>
      </c>
      <c r="F14" t="s">
        <v>3</v>
      </c>
      <c r="J14" t="s">
        <v>8</v>
      </c>
      <c r="M14" s="8" t="s">
        <v>5</v>
      </c>
    </row>
    <row r="15" spans="1:13" x14ac:dyDescent="0.25">
      <c r="B15" s="12">
        <v>41943</v>
      </c>
      <c r="C15" t="s">
        <v>25</v>
      </c>
      <c r="D15" t="s">
        <v>9</v>
      </c>
      <c r="E15" s="8" t="s">
        <v>5</v>
      </c>
      <c r="F15" s="8" t="s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"/>
    </sheetView>
  </sheetViews>
  <sheetFormatPr defaultRowHeight="15" x14ac:dyDescent="0.25"/>
  <cols>
    <col min="9" max="9" width="10.5703125" customWidth="1"/>
  </cols>
  <sheetData>
    <row r="1" spans="1:13" x14ac:dyDescent="0.25">
      <c r="A1" s="25" t="s">
        <v>29</v>
      </c>
    </row>
    <row r="2" spans="1:13" x14ac:dyDescent="0.25">
      <c r="A2" s="1" t="s">
        <v>33</v>
      </c>
    </row>
    <row r="3" spans="1:13" x14ac:dyDescent="0.25">
      <c r="A3" s="1"/>
    </row>
    <row r="4" spans="1:13" x14ac:dyDescent="0.25">
      <c r="E4" t="s">
        <v>12</v>
      </c>
      <c r="F4" t="s">
        <v>13</v>
      </c>
      <c r="K4" t="s">
        <v>14</v>
      </c>
      <c r="L4" t="s">
        <v>15</v>
      </c>
      <c r="M4" t="s">
        <v>16</v>
      </c>
    </row>
    <row r="5" spans="1:13" x14ac:dyDescent="0.25">
      <c r="A5">
        <v>2013</v>
      </c>
      <c r="B5" s="12">
        <v>41369</v>
      </c>
      <c r="C5" t="s">
        <v>19</v>
      </c>
      <c r="D5" t="s">
        <v>0</v>
      </c>
      <c r="E5" t="s">
        <v>4</v>
      </c>
      <c r="F5" t="s">
        <v>4</v>
      </c>
      <c r="H5">
        <v>2013</v>
      </c>
      <c r="I5" s="9" t="s">
        <v>34</v>
      </c>
      <c r="J5" t="s">
        <v>17</v>
      </c>
      <c r="K5" t="s">
        <v>4</v>
      </c>
      <c r="L5" t="s">
        <v>4</v>
      </c>
    </row>
    <row r="6" spans="1:13" x14ac:dyDescent="0.25">
      <c r="B6" s="9">
        <v>41390</v>
      </c>
      <c r="C6" t="s">
        <v>18</v>
      </c>
      <c r="D6" t="s">
        <v>1</v>
      </c>
      <c r="E6" t="s">
        <v>3</v>
      </c>
      <c r="F6" t="s">
        <v>4</v>
      </c>
      <c r="I6" s="13">
        <v>41444</v>
      </c>
      <c r="J6" t="s">
        <v>1</v>
      </c>
      <c r="K6" t="s">
        <v>4</v>
      </c>
      <c r="L6" t="s">
        <v>4</v>
      </c>
    </row>
    <row r="7" spans="1:13" x14ac:dyDescent="0.25">
      <c r="B7" s="9">
        <v>41415</v>
      </c>
      <c r="C7" t="s">
        <v>20</v>
      </c>
      <c r="D7" t="s">
        <v>8</v>
      </c>
      <c r="E7" t="s">
        <v>4</v>
      </c>
      <c r="F7" t="s">
        <v>3</v>
      </c>
      <c r="I7" s="13" t="s">
        <v>35</v>
      </c>
      <c r="J7" t="s">
        <v>8</v>
      </c>
      <c r="K7" t="s">
        <v>3</v>
      </c>
      <c r="L7" t="s">
        <v>3</v>
      </c>
    </row>
    <row r="8" spans="1:13" x14ac:dyDescent="0.25">
      <c r="B8" s="9">
        <v>41471</v>
      </c>
      <c r="C8" t="s">
        <v>21</v>
      </c>
      <c r="D8" t="s">
        <v>9</v>
      </c>
      <c r="E8" t="s">
        <v>4</v>
      </c>
      <c r="F8" t="s">
        <v>3</v>
      </c>
      <c r="I8" s="9" t="s">
        <v>36</v>
      </c>
      <c r="J8" t="s">
        <v>9</v>
      </c>
      <c r="K8" t="s">
        <v>4</v>
      </c>
      <c r="L8" t="s">
        <v>3</v>
      </c>
    </row>
    <row r="9" spans="1:13" x14ac:dyDescent="0.25">
      <c r="I9" s="13"/>
    </row>
    <row r="10" spans="1:13" x14ac:dyDescent="0.25">
      <c r="A10">
        <v>2014</v>
      </c>
      <c r="B10" s="9">
        <v>41682</v>
      </c>
      <c r="C10" t="s">
        <v>22</v>
      </c>
      <c r="D10" t="s">
        <v>0</v>
      </c>
      <c r="E10" t="s">
        <v>3</v>
      </c>
      <c r="F10" t="s">
        <v>3</v>
      </c>
      <c r="H10">
        <v>2014</v>
      </c>
      <c r="I10" s="28">
        <v>41836</v>
      </c>
      <c r="J10" t="s">
        <v>0</v>
      </c>
      <c r="M10" t="s">
        <v>4</v>
      </c>
    </row>
    <row r="11" spans="1:13" x14ac:dyDescent="0.25">
      <c r="B11" s="9">
        <v>41750</v>
      </c>
      <c r="C11" t="s">
        <v>23</v>
      </c>
      <c r="D11" t="s">
        <v>1</v>
      </c>
      <c r="E11" t="s">
        <v>3</v>
      </c>
      <c r="F11" t="s">
        <v>3</v>
      </c>
      <c r="I11" s="28">
        <v>41842</v>
      </c>
      <c r="J11" t="s">
        <v>1</v>
      </c>
      <c r="M11" t="s">
        <v>4</v>
      </c>
    </row>
    <row r="12" spans="1:13" x14ac:dyDescent="0.25">
      <c r="B12" s="12">
        <v>41842</v>
      </c>
      <c r="C12" t="s">
        <v>24</v>
      </c>
      <c r="D12" t="s">
        <v>8</v>
      </c>
      <c r="E12" t="s">
        <v>4</v>
      </c>
      <c r="F12" t="s">
        <v>3</v>
      </c>
    </row>
    <row r="13" spans="1:13" x14ac:dyDescent="0.25">
      <c r="B13" s="12">
        <v>41943</v>
      </c>
      <c r="C13" t="s">
        <v>25</v>
      </c>
      <c r="D13" t="s">
        <v>9</v>
      </c>
      <c r="E13" t="s">
        <v>4</v>
      </c>
      <c r="F13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/>
  </sheetViews>
  <sheetFormatPr defaultRowHeight="15" x14ac:dyDescent="0.25"/>
  <cols>
    <col min="2" max="2" width="10.7109375" bestFit="1" customWidth="1"/>
    <col min="5" max="5" width="12.42578125" customWidth="1"/>
    <col min="8" max="8" width="9.85546875" customWidth="1"/>
    <col min="9" max="9" width="14.5703125" customWidth="1"/>
  </cols>
  <sheetData>
    <row r="1" spans="1:13" x14ac:dyDescent="0.25">
      <c r="A1" s="25" t="s">
        <v>29</v>
      </c>
    </row>
    <row r="2" spans="1:13" x14ac:dyDescent="0.25">
      <c r="A2" s="1" t="s">
        <v>39</v>
      </c>
    </row>
    <row r="3" spans="1:13" x14ac:dyDescent="0.25">
      <c r="A3" s="1" t="s">
        <v>40</v>
      </c>
    </row>
    <row r="4" spans="1:13" x14ac:dyDescent="0.25">
      <c r="A4" s="1"/>
    </row>
    <row r="5" spans="1:13" x14ac:dyDescent="0.25">
      <c r="D5" t="s">
        <v>12</v>
      </c>
      <c r="E5" t="s">
        <v>13</v>
      </c>
      <c r="K5" t="s">
        <v>14</v>
      </c>
      <c r="L5" t="s">
        <v>15</v>
      </c>
      <c r="M5" t="s">
        <v>16</v>
      </c>
    </row>
    <row r="6" spans="1:13" x14ac:dyDescent="0.25">
      <c r="A6">
        <v>2013</v>
      </c>
      <c r="B6" s="12">
        <v>41369</v>
      </c>
      <c r="C6" t="s">
        <v>19</v>
      </c>
      <c r="D6" t="s">
        <v>0</v>
      </c>
      <c r="E6" t="s">
        <v>4</v>
      </c>
      <c r="F6" t="s">
        <v>4</v>
      </c>
      <c r="H6">
        <v>2013</v>
      </c>
      <c r="I6" s="9" t="s">
        <v>34</v>
      </c>
      <c r="J6" t="s">
        <v>17</v>
      </c>
      <c r="K6" t="s">
        <v>4</v>
      </c>
      <c r="L6" t="s">
        <v>4</v>
      </c>
    </row>
    <row r="7" spans="1:13" x14ac:dyDescent="0.25">
      <c r="B7" s="9">
        <v>41390</v>
      </c>
      <c r="C7" t="s">
        <v>18</v>
      </c>
      <c r="D7" t="s">
        <v>1</v>
      </c>
      <c r="E7" t="s">
        <v>4</v>
      </c>
      <c r="F7" t="s">
        <v>4</v>
      </c>
      <c r="I7" s="13">
        <v>41444</v>
      </c>
      <c r="J7" t="s">
        <v>1</v>
      </c>
      <c r="K7" t="s">
        <v>4</v>
      </c>
      <c r="L7" t="s">
        <v>4</v>
      </c>
    </row>
    <row r="8" spans="1:13" x14ac:dyDescent="0.25">
      <c r="B8" s="9">
        <v>41415</v>
      </c>
      <c r="C8" t="s">
        <v>20</v>
      </c>
      <c r="D8" t="s">
        <v>8</v>
      </c>
      <c r="E8" t="s">
        <v>4</v>
      </c>
      <c r="F8" t="s">
        <v>3</v>
      </c>
      <c r="I8" s="13" t="s">
        <v>35</v>
      </c>
      <c r="J8" t="s">
        <v>8</v>
      </c>
      <c r="K8" t="s">
        <v>3</v>
      </c>
      <c r="L8" t="s">
        <v>3</v>
      </c>
    </row>
    <row r="9" spans="1:13" x14ac:dyDescent="0.25">
      <c r="B9" s="9">
        <v>41471</v>
      </c>
      <c r="C9" t="s">
        <v>21</v>
      </c>
      <c r="D9" t="s">
        <v>9</v>
      </c>
      <c r="E9" t="s">
        <v>4</v>
      </c>
      <c r="F9" t="s">
        <v>3</v>
      </c>
      <c r="I9" s="9" t="s">
        <v>36</v>
      </c>
      <c r="J9" t="s">
        <v>9</v>
      </c>
      <c r="K9" t="s">
        <v>4</v>
      </c>
      <c r="L9" t="s">
        <v>3</v>
      </c>
    </row>
    <row r="10" spans="1:13" x14ac:dyDescent="0.25">
      <c r="I10" s="13"/>
    </row>
    <row r="11" spans="1:13" x14ac:dyDescent="0.25">
      <c r="A11">
        <v>2014</v>
      </c>
      <c r="B11" s="9">
        <v>41682</v>
      </c>
      <c r="C11" t="s">
        <v>22</v>
      </c>
      <c r="D11" t="s">
        <v>0</v>
      </c>
      <c r="E11" t="s">
        <v>4</v>
      </c>
      <c r="F11" t="s">
        <v>3</v>
      </c>
      <c r="H11">
        <v>2014</v>
      </c>
      <c r="I11" s="28">
        <v>41836</v>
      </c>
      <c r="J11" t="s">
        <v>0</v>
      </c>
      <c r="M11" t="s">
        <v>4</v>
      </c>
    </row>
    <row r="12" spans="1:13" x14ac:dyDescent="0.25">
      <c r="B12" s="9">
        <v>41750</v>
      </c>
      <c r="C12" t="s">
        <v>23</v>
      </c>
      <c r="D12" t="s">
        <v>1</v>
      </c>
      <c r="E12" t="s">
        <v>4</v>
      </c>
      <c r="F12" t="s">
        <v>4</v>
      </c>
      <c r="I12" s="28">
        <v>41842</v>
      </c>
      <c r="J12" t="s">
        <v>1</v>
      </c>
      <c r="M12" t="s">
        <v>4</v>
      </c>
    </row>
    <row r="13" spans="1:13" x14ac:dyDescent="0.25">
      <c r="B13" s="12">
        <v>41842</v>
      </c>
      <c r="C13" t="s">
        <v>24</v>
      </c>
      <c r="D13" t="s">
        <v>8</v>
      </c>
      <c r="E13" t="s">
        <v>3</v>
      </c>
      <c r="F13" t="s">
        <v>3</v>
      </c>
    </row>
    <row r="14" spans="1:13" x14ac:dyDescent="0.25">
      <c r="B14" s="12">
        <v>41943</v>
      </c>
      <c r="C14" t="s">
        <v>25</v>
      </c>
      <c r="D14" t="s">
        <v>9</v>
      </c>
      <c r="E14" t="s">
        <v>4</v>
      </c>
      <c r="F14" t="s">
        <v>4</v>
      </c>
    </row>
    <row r="17" spans="1:13" x14ac:dyDescent="0.25">
      <c r="D17" t="s">
        <v>12</v>
      </c>
      <c r="E17" t="s">
        <v>13</v>
      </c>
      <c r="K17" t="s">
        <v>14</v>
      </c>
      <c r="L17" t="s">
        <v>15</v>
      </c>
      <c r="M17" t="s">
        <v>16</v>
      </c>
    </row>
    <row r="18" spans="1:13" x14ac:dyDescent="0.25">
      <c r="A18">
        <v>2013</v>
      </c>
      <c r="B18" s="12">
        <v>41369</v>
      </c>
      <c r="C18" t="s">
        <v>19</v>
      </c>
      <c r="D18" t="s">
        <v>0</v>
      </c>
      <c r="E18">
        <v>2</v>
      </c>
      <c r="F18">
        <v>2</v>
      </c>
      <c r="H18">
        <v>2013</v>
      </c>
      <c r="I18" s="9" t="s">
        <v>34</v>
      </c>
      <c r="J18" t="s">
        <v>17</v>
      </c>
      <c r="K18">
        <v>2</v>
      </c>
      <c r="L18">
        <v>2</v>
      </c>
    </row>
    <row r="19" spans="1:13" x14ac:dyDescent="0.25">
      <c r="B19" s="9">
        <v>41390</v>
      </c>
      <c r="C19" t="s">
        <v>18</v>
      </c>
      <c r="D19" t="s">
        <v>1</v>
      </c>
      <c r="E19">
        <v>2</v>
      </c>
      <c r="F19">
        <v>2</v>
      </c>
      <c r="I19" s="13">
        <v>41444</v>
      </c>
      <c r="J19" t="s">
        <v>1</v>
      </c>
      <c r="K19">
        <v>2</v>
      </c>
      <c r="L19">
        <v>2</v>
      </c>
    </row>
    <row r="20" spans="1:13" x14ac:dyDescent="0.25">
      <c r="B20" s="9">
        <v>41415</v>
      </c>
      <c r="C20" t="s">
        <v>20</v>
      </c>
      <c r="D20" t="s">
        <v>8</v>
      </c>
      <c r="E20">
        <v>2</v>
      </c>
      <c r="F20">
        <v>1</v>
      </c>
      <c r="I20" s="13" t="s">
        <v>35</v>
      </c>
      <c r="J20" t="s">
        <v>8</v>
      </c>
      <c r="K20">
        <v>1</v>
      </c>
      <c r="L20">
        <v>1</v>
      </c>
    </row>
    <row r="21" spans="1:13" x14ac:dyDescent="0.25">
      <c r="B21" s="9">
        <v>41471</v>
      </c>
      <c r="C21" t="s">
        <v>21</v>
      </c>
      <c r="D21" t="s">
        <v>9</v>
      </c>
      <c r="E21">
        <v>2</v>
      </c>
      <c r="F21">
        <v>1</v>
      </c>
      <c r="I21" s="9" t="s">
        <v>36</v>
      </c>
      <c r="J21" t="s">
        <v>9</v>
      </c>
      <c r="K21">
        <v>2</v>
      </c>
      <c r="L21">
        <v>1</v>
      </c>
    </row>
    <row r="22" spans="1:13" x14ac:dyDescent="0.25">
      <c r="I22" s="13"/>
    </row>
    <row r="23" spans="1:13" x14ac:dyDescent="0.25">
      <c r="A23">
        <v>2014</v>
      </c>
      <c r="B23" s="9">
        <v>41682</v>
      </c>
      <c r="C23" t="s">
        <v>22</v>
      </c>
      <c r="D23" t="s">
        <v>0</v>
      </c>
      <c r="E23">
        <v>2</v>
      </c>
      <c r="F23">
        <v>1</v>
      </c>
      <c r="H23">
        <v>2014</v>
      </c>
      <c r="I23" s="28">
        <v>41836</v>
      </c>
      <c r="J23" t="s">
        <v>0</v>
      </c>
      <c r="M23">
        <v>2</v>
      </c>
    </row>
    <row r="24" spans="1:13" x14ac:dyDescent="0.25">
      <c r="B24" s="9">
        <v>41750</v>
      </c>
      <c r="C24" t="s">
        <v>23</v>
      </c>
      <c r="D24" t="s">
        <v>1</v>
      </c>
      <c r="E24">
        <v>2</v>
      </c>
      <c r="F24">
        <v>2</v>
      </c>
      <c r="I24" s="28">
        <v>41842</v>
      </c>
      <c r="J24" t="s">
        <v>1</v>
      </c>
      <c r="M24">
        <v>2</v>
      </c>
    </row>
    <row r="25" spans="1:13" x14ac:dyDescent="0.25">
      <c r="B25" s="12">
        <v>41842</v>
      </c>
      <c r="C25" t="s">
        <v>24</v>
      </c>
      <c r="D25" t="s">
        <v>8</v>
      </c>
      <c r="E25">
        <v>1</v>
      </c>
      <c r="F25">
        <v>1</v>
      </c>
    </row>
    <row r="26" spans="1:13" x14ac:dyDescent="0.25">
      <c r="B26" s="12">
        <v>41943</v>
      </c>
      <c r="C26" t="s">
        <v>25</v>
      </c>
      <c r="D26" t="s">
        <v>9</v>
      </c>
      <c r="E26">
        <v>2</v>
      </c>
      <c r="F26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I29" sqref="I29"/>
    </sheetView>
  </sheetViews>
  <sheetFormatPr defaultRowHeight="15" x14ac:dyDescent="0.25"/>
  <cols>
    <col min="1" max="1" width="14.42578125" bestFit="1" customWidth="1"/>
    <col min="4" max="4" width="11.7109375" customWidth="1"/>
    <col min="8" max="8" width="8.5703125" customWidth="1"/>
    <col min="9" max="9" width="13.140625" customWidth="1"/>
    <col min="10" max="10" width="10" customWidth="1"/>
    <col min="11" max="11" width="11" customWidth="1"/>
    <col min="15" max="15" width="10.42578125" customWidth="1"/>
    <col min="16" max="16" width="10.5703125" customWidth="1"/>
  </cols>
  <sheetData>
    <row r="1" spans="1:14" x14ac:dyDescent="0.25">
      <c r="A1" s="25" t="s">
        <v>29</v>
      </c>
    </row>
    <row r="2" spans="1:14" x14ac:dyDescent="0.25">
      <c r="A2" s="1"/>
    </row>
    <row r="3" spans="1:14" x14ac:dyDescent="0.25">
      <c r="A3" s="1" t="s">
        <v>41</v>
      </c>
    </row>
    <row r="4" spans="1:14" x14ac:dyDescent="0.25">
      <c r="A4" s="1" t="s">
        <v>37</v>
      </c>
      <c r="I4" s="1" t="s">
        <v>38</v>
      </c>
    </row>
    <row r="5" spans="1:14" x14ac:dyDescent="0.25">
      <c r="A5" s="1"/>
    </row>
    <row r="6" spans="1:14" x14ac:dyDescent="0.25">
      <c r="A6" s="1"/>
      <c r="B6" s="24" t="s">
        <v>42</v>
      </c>
      <c r="C6" s="24"/>
      <c r="D6" s="24" t="s">
        <v>43</v>
      </c>
      <c r="E6" s="24"/>
      <c r="F6" s="24"/>
      <c r="I6" s="1"/>
      <c r="J6" s="24" t="s">
        <v>42</v>
      </c>
      <c r="K6" s="24"/>
      <c r="L6" s="24" t="s">
        <v>43</v>
      </c>
      <c r="M6" s="24"/>
      <c r="N6" s="24"/>
    </row>
    <row r="7" spans="1:14" x14ac:dyDescent="0.25">
      <c r="A7" s="10"/>
      <c r="B7" s="14">
        <v>11</v>
      </c>
      <c r="C7" s="14">
        <v>142</v>
      </c>
      <c r="D7" s="14" t="s">
        <v>2</v>
      </c>
      <c r="E7" s="14" t="s">
        <v>6</v>
      </c>
      <c r="F7" s="14" t="s">
        <v>7</v>
      </c>
      <c r="G7" s="14"/>
      <c r="I7" s="10"/>
      <c r="J7" s="14">
        <v>11</v>
      </c>
      <c r="K7" s="14">
        <v>142</v>
      </c>
      <c r="L7" s="14" t="s">
        <v>2</v>
      </c>
      <c r="M7" s="14" t="s">
        <v>6</v>
      </c>
      <c r="N7" s="14" t="s">
        <v>7</v>
      </c>
    </row>
    <row r="8" spans="1:14" x14ac:dyDescent="0.25">
      <c r="A8" s="12">
        <v>41369</v>
      </c>
      <c r="B8" s="15">
        <v>200</v>
      </c>
      <c r="C8" s="15">
        <v>5</v>
      </c>
      <c r="D8" s="15"/>
      <c r="E8" s="15"/>
      <c r="F8" s="15"/>
      <c r="G8" s="15"/>
      <c r="I8" s="12">
        <v>41369</v>
      </c>
      <c r="J8" s="19">
        <f>LN(200)</f>
        <v>5.2983173665480363</v>
      </c>
      <c r="K8" s="5">
        <f>LN(5)</f>
        <v>1.6094379124341003</v>
      </c>
      <c r="L8" s="19"/>
      <c r="M8" s="19"/>
      <c r="N8" s="19"/>
    </row>
    <row r="9" spans="1:14" x14ac:dyDescent="0.25">
      <c r="A9" s="9">
        <v>41390</v>
      </c>
      <c r="B9" s="11" t="s">
        <v>11</v>
      </c>
      <c r="C9" s="15">
        <v>5</v>
      </c>
      <c r="D9" s="15"/>
      <c r="E9" s="15"/>
      <c r="F9" s="15"/>
      <c r="G9" s="15"/>
      <c r="H9" s="4"/>
      <c r="I9" s="9">
        <v>41390</v>
      </c>
      <c r="J9" s="5">
        <f>LN(400)</f>
        <v>5.9914645471079817</v>
      </c>
      <c r="K9" s="5">
        <f>LN(5)</f>
        <v>1.6094379124341003</v>
      </c>
      <c r="L9" s="19"/>
      <c r="M9" s="19"/>
      <c r="N9" s="19"/>
    </row>
    <row r="10" spans="1:14" x14ac:dyDescent="0.25">
      <c r="A10" s="9">
        <v>41415</v>
      </c>
      <c r="B10" s="11">
        <v>5</v>
      </c>
      <c r="C10" s="15">
        <v>5</v>
      </c>
      <c r="D10" s="15">
        <v>5</v>
      </c>
      <c r="E10" s="15"/>
      <c r="F10" s="15"/>
      <c r="G10" s="15"/>
      <c r="H10" s="4"/>
      <c r="I10" s="9">
        <v>41415</v>
      </c>
      <c r="J10" s="5">
        <f>LN(5)</f>
        <v>1.6094379124341003</v>
      </c>
      <c r="K10" s="5">
        <f>LN(5)</f>
        <v>1.6094379124341003</v>
      </c>
      <c r="L10" s="5">
        <f>LN(5)</f>
        <v>1.6094379124341003</v>
      </c>
      <c r="M10" s="19"/>
      <c r="N10" s="19"/>
    </row>
    <row r="11" spans="1:14" x14ac:dyDescent="0.25">
      <c r="A11" s="13">
        <v>41430</v>
      </c>
      <c r="B11" s="6"/>
      <c r="C11" s="6"/>
      <c r="D11" s="6"/>
      <c r="E11" s="15">
        <v>200</v>
      </c>
      <c r="F11" s="15"/>
      <c r="G11" s="15"/>
      <c r="H11" s="2"/>
      <c r="I11" s="13">
        <v>41430</v>
      </c>
      <c r="J11" s="19"/>
      <c r="K11" s="19"/>
      <c r="L11" s="19"/>
      <c r="M11" s="5">
        <f>LN(200)</f>
        <v>5.2983173665480363</v>
      </c>
      <c r="N11" s="19"/>
    </row>
    <row r="12" spans="1:14" x14ac:dyDescent="0.25">
      <c r="A12" s="13">
        <v>41444</v>
      </c>
      <c r="B12" s="6"/>
      <c r="C12" s="6"/>
      <c r="D12" s="16">
        <v>5</v>
      </c>
      <c r="E12" s="15">
        <v>200</v>
      </c>
      <c r="F12" s="15"/>
      <c r="G12" s="15"/>
      <c r="H12" s="4"/>
      <c r="I12" s="13">
        <v>41444</v>
      </c>
      <c r="J12" s="19"/>
      <c r="K12" s="19"/>
      <c r="L12" s="5">
        <f>LN(5)</f>
        <v>1.6094379124341003</v>
      </c>
      <c r="M12" s="19">
        <f>LN(200)</f>
        <v>5.2983173665480363</v>
      </c>
      <c r="N12" s="19"/>
    </row>
    <row r="13" spans="1:14" x14ac:dyDescent="0.25">
      <c r="A13" s="13">
        <v>41463</v>
      </c>
      <c r="B13" s="6"/>
      <c r="C13" s="6"/>
      <c r="D13" s="15">
        <v>5</v>
      </c>
      <c r="E13" s="15"/>
      <c r="F13" s="15"/>
      <c r="G13" s="15"/>
      <c r="H13" s="3"/>
      <c r="I13" s="13">
        <v>41463</v>
      </c>
      <c r="J13" s="19"/>
      <c r="K13" s="19"/>
      <c r="L13" s="5">
        <f>LN(5)</f>
        <v>1.6094379124341003</v>
      </c>
      <c r="M13" s="19"/>
      <c r="N13" s="19"/>
    </row>
    <row r="14" spans="1:14" x14ac:dyDescent="0.25">
      <c r="A14" s="9">
        <v>41471</v>
      </c>
      <c r="B14" s="11">
        <v>5</v>
      </c>
      <c r="C14" s="15">
        <v>5</v>
      </c>
      <c r="D14" s="16">
        <v>5</v>
      </c>
      <c r="E14" s="15">
        <v>5</v>
      </c>
      <c r="F14" s="15"/>
      <c r="G14" s="15"/>
      <c r="H14" s="3"/>
      <c r="I14" s="9">
        <v>41471</v>
      </c>
      <c r="J14" s="5">
        <f>LN(5)</f>
        <v>1.6094379124341003</v>
      </c>
      <c r="K14" s="5">
        <f>LN(5)</f>
        <v>1.6094379124341003</v>
      </c>
      <c r="L14" s="5">
        <f>LN(5)</f>
        <v>1.6094379124341003</v>
      </c>
      <c r="M14" s="5">
        <f>LN(5)</f>
        <v>1.6094379124341003</v>
      </c>
      <c r="N14" s="19"/>
    </row>
    <row r="15" spans="1:14" x14ac:dyDescent="0.25">
      <c r="A15" s="13">
        <v>41487</v>
      </c>
      <c r="B15" s="6"/>
      <c r="C15" s="6"/>
      <c r="D15" s="17"/>
      <c r="E15" s="15">
        <v>5</v>
      </c>
      <c r="F15" s="15"/>
      <c r="G15" s="15"/>
      <c r="H15" s="2"/>
      <c r="I15" s="13">
        <v>41487</v>
      </c>
      <c r="J15" s="19"/>
      <c r="K15" s="19"/>
      <c r="L15" s="20"/>
      <c r="M15" s="5">
        <f>LN(5)</f>
        <v>1.6094379124341003</v>
      </c>
      <c r="N15" s="19"/>
    </row>
    <row r="16" spans="1:14" x14ac:dyDescent="0.25">
      <c r="A16" s="9">
        <v>41682</v>
      </c>
      <c r="B16" s="11">
        <v>5</v>
      </c>
      <c r="C16" s="15">
        <v>5</v>
      </c>
      <c r="D16" s="16"/>
      <c r="E16" s="6"/>
      <c r="F16" s="6"/>
      <c r="G16" s="6"/>
      <c r="H16" s="2"/>
      <c r="I16" s="9">
        <v>41682</v>
      </c>
      <c r="J16" s="5">
        <f>LN(5)</f>
        <v>1.6094379124341003</v>
      </c>
      <c r="K16" s="5">
        <f>LN(5)</f>
        <v>1.6094379124341003</v>
      </c>
      <c r="L16" s="21"/>
      <c r="M16" s="19"/>
      <c r="N16" s="19"/>
    </row>
    <row r="17" spans="1:14" x14ac:dyDescent="0.25">
      <c r="A17" s="9">
        <v>41750</v>
      </c>
      <c r="B17" s="11">
        <v>5</v>
      </c>
      <c r="C17" s="15">
        <v>5</v>
      </c>
      <c r="D17" s="18"/>
      <c r="E17" s="6"/>
      <c r="F17" s="6"/>
      <c r="G17" s="6"/>
      <c r="I17" s="9">
        <v>41750</v>
      </c>
      <c r="J17" s="5">
        <f>LN(5)</f>
        <v>1.6094379124341003</v>
      </c>
      <c r="K17" s="5">
        <f>LN(5)</f>
        <v>1.6094379124341003</v>
      </c>
      <c r="L17" s="21"/>
      <c r="M17" s="19"/>
      <c r="N17" s="19"/>
    </row>
    <row r="18" spans="1:14" x14ac:dyDescent="0.25">
      <c r="A18" s="13">
        <v>41836</v>
      </c>
      <c r="B18" s="6"/>
      <c r="C18" s="6"/>
      <c r="D18" s="18"/>
      <c r="E18" s="6"/>
      <c r="F18" s="6">
        <v>5</v>
      </c>
      <c r="G18" s="6"/>
      <c r="H18" s="2"/>
      <c r="I18" s="13">
        <v>41836</v>
      </c>
      <c r="J18" s="19"/>
      <c r="K18" s="19"/>
      <c r="L18" s="21"/>
      <c r="M18" s="19"/>
      <c r="N18" s="5">
        <f>LN(5)</f>
        <v>1.6094379124341003</v>
      </c>
    </row>
    <row r="19" spans="1:14" x14ac:dyDescent="0.25">
      <c r="A19" s="12">
        <v>41842</v>
      </c>
      <c r="B19" s="11">
        <v>5</v>
      </c>
      <c r="C19" s="15">
        <v>300</v>
      </c>
      <c r="D19" s="18"/>
      <c r="E19" s="6"/>
      <c r="F19" s="6">
        <v>5</v>
      </c>
      <c r="G19" s="6"/>
      <c r="I19" s="12">
        <v>41842</v>
      </c>
      <c r="J19" s="5">
        <f>LN(5)</f>
        <v>1.6094379124341003</v>
      </c>
      <c r="K19" s="19">
        <f>LN(300)</f>
        <v>5.7037824746562009</v>
      </c>
      <c r="L19" s="21"/>
      <c r="M19" s="19"/>
      <c r="N19" s="5">
        <f>LN(5)</f>
        <v>1.6094379124341003</v>
      </c>
    </row>
    <row r="20" spans="1:14" x14ac:dyDescent="0.25">
      <c r="A20" s="12">
        <v>41943</v>
      </c>
      <c r="B20" s="11">
        <v>5</v>
      </c>
      <c r="C20" s="15">
        <v>5</v>
      </c>
      <c r="D20" s="6"/>
      <c r="E20" s="6"/>
      <c r="F20" s="6"/>
      <c r="G20" s="6"/>
      <c r="I20" s="12">
        <v>41943</v>
      </c>
      <c r="J20" s="5">
        <f>LN(5)</f>
        <v>1.6094379124341003</v>
      </c>
      <c r="K20" s="5">
        <f>LN(5)</f>
        <v>1.6094379124341003</v>
      </c>
      <c r="L20" s="19"/>
      <c r="M20" s="19"/>
      <c r="N20" s="19"/>
    </row>
    <row r="21" spans="1:14" x14ac:dyDescent="0.25">
      <c r="A21" s="7"/>
    </row>
    <row r="22" spans="1:14" x14ac:dyDescent="0.25">
      <c r="D22" t="s">
        <v>12</v>
      </c>
      <c r="E22" t="s">
        <v>13</v>
      </c>
      <c r="L22" t="s">
        <v>14</v>
      </c>
      <c r="M22" t="s">
        <v>15</v>
      </c>
      <c r="N22" t="s">
        <v>16</v>
      </c>
    </row>
    <row r="23" spans="1:14" x14ac:dyDescent="0.25">
      <c r="A23">
        <v>2013</v>
      </c>
      <c r="B23" s="12">
        <v>41369</v>
      </c>
      <c r="C23" t="s">
        <v>19</v>
      </c>
      <c r="D23" t="s">
        <v>0</v>
      </c>
      <c r="E23">
        <v>5.3</v>
      </c>
      <c r="F23">
        <v>1.61</v>
      </c>
      <c r="I23">
        <v>2013</v>
      </c>
      <c r="J23" s="9" t="s">
        <v>34</v>
      </c>
      <c r="K23" t="s">
        <v>0</v>
      </c>
      <c r="L23">
        <v>1.61</v>
      </c>
      <c r="M23">
        <v>5.3</v>
      </c>
    </row>
    <row r="24" spans="1:14" x14ac:dyDescent="0.25">
      <c r="B24" s="9">
        <v>41390</v>
      </c>
      <c r="C24" t="s">
        <v>18</v>
      </c>
      <c r="D24" t="s">
        <v>1</v>
      </c>
      <c r="E24">
        <v>5.99</v>
      </c>
      <c r="F24">
        <v>1.61</v>
      </c>
      <c r="J24" s="13">
        <v>41444</v>
      </c>
      <c r="K24" t="s">
        <v>1</v>
      </c>
      <c r="L24">
        <v>1.61</v>
      </c>
      <c r="M24">
        <v>5.3</v>
      </c>
    </row>
    <row r="25" spans="1:14" x14ac:dyDescent="0.25">
      <c r="B25" s="9">
        <v>41415</v>
      </c>
      <c r="C25" t="s">
        <v>20</v>
      </c>
      <c r="D25" t="s">
        <v>8</v>
      </c>
      <c r="E25">
        <v>1.61</v>
      </c>
      <c r="F25">
        <v>1.61</v>
      </c>
      <c r="J25" s="13" t="s">
        <v>35</v>
      </c>
      <c r="K25" t="s">
        <v>8</v>
      </c>
      <c r="L25">
        <v>1.61</v>
      </c>
      <c r="M25">
        <v>1.61</v>
      </c>
    </row>
    <row r="26" spans="1:14" x14ac:dyDescent="0.25">
      <c r="B26" s="9">
        <v>41471</v>
      </c>
      <c r="C26" t="s">
        <v>21</v>
      </c>
      <c r="D26" t="s">
        <v>9</v>
      </c>
      <c r="E26">
        <v>1.61</v>
      </c>
      <c r="F26">
        <v>1.61</v>
      </c>
      <c r="J26" s="9" t="s">
        <v>36</v>
      </c>
      <c r="K26" t="s">
        <v>9</v>
      </c>
      <c r="L26">
        <v>1.61</v>
      </c>
      <c r="M26">
        <v>1.61</v>
      </c>
    </row>
    <row r="27" spans="1:14" x14ac:dyDescent="0.25">
      <c r="J27" s="13"/>
    </row>
    <row r="28" spans="1:14" x14ac:dyDescent="0.25">
      <c r="A28">
        <v>2014</v>
      </c>
      <c r="B28" s="9">
        <v>41682</v>
      </c>
      <c r="C28" t="s">
        <v>22</v>
      </c>
      <c r="D28" t="s">
        <v>0</v>
      </c>
      <c r="E28">
        <v>1.61</v>
      </c>
      <c r="F28">
        <v>1.61</v>
      </c>
      <c r="I28">
        <v>2014</v>
      </c>
      <c r="J28" s="28">
        <v>41836</v>
      </c>
      <c r="K28" t="s">
        <v>0</v>
      </c>
      <c r="N28">
        <v>1.61</v>
      </c>
    </row>
    <row r="29" spans="1:14" x14ac:dyDescent="0.25">
      <c r="B29" s="9">
        <v>41750</v>
      </c>
      <c r="C29" t="s">
        <v>23</v>
      </c>
      <c r="D29" t="s">
        <v>1</v>
      </c>
      <c r="E29">
        <v>1.61</v>
      </c>
      <c r="F29">
        <v>1.61</v>
      </c>
      <c r="J29" s="28">
        <v>41842</v>
      </c>
      <c r="K29" t="s">
        <v>1</v>
      </c>
      <c r="N29">
        <v>1.61</v>
      </c>
    </row>
    <row r="30" spans="1:14" x14ac:dyDescent="0.25">
      <c r="B30" s="12">
        <v>41842</v>
      </c>
      <c r="C30" t="s">
        <v>24</v>
      </c>
      <c r="D30" t="s">
        <v>8</v>
      </c>
      <c r="E30">
        <v>1.61</v>
      </c>
      <c r="F30">
        <v>5.7</v>
      </c>
    </row>
    <row r="31" spans="1:14" x14ac:dyDescent="0.25">
      <c r="B31" s="12">
        <v>41943</v>
      </c>
      <c r="C31" t="s">
        <v>25</v>
      </c>
      <c r="D31" t="s">
        <v>9</v>
      </c>
      <c r="E31">
        <v>1.61</v>
      </c>
      <c r="F31">
        <v>1.61</v>
      </c>
    </row>
  </sheetData>
  <mergeCells count="4">
    <mergeCell ref="B6:C6"/>
    <mergeCell ref="D6:F6"/>
    <mergeCell ref="J6:K6"/>
    <mergeCell ref="L6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lkt PCR</vt:lpstr>
      <vt:lpstr>M. ovi PCR</vt:lpstr>
      <vt:lpstr>M. ovi Ab</vt:lpstr>
      <vt:lpstr>lkt-nAb</vt:lpstr>
    </vt:vector>
  </TitlesOfParts>
  <Company>Washington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Raghavan, Bindu</dc:creator>
  <cp:lastModifiedBy>Raghavan, Bindu</cp:lastModifiedBy>
  <dcterms:created xsi:type="dcterms:W3CDTF">2016-02-11T23:39:45Z</dcterms:created>
  <dcterms:modified xsi:type="dcterms:W3CDTF">2016-03-17T02:35:11Z</dcterms:modified>
</cp:coreProperties>
</file>