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Northeastern University\ACCIH Kenya\Data Analysis\"/>
    </mc:Choice>
  </mc:AlternateContent>
  <xr:revisionPtr revIDLastSave="0" documentId="13_ncr:1_{8FA3CBB8-7236-47BF-ADDC-8F33592B0DC6}" xr6:coauthVersionLast="47" xr6:coauthVersionMax="47" xr10:uidLastSave="{00000000-0000-0000-0000-000000000000}"/>
  <bookViews>
    <workbookView xWindow="-108" yWindow="-108" windowWidth="23256" windowHeight="12456" activeTab="1" xr2:uid="{AC25396C-E79F-46A6-AD40-801201C456FE}"/>
  </bookViews>
  <sheets>
    <sheet name="Demographics" sheetId="1" r:id="rId1"/>
    <sheet name="Lab Sample Transport" sheetId="2" r:id="rId2"/>
    <sheet name="Vaccine Campaigns" sheetId="3" r:id="rId3"/>
    <sheet name="Challenges" sheetId="7" r:id="rId4"/>
    <sheet name="Lab Sample Transport OE" sheetId="5" r:id="rId5"/>
    <sheet name="Vaccine Campaigns O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3" l="1"/>
  <c r="D40" i="3"/>
  <c r="C40" i="3"/>
  <c r="C30" i="3"/>
  <c r="D20" i="3"/>
  <c r="C20" i="3"/>
  <c r="D10" i="3"/>
  <c r="E10" i="3"/>
  <c r="F10" i="3"/>
  <c r="G10" i="3"/>
  <c r="C10" i="3"/>
  <c r="C60" i="2"/>
  <c r="I49" i="2"/>
  <c r="J49" i="2" s="1"/>
  <c r="R71" i="2" s="1"/>
  <c r="D50" i="2"/>
  <c r="C50" i="2"/>
  <c r="I39" i="2"/>
  <c r="J39" i="2" s="1"/>
  <c r="R54" i="2" s="1"/>
  <c r="E40" i="2"/>
  <c r="D40" i="2"/>
  <c r="C40" i="2"/>
  <c r="R38" i="2"/>
  <c r="I29" i="2"/>
  <c r="J29" i="2" s="1"/>
  <c r="D30" i="2"/>
  <c r="C30" i="2"/>
  <c r="R22" i="2"/>
  <c r="R7" i="2"/>
  <c r="R5" i="2"/>
  <c r="R6" i="2"/>
  <c r="R4" i="2"/>
  <c r="R3" i="2"/>
  <c r="R2" i="2"/>
  <c r="G20" i="2"/>
  <c r="F20" i="2"/>
  <c r="E20" i="2"/>
  <c r="D20" i="2"/>
  <c r="C20" i="2"/>
  <c r="I19" i="2"/>
  <c r="J19" i="2" s="1"/>
  <c r="I9" i="2"/>
  <c r="J9" i="2" s="1"/>
  <c r="F10" i="2"/>
  <c r="E10" i="2"/>
  <c r="D10" i="2"/>
  <c r="C10" i="2"/>
  <c r="J3" i="2"/>
  <c r="I49" i="3"/>
  <c r="J49" i="3" s="1"/>
  <c r="O74" i="3" s="1"/>
  <c r="I59" i="2"/>
  <c r="J59" i="2" s="1"/>
  <c r="R91" i="2" s="1"/>
  <c r="I58" i="2"/>
  <c r="J58" i="2" s="1"/>
  <c r="I9" i="3"/>
  <c r="J9" i="3" s="1"/>
  <c r="O7" i="3" s="1"/>
  <c r="I19" i="3"/>
  <c r="J19" i="3" s="1"/>
  <c r="O24" i="3" s="1"/>
  <c r="I29" i="3"/>
  <c r="J29" i="3" s="1"/>
  <c r="O41" i="3" s="1"/>
  <c r="I39" i="3"/>
  <c r="J39" i="3" s="1"/>
  <c r="O57" i="3" s="1"/>
  <c r="I48" i="3"/>
  <c r="J48" i="3" s="1"/>
  <c r="K2" i="3"/>
  <c r="I47" i="3"/>
  <c r="J47" i="3" s="1"/>
  <c r="I46" i="3"/>
  <c r="J46" i="3" s="1"/>
  <c r="I45" i="3"/>
  <c r="I44" i="3"/>
  <c r="I43" i="3"/>
  <c r="I42" i="3"/>
  <c r="J42" i="3" s="1"/>
  <c r="I38" i="3"/>
  <c r="J38" i="3" s="1"/>
  <c r="I37" i="3"/>
  <c r="J37" i="3" s="1"/>
  <c r="I36" i="3"/>
  <c r="J36" i="3" s="1"/>
  <c r="I35" i="3"/>
  <c r="I34" i="3"/>
  <c r="I33" i="3"/>
  <c r="I32" i="3"/>
  <c r="J32" i="3" s="1"/>
  <c r="I28" i="3"/>
  <c r="J28" i="3" s="1"/>
  <c r="I27" i="3"/>
  <c r="J27" i="3" s="1"/>
  <c r="I26" i="3"/>
  <c r="J26" i="3" s="1"/>
  <c r="I25" i="3"/>
  <c r="I24" i="3"/>
  <c r="I23" i="3"/>
  <c r="I22" i="3"/>
  <c r="J22" i="3" s="1"/>
  <c r="I18" i="3"/>
  <c r="J18" i="3" s="1"/>
  <c r="I17" i="3"/>
  <c r="J17" i="3" s="1"/>
  <c r="I16" i="3"/>
  <c r="J16" i="3" s="1"/>
  <c r="I15" i="3"/>
  <c r="I14" i="3"/>
  <c r="I13" i="3"/>
  <c r="I12" i="3"/>
  <c r="J12" i="3" s="1"/>
  <c r="I3" i="3"/>
  <c r="I4" i="3"/>
  <c r="I5" i="3"/>
  <c r="I6" i="3"/>
  <c r="J6" i="3" s="1"/>
  <c r="I7" i="3"/>
  <c r="J7" i="3" s="1"/>
  <c r="I8" i="3"/>
  <c r="J8" i="3" s="1"/>
  <c r="I4" i="2"/>
  <c r="I5" i="2"/>
  <c r="I2" i="3"/>
  <c r="J2" i="3" s="1"/>
  <c r="I53" i="2"/>
  <c r="I54" i="2"/>
  <c r="I55" i="2"/>
  <c r="I56" i="2"/>
  <c r="J56" i="2" s="1"/>
  <c r="I57" i="2"/>
  <c r="J57" i="2" s="1"/>
  <c r="I52" i="2"/>
  <c r="J52" i="2" s="1"/>
  <c r="I43" i="2"/>
  <c r="I44" i="2"/>
  <c r="I45" i="2"/>
  <c r="I46" i="2"/>
  <c r="J46" i="2" s="1"/>
  <c r="I47" i="2"/>
  <c r="J47" i="2" s="1"/>
  <c r="I48" i="2"/>
  <c r="J48" i="2" s="1"/>
  <c r="I42" i="2"/>
  <c r="J42" i="2" s="1"/>
  <c r="I33" i="2"/>
  <c r="I34" i="2"/>
  <c r="I35" i="2"/>
  <c r="I36" i="2"/>
  <c r="J36" i="2" s="1"/>
  <c r="I37" i="2"/>
  <c r="J37" i="2" s="1"/>
  <c r="I38" i="2"/>
  <c r="J38" i="2" s="1"/>
  <c r="I32" i="2"/>
  <c r="J32" i="2" s="1"/>
  <c r="I23" i="2"/>
  <c r="I24" i="2"/>
  <c r="I25" i="2"/>
  <c r="I26" i="2"/>
  <c r="J26" i="2" s="1"/>
  <c r="I27" i="2"/>
  <c r="J27" i="2" s="1"/>
  <c r="I28" i="2"/>
  <c r="J28" i="2" s="1"/>
  <c r="I22" i="2"/>
  <c r="J22" i="2" s="1"/>
  <c r="I13" i="2"/>
  <c r="I14" i="2"/>
  <c r="I15" i="2"/>
  <c r="I16" i="2"/>
  <c r="J16" i="2" s="1"/>
  <c r="I17" i="2"/>
  <c r="J17" i="2" s="1"/>
  <c r="I18" i="2"/>
  <c r="J18" i="2" s="1"/>
  <c r="I12" i="2"/>
  <c r="J12" i="2" s="1"/>
  <c r="I3" i="2"/>
  <c r="I6" i="2"/>
  <c r="J6" i="2" s="1"/>
  <c r="I7" i="2"/>
  <c r="J7" i="2" s="1"/>
  <c r="I8" i="2"/>
  <c r="J8" i="2" s="1"/>
  <c r="I2" i="2"/>
  <c r="J2" i="2" s="1"/>
  <c r="J43" i="3" l="1"/>
  <c r="J33" i="3"/>
  <c r="J13" i="2"/>
  <c r="J53" i="2"/>
  <c r="J43" i="2"/>
  <c r="J23" i="2"/>
  <c r="J33" i="2"/>
  <c r="J23" i="3"/>
  <c r="J13" i="3"/>
  <c r="J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 Chang</author>
  </authors>
  <commentList>
    <comment ref="C1" authorId="0" shapeId="0" xr:uid="{1B1B94DC-9FD9-4305-8A9C-5C5D85DE1AAC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samples were consistently delivered within the agreed-upon timeframe</t>
        </r>
      </text>
    </comment>
    <comment ref="D1" authorId="0" shapeId="0" xr:uid="{EE78BA49-4AEB-456F-AF16-49A5AD6C5399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Turnaround time was sufficient for patients to be diagnosed</t>
        </r>
      </text>
    </comment>
    <comment ref="E1" authorId="0" shapeId="0" xr:uid="{100D31EF-EE68-451E-BA07-03F734F06404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In the past, patients' conditions did not worsen while lab samples were being transported/analyzed</t>
        </r>
      </text>
    </comment>
    <comment ref="F1" authorId="0" shapeId="0" xr:uid="{B16BB724-3FE7-410A-949D-5E1710944462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samples provided accurate, reliable results in a timely fashion</t>
        </r>
      </text>
    </comment>
    <comment ref="C11" authorId="0" shapeId="0" xr:uid="{6FA9E16D-4FE4-4B11-AD0A-F06747471854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samples generally arrived in good condition (well-refrigerated, not contaminated, etc.)</t>
        </r>
      </text>
    </comment>
    <comment ref="D11" authorId="0" shapeId="0" xr:uid="{C6EA9262-0823-4059-AB43-543D7A8B1379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Efforts were made to ensure that lab samples were packaged securely to prevent both physical and heat contamination during transport</t>
        </r>
      </text>
    </comment>
    <comment ref="E11" authorId="0" shapeId="0" xr:uid="{F9811A94-EE44-46A1-A0D0-29A0C860DA04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samples were organized, properly labeled, and identified to minimize errors in diagnosis or treatment</t>
        </r>
      </text>
    </comment>
    <comment ref="F11" authorId="0" shapeId="0" xr:uid="{74052FA3-4AA0-4456-A015-3B89E4C0E8EB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There is rarely a need to repeat lab sample collection due to contamination, refrigeration, invalidation, etc.</t>
        </r>
      </text>
    </comment>
    <comment ref="G11" authorId="0" shapeId="0" xr:uid="{2B3D29E7-1B6A-4B82-8AC5-CC3A2A5747FE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I am satisfied with the current physical capacities for storage and transport of lab samples</t>
        </r>
      </text>
    </comment>
    <comment ref="C21" authorId="0" shapeId="0" xr:uid="{CD2E9CE5-6F97-4C21-A349-8F9B2E3A011F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 costs of lab sample delivery services via Boda Boda are reasonable and accessible to our healthcare facilities</t>
        </r>
      </text>
    </comment>
    <comment ref="D21" authorId="0" shapeId="0" xr:uid="{ADD9670D-CF0E-4881-B1AB-6121B88B0334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Sample transport can be paid for without the help of third-party organizations</t>
        </r>
      </text>
    </comment>
    <comment ref="C31" authorId="0" shapeId="0" xr:uid="{24657D77-AEDA-45A8-92AB-6D6A920D441A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Communications about lab sample delivery (timeline, special refrigeration or containment needs, safety needs, etc.) was effective</t>
        </r>
      </text>
    </comment>
    <comment ref="D31" authorId="0" shapeId="0" xr:uid="{71B8CCCB-CDCB-457B-B267-7F91158C6D47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Labs and sample delivery services are adequately staffed</t>
        </r>
      </text>
    </comment>
    <comment ref="E31" authorId="0" shapeId="0" xr:uid="{0DE84A16-04C2-4EA4-9B2A-221302D6F910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Adequate protection of clinicians, laboratory technicians, and transporters were instructed</t>
        </r>
      </text>
    </comment>
    <comment ref="C41" authorId="0" shapeId="0" xr:uid="{7CCD049A-824E-4CAF-93AB-9DB64A6EA700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 delivery services are available in rural or remote areas</t>
        </r>
      </text>
    </comment>
    <comment ref="D41" authorId="0" shapeId="0" xr:uid="{EF5A7611-D2FA-43C2-A9C4-8AC84669BD17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Geographic factors and available infrastructure do not affect the community's willingness to get tested</t>
        </r>
      </text>
    </comment>
    <comment ref="C51" authorId="0" shapeId="0" xr:uid="{2E444E0D-242B-497D-A07B-5AE3FB556E38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Overall, how satisfied are you with the quality of lab sample delivery services?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 Chang</author>
  </authors>
  <commentList>
    <comment ref="C1" authorId="0" shapeId="0" xr:uid="{2922B1C1-D790-45A4-9A7D-F461667CC83F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 vaccine storage facilities in your healthcare facility are adequate in their storage capacity</t>
        </r>
      </text>
    </comment>
    <comment ref="D1" authorId="0" shapeId="0" xr:uid="{D5B2653E-7BA0-49AD-B39C-A6F52F9A4A98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 mobile vaccine storage during outreach campaigns is of adequate storage capacity</t>
        </r>
      </text>
    </comment>
    <comment ref="E1" authorId="0" shapeId="0" xr:uid="{138BED47-9911-4119-B95F-D2A8369D7C28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Vaccine shipments and restocks are timely and consistent</t>
        </r>
      </text>
    </comment>
    <comment ref="F1" authorId="0" shapeId="0" xr:uid="{13E3E340-E10B-43A5-B4DB-E09957A6356E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Outreach campaigns currently have the capacity to meet the needs of most, if not all, community members</t>
        </r>
      </text>
    </comment>
    <comment ref="G1" authorId="0" shapeId="0" xr:uid="{86338483-3525-47A5-A2FA-A667DFB35884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Current systems orchestrating outreach campaigns are prepared for unexpected vaccine demand surges and outbreaks</t>
        </r>
      </text>
    </comment>
    <comment ref="C11" authorId="0" shapeId="0" xr:uid="{27A044E5-8D21-481C-8381-8849083799CC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 mobile vaccine storage during outreach campaigns is adequately cooled and are reliable for the preservation of vaccine viability</t>
        </r>
      </text>
    </comment>
    <comment ref="D11" authorId="0" shapeId="0" xr:uid="{3C29F6C1-5D81-4965-9D62-EBE41195F602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Most, if not all vaccines are still viable upon arrival at the campaign site</t>
        </r>
      </text>
    </comment>
    <comment ref="C21" authorId="0" shapeId="0" xr:uid="{F60B15EC-B45C-4DF2-9732-1AEA08153711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Vaccines come at a cost accessible to both the healthcare facility and the individual patient</t>
        </r>
      </text>
    </comment>
    <comment ref="C31" authorId="0" shapeId="0" xr:uid="{81966DD0-34F1-4327-BE9A-C6819847CD66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Geographic barriers (distance, rough terrain, communication, etc.) do not limit the impact for vaccine outreach campaigns</t>
        </r>
      </text>
    </comment>
    <comment ref="D31" authorId="0" shapeId="0" xr:uid="{E12BA312-BAEB-404A-8C6B-760685DABC92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Outreach campaigns occur at regular, predicatable intervals</t>
        </r>
      </text>
    </comment>
    <comment ref="C41" authorId="0" shapeId="0" xr:uid="{99003D0F-CDB0-4993-A4F2-2DA5A46CA4D8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Overall, how satisfied are you with the quality of current vaccine outreach campaigns?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 Chang</author>
  </authors>
  <commentList>
    <comment ref="C1" authorId="0" shapeId="0" xr:uid="{25E5BD0E-D5D9-41D0-A3B2-7856C19A5005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samples were consistently delivered within the agreed-upon timeframe</t>
        </r>
      </text>
    </comment>
    <comment ref="D1" authorId="0" shapeId="0" xr:uid="{C1B97CA8-4D4E-4ED4-80AC-805DBABEC1E8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Turnaround time was sufficient for patients to be diagnosed</t>
        </r>
      </text>
    </comment>
    <comment ref="E1" authorId="0" shapeId="0" xr:uid="{3FCCA843-5E0C-495D-A8E7-A74CC7D209A9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In the past, patients' conditions worsened while lab samples were being transported/analyzed</t>
        </r>
      </text>
    </comment>
    <comment ref="F1" authorId="0" shapeId="0" xr:uid="{6F244F71-687F-4A75-BB6F-E60F0DBEC829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samples provided accurate, reliable results in a timely fashion</t>
        </r>
      </text>
    </comment>
    <comment ref="C11" authorId="0" shapeId="0" xr:uid="{3A830FF3-B32C-4DBC-AE5F-2B25DD90F35C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samples generally arrived in good condition (well-refrigerated, not contaminated, etc.)</t>
        </r>
      </text>
    </comment>
    <comment ref="D11" authorId="0" shapeId="0" xr:uid="{9A019E88-2E3E-46A0-9397-8BCFE147C1BE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Efforts were made to ensure that lab samples were packaged securely to prevent both physical and heat contamination during transport</t>
        </r>
      </text>
    </comment>
    <comment ref="E11" authorId="0" shapeId="0" xr:uid="{F652E937-4B91-4F38-90B9-3C1A55454CA8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samples were organized, properly labeled, and identified to minimize errors in diagnosis or treatment</t>
        </r>
      </text>
    </comment>
    <comment ref="F11" authorId="0" shapeId="0" xr:uid="{C827B379-EEA8-48FB-9557-DA0B23B1ACC8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There is rarely a need to repeat lab sample collection due to contamination, refrigeration, invalidation, etc.</t>
        </r>
      </text>
    </comment>
    <comment ref="G11" authorId="0" shapeId="0" xr:uid="{0851814B-BEBB-4B23-BF24-03F6B606FC5B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I am satisfied with the current physical capacities for storage and transport of lab samples</t>
        </r>
      </text>
    </comment>
    <comment ref="C21" authorId="0" shapeId="0" xr:uid="{9CC37920-8803-4CEB-BDAA-20B0F6990CE8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 costs of lab sample delivery services via Boda Boda are reasonable and accessible to our healthcare facilities</t>
        </r>
      </text>
    </comment>
    <comment ref="D21" authorId="0" shapeId="0" xr:uid="{C9703B36-7135-410E-87BB-A48BE18570D8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Sample transport can be paid for without the help of third-party organizations</t>
        </r>
      </text>
    </comment>
    <comment ref="C31" authorId="0" shapeId="0" xr:uid="{6174C69B-E329-41A8-A598-0E1FAC43C66F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Communications about lab sample delivery (timeline, special refrigeration or containment needs, safety needs, etc.) was effective</t>
        </r>
      </text>
    </comment>
    <comment ref="D31" authorId="0" shapeId="0" xr:uid="{2D3A460C-81FC-40ED-818F-62CC0171BFBD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Labs and sample delivery services are adequately staffed</t>
        </r>
      </text>
    </comment>
    <comment ref="E31" authorId="0" shapeId="0" xr:uid="{7585A78C-246A-4230-8786-07FDE64A1F99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Adequate protection of clinicians, laboratory technicians, and transporters were instructed</t>
        </r>
      </text>
    </comment>
    <comment ref="C41" authorId="0" shapeId="0" xr:uid="{3A33DB82-044B-4E4D-A357-B890EB715740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Lab sample delivery services are available in rural or remote areas</t>
        </r>
      </text>
    </comment>
    <comment ref="D41" authorId="0" shapeId="0" xr:uid="{D60EC672-B87F-4800-8935-B1F9302976CE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Geographic factors and available infrastructure do not affect the community's willingness to get tested</t>
        </r>
      </text>
    </comment>
    <comment ref="C51" authorId="0" shapeId="0" xr:uid="{4D60EF22-F6EE-46BA-94E9-0F0808A20F29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Overall, how satisfied are you with the quality of lab sample delivery services?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 Chang</author>
  </authors>
  <commentList>
    <comment ref="C1" authorId="0" shapeId="0" xr:uid="{60775A0E-51E1-4CFD-9E12-37CA464CD395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 vaccine storage facilities in your healthcare facility are adequate in their storage capacity</t>
        </r>
      </text>
    </comment>
    <comment ref="D1" authorId="0" shapeId="0" xr:uid="{4D718770-E096-4253-AD15-08599FEF6197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 mobile vaccine storage during outreach campaigns is of adequate storage capacity</t>
        </r>
      </text>
    </comment>
    <comment ref="E1" authorId="0" shapeId="0" xr:uid="{AB29979D-D48B-4AF4-9BFE-DB228494E79F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Vaccine shipments and restocks are timely and consistent</t>
        </r>
      </text>
    </comment>
    <comment ref="F1" authorId="0" shapeId="0" xr:uid="{A855E8C2-42E1-48A2-82EB-DB43E64128C1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Outreach campaigns currently have the capacity to meet the needs of most, if not all, community members</t>
        </r>
      </text>
    </comment>
    <comment ref="G1" authorId="0" shapeId="0" xr:uid="{6E6D6A0F-A021-4986-BC33-5A9B9A277CA1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Current systems orchestrating outreach campaigns are prepared for unexpected vaccine demand surges and outbreaks</t>
        </r>
      </text>
    </comment>
    <comment ref="C11" authorId="0" shapeId="0" xr:uid="{26B60E79-1AD4-455C-9975-39E0C7EE23B2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The mobile vaccine storage during outreach campaigns is adequately cooled and are reliable for the preservation of vaccine viability</t>
        </r>
      </text>
    </comment>
    <comment ref="D11" authorId="0" shapeId="0" xr:uid="{4ACE7D68-61F0-4D4C-9F5F-FFEB3AC1DB76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Most, if not all vaccines are still viable upon arrival at the campaign site</t>
        </r>
      </text>
    </comment>
    <comment ref="C21" authorId="0" shapeId="0" xr:uid="{B8B6DC97-1CDC-464A-B12B-9946247BC6B2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Vaccines come at a cost accessible to both the healthcare facility and the individual patient</t>
        </r>
      </text>
    </comment>
    <comment ref="C31" authorId="0" shapeId="0" xr:uid="{BF17AFDE-0E14-49EB-9FB5-D0F71050EA14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Geographic barriers (distance, rough terrain, communication, etc.) do not limit the impact for vaccine outreach campaigns</t>
        </r>
      </text>
    </comment>
    <comment ref="D31" authorId="0" shapeId="0" xr:uid="{2F7AE5E0-540A-4285-8562-FC53B4009661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Outreach campaigns occur at regular, predicatable intervals</t>
        </r>
      </text>
    </comment>
    <comment ref="C41" authorId="0" shapeId="0" xr:uid="{9C123891-7EC2-4158-A382-3EF8A9E1ADD5}">
      <text>
        <r>
          <rPr>
            <b/>
            <sz val="9"/>
            <color indexed="81"/>
            <rFont val="Tahoma"/>
            <family val="2"/>
          </rPr>
          <t>Alex Chang:</t>
        </r>
        <r>
          <rPr>
            <sz val="9"/>
            <color indexed="81"/>
            <rFont val="Tahoma"/>
            <family val="2"/>
          </rPr>
          <t xml:space="preserve">
Overall, how satisfied are you with the quality of current vaccine outreach campaigns?</t>
        </r>
      </text>
    </comment>
  </commentList>
</comments>
</file>

<file path=xl/sharedStrings.xml><?xml version="1.0" encoding="utf-8"?>
<sst xmlns="http://schemas.openxmlformats.org/spreadsheetml/2006/main" count="528" uniqueCount="107">
  <si>
    <t>Healthcare Workers: Respondant Demographics</t>
  </si>
  <si>
    <t>Facility</t>
  </si>
  <si>
    <t>Age</t>
  </si>
  <si>
    <t>Marital Status</t>
  </si>
  <si>
    <t>Education</t>
  </si>
  <si>
    <t>Type of Medical Professional</t>
  </si>
  <si>
    <t>Years of Experience (General)</t>
  </si>
  <si>
    <t>Years of Experience (At this Facility</t>
  </si>
  <si>
    <t>Loruk</t>
  </si>
  <si>
    <t xml:space="preserve">Sex </t>
  </si>
  <si>
    <t>Male</t>
  </si>
  <si>
    <t>Married</t>
  </si>
  <si>
    <t>Nurse</t>
  </si>
  <si>
    <t>20+</t>
  </si>
  <si>
    <t>6-10</t>
  </si>
  <si>
    <t>Chemolingot</t>
  </si>
  <si>
    <t>Female</t>
  </si>
  <si>
    <t>Single</t>
  </si>
  <si>
    <t>College (Certification/Diploma)</t>
  </si>
  <si>
    <t>Bachelor's Degree</t>
  </si>
  <si>
    <t>Laboratory Technician</t>
  </si>
  <si>
    <t>1-5</t>
  </si>
  <si>
    <t>11-20</t>
  </si>
  <si>
    <t>&lt;1 Year</t>
  </si>
  <si>
    <t>Barpelo</t>
  </si>
  <si>
    <t>Kositei</t>
  </si>
  <si>
    <t>Riongo</t>
  </si>
  <si>
    <t>Question 1</t>
  </si>
  <si>
    <t>Timely Delivery and Patient Wellbeing</t>
  </si>
  <si>
    <t>Question 2</t>
  </si>
  <si>
    <t>Respondant Location</t>
  </si>
  <si>
    <t>Sample and Transport Quality</t>
  </si>
  <si>
    <t>Cost Accessibility</t>
  </si>
  <si>
    <t>Staff Quality (Staffing, Training, Protection)</t>
  </si>
  <si>
    <t>Overall Satisfaction</t>
  </si>
  <si>
    <t>Geographic Accessibility</t>
  </si>
  <si>
    <t>Question 3</t>
  </si>
  <si>
    <t>Question 4</t>
  </si>
  <si>
    <t>Question 5</t>
  </si>
  <si>
    <t>Stocking and Capacity (Outreach and Facility)</t>
  </si>
  <si>
    <t>Vaccine Efficacy and Quality</t>
  </si>
  <si>
    <t>Travel Accessibility</t>
  </si>
  <si>
    <t>Sample Totals</t>
  </si>
  <si>
    <t>Facility Averages</t>
  </si>
  <si>
    <t>Score Max (Best Condition)</t>
  </si>
  <si>
    <t>Score Minimum (Worst Condition)</t>
  </si>
  <si>
    <t>Kolowa</t>
  </si>
  <si>
    <t>Average</t>
  </si>
  <si>
    <r>
      <rPr>
        <b/>
        <u/>
        <sz val="11"/>
        <color theme="1"/>
        <rFont val="Calibri"/>
        <family val="2"/>
        <scheme val="minor"/>
      </rPr>
      <t>6:</t>
    </r>
    <r>
      <rPr>
        <b/>
        <sz val="11"/>
        <color theme="1"/>
        <rFont val="Calibri"/>
        <family val="2"/>
        <scheme val="minor"/>
      </rPr>
      <t xml:space="preserve"> Neutral</t>
    </r>
  </si>
  <si>
    <r>
      <rPr>
        <b/>
        <u/>
        <sz val="11"/>
        <color theme="1"/>
        <rFont val="Calibri"/>
        <family val="2"/>
        <scheme val="minor"/>
      </rPr>
      <t>3:</t>
    </r>
    <r>
      <rPr>
        <b/>
        <sz val="11"/>
        <color theme="1"/>
        <rFont val="Calibri"/>
        <family val="2"/>
        <scheme val="minor"/>
      </rPr>
      <t xml:space="preserve"> Neutral</t>
    </r>
  </si>
  <si>
    <r>
      <rPr>
        <b/>
        <u/>
        <sz val="11"/>
        <color theme="1"/>
        <rFont val="Calibri"/>
        <family val="2"/>
        <scheme val="minor"/>
      </rPr>
      <t>2-4:</t>
    </r>
    <r>
      <rPr>
        <b/>
        <sz val="11"/>
        <color theme="1"/>
        <rFont val="Calibri"/>
        <family val="2"/>
        <scheme val="minor"/>
      </rPr>
      <t xml:space="preserve"> Very Inaccessible</t>
    </r>
  </si>
  <si>
    <r>
      <t>4-6:</t>
    </r>
    <r>
      <rPr>
        <b/>
        <sz val="11"/>
        <color theme="1"/>
        <rFont val="Calibri"/>
        <family val="2"/>
        <scheme val="minor"/>
      </rPr>
      <t xml:space="preserve"> Inaccessible</t>
    </r>
  </si>
  <si>
    <r>
      <t>6-8:</t>
    </r>
    <r>
      <rPr>
        <b/>
        <sz val="11"/>
        <color theme="1"/>
        <rFont val="Calibri"/>
        <family val="2"/>
        <scheme val="minor"/>
      </rPr>
      <t xml:space="preserve"> Accessible</t>
    </r>
  </si>
  <si>
    <r>
      <t>8-10:</t>
    </r>
    <r>
      <rPr>
        <b/>
        <sz val="11"/>
        <color theme="1"/>
        <rFont val="Calibri"/>
        <family val="2"/>
        <scheme val="minor"/>
      </rPr>
      <t xml:space="preserve"> Very Accessible</t>
    </r>
  </si>
  <si>
    <r>
      <rPr>
        <b/>
        <u/>
        <sz val="11"/>
        <color theme="1"/>
        <rFont val="Calibri"/>
        <family val="2"/>
        <scheme val="minor"/>
      </rPr>
      <t>3-6:</t>
    </r>
    <r>
      <rPr>
        <b/>
        <sz val="11"/>
        <color theme="1"/>
        <rFont val="Calibri"/>
        <family val="2"/>
        <scheme val="minor"/>
      </rPr>
      <t xml:space="preserve"> Very Poor Quality</t>
    </r>
  </si>
  <si>
    <r>
      <t>6-9:</t>
    </r>
    <r>
      <rPr>
        <b/>
        <sz val="11"/>
        <color theme="1"/>
        <rFont val="Calibri"/>
        <family val="2"/>
        <scheme val="minor"/>
      </rPr>
      <t xml:space="preserve"> Poor Quality</t>
    </r>
  </si>
  <si>
    <r>
      <t>9-12:</t>
    </r>
    <r>
      <rPr>
        <b/>
        <sz val="11"/>
        <color theme="1"/>
        <rFont val="Calibri"/>
        <family val="2"/>
        <scheme val="minor"/>
      </rPr>
      <t xml:space="preserve"> Good Quality</t>
    </r>
  </si>
  <si>
    <r>
      <t>12-15:</t>
    </r>
    <r>
      <rPr>
        <b/>
        <sz val="11"/>
        <color theme="1"/>
        <rFont val="Calibri"/>
        <family val="2"/>
        <scheme val="minor"/>
      </rPr>
      <t xml:space="preserve"> Very Good Quality</t>
    </r>
  </si>
  <si>
    <r>
      <rPr>
        <b/>
        <u/>
        <sz val="11"/>
        <color theme="1"/>
        <rFont val="Calibri"/>
        <family val="2"/>
        <scheme val="minor"/>
      </rPr>
      <t>1-2:</t>
    </r>
    <r>
      <rPr>
        <b/>
        <sz val="11"/>
        <color theme="1"/>
        <rFont val="Calibri"/>
        <family val="2"/>
        <scheme val="minor"/>
      </rPr>
      <t xml:space="preserve"> Very Dissatisfied</t>
    </r>
  </si>
  <si>
    <r>
      <t>2-3:</t>
    </r>
    <r>
      <rPr>
        <b/>
        <sz val="11"/>
        <color theme="1"/>
        <rFont val="Calibri"/>
        <family val="2"/>
        <scheme val="minor"/>
      </rPr>
      <t xml:space="preserve"> Dissatisfied</t>
    </r>
  </si>
  <si>
    <r>
      <t>3-4:</t>
    </r>
    <r>
      <rPr>
        <b/>
        <sz val="11"/>
        <color theme="1"/>
        <rFont val="Calibri"/>
        <family val="2"/>
        <scheme val="minor"/>
      </rPr>
      <t xml:space="preserve"> Satisfied</t>
    </r>
  </si>
  <si>
    <r>
      <t>4-5:</t>
    </r>
    <r>
      <rPr>
        <b/>
        <sz val="11"/>
        <color theme="1"/>
        <rFont val="Calibri"/>
        <family val="2"/>
        <scheme val="minor"/>
      </rPr>
      <t xml:space="preserve"> Very Satisfied</t>
    </r>
  </si>
  <si>
    <r>
      <t>1-2:</t>
    </r>
    <r>
      <rPr>
        <b/>
        <sz val="11"/>
        <color theme="1"/>
        <rFont val="Calibri"/>
        <family val="2"/>
        <scheme val="minor"/>
      </rPr>
      <t xml:space="preserve"> Very Inaccessible</t>
    </r>
  </si>
  <si>
    <r>
      <t>2-3:</t>
    </r>
    <r>
      <rPr>
        <b/>
        <sz val="11"/>
        <color theme="1"/>
        <rFont val="Calibri"/>
        <family val="2"/>
        <scheme val="minor"/>
      </rPr>
      <t xml:space="preserve"> Inaccessible</t>
    </r>
  </si>
  <si>
    <r>
      <t>3-4:</t>
    </r>
    <r>
      <rPr>
        <b/>
        <sz val="11"/>
        <color theme="1"/>
        <rFont val="Calibri"/>
        <family val="2"/>
        <scheme val="minor"/>
      </rPr>
      <t xml:space="preserve"> Accessible</t>
    </r>
  </si>
  <si>
    <r>
      <t>4-5:</t>
    </r>
    <r>
      <rPr>
        <b/>
        <sz val="11"/>
        <color theme="1"/>
        <rFont val="Calibri"/>
        <family val="2"/>
        <scheme val="minor"/>
      </rPr>
      <t xml:space="preserve"> Very Accessible</t>
    </r>
  </si>
  <si>
    <r>
      <t xml:space="preserve">2-4: </t>
    </r>
    <r>
      <rPr>
        <b/>
        <sz val="11"/>
        <color theme="1"/>
        <rFont val="Calibri"/>
        <family val="2"/>
        <scheme val="minor"/>
      </rPr>
      <t>Very Poor Quality</t>
    </r>
  </si>
  <si>
    <r>
      <t>4-6:</t>
    </r>
    <r>
      <rPr>
        <b/>
        <sz val="11"/>
        <color theme="1"/>
        <rFont val="Calibri"/>
        <family val="2"/>
        <scheme val="minor"/>
      </rPr>
      <t xml:space="preserve"> Poor Quality</t>
    </r>
  </si>
  <si>
    <r>
      <t>6-8:</t>
    </r>
    <r>
      <rPr>
        <b/>
        <sz val="11"/>
        <color theme="1"/>
        <rFont val="Calibri"/>
        <family val="2"/>
        <scheme val="minor"/>
      </rPr>
      <t xml:space="preserve"> Good Quality</t>
    </r>
  </si>
  <si>
    <r>
      <rPr>
        <b/>
        <u/>
        <sz val="11"/>
        <color theme="1"/>
        <rFont val="Calibri"/>
        <family val="2"/>
        <scheme val="minor"/>
      </rPr>
      <t>4-8:</t>
    </r>
    <r>
      <rPr>
        <b/>
        <sz val="11"/>
        <color theme="1"/>
        <rFont val="Calibri"/>
        <family val="2"/>
        <scheme val="minor"/>
      </rPr>
      <t xml:space="preserve"> Very Poor Delivery of Results</t>
    </r>
  </si>
  <si>
    <r>
      <rPr>
        <b/>
        <u/>
        <sz val="11"/>
        <color theme="1"/>
        <rFont val="Calibri"/>
        <family val="2"/>
        <scheme val="minor"/>
      </rPr>
      <t>8-12:</t>
    </r>
    <r>
      <rPr>
        <b/>
        <sz val="11"/>
        <color theme="1"/>
        <rFont val="Calibri"/>
        <family val="2"/>
        <scheme val="minor"/>
      </rPr>
      <t xml:space="preserve"> Poor Delivery of Results</t>
    </r>
  </si>
  <si>
    <r>
      <rPr>
        <b/>
        <u/>
        <sz val="11"/>
        <color theme="1"/>
        <rFont val="Calibri"/>
        <family val="2"/>
        <scheme val="minor"/>
      </rPr>
      <t>12:</t>
    </r>
    <r>
      <rPr>
        <b/>
        <sz val="11"/>
        <color theme="1"/>
        <rFont val="Calibri"/>
        <family val="2"/>
        <scheme val="minor"/>
      </rPr>
      <t xml:space="preserve"> Average Delivery of Results</t>
    </r>
  </si>
  <si>
    <r>
      <rPr>
        <b/>
        <u/>
        <sz val="11"/>
        <color theme="1"/>
        <rFont val="Calibri"/>
        <family val="2"/>
        <scheme val="minor"/>
      </rPr>
      <t>12-16:</t>
    </r>
    <r>
      <rPr>
        <b/>
        <sz val="11"/>
        <color theme="1"/>
        <rFont val="Calibri"/>
        <family val="2"/>
        <scheme val="minor"/>
      </rPr>
      <t xml:space="preserve"> Good Delivery of Results</t>
    </r>
  </si>
  <si>
    <r>
      <rPr>
        <b/>
        <u/>
        <sz val="11"/>
        <color theme="1"/>
        <rFont val="Calibri"/>
        <family val="2"/>
        <scheme val="minor"/>
      </rPr>
      <t>16-20:</t>
    </r>
    <r>
      <rPr>
        <b/>
        <sz val="11"/>
        <color theme="1"/>
        <rFont val="Calibri"/>
        <family val="2"/>
        <scheme val="minor"/>
      </rPr>
      <t xml:space="preserve"> Very Good Delivery of Results</t>
    </r>
  </si>
  <si>
    <r>
      <rPr>
        <b/>
        <u/>
        <sz val="11"/>
        <color theme="1"/>
        <rFont val="Calibri"/>
        <family val="2"/>
        <scheme val="minor"/>
      </rPr>
      <t>5-10:</t>
    </r>
    <r>
      <rPr>
        <b/>
        <sz val="11"/>
        <color theme="1"/>
        <rFont val="Calibri"/>
        <family val="2"/>
        <scheme val="minor"/>
      </rPr>
      <t xml:space="preserve"> Very Poor Quality</t>
    </r>
  </si>
  <si>
    <r>
      <rPr>
        <b/>
        <u/>
        <sz val="11"/>
        <color theme="1"/>
        <rFont val="Calibri"/>
        <family val="2"/>
        <scheme val="minor"/>
      </rPr>
      <t>10-15:</t>
    </r>
    <r>
      <rPr>
        <b/>
        <sz val="11"/>
        <color theme="1"/>
        <rFont val="Calibri"/>
        <family val="2"/>
        <scheme val="minor"/>
      </rPr>
      <t xml:space="preserve"> Poor Quality</t>
    </r>
  </si>
  <si>
    <r>
      <rPr>
        <b/>
        <u/>
        <sz val="11"/>
        <color theme="1"/>
        <rFont val="Calibri"/>
        <family val="2"/>
        <scheme val="minor"/>
      </rPr>
      <t>15:</t>
    </r>
    <r>
      <rPr>
        <b/>
        <sz val="11"/>
        <color theme="1"/>
        <rFont val="Calibri"/>
        <family val="2"/>
        <scheme val="minor"/>
      </rPr>
      <t xml:space="preserve"> Average Quality</t>
    </r>
  </si>
  <si>
    <r>
      <rPr>
        <b/>
        <u/>
        <sz val="11"/>
        <color theme="1"/>
        <rFont val="Calibri"/>
        <family val="2"/>
        <scheme val="minor"/>
      </rPr>
      <t>15-20:</t>
    </r>
    <r>
      <rPr>
        <b/>
        <sz val="11"/>
        <color theme="1"/>
        <rFont val="Calibri"/>
        <family val="2"/>
        <scheme val="minor"/>
      </rPr>
      <t xml:space="preserve"> Good Quality</t>
    </r>
  </si>
  <si>
    <r>
      <rPr>
        <b/>
        <u/>
        <sz val="11"/>
        <color theme="1"/>
        <rFont val="Calibri"/>
        <family val="2"/>
        <scheme val="minor"/>
      </rPr>
      <t>20-25:</t>
    </r>
    <r>
      <rPr>
        <b/>
        <sz val="11"/>
        <color theme="1"/>
        <rFont val="Calibri"/>
        <family val="2"/>
        <scheme val="minor"/>
      </rPr>
      <t xml:space="preserve"> Very Good Quality</t>
    </r>
  </si>
  <si>
    <r>
      <rPr>
        <b/>
        <u/>
        <sz val="11"/>
        <color theme="1"/>
        <rFont val="Calibri"/>
        <family val="2"/>
        <scheme val="minor"/>
      </rPr>
      <t>9:</t>
    </r>
    <r>
      <rPr>
        <b/>
        <sz val="11"/>
        <color theme="1"/>
        <rFont val="Calibri"/>
        <family val="2"/>
        <scheme val="minor"/>
      </rPr>
      <t xml:space="preserve"> Average Quality</t>
    </r>
  </si>
  <si>
    <r>
      <t>6:</t>
    </r>
    <r>
      <rPr>
        <b/>
        <sz val="11"/>
        <color theme="1"/>
        <rFont val="Calibri"/>
        <family val="2"/>
        <scheme val="minor"/>
      </rPr>
      <t xml:space="preserve"> Average Quality</t>
    </r>
  </si>
  <si>
    <r>
      <t>8-10:</t>
    </r>
    <r>
      <rPr>
        <b/>
        <sz val="11"/>
        <color theme="1"/>
        <rFont val="Calibri"/>
        <family val="2"/>
        <scheme val="minor"/>
      </rPr>
      <t xml:space="preserve"> Very Good Quality</t>
    </r>
  </si>
  <si>
    <r>
      <t>3:</t>
    </r>
    <r>
      <rPr>
        <b/>
        <sz val="11"/>
        <color theme="1"/>
        <rFont val="Calibri"/>
        <family val="2"/>
        <scheme val="minor"/>
      </rPr>
      <t xml:space="preserve"> Neutral</t>
    </r>
  </si>
  <si>
    <r>
      <t>5-10:</t>
    </r>
    <r>
      <rPr>
        <b/>
        <sz val="11"/>
        <color theme="1"/>
        <rFont val="Calibri"/>
        <family val="2"/>
        <scheme val="minor"/>
      </rPr>
      <t xml:space="preserve"> Very Poor Capacity</t>
    </r>
  </si>
  <si>
    <r>
      <t>10-15:</t>
    </r>
    <r>
      <rPr>
        <b/>
        <sz val="11"/>
        <color theme="1"/>
        <rFont val="Calibri"/>
        <family val="2"/>
        <scheme val="minor"/>
      </rPr>
      <t xml:space="preserve"> Poor Capacity</t>
    </r>
  </si>
  <si>
    <r>
      <t>15:</t>
    </r>
    <r>
      <rPr>
        <b/>
        <sz val="11"/>
        <color theme="1"/>
        <rFont val="Calibri"/>
        <family val="2"/>
        <scheme val="minor"/>
      </rPr>
      <t xml:space="preserve"> Average Capacity</t>
    </r>
  </si>
  <si>
    <r>
      <t>15-20:</t>
    </r>
    <r>
      <rPr>
        <b/>
        <sz val="11"/>
        <color theme="1"/>
        <rFont val="Calibri"/>
        <family val="2"/>
        <scheme val="minor"/>
      </rPr>
      <t xml:space="preserve"> Adequate Capacity</t>
    </r>
  </si>
  <si>
    <r>
      <t>20-25:</t>
    </r>
    <r>
      <rPr>
        <b/>
        <sz val="11"/>
        <color theme="1"/>
        <rFont val="Calibri"/>
        <family val="2"/>
        <scheme val="minor"/>
      </rPr>
      <t xml:space="preserve"> Very Adequate Capacity</t>
    </r>
  </si>
  <si>
    <t>Lack of Supplies (Vacutainers, Testing Kits)</t>
  </si>
  <si>
    <t>Distance Between Facilities</t>
  </si>
  <si>
    <t>Lack of Stable Communication</t>
  </si>
  <si>
    <t>Stock Shortages</t>
  </si>
  <si>
    <t>Inconsistent Outreaches</t>
  </si>
  <si>
    <t>Current Challenges Faced By Labs (Noted by Respondants)</t>
  </si>
  <si>
    <t>Poor Road Infrastructure</t>
  </si>
  <si>
    <t>Inconsistent Transport Schedule</t>
  </si>
  <si>
    <t>Lack of Refrigerated Transport</t>
  </si>
  <si>
    <t>Dependency on NGOs</t>
  </si>
  <si>
    <t>Delayed Payment of Staff</t>
  </si>
  <si>
    <t>Delay/Lack of Boda Bodas or Couriers</t>
  </si>
  <si>
    <t>Dependency on NGO</t>
  </si>
  <si>
    <t>Maintaining Proper Temperature</t>
  </si>
  <si>
    <t>Lack of Training for Cold Chain Transport</t>
  </si>
  <si>
    <t>Staff Shortages</t>
  </si>
  <si>
    <t>Current Challenges Faced By Vaccine Outreaches (Noted by Respondants)</t>
  </si>
  <si>
    <t>Cost of Transport/Testing</t>
  </si>
  <si>
    <t>Insufficient Stock Storage 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</si>
</sst>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0" borderId="0" xfId="0" applyNumberFormat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6" xfId="0" applyBorder="1"/>
    <xf numFmtId="0" fontId="1" fillId="0" borderId="6" xfId="0" applyFont="1" applyBorder="1"/>
    <xf numFmtId="0" fontId="0" fillId="0" borderId="5" xfId="0" applyBorder="1" applyAlignment="1">
      <alignment horizontal="center" vertical="center"/>
    </xf>
    <xf numFmtId="0" fontId="1" fillId="0" borderId="4" xfId="0" applyFont="1" applyBorder="1"/>
    <xf numFmtId="0" fontId="1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0" borderId="9" xfId="0" applyFont="1" applyBorder="1"/>
    <xf numFmtId="0" fontId="0" fillId="0" borderId="10" xfId="0" applyBorder="1"/>
    <xf numFmtId="0" fontId="1" fillId="0" borderId="10" xfId="0" applyFont="1" applyBorder="1"/>
    <xf numFmtId="0" fontId="0" fillId="0" borderId="11" xfId="0" applyBorder="1"/>
    <xf numFmtId="0" fontId="1" fillId="2" borderId="4" xfId="0" applyFont="1" applyFill="1" applyBorder="1" applyAlignment="1">
      <alignment horizontal="left"/>
    </xf>
    <xf numFmtId="0" fontId="1" fillId="2" borderId="0" xfId="0" applyFont="1" applyFill="1"/>
    <xf numFmtId="2" fontId="0" fillId="0" borderId="0" xfId="0" applyNumberFormat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5" fillId="2" borderId="4" xfId="0" applyFont="1" applyFill="1" applyBorder="1" applyAlignment="1">
      <alignment horizontal="left"/>
    </xf>
    <xf numFmtId="16" fontId="5" fillId="2" borderId="4" xfId="0" applyNumberFormat="1" applyFont="1" applyFill="1" applyBorder="1" applyAlignment="1">
      <alignment horizontal="left"/>
    </xf>
    <xf numFmtId="0" fontId="5" fillId="2" borderId="0" xfId="0" applyFont="1" applyFill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5" xfId="0" applyNumberFormat="1" applyBorder="1" applyAlignment="1">
      <alignment horizontal="left" vertical="center" indent="4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2" fontId="0" fillId="0" borderId="0" xfId="0" applyNumberFormat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Timely Delivery</a:t>
            </a:r>
            <a:r>
              <a:rPr lang="en-US" baseline="0"/>
              <a:t> and Patient Wellbeing</a:t>
            </a:r>
            <a:endParaRPr lang="en-US"/>
          </a:p>
        </c:rich>
      </c:tx>
      <c:layout>
        <c:manualLayout>
          <c:xMode val="edge"/>
          <c:yMode val="edge"/>
          <c:x val="9.9765692959791735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'Lab Sample Transport'!$Q$2:$Q$7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'Lab Sample Transport'!$R$2:$R$7</c:f>
              <c:numCache>
                <c:formatCode>0.00</c:formatCode>
                <c:ptCount val="6"/>
                <c:pt idx="0" formatCode="General">
                  <c:v>8</c:v>
                </c:pt>
                <c:pt idx="1">
                  <c:v>17.666666666666668</c:v>
                </c:pt>
                <c:pt idx="2" formatCode="General">
                  <c:v>12</c:v>
                </c:pt>
                <c:pt idx="3" formatCode="General">
                  <c:v>16</c:v>
                </c:pt>
                <c:pt idx="4" formatCode="General">
                  <c:v>10</c:v>
                </c:pt>
                <c:pt idx="5" formatCode="General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2-471D-B6A2-E3648374E96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Travel Accessibility</a:t>
            </a:r>
          </a:p>
        </c:rich>
      </c:tx>
      <c:layout>
        <c:manualLayout>
          <c:xMode val="edge"/>
          <c:yMode val="edge"/>
          <c:x val="5.4514163939131027E-2"/>
          <c:y val="2.34711309966765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'Vaccine Campaigns'!$N$52:$N$57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'Vaccine Campaigns'!$O$52:$O$57</c:f>
              <c:numCache>
                <c:formatCode>General</c:formatCode>
                <c:ptCount val="6"/>
                <c:pt idx="0">
                  <c:v>4</c:v>
                </c:pt>
                <c:pt idx="1">
                  <c:v>5.33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CB-4699-8134-D86266CE3D8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10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Satisfaction</a:t>
            </a:r>
          </a:p>
        </c:rich>
      </c:tx>
      <c:layout>
        <c:manualLayout>
          <c:xMode val="edge"/>
          <c:yMode val="edge"/>
          <c:x val="5.4514163939131027E-2"/>
          <c:y val="2.34711309966765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'Vaccine Campaigns'!$N$69:$N$74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'Vaccine Campaigns'!$O$69:$O$74</c:f>
              <c:numCache>
                <c:formatCode>General</c:formatCode>
                <c:ptCount val="6"/>
                <c:pt idx="0">
                  <c:v>4</c:v>
                </c:pt>
                <c:pt idx="1">
                  <c:v>3.67</c:v>
                </c:pt>
                <c:pt idx="2">
                  <c:v>4</c:v>
                </c:pt>
                <c:pt idx="3">
                  <c:v>5</c:v>
                </c:pt>
                <c:pt idx="4">
                  <c:v>1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D-428B-B807-C19EE1938BC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u="none" strike="noStrike" baseline="0">
                <a:effectLst/>
              </a:rPr>
              <a:t>Current Challenges Faced By Labs (Noted by Respondants)</a:t>
            </a:r>
            <a:r>
              <a:rPr lang="en-US" sz="1100" b="0" i="0" u="none" strike="noStrike" baseline="0"/>
              <a:t> 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Challenges!$A$3</c:f>
              <c:strCache>
                <c:ptCount val="1"/>
                <c:pt idx="0">
                  <c:v>Loruk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Challenges!$B$2:$M$2</c:f>
              <c:strCache>
                <c:ptCount val="12"/>
                <c:pt idx="0">
                  <c:v>Lack of Supplies (Vacutainers, Testing Kits)</c:v>
                </c:pt>
                <c:pt idx="1">
                  <c:v>Delay/Lack of Boda Bodas or Couriers</c:v>
                </c:pt>
                <c:pt idx="2">
                  <c:v>Lack of Refrigerated Transport</c:v>
                </c:pt>
                <c:pt idx="3">
                  <c:v>Distance Between Facilities</c:v>
                </c:pt>
                <c:pt idx="4">
                  <c:v>Cost of Transport/Testing</c:v>
                </c:pt>
                <c:pt idx="5">
                  <c:v>Dependency on NGO</c:v>
                </c:pt>
                <c:pt idx="6">
                  <c:v>Inconsistent Transport Schedule</c:v>
                </c:pt>
                <c:pt idx="7">
                  <c:v>Lack of Stable Communication</c:v>
                </c:pt>
                <c:pt idx="8">
                  <c:v>Poor Road Infrastructure</c:v>
                </c:pt>
                <c:pt idx="9">
                  <c:v>Maintaining Proper Temperature</c:v>
                </c:pt>
                <c:pt idx="10">
                  <c:v>Lack of Training for Cold Chain Transport</c:v>
                </c:pt>
                <c:pt idx="11">
                  <c:v>Staff Shortages</c:v>
                </c:pt>
              </c:strCache>
            </c:strRef>
          </c:cat>
          <c:val>
            <c:numRef>
              <c:f>Challenges!$B$3:$M$3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EA-4132-818A-7ECF0AD52778}"/>
            </c:ext>
          </c:extLst>
        </c:ser>
        <c:ser>
          <c:idx val="1"/>
          <c:order val="1"/>
          <c:tx>
            <c:strRef>
              <c:f>Challenges!$A$4</c:f>
              <c:strCache>
                <c:ptCount val="1"/>
                <c:pt idx="0">
                  <c:v>Chemolingot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Challenges!$B$2:$M$2</c:f>
              <c:strCache>
                <c:ptCount val="12"/>
                <c:pt idx="0">
                  <c:v>Lack of Supplies (Vacutainers, Testing Kits)</c:v>
                </c:pt>
                <c:pt idx="1">
                  <c:v>Delay/Lack of Boda Bodas or Couriers</c:v>
                </c:pt>
                <c:pt idx="2">
                  <c:v>Lack of Refrigerated Transport</c:v>
                </c:pt>
                <c:pt idx="3">
                  <c:v>Distance Between Facilities</c:v>
                </c:pt>
                <c:pt idx="4">
                  <c:v>Cost of Transport/Testing</c:v>
                </c:pt>
                <c:pt idx="5">
                  <c:v>Dependency on NGO</c:v>
                </c:pt>
                <c:pt idx="6">
                  <c:v>Inconsistent Transport Schedule</c:v>
                </c:pt>
                <c:pt idx="7">
                  <c:v>Lack of Stable Communication</c:v>
                </c:pt>
                <c:pt idx="8">
                  <c:v>Poor Road Infrastructure</c:v>
                </c:pt>
                <c:pt idx="9">
                  <c:v>Maintaining Proper Temperature</c:v>
                </c:pt>
                <c:pt idx="10">
                  <c:v>Lack of Training for Cold Chain Transport</c:v>
                </c:pt>
                <c:pt idx="11">
                  <c:v>Staff Shortages</c:v>
                </c:pt>
              </c:strCache>
            </c:strRef>
          </c:cat>
          <c:val>
            <c:numRef>
              <c:f>Challenges!$B$4:$M$4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EA-4132-818A-7ECF0AD52778}"/>
            </c:ext>
          </c:extLst>
        </c:ser>
        <c:ser>
          <c:idx val="2"/>
          <c:order val="2"/>
          <c:tx>
            <c:strRef>
              <c:f>Challenges!$A$5</c:f>
              <c:strCache>
                <c:ptCount val="1"/>
                <c:pt idx="0">
                  <c:v>Barpelo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Challenges!$B$2:$M$2</c:f>
              <c:strCache>
                <c:ptCount val="12"/>
                <c:pt idx="0">
                  <c:v>Lack of Supplies (Vacutainers, Testing Kits)</c:v>
                </c:pt>
                <c:pt idx="1">
                  <c:v>Delay/Lack of Boda Bodas or Couriers</c:v>
                </c:pt>
                <c:pt idx="2">
                  <c:v>Lack of Refrigerated Transport</c:v>
                </c:pt>
                <c:pt idx="3">
                  <c:v>Distance Between Facilities</c:v>
                </c:pt>
                <c:pt idx="4">
                  <c:v>Cost of Transport/Testing</c:v>
                </c:pt>
                <c:pt idx="5">
                  <c:v>Dependency on NGO</c:v>
                </c:pt>
                <c:pt idx="6">
                  <c:v>Inconsistent Transport Schedule</c:v>
                </c:pt>
                <c:pt idx="7">
                  <c:v>Lack of Stable Communication</c:v>
                </c:pt>
                <c:pt idx="8">
                  <c:v>Poor Road Infrastructure</c:v>
                </c:pt>
                <c:pt idx="9">
                  <c:v>Maintaining Proper Temperature</c:v>
                </c:pt>
                <c:pt idx="10">
                  <c:v>Lack of Training for Cold Chain Transport</c:v>
                </c:pt>
                <c:pt idx="11">
                  <c:v>Staff Shortages</c:v>
                </c:pt>
              </c:strCache>
            </c:strRef>
          </c:cat>
          <c:val>
            <c:numRef>
              <c:f>Challenges!$B$5:$M$5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EA-4132-818A-7ECF0AD52778}"/>
            </c:ext>
          </c:extLst>
        </c:ser>
        <c:ser>
          <c:idx val="3"/>
          <c:order val="3"/>
          <c:tx>
            <c:strRef>
              <c:f>Challenges!$A$6</c:f>
              <c:strCache>
                <c:ptCount val="1"/>
                <c:pt idx="0">
                  <c:v>Kositei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Challenges!$B$2:$M$2</c:f>
              <c:strCache>
                <c:ptCount val="12"/>
                <c:pt idx="0">
                  <c:v>Lack of Supplies (Vacutainers, Testing Kits)</c:v>
                </c:pt>
                <c:pt idx="1">
                  <c:v>Delay/Lack of Boda Bodas or Couriers</c:v>
                </c:pt>
                <c:pt idx="2">
                  <c:v>Lack of Refrigerated Transport</c:v>
                </c:pt>
                <c:pt idx="3">
                  <c:v>Distance Between Facilities</c:v>
                </c:pt>
                <c:pt idx="4">
                  <c:v>Cost of Transport/Testing</c:v>
                </c:pt>
                <c:pt idx="5">
                  <c:v>Dependency on NGO</c:v>
                </c:pt>
                <c:pt idx="6">
                  <c:v>Inconsistent Transport Schedule</c:v>
                </c:pt>
                <c:pt idx="7">
                  <c:v>Lack of Stable Communication</c:v>
                </c:pt>
                <c:pt idx="8">
                  <c:v>Poor Road Infrastructure</c:v>
                </c:pt>
                <c:pt idx="9">
                  <c:v>Maintaining Proper Temperature</c:v>
                </c:pt>
                <c:pt idx="10">
                  <c:v>Lack of Training for Cold Chain Transport</c:v>
                </c:pt>
                <c:pt idx="11">
                  <c:v>Staff Shortages</c:v>
                </c:pt>
              </c:strCache>
            </c:strRef>
          </c:cat>
          <c:val>
            <c:numRef>
              <c:f>Challenges!$B$6:$M$6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EA-4132-818A-7ECF0AD52778}"/>
            </c:ext>
          </c:extLst>
        </c:ser>
        <c:ser>
          <c:idx val="4"/>
          <c:order val="4"/>
          <c:tx>
            <c:strRef>
              <c:f>Challenges!$A$7</c:f>
              <c:strCache>
                <c:ptCount val="1"/>
                <c:pt idx="0">
                  <c:v>Riongo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Challenges!$B$2:$M$2</c:f>
              <c:strCache>
                <c:ptCount val="12"/>
                <c:pt idx="0">
                  <c:v>Lack of Supplies (Vacutainers, Testing Kits)</c:v>
                </c:pt>
                <c:pt idx="1">
                  <c:v>Delay/Lack of Boda Bodas or Couriers</c:v>
                </c:pt>
                <c:pt idx="2">
                  <c:v>Lack of Refrigerated Transport</c:v>
                </c:pt>
                <c:pt idx="3">
                  <c:v>Distance Between Facilities</c:v>
                </c:pt>
                <c:pt idx="4">
                  <c:v>Cost of Transport/Testing</c:v>
                </c:pt>
                <c:pt idx="5">
                  <c:v>Dependency on NGO</c:v>
                </c:pt>
                <c:pt idx="6">
                  <c:v>Inconsistent Transport Schedule</c:v>
                </c:pt>
                <c:pt idx="7">
                  <c:v>Lack of Stable Communication</c:v>
                </c:pt>
                <c:pt idx="8">
                  <c:v>Poor Road Infrastructure</c:v>
                </c:pt>
                <c:pt idx="9">
                  <c:v>Maintaining Proper Temperature</c:v>
                </c:pt>
                <c:pt idx="10">
                  <c:v>Lack of Training for Cold Chain Transport</c:v>
                </c:pt>
                <c:pt idx="11">
                  <c:v>Staff Shortages</c:v>
                </c:pt>
              </c:strCache>
            </c:strRef>
          </c:cat>
          <c:val>
            <c:numRef>
              <c:f>Challenges!$B$7:$M$7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EA-4132-818A-7ECF0AD52778}"/>
            </c:ext>
          </c:extLst>
        </c:ser>
        <c:ser>
          <c:idx val="5"/>
          <c:order val="5"/>
          <c:tx>
            <c:strRef>
              <c:f>Challenges!$A$8</c:f>
              <c:strCache>
                <c:ptCount val="1"/>
                <c:pt idx="0">
                  <c:v>Kolowa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Challenges!$B$2:$M$2</c:f>
              <c:strCache>
                <c:ptCount val="12"/>
                <c:pt idx="0">
                  <c:v>Lack of Supplies (Vacutainers, Testing Kits)</c:v>
                </c:pt>
                <c:pt idx="1">
                  <c:v>Delay/Lack of Boda Bodas or Couriers</c:v>
                </c:pt>
                <c:pt idx="2">
                  <c:v>Lack of Refrigerated Transport</c:v>
                </c:pt>
                <c:pt idx="3">
                  <c:v>Distance Between Facilities</c:v>
                </c:pt>
                <c:pt idx="4">
                  <c:v>Cost of Transport/Testing</c:v>
                </c:pt>
                <c:pt idx="5">
                  <c:v>Dependency on NGO</c:v>
                </c:pt>
                <c:pt idx="6">
                  <c:v>Inconsistent Transport Schedule</c:v>
                </c:pt>
                <c:pt idx="7">
                  <c:v>Lack of Stable Communication</c:v>
                </c:pt>
                <c:pt idx="8">
                  <c:v>Poor Road Infrastructure</c:v>
                </c:pt>
                <c:pt idx="9">
                  <c:v>Maintaining Proper Temperature</c:v>
                </c:pt>
                <c:pt idx="10">
                  <c:v>Lack of Training for Cold Chain Transport</c:v>
                </c:pt>
                <c:pt idx="11">
                  <c:v>Staff Shortages</c:v>
                </c:pt>
              </c:strCache>
            </c:strRef>
          </c:cat>
          <c:val>
            <c:numRef>
              <c:f>Challenges!$B$8:$M$8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F-4377-BF40-B52E4DF08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9191312"/>
        <c:axId val="1886989664"/>
      </c:barChart>
      <c:catAx>
        <c:axId val="2029191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6989664"/>
        <c:crosses val="autoZero"/>
        <c:auto val="1"/>
        <c:lblAlgn val="ctr"/>
        <c:lblOffset val="100"/>
        <c:noMultiLvlLbl val="0"/>
      </c:catAx>
      <c:valAx>
        <c:axId val="188698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19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Current Challenges Faced By Vaccine Outreaches (Noted by Respondants)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Challenges!$A$12</c:f>
              <c:strCache>
                <c:ptCount val="1"/>
                <c:pt idx="0">
                  <c:v>Loruk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Challenges!$B$11:$H$11</c:f>
              <c:strCache>
                <c:ptCount val="7"/>
                <c:pt idx="0">
                  <c:v>Stock Shortages</c:v>
                </c:pt>
                <c:pt idx="1">
                  <c:v>Insufficient Stock Storage Space</c:v>
                </c:pt>
                <c:pt idx="2">
                  <c:v>Lack of Refrigerated Transport</c:v>
                </c:pt>
                <c:pt idx="3">
                  <c:v>Inconsistent Outreaches</c:v>
                </c:pt>
                <c:pt idx="4">
                  <c:v>Dependency on NGOs</c:v>
                </c:pt>
                <c:pt idx="5">
                  <c:v>Delayed Payment of Staff</c:v>
                </c:pt>
                <c:pt idx="6">
                  <c:v>Staff Shortages</c:v>
                </c:pt>
              </c:strCache>
            </c:strRef>
          </c:cat>
          <c:val>
            <c:numRef>
              <c:f>Challenges!$B$12:$H$12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99-4E03-AA4C-17C3F3DB3275}"/>
            </c:ext>
          </c:extLst>
        </c:ser>
        <c:ser>
          <c:idx val="1"/>
          <c:order val="1"/>
          <c:tx>
            <c:strRef>
              <c:f>Challenges!$A$13</c:f>
              <c:strCache>
                <c:ptCount val="1"/>
                <c:pt idx="0">
                  <c:v>Chemolingot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Challenges!$B$11:$H$11</c:f>
              <c:strCache>
                <c:ptCount val="7"/>
                <c:pt idx="0">
                  <c:v>Stock Shortages</c:v>
                </c:pt>
                <c:pt idx="1">
                  <c:v>Insufficient Stock Storage Space</c:v>
                </c:pt>
                <c:pt idx="2">
                  <c:v>Lack of Refrigerated Transport</c:v>
                </c:pt>
                <c:pt idx="3">
                  <c:v>Inconsistent Outreaches</c:v>
                </c:pt>
                <c:pt idx="4">
                  <c:v>Dependency on NGOs</c:v>
                </c:pt>
                <c:pt idx="5">
                  <c:v>Delayed Payment of Staff</c:v>
                </c:pt>
                <c:pt idx="6">
                  <c:v>Staff Shortages</c:v>
                </c:pt>
              </c:strCache>
            </c:strRef>
          </c:cat>
          <c:val>
            <c:numRef>
              <c:f>Challenges!$B$13:$H$13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99-4E03-AA4C-17C3F3DB3275}"/>
            </c:ext>
          </c:extLst>
        </c:ser>
        <c:ser>
          <c:idx val="2"/>
          <c:order val="2"/>
          <c:tx>
            <c:strRef>
              <c:f>Challenges!$A$14</c:f>
              <c:strCache>
                <c:ptCount val="1"/>
                <c:pt idx="0">
                  <c:v>Barpelo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Challenges!$B$11:$H$11</c:f>
              <c:strCache>
                <c:ptCount val="7"/>
                <c:pt idx="0">
                  <c:v>Stock Shortages</c:v>
                </c:pt>
                <c:pt idx="1">
                  <c:v>Insufficient Stock Storage Space</c:v>
                </c:pt>
                <c:pt idx="2">
                  <c:v>Lack of Refrigerated Transport</c:v>
                </c:pt>
                <c:pt idx="3">
                  <c:v>Inconsistent Outreaches</c:v>
                </c:pt>
                <c:pt idx="4">
                  <c:v>Dependency on NGOs</c:v>
                </c:pt>
                <c:pt idx="5">
                  <c:v>Delayed Payment of Staff</c:v>
                </c:pt>
                <c:pt idx="6">
                  <c:v>Staff Shortages</c:v>
                </c:pt>
              </c:strCache>
            </c:strRef>
          </c:cat>
          <c:val>
            <c:numRef>
              <c:f>Challenges!$B$14:$H$14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99-4E03-AA4C-17C3F3DB3275}"/>
            </c:ext>
          </c:extLst>
        </c:ser>
        <c:ser>
          <c:idx val="3"/>
          <c:order val="3"/>
          <c:tx>
            <c:strRef>
              <c:f>Challenges!$A$15</c:f>
              <c:strCache>
                <c:ptCount val="1"/>
                <c:pt idx="0">
                  <c:v>Kositei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Challenges!$B$11:$H$11</c:f>
              <c:strCache>
                <c:ptCount val="7"/>
                <c:pt idx="0">
                  <c:v>Stock Shortages</c:v>
                </c:pt>
                <c:pt idx="1">
                  <c:v>Insufficient Stock Storage Space</c:v>
                </c:pt>
                <c:pt idx="2">
                  <c:v>Lack of Refrigerated Transport</c:v>
                </c:pt>
                <c:pt idx="3">
                  <c:v>Inconsistent Outreaches</c:v>
                </c:pt>
                <c:pt idx="4">
                  <c:v>Dependency on NGOs</c:v>
                </c:pt>
                <c:pt idx="5">
                  <c:v>Delayed Payment of Staff</c:v>
                </c:pt>
                <c:pt idx="6">
                  <c:v>Staff Shortages</c:v>
                </c:pt>
              </c:strCache>
            </c:strRef>
          </c:cat>
          <c:val>
            <c:numRef>
              <c:f>Challenges!$B$15:$H$15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99-4E03-AA4C-17C3F3DB3275}"/>
            </c:ext>
          </c:extLst>
        </c:ser>
        <c:ser>
          <c:idx val="4"/>
          <c:order val="4"/>
          <c:tx>
            <c:strRef>
              <c:f>Challenges!$A$16</c:f>
              <c:strCache>
                <c:ptCount val="1"/>
                <c:pt idx="0">
                  <c:v>Riongo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Challenges!$B$11:$H$11</c:f>
              <c:strCache>
                <c:ptCount val="7"/>
                <c:pt idx="0">
                  <c:v>Stock Shortages</c:v>
                </c:pt>
                <c:pt idx="1">
                  <c:v>Insufficient Stock Storage Space</c:v>
                </c:pt>
                <c:pt idx="2">
                  <c:v>Lack of Refrigerated Transport</c:v>
                </c:pt>
                <c:pt idx="3">
                  <c:v>Inconsistent Outreaches</c:v>
                </c:pt>
                <c:pt idx="4">
                  <c:v>Dependency on NGOs</c:v>
                </c:pt>
                <c:pt idx="5">
                  <c:v>Delayed Payment of Staff</c:v>
                </c:pt>
                <c:pt idx="6">
                  <c:v>Staff Shortages</c:v>
                </c:pt>
              </c:strCache>
            </c:strRef>
          </c:cat>
          <c:val>
            <c:numRef>
              <c:f>Challenges!$B$16:$H$16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99-4E03-AA4C-17C3F3DB3275}"/>
            </c:ext>
          </c:extLst>
        </c:ser>
        <c:ser>
          <c:idx val="5"/>
          <c:order val="5"/>
          <c:tx>
            <c:strRef>
              <c:f>Challenges!$A$17</c:f>
              <c:strCache>
                <c:ptCount val="1"/>
                <c:pt idx="0">
                  <c:v>Kolowa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Challenges!$B$11:$H$11</c:f>
              <c:strCache>
                <c:ptCount val="7"/>
                <c:pt idx="0">
                  <c:v>Stock Shortages</c:v>
                </c:pt>
                <c:pt idx="1">
                  <c:v>Insufficient Stock Storage Space</c:v>
                </c:pt>
                <c:pt idx="2">
                  <c:v>Lack of Refrigerated Transport</c:v>
                </c:pt>
                <c:pt idx="3">
                  <c:v>Inconsistent Outreaches</c:v>
                </c:pt>
                <c:pt idx="4">
                  <c:v>Dependency on NGOs</c:v>
                </c:pt>
                <c:pt idx="5">
                  <c:v>Delayed Payment of Staff</c:v>
                </c:pt>
                <c:pt idx="6">
                  <c:v>Staff Shortages</c:v>
                </c:pt>
              </c:strCache>
            </c:strRef>
          </c:cat>
          <c:val>
            <c:numRef>
              <c:f>Challenges!$B$17:$H$17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FA-4142-B4EC-EA6BE30A0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9181712"/>
        <c:axId val="2002393728"/>
      </c:barChart>
      <c:catAx>
        <c:axId val="2029181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2393728"/>
        <c:crosses val="autoZero"/>
        <c:auto val="1"/>
        <c:lblAlgn val="ctr"/>
        <c:lblOffset val="100"/>
        <c:noMultiLvlLbl val="0"/>
      </c:catAx>
      <c:valAx>
        <c:axId val="2002393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18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Sample and Transport Quality</a:t>
            </a:r>
          </a:p>
        </c:rich>
      </c:tx>
      <c:layout>
        <c:manualLayout>
          <c:xMode val="edge"/>
          <c:yMode val="edge"/>
          <c:x val="9.9765692959791735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'Lab Sample Transport'!$Q$17:$Q$22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'Lab Sample Transport'!$R$17:$R$22</c:f>
              <c:numCache>
                <c:formatCode>General</c:formatCode>
                <c:ptCount val="6"/>
                <c:pt idx="0">
                  <c:v>11</c:v>
                </c:pt>
                <c:pt idx="1">
                  <c:v>24.33</c:v>
                </c:pt>
                <c:pt idx="2">
                  <c:v>19</c:v>
                </c:pt>
                <c:pt idx="3">
                  <c:v>19</c:v>
                </c:pt>
                <c:pt idx="4">
                  <c:v>13</c:v>
                </c:pt>
                <c:pt idx="5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2-4C6A-8082-09F3C12E401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 Accessibility</a:t>
            </a:r>
          </a:p>
        </c:rich>
      </c:tx>
      <c:layout>
        <c:manualLayout>
          <c:xMode val="edge"/>
          <c:yMode val="edge"/>
          <c:x val="9.9765692959791735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'Lab Sample Transport'!$Q$33:$Q$38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'Lab Sample Transport'!$R$33:$R$38</c:f>
              <c:numCache>
                <c:formatCode>General</c:formatCode>
                <c:ptCount val="6"/>
                <c:pt idx="0">
                  <c:v>6</c:v>
                </c:pt>
                <c:pt idx="1">
                  <c:v>6.67</c:v>
                </c:pt>
                <c:pt idx="2">
                  <c:v>7</c:v>
                </c:pt>
                <c:pt idx="3">
                  <c:v>6</c:v>
                </c:pt>
                <c:pt idx="4">
                  <c:v>10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04-45D2-B5EF-B93A265FEF1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10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Staff Quality</a:t>
            </a:r>
          </a:p>
        </c:rich>
      </c:tx>
      <c:layout>
        <c:manualLayout>
          <c:xMode val="edge"/>
          <c:yMode val="edge"/>
          <c:x val="9.9765692959791735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'Lab Sample Transport'!$Q$49:$Q$54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'Lab Sample Transport'!$R$49:$R$54</c:f>
              <c:numCache>
                <c:formatCode>General</c:formatCode>
                <c:ptCount val="6"/>
                <c:pt idx="0">
                  <c:v>6</c:v>
                </c:pt>
                <c:pt idx="1">
                  <c:v>12.33</c:v>
                </c:pt>
                <c:pt idx="2">
                  <c:v>12</c:v>
                </c:pt>
                <c:pt idx="3">
                  <c:v>15</c:v>
                </c:pt>
                <c:pt idx="4">
                  <c:v>3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7C-4DA0-B146-28521A7987D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15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Geographic Accessibility</a:t>
            </a:r>
          </a:p>
        </c:rich>
      </c:tx>
      <c:layout>
        <c:manualLayout>
          <c:xMode val="edge"/>
          <c:yMode val="edge"/>
          <c:x val="9.9765692959791735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'Lab Sample Transport'!$Q$66:$Q$71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'Lab Sample Transport'!$R$66:$R$71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6</c:v>
                </c:pt>
                <c:pt idx="3">
                  <c:v>10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B1-43D6-91D6-8694408EE5A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10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</a:t>
            </a:r>
            <a:r>
              <a:rPr lang="en-US" baseline="0"/>
              <a:t> Satisfaction</a:t>
            </a:r>
            <a:endParaRPr lang="en-US"/>
          </a:p>
        </c:rich>
      </c:tx>
      <c:layout>
        <c:manualLayout>
          <c:xMode val="edge"/>
          <c:yMode val="edge"/>
          <c:x val="9.9765692959791735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'Lab Sample Transport'!$Q$86:$Q$91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'Lab Sample Transport'!$R$86:$R$91</c:f>
              <c:numCache>
                <c:formatCode>General</c:formatCode>
                <c:ptCount val="6"/>
                <c:pt idx="0">
                  <c:v>2</c:v>
                </c:pt>
                <c:pt idx="1">
                  <c:v>4.33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5-43F9-A1DC-7F6CBBD8164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Stocking and Capacity (Outreach and Facility)</a:t>
            </a:r>
          </a:p>
        </c:rich>
      </c:tx>
      <c:layout>
        <c:manualLayout>
          <c:xMode val="edge"/>
          <c:yMode val="edge"/>
          <c:x val="5.4514163939131027E-2"/>
          <c:y val="3.70370238496229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'Vaccine Campaigns'!$N$2:$N$7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'Vaccine Campaigns'!$O$2:$O$7</c:f>
              <c:numCache>
                <c:formatCode>General</c:formatCode>
                <c:ptCount val="6"/>
                <c:pt idx="0">
                  <c:v>22</c:v>
                </c:pt>
                <c:pt idx="1">
                  <c:v>20.67</c:v>
                </c:pt>
                <c:pt idx="2">
                  <c:v>15</c:v>
                </c:pt>
                <c:pt idx="3">
                  <c:v>25</c:v>
                </c:pt>
                <c:pt idx="4">
                  <c:v>16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4-4C8A-A2BE-C7F8E71FB2E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Vaccine Efficacy and Quality</a:t>
            </a:r>
          </a:p>
        </c:rich>
      </c:tx>
      <c:layout>
        <c:manualLayout>
          <c:xMode val="edge"/>
          <c:yMode val="edge"/>
          <c:x val="5.4514163939131027E-2"/>
          <c:y val="2.34711309966765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'Vaccine Campaigns'!$N$19:$N$24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'Vaccine Campaigns'!$O$19:$O$24</c:f>
              <c:numCache>
                <c:formatCode>General</c:formatCode>
                <c:ptCount val="6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9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FB-4BDA-AABD-D6347857612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10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</a:t>
            </a:r>
            <a:r>
              <a:rPr lang="en-US" baseline="0"/>
              <a:t> Accessibility</a:t>
            </a:r>
            <a:endParaRPr lang="en-US"/>
          </a:p>
        </c:rich>
      </c:tx>
      <c:layout>
        <c:manualLayout>
          <c:xMode val="edge"/>
          <c:yMode val="edge"/>
          <c:x val="5.4514163939131027E-2"/>
          <c:y val="2.34711309966765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54116846505298"/>
          <c:y val="0.17171296296296296"/>
          <c:w val="0.56764083110269725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'Vaccine Campaigns'!$N$36:$N$41</c:f>
              <c:strCache>
                <c:ptCount val="6"/>
                <c:pt idx="0">
                  <c:v>Loruk</c:v>
                </c:pt>
                <c:pt idx="1">
                  <c:v>Chemolingot</c:v>
                </c:pt>
                <c:pt idx="2">
                  <c:v>Barpelo</c:v>
                </c:pt>
                <c:pt idx="3">
                  <c:v>Kositei</c:v>
                </c:pt>
                <c:pt idx="4">
                  <c:v>Riongo</c:v>
                </c:pt>
                <c:pt idx="5">
                  <c:v>Kolowa</c:v>
                </c:pt>
              </c:strCache>
            </c:strRef>
          </c:cat>
          <c:val>
            <c:numRef>
              <c:f>'Vaccine Campaigns'!$O$36:$O$41</c:f>
              <c:numCache>
                <c:formatCode>General</c:formatCode>
                <c:ptCount val="6"/>
                <c:pt idx="0">
                  <c:v>5</c:v>
                </c:pt>
                <c:pt idx="1">
                  <c:v>4.33</c:v>
                </c:pt>
                <c:pt idx="2">
                  <c:v>1</c:v>
                </c:pt>
                <c:pt idx="3">
                  <c:v>5</c:v>
                </c:pt>
                <c:pt idx="4">
                  <c:v>1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E7-4CFC-8B81-253D0A9CB11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596128"/>
        <c:axId val="456965168"/>
      </c:barChart>
      <c:catAx>
        <c:axId val="45659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Healthcare</a:t>
                </a:r>
                <a:r>
                  <a:rPr lang="en-US" baseline="0"/>
                  <a:t> Facility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65168"/>
        <c:crosses val="autoZero"/>
        <c:auto val="1"/>
        <c:lblAlgn val="ctr"/>
        <c:lblOffset val="100"/>
        <c:noMultiLvlLbl val="0"/>
      </c:catAx>
      <c:valAx>
        <c:axId val="456965168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59612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353785</xdr:colOff>
      <xdr:row>0</xdr:row>
      <xdr:rowOff>0</xdr:rowOff>
    </xdr:from>
    <xdr:to>
      <xdr:col>28</xdr:col>
      <xdr:colOff>432162</xdr:colOff>
      <xdr:row>15</xdr:row>
      <xdr:rowOff>21771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6F7AB2FC-CDD6-14A7-5B4E-915CB3BE18C2}"/>
            </a:ext>
          </a:extLst>
        </xdr:cNvPr>
        <xdr:cNvGrpSpPr/>
      </xdr:nvGrpSpPr>
      <xdr:grpSpPr>
        <a:xfrm>
          <a:off x="17716499" y="0"/>
          <a:ext cx="6174377" cy="2797628"/>
          <a:chOff x="17696905" y="-1"/>
          <a:chExt cx="6174377" cy="2764715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EEB110DF-F487-91AB-3A51-3716242D1198}"/>
              </a:ext>
            </a:extLst>
          </xdr:cNvPr>
          <xdr:cNvGraphicFramePr/>
        </xdr:nvGraphicFramePr>
        <xdr:xfrm>
          <a:off x="17696905" y="21514"/>
          <a:ext cx="6174377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A0C2E0E9-4990-DC57-CF64-4B131582E898}"/>
              </a:ext>
            </a:extLst>
          </xdr:cNvPr>
          <xdr:cNvSpPr txBox="1"/>
        </xdr:nvSpPr>
        <xdr:spPr>
          <a:xfrm>
            <a:off x="21566778" y="-1"/>
            <a:ext cx="2296885" cy="95743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050" b="1" i="0" u="sng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4-8:</a:t>
            </a:r>
            <a:r>
              <a:rPr lang="en-US" sz="1050" b="1" i="0" u="none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Very Poor Delivery of Results</a:t>
            </a:r>
            <a:br>
              <a:rPr lang="en-US" sz="1050" b="1" i="0" u="none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</a:br>
            <a:r>
              <a:rPr lang="en-US" sz="1050" b="1" i="0" u="sng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8-12:</a:t>
            </a:r>
            <a:r>
              <a:rPr lang="en-US" sz="1050" b="1" i="0" u="none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Poor Delivery of Results</a:t>
            </a:r>
            <a:r>
              <a:rPr lang="en-US" sz="1050"/>
              <a:t> </a:t>
            </a:r>
            <a:br>
              <a:rPr lang="en-US" sz="1050"/>
            </a:br>
            <a:r>
              <a:rPr lang="en-US" sz="1050" b="1" i="0" u="sng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12:</a:t>
            </a:r>
            <a:r>
              <a:rPr lang="en-US" sz="1050" b="1" i="0" u="none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Average Delivery of Results</a:t>
            </a:r>
            <a:r>
              <a:rPr lang="en-US" sz="1050"/>
              <a:t> </a:t>
            </a:r>
            <a:br>
              <a:rPr lang="en-US" sz="1050"/>
            </a:br>
            <a:r>
              <a:rPr lang="en-US" sz="1050" b="1" i="0" u="sng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12-16:</a:t>
            </a:r>
            <a:r>
              <a:rPr lang="en-US" sz="1050" b="1" i="0" u="none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Good Delivery of Results</a:t>
            </a:r>
            <a:r>
              <a:rPr lang="en-US" sz="1050"/>
              <a:t> </a:t>
            </a:r>
            <a:br>
              <a:rPr lang="en-US" sz="1050"/>
            </a:br>
            <a:r>
              <a:rPr lang="en-US" sz="1050" b="1" i="0" u="sng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16-20:</a:t>
            </a:r>
            <a:r>
              <a:rPr lang="en-US" sz="1050" b="1" i="0" u="none" strike="noStrike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Very Good Delivery of Results</a:t>
            </a:r>
            <a:r>
              <a:rPr lang="en-US" sz="1050"/>
              <a:t> </a:t>
            </a:r>
          </a:p>
        </xdr:txBody>
      </xdr:sp>
    </xdr:grpSp>
    <xdr:clientData/>
  </xdr:twoCellAnchor>
  <xdr:twoCellAnchor>
    <xdr:from>
      <xdr:col>18</xdr:col>
      <xdr:colOff>370114</xdr:colOff>
      <xdr:row>16</xdr:row>
      <xdr:rowOff>1</xdr:rowOff>
    </xdr:from>
    <xdr:to>
      <xdr:col>28</xdr:col>
      <xdr:colOff>448491</xdr:colOff>
      <xdr:row>31</xdr:row>
      <xdr:rowOff>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B7B8DD83-8900-D7A0-5DE1-83ED4F34A6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576943</xdr:colOff>
      <xdr:row>16</xdr:row>
      <xdr:rowOff>0</xdr:rowOff>
    </xdr:from>
    <xdr:to>
      <xdr:col>28</xdr:col>
      <xdr:colOff>435428</xdr:colOff>
      <xdr:row>21</xdr:row>
      <xdr:rowOff>43543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28E0BA31-B966-4EC8-84D3-4BE8706D0D71}"/>
            </a:ext>
          </a:extLst>
        </xdr:cNvPr>
        <xdr:cNvSpPr txBox="1"/>
      </xdr:nvSpPr>
      <xdr:spPr>
        <a:xfrm>
          <a:off x="21597257" y="2960914"/>
          <a:ext cx="2296885" cy="9688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5-10: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Poor Quality</a:t>
          </a:r>
          <a:r>
            <a:rPr lang="en-US" sz="1050"/>
            <a:t> </a:t>
          </a:r>
          <a:br>
            <a:rPr lang="en-US" sz="1050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10-15: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Poor Quality</a:t>
          </a:r>
          <a:r>
            <a:rPr lang="en-US" sz="1050"/>
            <a:t> </a:t>
          </a:r>
          <a:br>
            <a:rPr lang="en-US" sz="1050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Average Quality</a:t>
          </a:r>
          <a:r>
            <a:rPr lang="en-US" sz="1050"/>
            <a:t> </a:t>
          </a:r>
          <a:br>
            <a:rPr lang="en-US" sz="1050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15-20: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Good Quality</a:t>
          </a:r>
          <a:r>
            <a:rPr lang="en-US" sz="1050"/>
            <a:t> </a:t>
          </a:r>
          <a:br>
            <a:rPr lang="en-US" sz="1050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20-25: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Good Quality</a:t>
          </a:r>
          <a:r>
            <a:rPr lang="en-US" sz="1050"/>
            <a:t> </a:t>
          </a:r>
        </a:p>
      </xdr:txBody>
    </xdr:sp>
    <xdr:clientData/>
  </xdr:twoCellAnchor>
  <xdr:twoCellAnchor>
    <xdr:from>
      <xdr:col>18</xdr:col>
      <xdr:colOff>359229</xdr:colOff>
      <xdr:row>31</xdr:row>
      <xdr:rowOff>163286</xdr:rowOff>
    </xdr:from>
    <xdr:to>
      <xdr:col>28</xdr:col>
      <xdr:colOff>437606</xdr:colOff>
      <xdr:row>46</xdr:row>
      <xdr:rowOff>163285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2DE0C12-C6CB-4ED0-8093-3A929D437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413658</xdr:colOff>
      <xdr:row>31</xdr:row>
      <xdr:rowOff>163286</xdr:rowOff>
    </xdr:from>
    <xdr:to>
      <xdr:col>28</xdr:col>
      <xdr:colOff>435430</xdr:colOff>
      <xdr:row>37</xdr:row>
      <xdr:rowOff>21772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9EC85BC-FAAD-4462-9CFE-BF95D0A4F7DF}"/>
            </a:ext>
          </a:extLst>
        </xdr:cNvPr>
        <xdr:cNvSpPr txBox="1"/>
      </xdr:nvSpPr>
      <xdr:spPr>
        <a:xfrm>
          <a:off x="22043572" y="5900057"/>
          <a:ext cx="1850572" cy="9688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2-4: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Inaccessible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4-6: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Neutral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6-8: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8-10: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Accessible</a:t>
          </a:r>
          <a:r>
            <a:rPr lang="en-US"/>
            <a:t> </a:t>
          </a:r>
          <a:endParaRPr lang="en-US" sz="1050"/>
        </a:p>
      </xdr:txBody>
    </xdr:sp>
    <xdr:clientData/>
  </xdr:twoCellAnchor>
  <xdr:twoCellAnchor>
    <xdr:from>
      <xdr:col>18</xdr:col>
      <xdr:colOff>370115</xdr:colOff>
      <xdr:row>47</xdr:row>
      <xdr:rowOff>163286</xdr:rowOff>
    </xdr:from>
    <xdr:to>
      <xdr:col>28</xdr:col>
      <xdr:colOff>448492</xdr:colOff>
      <xdr:row>62</xdr:row>
      <xdr:rowOff>163286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2478D016-E524-4868-8E31-88F3293B72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413658</xdr:colOff>
      <xdr:row>47</xdr:row>
      <xdr:rowOff>163286</xdr:rowOff>
    </xdr:from>
    <xdr:to>
      <xdr:col>28</xdr:col>
      <xdr:colOff>435430</xdr:colOff>
      <xdr:row>53</xdr:row>
      <xdr:rowOff>21772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E8A45EB1-F569-487B-B7CE-858BE87A523E}"/>
            </a:ext>
          </a:extLst>
        </xdr:cNvPr>
        <xdr:cNvSpPr txBox="1"/>
      </xdr:nvSpPr>
      <xdr:spPr>
        <a:xfrm>
          <a:off x="22043572" y="8860972"/>
          <a:ext cx="1850572" cy="9688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3-6: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Poor Quality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6-9: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Poor Quality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Average Quality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9-12: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Good Quality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12-15: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Good Quality</a:t>
          </a:r>
          <a:r>
            <a:rPr lang="en-US"/>
            <a:t> </a:t>
          </a:r>
          <a:endParaRPr lang="en-US" sz="1050"/>
        </a:p>
      </xdr:txBody>
    </xdr:sp>
    <xdr:clientData/>
  </xdr:twoCellAnchor>
  <xdr:twoCellAnchor>
    <xdr:from>
      <xdr:col>19</xdr:col>
      <xdr:colOff>0</xdr:colOff>
      <xdr:row>64</xdr:row>
      <xdr:rowOff>0</xdr:rowOff>
    </xdr:from>
    <xdr:to>
      <xdr:col>29</xdr:col>
      <xdr:colOff>78377</xdr:colOff>
      <xdr:row>79</xdr:row>
      <xdr:rowOff>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83470265-778E-45D4-870B-298EEFE3F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54428</xdr:colOff>
      <xdr:row>64</xdr:row>
      <xdr:rowOff>10886</xdr:rowOff>
    </xdr:from>
    <xdr:to>
      <xdr:col>29</xdr:col>
      <xdr:colOff>76200</xdr:colOff>
      <xdr:row>69</xdr:row>
      <xdr:rowOff>54429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06429B3-975A-4DEF-ADA5-BC2D75004BC5}"/>
            </a:ext>
          </a:extLst>
        </xdr:cNvPr>
        <xdr:cNvSpPr txBox="1"/>
      </xdr:nvSpPr>
      <xdr:spPr>
        <a:xfrm>
          <a:off x="22293942" y="11854543"/>
          <a:ext cx="1850572" cy="9688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2-4: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Inaccessible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4-6: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Neutral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6-8: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8-10: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Accessible</a:t>
          </a:r>
          <a:r>
            <a:rPr lang="en-US"/>
            <a:t> </a:t>
          </a:r>
          <a:endParaRPr lang="en-US" sz="1050"/>
        </a:p>
      </xdr:txBody>
    </xdr:sp>
    <xdr:clientData/>
  </xdr:twoCellAnchor>
  <xdr:twoCellAnchor>
    <xdr:from>
      <xdr:col>19</xdr:col>
      <xdr:colOff>0</xdr:colOff>
      <xdr:row>85</xdr:row>
      <xdr:rowOff>0</xdr:rowOff>
    </xdr:from>
    <xdr:to>
      <xdr:col>29</xdr:col>
      <xdr:colOff>78377</xdr:colOff>
      <xdr:row>100</xdr:row>
      <xdr:rowOff>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648B450B-9573-45CC-A111-A3C1630D94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54428</xdr:colOff>
      <xdr:row>85</xdr:row>
      <xdr:rowOff>10886</xdr:rowOff>
    </xdr:from>
    <xdr:to>
      <xdr:col>29</xdr:col>
      <xdr:colOff>76200</xdr:colOff>
      <xdr:row>90</xdr:row>
      <xdr:rowOff>54429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BDA76D3F-965D-4043-8286-5C2032D51BE7}"/>
            </a:ext>
          </a:extLst>
        </xdr:cNvPr>
        <xdr:cNvSpPr txBox="1"/>
      </xdr:nvSpPr>
      <xdr:spPr>
        <a:xfrm>
          <a:off x="22293942" y="15740743"/>
          <a:ext cx="1850572" cy="9688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1-2: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Dissatisfied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2-3: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Dissatisfied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Neutral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3-4: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Satisfied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Satisfied</a:t>
          </a:r>
          <a:r>
            <a:rPr lang="en-US"/>
            <a:t> </a:t>
          </a:r>
          <a:endParaRPr lang="en-US" sz="1050"/>
        </a:p>
      </xdr:txBody>
    </xdr:sp>
    <xdr:clientData/>
  </xdr:twoCellAnchor>
  <xdr:twoCellAnchor>
    <xdr:from>
      <xdr:col>26</xdr:col>
      <xdr:colOff>217715</xdr:colOff>
      <xdr:row>12</xdr:row>
      <xdr:rowOff>76200</xdr:rowOff>
    </xdr:from>
    <xdr:to>
      <xdr:col>28</xdr:col>
      <xdr:colOff>446315</xdr:colOff>
      <xdr:row>15</xdr:row>
      <xdr:rowOff>21772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B49CDD69-54AD-3B0A-4C7B-0258A14B3BDA}"/>
            </a:ext>
          </a:extLst>
        </xdr:cNvPr>
        <xdr:cNvSpPr txBox="1"/>
      </xdr:nvSpPr>
      <xdr:spPr>
        <a:xfrm>
          <a:off x="22457229" y="2296886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  <xdr:twoCellAnchor>
    <xdr:from>
      <xdr:col>26</xdr:col>
      <xdr:colOff>206829</xdr:colOff>
      <xdr:row>28</xdr:row>
      <xdr:rowOff>0</xdr:rowOff>
    </xdr:from>
    <xdr:to>
      <xdr:col>28</xdr:col>
      <xdr:colOff>435429</xdr:colOff>
      <xdr:row>30</xdr:row>
      <xdr:rowOff>130629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F7D0D342-2D3B-437E-8A3E-7C3CAE63CFF7}"/>
            </a:ext>
          </a:extLst>
        </xdr:cNvPr>
        <xdr:cNvSpPr txBox="1"/>
      </xdr:nvSpPr>
      <xdr:spPr>
        <a:xfrm>
          <a:off x="22446343" y="5181600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  <xdr:twoCellAnchor>
    <xdr:from>
      <xdr:col>26</xdr:col>
      <xdr:colOff>206828</xdr:colOff>
      <xdr:row>44</xdr:row>
      <xdr:rowOff>10885</xdr:rowOff>
    </xdr:from>
    <xdr:to>
      <xdr:col>28</xdr:col>
      <xdr:colOff>435428</xdr:colOff>
      <xdr:row>46</xdr:row>
      <xdr:rowOff>141513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928AFF76-CFF6-48D1-B33D-074DAD940E76}"/>
            </a:ext>
          </a:extLst>
        </xdr:cNvPr>
        <xdr:cNvSpPr txBox="1"/>
      </xdr:nvSpPr>
      <xdr:spPr>
        <a:xfrm>
          <a:off x="22446342" y="8153399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  <xdr:twoCellAnchor>
    <xdr:from>
      <xdr:col>26</xdr:col>
      <xdr:colOff>228600</xdr:colOff>
      <xdr:row>60</xdr:row>
      <xdr:rowOff>10885</xdr:rowOff>
    </xdr:from>
    <xdr:to>
      <xdr:col>28</xdr:col>
      <xdr:colOff>457200</xdr:colOff>
      <xdr:row>62</xdr:row>
      <xdr:rowOff>141514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87DD805A-B15B-4A1D-AD27-69A10B5FB06F}"/>
            </a:ext>
          </a:extLst>
        </xdr:cNvPr>
        <xdr:cNvSpPr txBox="1"/>
      </xdr:nvSpPr>
      <xdr:spPr>
        <a:xfrm>
          <a:off x="22468114" y="11114314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  <xdr:twoCellAnchor>
    <xdr:from>
      <xdr:col>26</xdr:col>
      <xdr:colOff>468085</xdr:colOff>
      <xdr:row>76</xdr:row>
      <xdr:rowOff>43543</xdr:rowOff>
    </xdr:from>
    <xdr:to>
      <xdr:col>29</xdr:col>
      <xdr:colOff>87085</xdr:colOff>
      <xdr:row>78</xdr:row>
      <xdr:rowOff>174172</xdr:rowOff>
    </xdr:to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52CAE2CA-F0C2-4B0B-93E9-264EAF2750CF}"/>
            </a:ext>
          </a:extLst>
        </xdr:cNvPr>
        <xdr:cNvSpPr txBox="1"/>
      </xdr:nvSpPr>
      <xdr:spPr>
        <a:xfrm>
          <a:off x="22707599" y="14107886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  <xdr:twoCellAnchor>
    <xdr:from>
      <xdr:col>26</xdr:col>
      <xdr:colOff>457200</xdr:colOff>
      <xdr:row>97</xdr:row>
      <xdr:rowOff>54429</xdr:rowOff>
    </xdr:from>
    <xdr:to>
      <xdr:col>29</xdr:col>
      <xdr:colOff>76200</xdr:colOff>
      <xdr:row>100</xdr:row>
      <xdr:rowOff>1</xdr:rowOff>
    </xdr:to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D09EC44A-C423-4176-A2B3-F148D2CD2883}"/>
            </a:ext>
          </a:extLst>
        </xdr:cNvPr>
        <xdr:cNvSpPr txBox="1"/>
      </xdr:nvSpPr>
      <xdr:spPr>
        <a:xfrm>
          <a:off x="22696714" y="18004972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586740</xdr:colOff>
      <xdr:row>1</xdr:row>
      <xdr:rowOff>6531</xdr:rowOff>
    </xdr:from>
    <xdr:to>
      <xdr:col>27</xdr:col>
      <xdr:colOff>55517</xdr:colOff>
      <xdr:row>16</xdr:row>
      <xdr:rowOff>39188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E76D4B-5DB3-4EE1-B300-D0243A1C97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189413</xdr:colOff>
      <xdr:row>0</xdr:row>
      <xdr:rowOff>167640</xdr:rowOff>
    </xdr:from>
    <xdr:to>
      <xdr:col>27</xdr:col>
      <xdr:colOff>47898</xdr:colOff>
      <xdr:row>6</xdr:row>
      <xdr:rowOff>39189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ECE5857-E345-4151-8B63-A04479AF842B}"/>
            </a:ext>
          </a:extLst>
        </xdr:cNvPr>
        <xdr:cNvSpPr txBox="1"/>
      </xdr:nvSpPr>
      <xdr:spPr>
        <a:xfrm>
          <a:off x="20946293" y="167640"/>
          <a:ext cx="2296885" cy="9688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5-10: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Poor Capacity</a:t>
          </a:r>
          <a:r>
            <a:rPr lang="en-US" sz="1050"/>
            <a:t> </a:t>
          </a:r>
          <a:br>
            <a:rPr lang="en-US" sz="1050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10-15: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Poor Capacity</a:t>
          </a:r>
          <a:r>
            <a:rPr lang="en-US" sz="1050"/>
            <a:t> </a:t>
          </a:r>
          <a:br>
            <a:rPr lang="en-US" sz="1050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Average Capacity</a:t>
          </a:r>
          <a:r>
            <a:rPr lang="en-US" sz="1050"/>
            <a:t> </a:t>
          </a:r>
          <a:br>
            <a:rPr lang="en-US" sz="1050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15-20: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Adequate Capacity</a:t>
          </a:r>
          <a:r>
            <a:rPr lang="en-US" sz="1050"/>
            <a:t> </a:t>
          </a:r>
          <a:br>
            <a:rPr lang="en-US" sz="1050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20-25: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Adequate Capacity</a:t>
          </a:r>
          <a:r>
            <a:rPr lang="en-US" sz="1050"/>
            <a:t> </a:t>
          </a:r>
        </a:p>
      </xdr:txBody>
    </xdr:sp>
    <xdr:clientData/>
  </xdr:twoCellAnchor>
  <xdr:twoCellAnchor>
    <xdr:from>
      <xdr:col>17</xdr:col>
      <xdr:colOff>0</xdr:colOff>
      <xdr:row>18</xdr:row>
      <xdr:rowOff>23948</xdr:rowOff>
    </xdr:from>
    <xdr:to>
      <xdr:col>27</xdr:col>
      <xdr:colOff>78377</xdr:colOff>
      <xdr:row>33</xdr:row>
      <xdr:rowOff>56605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BC8280-3695-4D4A-AF55-C754378C80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538846</xdr:colOff>
      <xdr:row>18</xdr:row>
      <xdr:rowOff>21771</xdr:rowOff>
    </xdr:from>
    <xdr:to>
      <xdr:col>27</xdr:col>
      <xdr:colOff>87086</xdr:colOff>
      <xdr:row>23</xdr:row>
      <xdr:rowOff>78378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125CE31-1F28-461A-B3A5-16F7937F54D5}"/>
            </a:ext>
          </a:extLst>
        </xdr:cNvPr>
        <xdr:cNvSpPr txBox="1"/>
      </xdr:nvSpPr>
      <xdr:spPr>
        <a:xfrm>
          <a:off x="21308789" y="3352800"/>
          <a:ext cx="1986640" cy="9818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2-4: 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Very Poor Quality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4-6: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Poor Quality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Average Quality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6-8: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Good Quality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8-10: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Good Quality</a:t>
          </a:r>
          <a:r>
            <a:rPr lang="en-US"/>
            <a:t> </a:t>
          </a:r>
          <a:endParaRPr lang="en-US" sz="1050"/>
        </a:p>
      </xdr:txBody>
    </xdr:sp>
    <xdr:clientData/>
  </xdr:twoCellAnchor>
  <xdr:twoCellAnchor>
    <xdr:from>
      <xdr:col>17</xdr:col>
      <xdr:colOff>0</xdr:colOff>
      <xdr:row>35</xdr:row>
      <xdr:rowOff>2177</xdr:rowOff>
    </xdr:from>
    <xdr:to>
      <xdr:col>27</xdr:col>
      <xdr:colOff>78377</xdr:colOff>
      <xdr:row>50</xdr:row>
      <xdr:rowOff>34834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E72E086-1C05-4D16-8F1E-72F50351B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538846</xdr:colOff>
      <xdr:row>35</xdr:row>
      <xdr:rowOff>0</xdr:rowOff>
    </xdr:from>
    <xdr:to>
      <xdr:col>27</xdr:col>
      <xdr:colOff>87086</xdr:colOff>
      <xdr:row>40</xdr:row>
      <xdr:rowOff>56606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5BA134F-47B7-419C-AB3C-9792F14D61D9}"/>
            </a:ext>
          </a:extLst>
        </xdr:cNvPr>
        <xdr:cNvSpPr txBox="1"/>
      </xdr:nvSpPr>
      <xdr:spPr>
        <a:xfrm>
          <a:off x="21308789" y="6477000"/>
          <a:ext cx="1986640" cy="9818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1-2: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Inaccessible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2-3: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Neutral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3-4: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Accessible</a:t>
          </a:r>
          <a:r>
            <a:rPr lang="en-US"/>
            <a:t> </a:t>
          </a:r>
          <a:endParaRPr lang="en-US" sz="1050"/>
        </a:p>
      </xdr:txBody>
    </xdr:sp>
    <xdr:clientData/>
  </xdr:twoCellAnchor>
  <xdr:twoCellAnchor>
    <xdr:from>
      <xdr:col>17</xdr:col>
      <xdr:colOff>0</xdr:colOff>
      <xdr:row>51</xdr:row>
      <xdr:rowOff>2177</xdr:rowOff>
    </xdr:from>
    <xdr:to>
      <xdr:col>27</xdr:col>
      <xdr:colOff>78377</xdr:colOff>
      <xdr:row>67</xdr:row>
      <xdr:rowOff>43542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17C02A0-363C-43CC-BD7E-6AAF388E7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538846</xdr:colOff>
      <xdr:row>51</xdr:row>
      <xdr:rowOff>0</xdr:rowOff>
    </xdr:from>
    <xdr:to>
      <xdr:col>27</xdr:col>
      <xdr:colOff>87086</xdr:colOff>
      <xdr:row>56</xdr:row>
      <xdr:rowOff>56606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2BBED46-0D38-4567-B2AA-5A952CAEC139}"/>
            </a:ext>
          </a:extLst>
        </xdr:cNvPr>
        <xdr:cNvSpPr txBox="1"/>
      </xdr:nvSpPr>
      <xdr:spPr>
        <a:xfrm>
          <a:off x="21308789" y="9437914"/>
          <a:ext cx="1986640" cy="9818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2-4: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Inaccessible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4-6: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Neutral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6-8: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Accessible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8-10: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Accessible</a:t>
          </a:r>
          <a:r>
            <a:rPr lang="en-US"/>
            <a:t> </a:t>
          </a:r>
          <a:endParaRPr lang="en-US" sz="1050"/>
        </a:p>
      </xdr:txBody>
    </xdr:sp>
    <xdr:clientData/>
  </xdr:twoCellAnchor>
  <xdr:twoCellAnchor>
    <xdr:from>
      <xdr:col>17</xdr:col>
      <xdr:colOff>0</xdr:colOff>
      <xdr:row>67</xdr:row>
      <xdr:rowOff>143691</xdr:rowOff>
    </xdr:from>
    <xdr:to>
      <xdr:col>27</xdr:col>
      <xdr:colOff>78377</xdr:colOff>
      <xdr:row>82</xdr:row>
      <xdr:rowOff>176348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19A39C2-BB68-4B7C-BF24-C81D27E5AA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54429</xdr:colOff>
      <xdr:row>67</xdr:row>
      <xdr:rowOff>97971</xdr:rowOff>
    </xdr:from>
    <xdr:to>
      <xdr:col>27</xdr:col>
      <xdr:colOff>76201</xdr:colOff>
      <xdr:row>72</xdr:row>
      <xdr:rowOff>141515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1C3E6574-3631-4006-94BD-501134CADD92}"/>
            </a:ext>
          </a:extLst>
        </xdr:cNvPr>
        <xdr:cNvSpPr txBox="1"/>
      </xdr:nvSpPr>
      <xdr:spPr>
        <a:xfrm>
          <a:off x="21433972" y="12496800"/>
          <a:ext cx="1850572" cy="9688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1-2: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Dissatisfied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2-3: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Dissatisfied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Neutral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3-4: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Satisfied</a:t>
          </a:r>
          <a:r>
            <a:rPr lang="en-US"/>
            <a:t> </a:t>
          </a:r>
          <a:br>
            <a:rPr lang="en-US"/>
          </a:br>
          <a:r>
            <a:rPr lang="en-US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4-5:</a:t>
          </a:r>
          <a:r>
            <a:rPr lang="en-U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Very Satisfied</a:t>
          </a:r>
          <a:r>
            <a:rPr lang="en-US"/>
            <a:t> </a:t>
          </a:r>
          <a:endParaRPr lang="en-US" sz="1050"/>
        </a:p>
      </xdr:txBody>
    </xdr:sp>
    <xdr:clientData/>
  </xdr:twoCellAnchor>
  <xdr:twoCellAnchor>
    <xdr:from>
      <xdr:col>24</xdr:col>
      <xdr:colOff>446314</xdr:colOff>
      <xdr:row>13</xdr:row>
      <xdr:rowOff>108857</xdr:rowOff>
    </xdr:from>
    <xdr:to>
      <xdr:col>27</xdr:col>
      <xdr:colOff>65314</xdr:colOff>
      <xdr:row>16</xdr:row>
      <xdr:rowOff>54429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5AA5513E-0520-4B46-ACF1-3C33BE3AD0F5}"/>
            </a:ext>
          </a:extLst>
        </xdr:cNvPr>
        <xdr:cNvSpPr txBox="1"/>
      </xdr:nvSpPr>
      <xdr:spPr>
        <a:xfrm>
          <a:off x="21825857" y="2514600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  <xdr:twoCellAnchor>
    <xdr:from>
      <xdr:col>24</xdr:col>
      <xdr:colOff>457200</xdr:colOff>
      <xdr:row>30</xdr:row>
      <xdr:rowOff>97972</xdr:rowOff>
    </xdr:from>
    <xdr:to>
      <xdr:col>27</xdr:col>
      <xdr:colOff>76200</xdr:colOff>
      <xdr:row>33</xdr:row>
      <xdr:rowOff>43543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1B95CA23-DC7C-4406-AEE0-D22BA6D60FE8}"/>
            </a:ext>
          </a:extLst>
        </xdr:cNvPr>
        <xdr:cNvSpPr txBox="1"/>
      </xdr:nvSpPr>
      <xdr:spPr>
        <a:xfrm>
          <a:off x="21836743" y="5649686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  <xdr:twoCellAnchor>
    <xdr:from>
      <xdr:col>24</xdr:col>
      <xdr:colOff>446314</xdr:colOff>
      <xdr:row>47</xdr:row>
      <xdr:rowOff>87086</xdr:rowOff>
    </xdr:from>
    <xdr:to>
      <xdr:col>27</xdr:col>
      <xdr:colOff>65314</xdr:colOff>
      <xdr:row>50</xdr:row>
      <xdr:rowOff>32658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B8C4C65-9935-4071-9970-1524549B6A4B}"/>
            </a:ext>
          </a:extLst>
        </xdr:cNvPr>
        <xdr:cNvSpPr txBox="1"/>
      </xdr:nvSpPr>
      <xdr:spPr>
        <a:xfrm>
          <a:off x="21825857" y="8784772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  <xdr:twoCellAnchor>
    <xdr:from>
      <xdr:col>24</xdr:col>
      <xdr:colOff>457200</xdr:colOff>
      <xdr:row>63</xdr:row>
      <xdr:rowOff>76200</xdr:rowOff>
    </xdr:from>
    <xdr:to>
      <xdr:col>27</xdr:col>
      <xdr:colOff>76200</xdr:colOff>
      <xdr:row>66</xdr:row>
      <xdr:rowOff>21772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8CA0F002-7A4B-4571-A855-3BEDAA29C89E}"/>
            </a:ext>
          </a:extLst>
        </xdr:cNvPr>
        <xdr:cNvSpPr txBox="1"/>
      </xdr:nvSpPr>
      <xdr:spPr>
        <a:xfrm>
          <a:off x="21836743" y="11734800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  <xdr:twoCellAnchor>
    <xdr:from>
      <xdr:col>24</xdr:col>
      <xdr:colOff>457200</xdr:colOff>
      <xdr:row>80</xdr:row>
      <xdr:rowOff>43543</xdr:rowOff>
    </xdr:from>
    <xdr:to>
      <xdr:col>27</xdr:col>
      <xdr:colOff>76200</xdr:colOff>
      <xdr:row>82</xdr:row>
      <xdr:rowOff>174171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5D6C6DD-0C89-4DB4-924B-0CC2D84784FD}"/>
            </a:ext>
          </a:extLst>
        </xdr:cNvPr>
        <xdr:cNvSpPr txBox="1"/>
      </xdr:nvSpPr>
      <xdr:spPr>
        <a:xfrm>
          <a:off x="21836743" y="14848114"/>
          <a:ext cx="1447800" cy="5007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# of Respondents: 7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124162</xdr:colOff>
      <xdr:row>19</xdr:row>
      <xdr:rowOff>116317</xdr:rowOff>
    </xdr:from>
    <xdr:to>
      <xdr:col>10</xdr:col>
      <xdr:colOff>611842</xdr:colOff>
      <xdr:row>34</xdr:row>
      <xdr:rowOff>116316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952605-052E-C1F1-923E-7D6E624D57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502471</xdr:colOff>
      <xdr:row>19</xdr:row>
      <xdr:rowOff>111387</xdr:rowOff>
    </xdr:from>
    <xdr:to>
      <xdr:col>4</xdr:col>
      <xdr:colOff>1004047</xdr:colOff>
      <xdr:row>34</xdr:row>
      <xdr:rowOff>111387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D97A64-2BCC-A5E8-82AC-B953C25B0E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9BFFD-733F-4B58-8654-7DD40906511C}">
  <dimension ref="A1:H17"/>
  <sheetViews>
    <sheetView workbookViewId="0">
      <selection activeCell="I12" sqref="I12"/>
    </sheetView>
  </sheetViews>
  <sheetFormatPr defaultRowHeight="14.4" x14ac:dyDescent="0.3"/>
  <cols>
    <col min="1" max="1" width="14" customWidth="1"/>
    <col min="4" max="4" width="16.33203125" customWidth="1"/>
    <col min="5" max="5" width="26.5546875" customWidth="1"/>
    <col min="6" max="6" width="26" customWidth="1"/>
    <col min="7" max="7" width="27.33203125" customWidth="1"/>
    <col min="8" max="8" width="29.21875" customWidth="1"/>
  </cols>
  <sheetData>
    <row r="1" spans="1:8" x14ac:dyDescent="0.3">
      <c r="A1" s="35" t="s">
        <v>0</v>
      </c>
      <c r="B1" s="35"/>
      <c r="C1" s="35"/>
      <c r="D1" s="35"/>
    </row>
    <row r="2" spans="1:8" x14ac:dyDescent="0.3">
      <c r="A2" s="2" t="s">
        <v>1</v>
      </c>
      <c r="B2" s="2" t="s">
        <v>9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x14ac:dyDescent="0.3">
      <c r="A3" t="s">
        <v>8</v>
      </c>
      <c r="B3" t="s">
        <v>10</v>
      </c>
      <c r="C3">
        <v>52</v>
      </c>
      <c r="D3" t="s">
        <v>11</v>
      </c>
      <c r="E3" t="s">
        <v>18</v>
      </c>
      <c r="F3" t="s">
        <v>12</v>
      </c>
      <c r="G3" t="s">
        <v>13</v>
      </c>
      <c r="H3" s="1" t="s">
        <v>14</v>
      </c>
    </row>
    <row r="4" spans="1:8" x14ac:dyDescent="0.3">
      <c r="A4" t="s">
        <v>15</v>
      </c>
      <c r="B4" t="s">
        <v>16</v>
      </c>
      <c r="C4">
        <v>23</v>
      </c>
      <c r="D4" t="s">
        <v>17</v>
      </c>
      <c r="E4" t="s">
        <v>19</v>
      </c>
      <c r="F4" t="s">
        <v>20</v>
      </c>
      <c r="G4" s="1" t="s">
        <v>21</v>
      </c>
      <c r="H4" s="1" t="s">
        <v>21</v>
      </c>
    </row>
    <row r="5" spans="1:8" x14ac:dyDescent="0.3">
      <c r="A5" t="s">
        <v>15</v>
      </c>
      <c r="B5" t="s">
        <v>16</v>
      </c>
      <c r="D5" t="s">
        <v>11</v>
      </c>
      <c r="E5" t="s">
        <v>18</v>
      </c>
      <c r="F5" t="s">
        <v>12</v>
      </c>
      <c r="G5" s="1" t="s">
        <v>14</v>
      </c>
      <c r="H5" s="1" t="s">
        <v>21</v>
      </c>
    </row>
    <row r="6" spans="1:8" x14ac:dyDescent="0.3">
      <c r="A6" t="s">
        <v>15</v>
      </c>
      <c r="B6" t="s">
        <v>10</v>
      </c>
      <c r="C6">
        <v>39</v>
      </c>
      <c r="D6" t="s">
        <v>11</v>
      </c>
      <c r="E6" t="s">
        <v>18</v>
      </c>
      <c r="F6" t="s">
        <v>20</v>
      </c>
      <c r="G6" s="1" t="s">
        <v>22</v>
      </c>
      <c r="H6" s="1" t="s">
        <v>23</v>
      </c>
    </row>
    <row r="7" spans="1:8" x14ac:dyDescent="0.3">
      <c r="A7" t="s">
        <v>15</v>
      </c>
      <c r="B7" t="s">
        <v>16</v>
      </c>
      <c r="C7">
        <v>34</v>
      </c>
      <c r="D7" t="s">
        <v>11</v>
      </c>
      <c r="E7" t="s">
        <v>18</v>
      </c>
      <c r="F7" t="s">
        <v>20</v>
      </c>
      <c r="G7" s="1" t="s">
        <v>14</v>
      </c>
      <c r="H7" s="1" t="s">
        <v>21</v>
      </c>
    </row>
    <row r="8" spans="1:8" x14ac:dyDescent="0.3">
      <c r="A8" t="s">
        <v>15</v>
      </c>
      <c r="B8" t="s">
        <v>16</v>
      </c>
      <c r="C8">
        <v>26</v>
      </c>
      <c r="D8" t="s">
        <v>11</v>
      </c>
      <c r="E8" t="s">
        <v>18</v>
      </c>
      <c r="F8" t="s">
        <v>12</v>
      </c>
      <c r="G8" s="1" t="s">
        <v>21</v>
      </c>
      <c r="H8" s="1" t="s">
        <v>21</v>
      </c>
    </row>
    <row r="9" spans="1:8" x14ac:dyDescent="0.3">
      <c r="A9" t="s">
        <v>24</v>
      </c>
      <c r="B9" t="s">
        <v>10</v>
      </c>
      <c r="C9">
        <v>29</v>
      </c>
      <c r="D9" t="s">
        <v>17</v>
      </c>
      <c r="E9" t="s">
        <v>18</v>
      </c>
      <c r="F9" t="s">
        <v>20</v>
      </c>
      <c r="G9" s="1" t="s">
        <v>14</v>
      </c>
      <c r="H9" s="1" t="s">
        <v>21</v>
      </c>
    </row>
    <row r="10" spans="1:8" x14ac:dyDescent="0.3">
      <c r="A10" t="s">
        <v>25</v>
      </c>
      <c r="B10" t="s">
        <v>10</v>
      </c>
      <c r="C10">
        <v>32</v>
      </c>
      <c r="D10" t="s">
        <v>11</v>
      </c>
      <c r="E10" t="s">
        <v>19</v>
      </c>
      <c r="F10" t="s">
        <v>20</v>
      </c>
      <c r="G10" s="1" t="s">
        <v>14</v>
      </c>
      <c r="H10" s="1" t="s">
        <v>14</v>
      </c>
    </row>
    <row r="11" spans="1:8" x14ac:dyDescent="0.3">
      <c r="A11" t="s">
        <v>26</v>
      </c>
      <c r="B11" t="s">
        <v>10</v>
      </c>
      <c r="C11">
        <v>32</v>
      </c>
      <c r="D11" t="s">
        <v>11</v>
      </c>
      <c r="E11" t="s">
        <v>18</v>
      </c>
      <c r="F11" t="s">
        <v>12</v>
      </c>
      <c r="G11" s="1" t="s">
        <v>14</v>
      </c>
      <c r="H11" s="1" t="s">
        <v>21</v>
      </c>
    </row>
    <row r="12" spans="1:8" x14ac:dyDescent="0.3">
      <c r="A12" t="s">
        <v>46</v>
      </c>
      <c r="B12" t="s">
        <v>10</v>
      </c>
      <c r="D12" t="s">
        <v>11</v>
      </c>
      <c r="E12" t="s">
        <v>19</v>
      </c>
      <c r="F12" t="s">
        <v>20</v>
      </c>
      <c r="G12" s="1" t="s">
        <v>22</v>
      </c>
      <c r="H12" s="1" t="s">
        <v>14</v>
      </c>
    </row>
    <row r="13" spans="1:8" x14ac:dyDescent="0.3">
      <c r="H13" s="1"/>
    </row>
    <row r="14" spans="1:8" x14ac:dyDescent="0.3">
      <c r="G14" s="1"/>
      <c r="H14" s="1"/>
    </row>
    <row r="15" spans="1:8" x14ac:dyDescent="0.3">
      <c r="H15" s="1"/>
    </row>
    <row r="16" spans="1:8" x14ac:dyDescent="0.3">
      <c r="G16" s="1"/>
      <c r="H16" s="1"/>
    </row>
    <row r="17" spans="8:8" x14ac:dyDescent="0.3">
      <c r="H17" s="1"/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9D2F3-2142-4B95-A9C4-9CBA1DA72DF5}">
  <dimension ref="A1:R91"/>
  <sheetViews>
    <sheetView tabSelected="1" topLeftCell="D61" zoomScale="70" zoomScaleNormal="70" workbookViewId="0">
      <selection activeCell="K111" sqref="K111"/>
    </sheetView>
  </sheetViews>
  <sheetFormatPr defaultRowHeight="14.4" x14ac:dyDescent="0.3"/>
  <cols>
    <col min="1" max="1" width="39.33203125" customWidth="1"/>
    <col min="2" max="2" width="19.6640625" customWidth="1"/>
    <col min="3" max="3" width="10.88671875" customWidth="1"/>
    <col min="4" max="4" width="9.44140625" customWidth="1"/>
    <col min="5" max="5" width="10.6640625" customWidth="1"/>
    <col min="6" max="6" width="10.33203125" customWidth="1"/>
    <col min="7" max="7" width="9.6640625" customWidth="1"/>
    <col min="9" max="9" width="12.33203125" customWidth="1"/>
    <col min="10" max="10" width="14.5546875" customWidth="1"/>
    <col min="11" max="11" width="24" customWidth="1"/>
    <col min="12" max="12" width="29.77734375" customWidth="1"/>
  </cols>
  <sheetData>
    <row r="1" spans="1:18" x14ac:dyDescent="0.3">
      <c r="A1" s="3" t="s">
        <v>28</v>
      </c>
      <c r="B1" s="3" t="s">
        <v>30</v>
      </c>
      <c r="C1" s="4" t="s">
        <v>27</v>
      </c>
      <c r="D1" s="4" t="s">
        <v>29</v>
      </c>
      <c r="E1" s="4" t="s">
        <v>36</v>
      </c>
      <c r="F1" s="4" t="s">
        <v>37</v>
      </c>
      <c r="G1" s="5"/>
      <c r="H1" s="5"/>
      <c r="I1" s="4" t="s">
        <v>42</v>
      </c>
      <c r="J1" s="6" t="s">
        <v>43</v>
      </c>
      <c r="K1" s="4" t="s">
        <v>44</v>
      </c>
      <c r="L1" s="6" t="s">
        <v>45</v>
      </c>
    </row>
    <row r="2" spans="1:18" x14ac:dyDescent="0.3">
      <c r="A2" s="7"/>
      <c r="B2" s="7" t="s">
        <v>8</v>
      </c>
      <c r="C2" s="9">
        <v>3</v>
      </c>
      <c r="D2" s="9">
        <v>2</v>
      </c>
      <c r="E2" s="9">
        <v>1</v>
      </c>
      <c r="F2" s="9">
        <v>2</v>
      </c>
      <c r="G2" s="9"/>
      <c r="H2" s="9"/>
      <c r="I2" s="9">
        <f>SUM(C2:F2)</f>
        <v>8</v>
      </c>
      <c r="J2" s="12">
        <f>I2/COUNTA(B2)</f>
        <v>8</v>
      </c>
      <c r="K2" s="40">
        <v>20</v>
      </c>
      <c r="L2" s="39">
        <v>4</v>
      </c>
      <c r="Q2" s="7" t="s">
        <v>8</v>
      </c>
      <c r="R2">
        <f>J2</f>
        <v>8</v>
      </c>
    </row>
    <row r="3" spans="1:18" x14ac:dyDescent="0.3">
      <c r="A3" s="23" t="s">
        <v>69</v>
      </c>
      <c r="B3" s="18" t="s">
        <v>15</v>
      </c>
      <c r="C3" s="9">
        <v>4</v>
      </c>
      <c r="D3" s="9">
        <v>5</v>
      </c>
      <c r="E3" s="9">
        <v>1</v>
      </c>
      <c r="F3" s="9">
        <v>5</v>
      </c>
      <c r="G3" s="9"/>
      <c r="H3" s="9"/>
      <c r="I3" s="9">
        <f t="shared" ref="I3:I8" si="0">SUM(C3:F3)</f>
        <v>15</v>
      </c>
      <c r="J3" s="36">
        <f>SUM(I3:I5)/COUNTA(B3:B5)</f>
        <v>17.666666666666668</v>
      </c>
      <c r="K3" s="40"/>
      <c r="L3" s="39"/>
      <c r="Q3" s="18" t="s">
        <v>15</v>
      </c>
      <c r="R3" s="48">
        <f>J3</f>
        <v>17.666666666666668</v>
      </c>
    </row>
    <row r="4" spans="1:18" x14ac:dyDescent="0.3">
      <c r="A4" s="23" t="s">
        <v>70</v>
      </c>
      <c r="B4" s="18" t="s">
        <v>15</v>
      </c>
      <c r="C4" s="9">
        <v>5</v>
      </c>
      <c r="D4" s="9">
        <v>5</v>
      </c>
      <c r="E4" s="9">
        <v>4</v>
      </c>
      <c r="F4" s="9">
        <v>5</v>
      </c>
      <c r="G4" s="9"/>
      <c r="H4" s="9"/>
      <c r="I4" s="9">
        <f t="shared" si="0"/>
        <v>19</v>
      </c>
      <c r="J4" s="36"/>
      <c r="K4" s="40"/>
      <c r="L4" s="39"/>
      <c r="Q4" s="7" t="s">
        <v>24</v>
      </c>
      <c r="R4">
        <f>J6</f>
        <v>12</v>
      </c>
    </row>
    <row r="5" spans="1:18" x14ac:dyDescent="0.3">
      <c r="A5" s="24" t="s">
        <v>71</v>
      </c>
      <c r="B5" s="18" t="s">
        <v>15</v>
      </c>
      <c r="C5" s="9">
        <v>4</v>
      </c>
      <c r="D5" s="9">
        <v>5</v>
      </c>
      <c r="E5" s="9">
        <v>5</v>
      </c>
      <c r="F5" s="9">
        <v>5</v>
      </c>
      <c r="G5" s="9"/>
      <c r="H5" s="9"/>
      <c r="I5" s="9">
        <f t="shared" si="0"/>
        <v>19</v>
      </c>
      <c r="J5" s="36"/>
      <c r="K5" s="40"/>
      <c r="L5" s="39"/>
      <c r="Q5" s="7" t="s">
        <v>25</v>
      </c>
      <c r="R5">
        <f>J7</f>
        <v>16</v>
      </c>
    </row>
    <row r="6" spans="1:18" x14ac:dyDescent="0.3">
      <c r="A6" s="23" t="s">
        <v>72</v>
      </c>
      <c r="B6" s="7" t="s">
        <v>24</v>
      </c>
      <c r="C6" s="9">
        <v>4</v>
      </c>
      <c r="D6" s="9">
        <v>2</v>
      </c>
      <c r="E6" s="9">
        <v>3</v>
      </c>
      <c r="F6" s="9">
        <v>3</v>
      </c>
      <c r="G6" s="9"/>
      <c r="H6" s="9"/>
      <c r="I6" s="9">
        <f t="shared" si="0"/>
        <v>12</v>
      </c>
      <c r="J6" s="12">
        <f>I6/COUNTA(B6)</f>
        <v>12</v>
      </c>
      <c r="K6" s="40"/>
      <c r="L6" s="39"/>
      <c r="Q6" s="7" t="s">
        <v>26</v>
      </c>
      <c r="R6">
        <f>J8</f>
        <v>10</v>
      </c>
    </row>
    <row r="7" spans="1:18" x14ac:dyDescent="0.3">
      <c r="A7" s="23" t="s">
        <v>73</v>
      </c>
      <c r="B7" s="7" t="s">
        <v>25</v>
      </c>
      <c r="C7" s="9">
        <v>3</v>
      </c>
      <c r="D7" s="9">
        <v>5</v>
      </c>
      <c r="E7" s="9">
        <v>5</v>
      </c>
      <c r="F7" s="9">
        <v>3</v>
      </c>
      <c r="G7" s="9"/>
      <c r="H7" s="9"/>
      <c r="I7" s="9">
        <f t="shared" si="0"/>
        <v>16</v>
      </c>
      <c r="J7" s="12">
        <f>I7/COUNTA(B7)</f>
        <v>16</v>
      </c>
      <c r="K7" s="40"/>
      <c r="L7" s="39"/>
      <c r="Q7" s="49" t="s">
        <v>46</v>
      </c>
      <c r="R7">
        <f>J9</f>
        <v>10</v>
      </c>
    </row>
    <row r="8" spans="1:18" x14ac:dyDescent="0.3">
      <c r="A8" s="7"/>
      <c r="B8" s="7" t="s">
        <v>26</v>
      </c>
      <c r="C8" s="9">
        <v>1</v>
      </c>
      <c r="D8" s="9">
        <v>3</v>
      </c>
      <c r="E8" s="9">
        <v>2</v>
      </c>
      <c r="F8" s="9">
        <v>4</v>
      </c>
      <c r="G8" s="9"/>
      <c r="H8" s="9"/>
      <c r="I8" s="9">
        <f t="shared" si="0"/>
        <v>10</v>
      </c>
      <c r="J8" s="12">
        <f>I8/COUNTA(B8)</f>
        <v>10</v>
      </c>
      <c r="K8" s="40"/>
      <c r="L8" s="39"/>
    </row>
    <row r="9" spans="1:18" x14ac:dyDescent="0.3">
      <c r="A9" s="7"/>
      <c r="B9" s="7" t="s">
        <v>46</v>
      </c>
      <c r="C9" s="9">
        <v>1</v>
      </c>
      <c r="D9" s="9">
        <v>3</v>
      </c>
      <c r="E9" s="9">
        <v>2</v>
      </c>
      <c r="F9" s="9">
        <v>4</v>
      </c>
      <c r="G9" s="9"/>
      <c r="H9" s="9"/>
      <c r="I9" s="9">
        <f>SUM(C9:F9)</f>
        <v>10</v>
      </c>
      <c r="J9" s="12">
        <f>I9/COUNTA(B9)</f>
        <v>10</v>
      </c>
      <c r="K9" s="40"/>
      <c r="L9" s="39"/>
    </row>
    <row r="10" spans="1:18" x14ac:dyDescent="0.3">
      <c r="A10" s="7"/>
      <c r="B10" s="13" t="s">
        <v>47</v>
      </c>
      <c r="C10" s="25">
        <f>SUM(C2:C9)/COUNTA(B2:B9)</f>
        <v>3.125</v>
      </c>
      <c r="D10" s="25">
        <f>SUM(D2:D9)/COUNTA(C2:C9)</f>
        <v>3.75</v>
      </c>
      <c r="E10" s="25">
        <f>SUM(E2:E9)/COUNTA(D2:D9)</f>
        <v>2.875</v>
      </c>
      <c r="F10" s="25">
        <f>SUM(F2:F9)/COUNTA(E2:E9)</f>
        <v>3.875</v>
      </c>
      <c r="G10" s="9"/>
      <c r="H10" s="9"/>
      <c r="I10" s="9"/>
      <c r="J10" s="12"/>
      <c r="K10" s="9"/>
      <c r="L10" s="12"/>
    </row>
    <row r="11" spans="1:18" x14ac:dyDescent="0.3">
      <c r="A11" s="13" t="s">
        <v>31</v>
      </c>
      <c r="B11" s="7"/>
      <c r="C11" s="2" t="s">
        <v>27</v>
      </c>
      <c r="D11" s="2" t="s">
        <v>29</v>
      </c>
      <c r="E11" s="2" t="s">
        <v>36</v>
      </c>
      <c r="F11" s="2" t="s">
        <v>37</v>
      </c>
      <c r="G11" s="2" t="s">
        <v>38</v>
      </c>
      <c r="I11" s="2" t="s">
        <v>42</v>
      </c>
      <c r="J11" s="8"/>
      <c r="K11" s="37"/>
      <c r="L11" s="38"/>
    </row>
    <row r="12" spans="1:18" x14ac:dyDescent="0.3">
      <c r="A12" s="7"/>
      <c r="B12" s="7" t="s">
        <v>8</v>
      </c>
      <c r="C12" s="9">
        <v>3</v>
      </c>
      <c r="D12" s="9">
        <v>2</v>
      </c>
      <c r="E12" s="9">
        <v>1</v>
      </c>
      <c r="F12" s="9">
        <v>4</v>
      </c>
      <c r="G12" s="9">
        <v>1</v>
      </c>
      <c r="H12" s="9"/>
      <c r="I12" s="9">
        <f>SUM(C12:G12)</f>
        <v>11</v>
      </c>
      <c r="J12" s="12">
        <f>I12/COUNTA(B12)</f>
        <v>11</v>
      </c>
      <c r="K12" s="40">
        <v>25</v>
      </c>
      <c r="L12" s="39">
        <v>5</v>
      </c>
    </row>
    <row r="13" spans="1:18" x14ac:dyDescent="0.3">
      <c r="A13" s="23" t="s">
        <v>74</v>
      </c>
      <c r="B13" s="7" t="s">
        <v>15</v>
      </c>
      <c r="C13" s="9">
        <v>5</v>
      </c>
      <c r="D13" s="9">
        <v>5</v>
      </c>
      <c r="E13" s="9">
        <v>5</v>
      </c>
      <c r="F13" s="9">
        <v>5</v>
      </c>
      <c r="G13" s="9">
        <v>3</v>
      </c>
      <c r="H13" s="9"/>
      <c r="I13" s="9">
        <f t="shared" ref="I13:I18" si="1">SUM(C13:G13)</f>
        <v>23</v>
      </c>
      <c r="J13" s="36">
        <f>SUM(I13:I15)/COUNTA(B13:B15)</f>
        <v>24.333333333333332</v>
      </c>
      <c r="K13" s="40"/>
      <c r="L13" s="39"/>
    </row>
    <row r="14" spans="1:18" x14ac:dyDescent="0.3">
      <c r="A14" s="23" t="s">
        <v>75</v>
      </c>
      <c r="B14" s="7" t="s">
        <v>15</v>
      </c>
      <c r="C14" s="9">
        <v>5</v>
      </c>
      <c r="D14" s="9">
        <v>5</v>
      </c>
      <c r="E14" s="9">
        <v>5</v>
      </c>
      <c r="F14" s="9">
        <v>5</v>
      </c>
      <c r="G14" s="9">
        <v>5</v>
      </c>
      <c r="H14" s="9"/>
      <c r="I14" s="9">
        <f t="shared" si="1"/>
        <v>25</v>
      </c>
      <c r="J14" s="36"/>
      <c r="K14" s="40"/>
      <c r="L14" s="39"/>
    </row>
    <row r="15" spans="1:18" x14ac:dyDescent="0.3">
      <c r="A15" s="24" t="s">
        <v>76</v>
      </c>
      <c r="B15" s="7" t="s">
        <v>15</v>
      </c>
      <c r="C15" s="9">
        <v>5</v>
      </c>
      <c r="D15" s="9">
        <v>5</v>
      </c>
      <c r="E15" s="9">
        <v>5</v>
      </c>
      <c r="F15" s="9">
        <v>5</v>
      </c>
      <c r="G15" s="9">
        <v>5</v>
      </c>
      <c r="H15" s="9"/>
      <c r="I15" s="9">
        <f t="shared" si="1"/>
        <v>25</v>
      </c>
      <c r="J15" s="36"/>
      <c r="K15" s="40"/>
      <c r="L15" s="39"/>
    </row>
    <row r="16" spans="1:18" x14ac:dyDescent="0.3">
      <c r="A16" s="23" t="s">
        <v>77</v>
      </c>
      <c r="B16" s="7" t="s">
        <v>24</v>
      </c>
      <c r="C16" s="9">
        <v>3</v>
      </c>
      <c r="D16" s="9">
        <v>4</v>
      </c>
      <c r="E16" s="9">
        <v>5</v>
      </c>
      <c r="F16" s="9">
        <v>4</v>
      </c>
      <c r="G16" s="9">
        <v>3</v>
      </c>
      <c r="H16" s="9"/>
      <c r="I16" s="9">
        <f t="shared" si="1"/>
        <v>19</v>
      </c>
      <c r="J16" s="12">
        <f>I16/COUNTA(B16)</f>
        <v>19</v>
      </c>
      <c r="K16" s="40"/>
      <c r="L16" s="39"/>
    </row>
    <row r="17" spans="1:18" x14ac:dyDescent="0.3">
      <c r="A17" s="23" t="s">
        <v>78</v>
      </c>
      <c r="B17" s="7" t="s">
        <v>25</v>
      </c>
      <c r="C17" s="9">
        <v>3</v>
      </c>
      <c r="D17" s="9">
        <v>3</v>
      </c>
      <c r="E17" s="9">
        <v>5</v>
      </c>
      <c r="F17" s="9">
        <v>5</v>
      </c>
      <c r="G17" s="9">
        <v>3</v>
      </c>
      <c r="H17" s="9"/>
      <c r="I17" s="9">
        <f t="shared" si="1"/>
        <v>19</v>
      </c>
      <c r="J17" s="12">
        <f>I17/COUNTA(B17)</f>
        <v>19</v>
      </c>
      <c r="K17" s="40"/>
      <c r="L17" s="39"/>
      <c r="Q17" s="7" t="s">
        <v>8</v>
      </c>
      <c r="R17">
        <v>11</v>
      </c>
    </row>
    <row r="18" spans="1:18" x14ac:dyDescent="0.3">
      <c r="A18" s="7"/>
      <c r="B18" s="7" t="s">
        <v>26</v>
      </c>
      <c r="C18" s="9">
        <v>1</v>
      </c>
      <c r="D18" s="9">
        <v>2</v>
      </c>
      <c r="E18" s="9">
        <v>4</v>
      </c>
      <c r="F18" s="9">
        <v>5</v>
      </c>
      <c r="G18" s="9">
        <v>1</v>
      </c>
      <c r="H18" s="9"/>
      <c r="I18" s="9">
        <f t="shared" si="1"/>
        <v>13</v>
      </c>
      <c r="J18" s="12">
        <f>I18/COUNTA(B18)</f>
        <v>13</v>
      </c>
      <c r="K18" s="40"/>
      <c r="L18" s="39"/>
      <c r="Q18" s="18" t="s">
        <v>15</v>
      </c>
      <c r="R18">
        <v>24.33</v>
      </c>
    </row>
    <row r="19" spans="1:18" x14ac:dyDescent="0.3">
      <c r="A19" s="7"/>
      <c r="B19" s="7" t="s">
        <v>46</v>
      </c>
      <c r="C19" s="9">
        <v>4</v>
      </c>
      <c r="D19" s="9">
        <v>5</v>
      </c>
      <c r="E19" s="9">
        <v>5</v>
      </c>
      <c r="F19" s="9">
        <v>2</v>
      </c>
      <c r="G19" s="9">
        <v>1</v>
      </c>
      <c r="H19" s="9"/>
      <c r="I19" s="9">
        <f t="shared" ref="I19" si="2">SUM(C19:G19)</f>
        <v>17</v>
      </c>
      <c r="J19" s="12">
        <f>I19/COUNTA(B19)</f>
        <v>17</v>
      </c>
      <c r="K19" s="40"/>
      <c r="L19" s="39"/>
      <c r="Q19" s="7" t="s">
        <v>24</v>
      </c>
      <c r="R19">
        <v>19</v>
      </c>
    </row>
    <row r="20" spans="1:18" x14ac:dyDescent="0.3">
      <c r="A20" s="7"/>
      <c r="B20" s="13" t="s">
        <v>47</v>
      </c>
      <c r="C20" s="25">
        <f>SUM(C12:C19)/COUNTA(B12:B19)</f>
        <v>3.625</v>
      </c>
      <c r="D20" s="25">
        <f>SUM(D12:D19)/COUNTA(C12:C19)</f>
        <v>3.875</v>
      </c>
      <c r="E20" s="25">
        <f>SUM(E12:E19)/COUNTA(D12:D19)</f>
        <v>4.375</v>
      </c>
      <c r="F20" s="25">
        <f>SUM(F12:F19)/COUNTA(E12:E19)</f>
        <v>4.375</v>
      </c>
      <c r="G20" s="25">
        <f>SUM(G12:G19)/COUNTA(F12:F19)</f>
        <v>2.75</v>
      </c>
      <c r="H20" s="9"/>
      <c r="I20" s="9"/>
      <c r="J20" s="12"/>
      <c r="K20" s="9"/>
      <c r="L20" s="12"/>
      <c r="Q20" s="7" t="s">
        <v>25</v>
      </c>
      <c r="R20">
        <v>19</v>
      </c>
    </row>
    <row r="21" spans="1:18" x14ac:dyDescent="0.3">
      <c r="A21" s="13" t="s">
        <v>32</v>
      </c>
      <c r="B21" s="7"/>
      <c r="C21" s="2" t="s">
        <v>27</v>
      </c>
      <c r="D21" s="2" t="s">
        <v>29</v>
      </c>
      <c r="I21" s="2" t="s">
        <v>42</v>
      </c>
      <c r="J21" s="8"/>
      <c r="K21" s="37"/>
      <c r="L21" s="38"/>
      <c r="Q21" s="7" t="s">
        <v>26</v>
      </c>
      <c r="R21">
        <v>13</v>
      </c>
    </row>
    <row r="22" spans="1:18" x14ac:dyDescent="0.3">
      <c r="A22" s="7"/>
      <c r="B22" s="7" t="s">
        <v>8</v>
      </c>
      <c r="C22" s="9">
        <v>3</v>
      </c>
      <c r="D22" s="9">
        <v>3</v>
      </c>
      <c r="E22" s="9"/>
      <c r="F22" s="9"/>
      <c r="G22" s="9"/>
      <c r="H22" s="9"/>
      <c r="I22" s="9">
        <f>SUM(C22:D22)</f>
        <v>6</v>
      </c>
      <c r="J22" s="12">
        <f>I22/COUNTA(B22)</f>
        <v>6</v>
      </c>
      <c r="K22" s="40">
        <v>10</v>
      </c>
      <c r="L22" s="39">
        <v>2</v>
      </c>
      <c r="Q22" s="49" t="s">
        <v>46</v>
      </c>
      <c r="R22">
        <f>J19</f>
        <v>17</v>
      </c>
    </row>
    <row r="23" spans="1:18" x14ac:dyDescent="0.3">
      <c r="A23" s="23" t="s">
        <v>50</v>
      </c>
      <c r="B23" s="7" t="s">
        <v>15</v>
      </c>
      <c r="C23" s="9">
        <v>3</v>
      </c>
      <c r="D23" s="9">
        <v>3</v>
      </c>
      <c r="E23" s="9"/>
      <c r="F23" s="9"/>
      <c r="G23" s="9"/>
      <c r="H23" s="9"/>
      <c r="I23" s="9">
        <f t="shared" ref="I23:I28" si="3">SUM(C23:D23)</f>
        <v>6</v>
      </c>
      <c r="J23" s="36">
        <f>SUM(I23:I25)/COUNTA(B23:B25)</f>
        <v>6.666666666666667</v>
      </c>
      <c r="K23" s="40"/>
      <c r="L23" s="39"/>
    </row>
    <row r="24" spans="1:18" x14ac:dyDescent="0.3">
      <c r="A24" s="27" t="s">
        <v>51</v>
      </c>
      <c r="B24" s="7" t="s">
        <v>15</v>
      </c>
      <c r="C24" s="9">
        <v>5</v>
      </c>
      <c r="D24" s="9">
        <v>2</v>
      </c>
      <c r="E24" s="9"/>
      <c r="F24" s="9"/>
      <c r="G24" s="9"/>
      <c r="H24" s="9"/>
      <c r="I24" s="9">
        <f t="shared" si="3"/>
        <v>7</v>
      </c>
      <c r="J24" s="36"/>
      <c r="K24" s="40"/>
      <c r="L24" s="39"/>
    </row>
    <row r="25" spans="1:18" x14ac:dyDescent="0.3">
      <c r="A25" s="24" t="s">
        <v>48</v>
      </c>
      <c r="B25" s="7" t="s">
        <v>15</v>
      </c>
      <c r="C25" s="9">
        <v>5</v>
      </c>
      <c r="D25" s="9">
        <v>2</v>
      </c>
      <c r="E25" s="9"/>
      <c r="F25" s="9"/>
      <c r="G25" s="9"/>
      <c r="H25" s="9"/>
      <c r="I25" s="9">
        <f t="shared" si="3"/>
        <v>7</v>
      </c>
      <c r="J25" s="36"/>
      <c r="K25" s="40"/>
      <c r="L25" s="39"/>
    </row>
    <row r="26" spans="1:18" x14ac:dyDescent="0.3">
      <c r="A26" s="27" t="s">
        <v>52</v>
      </c>
      <c r="B26" s="7" t="s">
        <v>24</v>
      </c>
      <c r="C26" s="9">
        <v>4</v>
      </c>
      <c r="D26" s="9">
        <v>3</v>
      </c>
      <c r="E26" s="9"/>
      <c r="F26" s="9"/>
      <c r="G26" s="9"/>
      <c r="H26" s="9"/>
      <c r="I26" s="9">
        <f t="shared" si="3"/>
        <v>7</v>
      </c>
      <c r="J26" s="12">
        <f>I26/COUNTA(B26)</f>
        <v>7</v>
      </c>
      <c r="K26" s="40"/>
      <c r="L26" s="39"/>
    </row>
    <row r="27" spans="1:18" x14ac:dyDescent="0.3">
      <c r="A27" s="27" t="s">
        <v>53</v>
      </c>
      <c r="B27" s="7" t="s">
        <v>25</v>
      </c>
      <c r="C27" s="9">
        <v>5</v>
      </c>
      <c r="D27" s="9">
        <v>1</v>
      </c>
      <c r="E27" s="9"/>
      <c r="F27" s="9"/>
      <c r="G27" s="9"/>
      <c r="H27" s="9"/>
      <c r="I27" s="9">
        <f t="shared" si="3"/>
        <v>6</v>
      </c>
      <c r="J27" s="12">
        <f>I27/COUNTA(B27)</f>
        <v>6</v>
      </c>
      <c r="K27" s="40"/>
      <c r="L27" s="39"/>
    </row>
    <row r="28" spans="1:18" x14ac:dyDescent="0.3">
      <c r="A28" s="7"/>
      <c r="B28" s="7" t="s">
        <v>26</v>
      </c>
      <c r="C28" s="9">
        <v>5</v>
      </c>
      <c r="D28" s="9">
        <v>5</v>
      </c>
      <c r="E28" s="9"/>
      <c r="F28" s="9"/>
      <c r="G28" s="9"/>
      <c r="H28" s="9"/>
      <c r="I28" s="9">
        <f t="shared" si="3"/>
        <v>10</v>
      </c>
      <c r="J28" s="12">
        <f>I28/COUNTA(B28)</f>
        <v>10</v>
      </c>
      <c r="K28" s="40"/>
      <c r="L28" s="39"/>
    </row>
    <row r="29" spans="1:18" x14ac:dyDescent="0.3">
      <c r="A29" s="7"/>
      <c r="B29" s="7" t="s">
        <v>46</v>
      </c>
      <c r="C29" s="9">
        <v>2</v>
      </c>
      <c r="D29" s="9">
        <v>3</v>
      </c>
      <c r="E29" s="9"/>
      <c r="F29" s="9"/>
      <c r="G29" s="9"/>
      <c r="H29" s="9"/>
      <c r="I29" s="9">
        <f>SUM(C29:D29)</f>
        <v>5</v>
      </c>
      <c r="J29" s="12">
        <f>I29/COUNTA(B29)</f>
        <v>5</v>
      </c>
      <c r="K29" s="40"/>
      <c r="L29" s="39"/>
    </row>
    <row r="30" spans="1:18" x14ac:dyDescent="0.3">
      <c r="A30" s="7"/>
      <c r="B30" s="13" t="s">
        <v>47</v>
      </c>
      <c r="C30" s="25">
        <f>SUM(C22:C29)/COUNTA(B22:B29)</f>
        <v>4</v>
      </c>
      <c r="D30" s="25">
        <f>SUM(D22:D29)/COUNTA(C22:C29)</f>
        <v>2.75</v>
      </c>
      <c r="E30" s="25"/>
      <c r="F30" s="25"/>
      <c r="G30" s="25"/>
      <c r="H30" s="9"/>
      <c r="I30" s="9"/>
      <c r="J30" s="12"/>
      <c r="K30" s="9"/>
      <c r="L30" s="12"/>
    </row>
    <row r="31" spans="1:18" x14ac:dyDescent="0.3">
      <c r="A31" s="13" t="s">
        <v>33</v>
      </c>
      <c r="B31" s="7"/>
      <c r="C31" s="2" t="s">
        <v>27</v>
      </c>
      <c r="D31" s="2" t="s">
        <v>29</v>
      </c>
      <c r="E31" s="2" t="s">
        <v>36</v>
      </c>
      <c r="I31" s="2" t="s">
        <v>42</v>
      </c>
      <c r="J31" s="8"/>
      <c r="K31" s="37"/>
      <c r="L31" s="38"/>
    </row>
    <row r="32" spans="1:18" x14ac:dyDescent="0.3">
      <c r="A32" s="7"/>
      <c r="B32" s="7" t="s">
        <v>8</v>
      </c>
      <c r="C32" s="9">
        <v>2</v>
      </c>
      <c r="D32" s="9">
        <v>1</v>
      </c>
      <c r="E32" s="9">
        <v>3</v>
      </c>
      <c r="F32" s="9"/>
      <c r="G32" s="9"/>
      <c r="H32" s="9"/>
      <c r="I32" s="9">
        <f>SUM(C32:E32)</f>
        <v>6</v>
      </c>
      <c r="J32" s="12">
        <f>I32/COUNTA(B32)</f>
        <v>6</v>
      </c>
      <c r="K32" s="40">
        <v>15</v>
      </c>
      <c r="L32" s="39">
        <v>3</v>
      </c>
    </row>
    <row r="33" spans="1:18" x14ac:dyDescent="0.3">
      <c r="A33" s="23" t="s">
        <v>54</v>
      </c>
      <c r="B33" s="7" t="s">
        <v>15</v>
      </c>
      <c r="C33" s="9">
        <v>4</v>
      </c>
      <c r="D33" s="9">
        <v>4</v>
      </c>
      <c r="E33" s="9">
        <v>5</v>
      </c>
      <c r="F33" s="9"/>
      <c r="G33" s="9"/>
      <c r="H33" s="9"/>
      <c r="I33" s="9">
        <f t="shared" ref="I33:I38" si="4">SUM(C33:E33)</f>
        <v>13</v>
      </c>
      <c r="J33" s="36">
        <f>SUM(I33:I35)/COUNTA(B33:B35)</f>
        <v>12.333333333333334</v>
      </c>
      <c r="K33" s="40"/>
      <c r="L33" s="39"/>
      <c r="Q33" s="7" t="s">
        <v>8</v>
      </c>
      <c r="R33">
        <v>6</v>
      </c>
    </row>
    <row r="34" spans="1:18" x14ac:dyDescent="0.3">
      <c r="A34" s="27" t="s">
        <v>55</v>
      </c>
      <c r="B34" s="7" t="s">
        <v>15</v>
      </c>
      <c r="C34" s="9">
        <v>4</v>
      </c>
      <c r="D34" s="9">
        <v>5</v>
      </c>
      <c r="E34" s="9">
        <v>5</v>
      </c>
      <c r="F34" s="9"/>
      <c r="G34" s="9"/>
      <c r="H34" s="9"/>
      <c r="I34" s="9">
        <f t="shared" si="4"/>
        <v>14</v>
      </c>
      <c r="J34" s="36"/>
      <c r="K34" s="40"/>
      <c r="L34" s="39"/>
      <c r="Q34" s="18" t="s">
        <v>15</v>
      </c>
      <c r="R34">
        <v>6.67</v>
      </c>
    </row>
    <row r="35" spans="1:18" x14ac:dyDescent="0.3">
      <c r="A35" s="24" t="s">
        <v>79</v>
      </c>
      <c r="B35" s="7" t="s">
        <v>15</v>
      </c>
      <c r="C35" s="9">
        <v>4</v>
      </c>
      <c r="D35" s="9">
        <v>2</v>
      </c>
      <c r="E35" s="9">
        <v>4</v>
      </c>
      <c r="F35" s="9"/>
      <c r="G35" s="9"/>
      <c r="H35" s="9"/>
      <c r="I35" s="9">
        <f t="shared" si="4"/>
        <v>10</v>
      </c>
      <c r="J35" s="36"/>
      <c r="K35" s="40"/>
      <c r="L35" s="39"/>
      <c r="Q35" s="7" t="s">
        <v>24</v>
      </c>
      <c r="R35">
        <v>7</v>
      </c>
    </row>
    <row r="36" spans="1:18" x14ac:dyDescent="0.3">
      <c r="A36" s="28" t="s">
        <v>56</v>
      </c>
      <c r="B36" s="7" t="s">
        <v>24</v>
      </c>
      <c r="C36" s="9">
        <v>4</v>
      </c>
      <c r="D36" s="9">
        <v>4</v>
      </c>
      <c r="E36" s="9">
        <v>4</v>
      </c>
      <c r="F36" s="9"/>
      <c r="G36" s="9"/>
      <c r="H36" s="9"/>
      <c r="I36" s="9">
        <f t="shared" si="4"/>
        <v>12</v>
      </c>
      <c r="J36" s="12">
        <f>I36/COUNTA(B36)</f>
        <v>12</v>
      </c>
      <c r="K36" s="40"/>
      <c r="L36" s="39"/>
      <c r="Q36" s="7" t="s">
        <v>25</v>
      </c>
      <c r="R36">
        <v>6</v>
      </c>
    </row>
    <row r="37" spans="1:18" x14ac:dyDescent="0.3">
      <c r="A37" s="27" t="s">
        <v>57</v>
      </c>
      <c r="B37" s="7" t="s">
        <v>25</v>
      </c>
      <c r="C37" s="9">
        <v>5</v>
      </c>
      <c r="D37" s="9">
        <v>5</v>
      </c>
      <c r="E37" s="9">
        <v>5</v>
      </c>
      <c r="F37" s="9"/>
      <c r="G37" s="9"/>
      <c r="H37" s="9"/>
      <c r="I37" s="9">
        <f t="shared" si="4"/>
        <v>15</v>
      </c>
      <c r="J37" s="12">
        <f>I37/COUNTA(B37)</f>
        <v>15</v>
      </c>
      <c r="K37" s="40"/>
      <c r="L37" s="39"/>
      <c r="Q37" s="7" t="s">
        <v>26</v>
      </c>
      <c r="R37">
        <v>10</v>
      </c>
    </row>
    <row r="38" spans="1:18" x14ac:dyDescent="0.3">
      <c r="A38" s="7"/>
      <c r="B38" s="7" t="s">
        <v>26</v>
      </c>
      <c r="C38" s="9">
        <v>1</v>
      </c>
      <c r="D38" s="9">
        <v>1</v>
      </c>
      <c r="E38" s="9">
        <v>1</v>
      </c>
      <c r="F38" s="9"/>
      <c r="G38" s="9"/>
      <c r="H38" s="9"/>
      <c r="I38" s="9">
        <f t="shared" si="4"/>
        <v>3</v>
      </c>
      <c r="J38" s="12">
        <f>I38/COUNTA(B38)</f>
        <v>3</v>
      </c>
      <c r="K38" s="40"/>
      <c r="L38" s="39"/>
      <c r="Q38" s="49" t="s">
        <v>46</v>
      </c>
      <c r="R38">
        <f>J29</f>
        <v>5</v>
      </c>
    </row>
    <row r="39" spans="1:18" x14ac:dyDescent="0.3">
      <c r="A39" s="7"/>
      <c r="B39" s="7" t="s">
        <v>46</v>
      </c>
      <c r="C39" s="9">
        <v>5</v>
      </c>
      <c r="D39" s="9">
        <v>2</v>
      </c>
      <c r="E39" s="9">
        <v>3</v>
      </c>
      <c r="F39" s="9"/>
      <c r="G39" s="9"/>
      <c r="H39" s="9"/>
      <c r="I39" s="9">
        <f>SUM(C39:E39)</f>
        <v>10</v>
      </c>
      <c r="J39" s="12">
        <f>I39/COUNTA(B39)</f>
        <v>10</v>
      </c>
      <c r="K39" s="40"/>
      <c r="L39" s="39"/>
    </row>
    <row r="40" spans="1:18" x14ac:dyDescent="0.3">
      <c r="A40" s="7"/>
      <c r="B40" s="13" t="s">
        <v>47</v>
      </c>
      <c r="C40" s="25">
        <f>SUM(C32:C39)/COUNTA(B32:B39)</f>
        <v>3.625</v>
      </c>
      <c r="D40" s="25">
        <f>SUM(D32:D39)/COUNTA(C32:C39)</f>
        <v>3</v>
      </c>
      <c r="E40" s="25">
        <f>SUM(E32:E39)/COUNTA(D32:D39)</f>
        <v>3.75</v>
      </c>
      <c r="F40" s="25"/>
      <c r="G40" s="25"/>
      <c r="H40" s="9"/>
      <c r="I40" s="9"/>
      <c r="J40" s="12"/>
      <c r="K40" s="9"/>
      <c r="L40" s="12"/>
    </row>
    <row r="41" spans="1:18" x14ac:dyDescent="0.3">
      <c r="A41" s="13" t="s">
        <v>35</v>
      </c>
      <c r="B41" s="7"/>
      <c r="C41" s="14" t="s">
        <v>27</v>
      </c>
      <c r="D41" s="14" t="s">
        <v>29</v>
      </c>
      <c r="E41" s="9"/>
      <c r="F41" s="9"/>
      <c r="G41" s="9"/>
      <c r="H41" s="9"/>
      <c r="I41" s="14" t="s">
        <v>42</v>
      </c>
      <c r="J41" s="12"/>
      <c r="K41" s="40"/>
      <c r="L41" s="39"/>
    </row>
    <row r="42" spans="1:18" x14ac:dyDescent="0.3">
      <c r="A42" s="7"/>
      <c r="B42" s="7" t="s">
        <v>8</v>
      </c>
      <c r="C42" s="9">
        <v>1</v>
      </c>
      <c r="D42" s="9">
        <v>1</v>
      </c>
      <c r="E42" s="9"/>
      <c r="F42" s="9"/>
      <c r="G42" s="9"/>
      <c r="H42" s="9"/>
      <c r="I42" s="9">
        <f>SUM(C42:D42)</f>
        <v>2</v>
      </c>
      <c r="J42" s="12">
        <f>I42/COUNTA(B42)</f>
        <v>2</v>
      </c>
      <c r="K42" s="40">
        <v>10</v>
      </c>
      <c r="L42" s="39">
        <v>2</v>
      </c>
    </row>
    <row r="43" spans="1:18" x14ac:dyDescent="0.3">
      <c r="A43" s="23" t="s">
        <v>50</v>
      </c>
      <c r="B43" s="7" t="s">
        <v>15</v>
      </c>
      <c r="C43" s="9">
        <v>3</v>
      </c>
      <c r="D43" s="9">
        <v>1</v>
      </c>
      <c r="E43" s="9"/>
      <c r="F43" s="9"/>
      <c r="G43" s="9"/>
      <c r="H43" s="9"/>
      <c r="I43" s="9">
        <f t="shared" ref="I43:I48" si="5">SUM(C43:D43)</f>
        <v>4</v>
      </c>
      <c r="J43" s="39">
        <f>SUM(I43:I45)/COUNTA(B43:B45)</f>
        <v>6</v>
      </c>
      <c r="K43" s="40"/>
      <c r="L43" s="39"/>
    </row>
    <row r="44" spans="1:18" x14ac:dyDescent="0.3">
      <c r="A44" s="27" t="s">
        <v>51</v>
      </c>
      <c r="B44" s="7" t="s">
        <v>15</v>
      </c>
      <c r="C44" s="9">
        <v>4</v>
      </c>
      <c r="D44" s="9">
        <v>4</v>
      </c>
      <c r="E44" s="9"/>
      <c r="F44" s="9"/>
      <c r="G44" s="9"/>
      <c r="H44" s="9"/>
      <c r="I44" s="9">
        <f t="shared" si="5"/>
        <v>8</v>
      </c>
      <c r="J44" s="39"/>
      <c r="K44" s="40"/>
      <c r="L44" s="39"/>
    </row>
    <row r="45" spans="1:18" x14ac:dyDescent="0.3">
      <c r="A45" s="24" t="s">
        <v>48</v>
      </c>
      <c r="B45" s="7" t="s">
        <v>15</v>
      </c>
      <c r="C45" s="9">
        <v>1</v>
      </c>
      <c r="D45" s="9">
        <v>5</v>
      </c>
      <c r="E45" s="9"/>
      <c r="F45" s="9"/>
      <c r="G45" s="9"/>
      <c r="H45" s="9"/>
      <c r="I45" s="9">
        <f t="shared" si="5"/>
        <v>6</v>
      </c>
      <c r="J45" s="39"/>
      <c r="K45" s="40"/>
      <c r="L45" s="39"/>
    </row>
    <row r="46" spans="1:18" x14ac:dyDescent="0.3">
      <c r="A46" s="27" t="s">
        <v>52</v>
      </c>
      <c r="B46" s="7" t="s">
        <v>24</v>
      </c>
      <c r="C46" s="9">
        <v>3</v>
      </c>
      <c r="D46" s="9">
        <v>3</v>
      </c>
      <c r="E46" s="9"/>
      <c r="F46" s="9"/>
      <c r="G46" s="9"/>
      <c r="H46" s="9"/>
      <c r="I46" s="9">
        <f t="shared" si="5"/>
        <v>6</v>
      </c>
      <c r="J46" s="12">
        <f>I46/COUNTA(B46)</f>
        <v>6</v>
      </c>
      <c r="K46" s="40"/>
      <c r="L46" s="39"/>
    </row>
    <row r="47" spans="1:18" x14ac:dyDescent="0.3">
      <c r="A47" s="27" t="s">
        <v>53</v>
      </c>
      <c r="B47" s="7" t="s">
        <v>25</v>
      </c>
      <c r="C47" s="9">
        <v>5</v>
      </c>
      <c r="D47" s="9">
        <v>5</v>
      </c>
      <c r="E47" s="9"/>
      <c r="F47" s="9"/>
      <c r="G47" s="9"/>
      <c r="H47" s="9"/>
      <c r="I47" s="9">
        <f t="shared" si="5"/>
        <v>10</v>
      </c>
      <c r="J47" s="12">
        <f>I47/COUNTA(B47)</f>
        <v>10</v>
      </c>
      <c r="K47" s="40"/>
      <c r="L47" s="39"/>
    </row>
    <row r="48" spans="1:18" x14ac:dyDescent="0.3">
      <c r="A48" s="7"/>
      <c r="B48" s="7" t="s">
        <v>26</v>
      </c>
      <c r="C48" s="9">
        <v>1</v>
      </c>
      <c r="D48" s="9">
        <v>1</v>
      </c>
      <c r="E48" s="9"/>
      <c r="F48" s="9"/>
      <c r="G48" s="9"/>
      <c r="H48" s="9"/>
      <c r="I48" s="9">
        <f t="shared" si="5"/>
        <v>2</v>
      </c>
      <c r="J48" s="12">
        <f>I48/COUNTA(B48)</f>
        <v>2</v>
      </c>
      <c r="K48" s="40"/>
      <c r="L48" s="39"/>
    </row>
    <row r="49" spans="1:18" x14ac:dyDescent="0.3">
      <c r="A49" s="7"/>
      <c r="B49" s="7" t="s">
        <v>46</v>
      </c>
      <c r="C49" s="9">
        <v>1</v>
      </c>
      <c r="D49" s="9">
        <v>1</v>
      </c>
      <c r="E49" s="9"/>
      <c r="F49" s="9"/>
      <c r="G49" s="9"/>
      <c r="H49" s="9"/>
      <c r="I49" s="9">
        <f>SUM(C49:D49)</f>
        <v>2</v>
      </c>
      <c r="J49" s="12">
        <f>I49/COUNTA(B49)</f>
        <v>2</v>
      </c>
      <c r="K49" s="40"/>
      <c r="L49" s="39"/>
      <c r="Q49" s="7" t="s">
        <v>8</v>
      </c>
      <c r="R49">
        <v>6</v>
      </c>
    </row>
    <row r="50" spans="1:18" x14ac:dyDescent="0.3">
      <c r="A50" s="7"/>
      <c r="B50" s="13" t="s">
        <v>47</v>
      </c>
      <c r="C50" s="25">
        <f>SUM(C42:C49)/COUNTA(B42:B49)</f>
        <v>2.375</v>
      </c>
      <c r="D50" s="25">
        <f>SUM(D42:D49)/COUNTA(C42:C49)</f>
        <v>2.625</v>
      </c>
      <c r="E50" s="25"/>
      <c r="F50" s="9"/>
      <c r="G50" s="9"/>
      <c r="H50" s="9"/>
      <c r="I50" s="9"/>
      <c r="J50" s="12"/>
      <c r="K50" s="9"/>
      <c r="L50" s="12"/>
      <c r="Q50" s="18" t="s">
        <v>15</v>
      </c>
      <c r="R50">
        <v>12.33</v>
      </c>
    </row>
    <row r="51" spans="1:18" x14ac:dyDescent="0.3">
      <c r="A51" s="13" t="s">
        <v>34</v>
      </c>
      <c r="B51" s="7"/>
      <c r="C51" s="2" t="s">
        <v>27</v>
      </c>
      <c r="I51" s="2" t="s">
        <v>42</v>
      </c>
      <c r="J51" s="8"/>
      <c r="K51" s="37"/>
      <c r="L51" s="38"/>
      <c r="Q51" s="7" t="s">
        <v>24</v>
      </c>
      <c r="R51">
        <v>12</v>
      </c>
    </row>
    <row r="52" spans="1:18" x14ac:dyDescent="0.3">
      <c r="A52" s="7"/>
      <c r="B52" s="7" t="s">
        <v>8</v>
      </c>
      <c r="C52" s="9">
        <v>2</v>
      </c>
      <c r="D52" s="9"/>
      <c r="E52" s="9"/>
      <c r="F52" s="9"/>
      <c r="G52" s="9"/>
      <c r="H52" s="9"/>
      <c r="I52" s="9">
        <f>SUM(C52)</f>
        <v>2</v>
      </c>
      <c r="J52" s="12">
        <f>I52/COUNTA(B52)</f>
        <v>2</v>
      </c>
      <c r="K52" s="40">
        <v>5</v>
      </c>
      <c r="L52" s="39">
        <v>1</v>
      </c>
      <c r="Q52" s="7" t="s">
        <v>25</v>
      </c>
      <c r="R52">
        <v>15</v>
      </c>
    </row>
    <row r="53" spans="1:18" x14ac:dyDescent="0.3">
      <c r="A53" s="23" t="s">
        <v>58</v>
      </c>
      <c r="B53" s="7" t="s">
        <v>15</v>
      </c>
      <c r="C53" s="9">
        <v>4</v>
      </c>
      <c r="D53" s="9"/>
      <c r="E53" s="9"/>
      <c r="F53" s="9"/>
      <c r="G53" s="9"/>
      <c r="H53" s="9"/>
      <c r="I53" s="9">
        <f t="shared" ref="I53:I60" si="6">SUM(C53)</f>
        <v>4</v>
      </c>
      <c r="J53" s="36">
        <f>SUM(I53:I55)/COUNTA(B53:B55)</f>
        <v>4.333333333333333</v>
      </c>
      <c r="K53" s="40"/>
      <c r="L53" s="39"/>
      <c r="Q53" s="7" t="s">
        <v>26</v>
      </c>
      <c r="R53">
        <v>3</v>
      </c>
    </row>
    <row r="54" spans="1:18" x14ac:dyDescent="0.3">
      <c r="A54" s="28" t="s">
        <v>59</v>
      </c>
      <c r="B54" s="7" t="s">
        <v>15</v>
      </c>
      <c r="C54" s="9">
        <v>5</v>
      </c>
      <c r="D54" s="9"/>
      <c r="E54" s="9"/>
      <c r="F54" s="9"/>
      <c r="G54" s="9"/>
      <c r="H54" s="9"/>
      <c r="I54" s="9">
        <f t="shared" si="6"/>
        <v>5</v>
      </c>
      <c r="J54" s="36"/>
      <c r="K54" s="40"/>
      <c r="L54" s="39"/>
      <c r="Q54" s="49" t="s">
        <v>46</v>
      </c>
      <c r="R54">
        <f>J39</f>
        <v>10</v>
      </c>
    </row>
    <row r="55" spans="1:18" x14ac:dyDescent="0.3">
      <c r="A55" s="24" t="s">
        <v>49</v>
      </c>
      <c r="B55" s="7" t="s">
        <v>15</v>
      </c>
      <c r="C55" s="9">
        <v>4</v>
      </c>
      <c r="D55" s="9"/>
      <c r="E55" s="9"/>
      <c r="F55" s="9"/>
      <c r="G55" s="9"/>
      <c r="H55" s="9"/>
      <c r="I55" s="9">
        <f t="shared" si="6"/>
        <v>4</v>
      </c>
      <c r="J55" s="36"/>
      <c r="K55" s="40"/>
      <c r="L55" s="39"/>
    </row>
    <row r="56" spans="1:18" x14ac:dyDescent="0.3">
      <c r="A56" s="27" t="s">
        <v>60</v>
      </c>
      <c r="B56" s="7" t="s">
        <v>24</v>
      </c>
      <c r="C56" s="9">
        <v>4</v>
      </c>
      <c r="D56" s="9"/>
      <c r="E56" s="9"/>
      <c r="F56" s="9"/>
      <c r="G56" s="9"/>
      <c r="H56" s="9"/>
      <c r="I56" s="9">
        <f t="shared" si="6"/>
        <v>4</v>
      </c>
      <c r="J56" s="12">
        <f>I56/COUNTA(B56)</f>
        <v>4</v>
      </c>
      <c r="K56" s="40"/>
      <c r="L56" s="39"/>
    </row>
    <row r="57" spans="1:18" x14ac:dyDescent="0.3">
      <c r="A57" s="27" t="s">
        <v>61</v>
      </c>
      <c r="B57" s="7" t="s">
        <v>25</v>
      </c>
      <c r="C57" s="9">
        <v>5</v>
      </c>
      <c r="D57" s="9"/>
      <c r="E57" s="9"/>
      <c r="F57" s="9"/>
      <c r="G57" s="9"/>
      <c r="H57" s="9"/>
      <c r="I57" s="9">
        <f t="shared" si="6"/>
        <v>5</v>
      </c>
      <c r="J57" s="12">
        <f>I57/COUNTA(B57)</f>
        <v>5</v>
      </c>
      <c r="K57" s="40"/>
      <c r="L57" s="39"/>
    </row>
    <row r="58" spans="1:18" x14ac:dyDescent="0.3">
      <c r="A58" s="7"/>
      <c r="B58" s="7" t="s">
        <v>26</v>
      </c>
      <c r="C58" s="9">
        <v>5</v>
      </c>
      <c r="D58" s="9"/>
      <c r="E58" s="9"/>
      <c r="F58" s="9"/>
      <c r="G58" s="9"/>
      <c r="H58" s="9"/>
      <c r="I58" s="9">
        <f t="shared" ref="I58" si="7">SUM(C58)</f>
        <v>5</v>
      </c>
      <c r="J58" s="12">
        <f>I58/COUNTA(B58)</f>
        <v>5</v>
      </c>
      <c r="K58" s="40"/>
      <c r="L58" s="39"/>
    </row>
    <row r="59" spans="1:18" x14ac:dyDescent="0.3">
      <c r="A59" s="7"/>
      <c r="B59" s="7" t="s">
        <v>46</v>
      </c>
      <c r="C59" s="9">
        <v>2</v>
      </c>
      <c r="D59" s="9"/>
      <c r="E59" s="9"/>
      <c r="F59" s="9"/>
      <c r="G59" s="9"/>
      <c r="H59" s="9"/>
      <c r="I59" s="9">
        <f t="shared" ref="I59" si="8">SUM(C59)</f>
        <v>2</v>
      </c>
      <c r="J59" s="12">
        <f>I59/COUNTA(B59)</f>
        <v>2</v>
      </c>
      <c r="K59" s="40"/>
      <c r="L59" s="39"/>
    </row>
    <row r="60" spans="1:18" x14ac:dyDescent="0.3">
      <c r="A60" s="10"/>
      <c r="B60" s="11" t="s">
        <v>47</v>
      </c>
      <c r="C60" s="26">
        <f>SUM(C52:C59)/COUNTA(B52:B59)</f>
        <v>3.875</v>
      </c>
      <c r="D60" s="15"/>
      <c r="E60" s="15"/>
      <c r="F60" s="15"/>
      <c r="G60" s="15"/>
      <c r="H60" s="15"/>
      <c r="I60" s="15"/>
      <c r="J60" s="16"/>
      <c r="K60" s="42"/>
      <c r="L60" s="41"/>
    </row>
    <row r="66" spans="17:18" x14ac:dyDescent="0.3">
      <c r="Q66" s="7" t="s">
        <v>8</v>
      </c>
      <c r="R66">
        <v>2</v>
      </c>
    </row>
    <row r="67" spans="17:18" x14ac:dyDescent="0.3">
      <c r="Q67" s="18" t="s">
        <v>15</v>
      </c>
      <c r="R67">
        <v>6</v>
      </c>
    </row>
    <row r="68" spans="17:18" x14ac:dyDescent="0.3">
      <c r="Q68" s="7" t="s">
        <v>24</v>
      </c>
      <c r="R68">
        <v>6</v>
      </c>
    </row>
    <row r="69" spans="17:18" x14ac:dyDescent="0.3">
      <c r="Q69" s="7" t="s">
        <v>25</v>
      </c>
      <c r="R69">
        <v>10</v>
      </c>
    </row>
    <row r="70" spans="17:18" x14ac:dyDescent="0.3">
      <c r="Q70" s="7" t="s">
        <v>26</v>
      </c>
      <c r="R70">
        <v>2</v>
      </c>
    </row>
    <row r="71" spans="17:18" x14ac:dyDescent="0.3">
      <c r="Q71" s="49" t="s">
        <v>46</v>
      </c>
      <c r="R71">
        <f>J49</f>
        <v>2</v>
      </c>
    </row>
    <row r="86" spans="17:18" x14ac:dyDescent="0.3">
      <c r="Q86" s="7" t="s">
        <v>8</v>
      </c>
      <c r="R86">
        <v>2</v>
      </c>
    </row>
    <row r="87" spans="17:18" x14ac:dyDescent="0.3">
      <c r="Q87" s="18" t="s">
        <v>15</v>
      </c>
      <c r="R87">
        <v>4.33</v>
      </c>
    </row>
    <row r="88" spans="17:18" x14ac:dyDescent="0.3">
      <c r="Q88" s="7" t="s">
        <v>24</v>
      </c>
      <c r="R88">
        <v>4</v>
      </c>
    </row>
    <row r="89" spans="17:18" x14ac:dyDescent="0.3">
      <c r="Q89" s="7" t="s">
        <v>25</v>
      </c>
      <c r="R89">
        <v>5</v>
      </c>
    </row>
    <row r="90" spans="17:18" x14ac:dyDescent="0.3">
      <c r="Q90" s="7" t="s">
        <v>26</v>
      </c>
      <c r="R90">
        <v>5</v>
      </c>
    </row>
    <row r="91" spans="17:18" x14ac:dyDescent="0.3">
      <c r="Q91" s="49" t="s">
        <v>46</v>
      </c>
      <c r="R91">
        <f>J59</f>
        <v>2</v>
      </c>
    </row>
  </sheetData>
  <mergeCells count="23">
    <mergeCell ref="K32:K39"/>
    <mergeCell ref="L32:L39"/>
    <mergeCell ref="L2:L9"/>
    <mergeCell ref="K12:K19"/>
    <mergeCell ref="L12:L19"/>
    <mergeCell ref="K22:K29"/>
    <mergeCell ref="L22:L29"/>
    <mergeCell ref="J53:J55"/>
    <mergeCell ref="K21:L21"/>
    <mergeCell ref="K11:L11"/>
    <mergeCell ref="J3:J5"/>
    <mergeCell ref="J13:J15"/>
    <mergeCell ref="J23:J25"/>
    <mergeCell ref="J33:J35"/>
    <mergeCell ref="J43:J45"/>
    <mergeCell ref="K2:K9"/>
    <mergeCell ref="K42:K49"/>
    <mergeCell ref="L52:L60"/>
    <mergeCell ref="K31:L31"/>
    <mergeCell ref="K41:L41"/>
    <mergeCell ref="K51:L51"/>
    <mergeCell ref="K52:K60"/>
    <mergeCell ref="L42:L49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7839D-ABA5-4A4F-A01D-3769BE2C2BBB}">
  <dimension ref="A1:O74"/>
  <sheetViews>
    <sheetView topLeftCell="C49" zoomScale="70" zoomScaleNormal="70" workbookViewId="0">
      <selection activeCell="G54" sqref="G54"/>
    </sheetView>
  </sheetViews>
  <sheetFormatPr defaultRowHeight="14.4" x14ac:dyDescent="0.3"/>
  <cols>
    <col min="1" max="1" width="39.6640625" customWidth="1"/>
    <col min="2" max="2" width="19.6640625" customWidth="1"/>
    <col min="3" max="3" width="12.77734375" customWidth="1"/>
    <col min="4" max="4" width="11.88671875" customWidth="1"/>
    <col min="5" max="5" width="10.6640625" customWidth="1"/>
    <col min="6" max="6" width="10.33203125" customWidth="1"/>
    <col min="7" max="7" width="9.6640625" customWidth="1"/>
    <col min="9" max="9" width="13.33203125" customWidth="1"/>
    <col min="10" max="10" width="15" customWidth="1"/>
    <col min="11" max="11" width="23.44140625" customWidth="1"/>
    <col min="12" max="12" width="29.5546875" customWidth="1"/>
  </cols>
  <sheetData>
    <row r="1" spans="1:15" x14ac:dyDescent="0.3">
      <c r="A1" s="19" t="s">
        <v>39</v>
      </c>
      <c r="B1" s="3" t="s">
        <v>30</v>
      </c>
      <c r="C1" s="4" t="s">
        <v>27</v>
      </c>
      <c r="D1" s="4" t="s">
        <v>29</v>
      </c>
      <c r="E1" s="4" t="s">
        <v>36</v>
      </c>
      <c r="F1" s="4" t="s">
        <v>37</v>
      </c>
      <c r="G1" s="4" t="s">
        <v>38</v>
      </c>
      <c r="H1" s="5"/>
      <c r="I1" s="4" t="s">
        <v>42</v>
      </c>
      <c r="J1" s="6" t="s">
        <v>43</v>
      </c>
      <c r="K1" s="3" t="s">
        <v>44</v>
      </c>
      <c r="L1" s="6" t="s">
        <v>45</v>
      </c>
    </row>
    <row r="2" spans="1:15" x14ac:dyDescent="0.3">
      <c r="A2" s="20"/>
      <c r="B2" s="7" t="s">
        <v>8</v>
      </c>
      <c r="C2" s="9">
        <v>5</v>
      </c>
      <c r="D2" s="9">
        <v>5</v>
      </c>
      <c r="E2" s="9">
        <v>4</v>
      </c>
      <c r="F2" s="9">
        <v>4</v>
      </c>
      <c r="G2" s="9">
        <v>4</v>
      </c>
      <c r="H2" s="9"/>
      <c r="I2" s="9">
        <f>SUM(C2:G2)</f>
        <v>22</v>
      </c>
      <c r="J2" s="12">
        <f>I2/COUNTA(B2)</f>
        <v>22</v>
      </c>
      <c r="K2" s="43">
        <f>25</f>
        <v>25</v>
      </c>
      <c r="L2" s="39">
        <v>5</v>
      </c>
      <c r="N2" s="7" t="s">
        <v>8</v>
      </c>
      <c r="O2">
        <v>22</v>
      </c>
    </row>
    <row r="3" spans="1:15" x14ac:dyDescent="0.3">
      <c r="A3" s="27" t="s">
        <v>83</v>
      </c>
      <c r="B3" s="7" t="s">
        <v>15</v>
      </c>
      <c r="C3" s="9">
        <v>4</v>
      </c>
      <c r="D3" s="9">
        <v>5</v>
      </c>
      <c r="E3" s="9">
        <v>4</v>
      </c>
      <c r="F3" s="9">
        <v>4</v>
      </c>
      <c r="G3" s="9">
        <v>3</v>
      </c>
      <c r="H3" s="9"/>
      <c r="I3" s="9">
        <f t="shared" ref="I3:I9" si="0">SUM(C3:G3)</f>
        <v>20</v>
      </c>
      <c r="J3" s="45">
        <f>SUM(I3:I5)/COUNTA(B3:B5)</f>
        <v>20.666666666666668</v>
      </c>
      <c r="K3" s="43"/>
      <c r="L3" s="39"/>
      <c r="N3" s="18" t="s">
        <v>15</v>
      </c>
      <c r="O3">
        <v>20.67</v>
      </c>
    </row>
    <row r="4" spans="1:15" x14ac:dyDescent="0.3">
      <c r="A4" s="27" t="s">
        <v>84</v>
      </c>
      <c r="B4" s="7" t="s">
        <v>15</v>
      </c>
      <c r="C4" s="9">
        <v>5</v>
      </c>
      <c r="D4" s="9">
        <v>4</v>
      </c>
      <c r="E4" s="9">
        <v>4</v>
      </c>
      <c r="F4" s="9">
        <v>5</v>
      </c>
      <c r="G4" s="9">
        <v>3</v>
      </c>
      <c r="H4" s="9"/>
      <c r="I4" s="9">
        <f t="shared" si="0"/>
        <v>21</v>
      </c>
      <c r="J4" s="45"/>
      <c r="K4" s="43"/>
      <c r="L4" s="39"/>
      <c r="N4" s="7" t="s">
        <v>24</v>
      </c>
      <c r="O4">
        <v>15</v>
      </c>
    </row>
    <row r="5" spans="1:15" x14ac:dyDescent="0.3">
      <c r="A5" s="29" t="s">
        <v>85</v>
      </c>
      <c r="B5" s="7" t="s">
        <v>15</v>
      </c>
      <c r="C5" s="9">
        <v>4</v>
      </c>
      <c r="D5" s="9">
        <v>3</v>
      </c>
      <c r="E5" s="9">
        <v>5</v>
      </c>
      <c r="F5" s="9">
        <v>5</v>
      </c>
      <c r="G5" s="9">
        <v>4</v>
      </c>
      <c r="H5" s="9"/>
      <c r="I5" s="9">
        <f t="shared" si="0"/>
        <v>21</v>
      </c>
      <c r="J5" s="45"/>
      <c r="K5" s="43"/>
      <c r="L5" s="39"/>
      <c r="N5" s="7" t="s">
        <v>25</v>
      </c>
      <c r="O5">
        <v>25</v>
      </c>
    </row>
    <row r="6" spans="1:15" x14ac:dyDescent="0.3">
      <c r="A6" s="27" t="s">
        <v>86</v>
      </c>
      <c r="B6" s="7" t="s">
        <v>24</v>
      </c>
      <c r="C6" s="9">
        <v>5</v>
      </c>
      <c r="D6" s="9">
        <v>2</v>
      </c>
      <c r="E6" s="9">
        <v>3</v>
      </c>
      <c r="F6" s="9">
        <v>4</v>
      </c>
      <c r="G6" s="9">
        <v>1</v>
      </c>
      <c r="H6" s="9"/>
      <c r="I6" s="9">
        <f t="shared" si="0"/>
        <v>15</v>
      </c>
      <c r="J6" s="12">
        <f>I6/COUNTA(B6)</f>
        <v>15</v>
      </c>
      <c r="K6" s="43"/>
      <c r="L6" s="39"/>
      <c r="N6" s="7" t="s">
        <v>26</v>
      </c>
      <c r="O6">
        <v>16</v>
      </c>
    </row>
    <row r="7" spans="1:15" x14ac:dyDescent="0.3">
      <c r="A7" s="27" t="s">
        <v>87</v>
      </c>
      <c r="B7" s="7" t="s">
        <v>25</v>
      </c>
      <c r="C7" s="9">
        <v>5</v>
      </c>
      <c r="D7" s="9">
        <v>5</v>
      </c>
      <c r="E7" s="9">
        <v>5</v>
      </c>
      <c r="F7" s="9">
        <v>5</v>
      </c>
      <c r="G7" s="9">
        <v>5</v>
      </c>
      <c r="H7" s="9"/>
      <c r="I7" s="9">
        <f t="shared" si="0"/>
        <v>25</v>
      </c>
      <c r="J7" s="12">
        <f>I7/COUNTA(B7)</f>
        <v>25</v>
      </c>
      <c r="K7" s="43"/>
      <c r="L7" s="39"/>
      <c r="N7" s="49" t="s">
        <v>46</v>
      </c>
      <c r="O7">
        <f>J9</f>
        <v>13</v>
      </c>
    </row>
    <row r="8" spans="1:15" x14ac:dyDescent="0.3">
      <c r="A8" s="20"/>
      <c r="B8" s="7" t="s">
        <v>26</v>
      </c>
      <c r="C8" s="9">
        <v>5</v>
      </c>
      <c r="D8" s="9">
        <v>5</v>
      </c>
      <c r="E8" s="9">
        <v>1</v>
      </c>
      <c r="F8" s="9">
        <v>4</v>
      </c>
      <c r="G8" s="9">
        <v>1</v>
      </c>
      <c r="H8" s="9"/>
      <c r="I8" s="9">
        <f t="shared" si="0"/>
        <v>16</v>
      </c>
      <c r="J8" s="12">
        <f>I8/COUNTA(B8)</f>
        <v>16</v>
      </c>
      <c r="K8" s="43"/>
      <c r="L8" s="39"/>
    </row>
    <row r="9" spans="1:15" x14ac:dyDescent="0.3">
      <c r="A9" s="20"/>
      <c r="B9" s="7" t="s">
        <v>46</v>
      </c>
      <c r="C9" s="9">
        <v>1</v>
      </c>
      <c r="D9" s="9">
        <v>1</v>
      </c>
      <c r="E9" s="9">
        <v>2</v>
      </c>
      <c r="F9" s="9">
        <v>4</v>
      </c>
      <c r="G9" s="9">
        <v>5</v>
      </c>
      <c r="H9" s="9"/>
      <c r="I9" s="9">
        <f t="shared" si="0"/>
        <v>13</v>
      </c>
      <c r="J9" s="12">
        <f>I9/COUNTA(B9)</f>
        <v>13</v>
      </c>
      <c r="K9" s="43"/>
      <c r="L9" s="39"/>
    </row>
    <row r="10" spans="1:15" x14ac:dyDescent="0.3">
      <c r="A10" s="20"/>
      <c r="B10" s="13" t="s">
        <v>47</v>
      </c>
      <c r="C10" s="25">
        <f>SUM(C2:C9)/COUNTA(B2:B9)</f>
        <v>4.25</v>
      </c>
      <c r="D10" s="25">
        <f>SUM(D2:D9)/COUNTA(C2:C9)</f>
        <v>3.75</v>
      </c>
      <c r="E10" s="25">
        <f t="shared" ref="D10:G10" si="1">SUM(E2:E9)/COUNTA(D2:D9)</f>
        <v>3.5</v>
      </c>
      <c r="F10" s="25">
        <f t="shared" si="1"/>
        <v>4.375</v>
      </c>
      <c r="G10" s="25">
        <f t="shared" si="1"/>
        <v>3.25</v>
      </c>
      <c r="H10" s="9"/>
      <c r="I10" s="9"/>
      <c r="J10" s="12"/>
      <c r="K10" s="17"/>
      <c r="L10" s="12"/>
    </row>
    <row r="11" spans="1:15" x14ac:dyDescent="0.3">
      <c r="A11" s="21" t="s">
        <v>40</v>
      </c>
      <c r="B11" s="7"/>
      <c r="C11" s="2" t="s">
        <v>27</v>
      </c>
      <c r="D11" s="2" t="s">
        <v>29</v>
      </c>
      <c r="E11" s="2"/>
      <c r="F11" s="2"/>
      <c r="G11" s="2"/>
      <c r="J11" s="8"/>
      <c r="K11" s="7"/>
      <c r="L11" s="8"/>
    </row>
    <row r="12" spans="1:15" x14ac:dyDescent="0.3">
      <c r="A12" s="20"/>
      <c r="B12" s="7" t="s">
        <v>8</v>
      </c>
      <c r="C12" s="9">
        <v>5</v>
      </c>
      <c r="D12" s="9">
        <v>5</v>
      </c>
      <c r="E12" s="9"/>
      <c r="F12" s="9"/>
      <c r="G12" s="9"/>
      <c r="H12" s="9"/>
      <c r="I12" s="9">
        <f>SUM(C12:G12)</f>
        <v>10</v>
      </c>
      <c r="J12" s="12">
        <f>I12/COUNTA(B12)</f>
        <v>10</v>
      </c>
      <c r="K12" s="43">
        <v>10</v>
      </c>
      <c r="L12" s="39">
        <v>2</v>
      </c>
    </row>
    <row r="13" spans="1:15" x14ac:dyDescent="0.3">
      <c r="A13" s="27" t="s">
        <v>66</v>
      </c>
      <c r="B13" s="7" t="s">
        <v>15</v>
      </c>
      <c r="C13" s="9">
        <v>5</v>
      </c>
      <c r="D13" s="9">
        <v>4</v>
      </c>
      <c r="E13" s="9"/>
      <c r="F13" s="9"/>
      <c r="G13" s="9"/>
      <c r="H13" s="9"/>
      <c r="I13" s="9">
        <f t="shared" ref="I13:I19" si="2">SUM(C13:G13)</f>
        <v>9</v>
      </c>
      <c r="J13" s="39">
        <f>SUM(I13:I15)/COUNTA(B13:B15)</f>
        <v>9</v>
      </c>
      <c r="K13" s="43"/>
      <c r="L13" s="39"/>
    </row>
    <row r="14" spans="1:15" x14ac:dyDescent="0.3">
      <c r="A14" s="27" t="s">
        <v>67</v>
      </c>
      <c r="B14" s="7" t="s">
        <v>15</v>
      </c>
      <c r="C14" s="9">
        <v>4</v>
      </c>
      <c r="D14" s="9">
        <v>4</v>
      </c>
      <c r="E14" s="9"/>
      <c r="F14" s="9"/>
      <c r="G14" s="9"/>
      <c r="H14" s="9"/>
      <c r="I14" s="9">
        <f t="shared" si="2"/>
        <v>8</v>
      </c>
      <c r="J14" s="39"/>
      <c r="K14" s="43"/>
      <c r="L14" s="39"/>
    </row>
    <row r="15" spans="1:15" x14ac:dyDescent="0.3">
      <c r="A15" s="29" t="s">
        <v>80</v>
      </c>
      <c r="B15" s="7" t="s">
        <v>15</v>
      </c>
      <c r="C15" s="9">
        <v>5</v>
      </c>
      <c r="D15" s="9">
        <v>5</v>
      </c>
      <c r="E15" s="9"/>
      <c r="F15" s="9"/>
      <c r="G15" s="9"/>
      <c r="H15" s="9"/>
      <c r="I15" s="9">
        <f t="shared" si="2"/>
        <v>10</v>
      </c>
      <c r="J15" s="39"/>
      <c r="K15" s="43"/>
      <c r="L15" s="39"/>
    </row>
    <row r="16" spans="1:15" x14ac:dyDescent="0.3">
      <c r="A16" s="27" t="s">
        <v>68</v>
      </c>
      <c r="B16" s="7" t="s">
        <v>24</v>
      </c>
      <c r="C16" s="9">
        <v>5</v>
      </c>
      <c r="D16" s="9">
        <v>4</v>
      </c>
      <c r="E16" s="9"/>
      <c r="F16" s="9"/>
      <c r="G16" s="9"/>
      <c r="H16" s="9"/>
      <c r="I16" s="9">
        <f t="shared" si="2"/>
        <v>9</v>
      </c>
      <c r="J16" s="12">
        <f>I16/COUNTA(B16)</f>
        <v>9</v>
      </c>
      <c r="K16" s="43"/>
      <c r="L16" s="39"/>
    </row>
    <row r="17" spans="1:15" x14ac:dyDescent="0.3">
      <c r="A17" s="27" t="s">
        <v>81</v>
      </c>
      <c r="B17" s="7" t="s">
        <v>25</v>
      </c>
      <c r="C17" s="9">
        <v>5</v>
      </c>
      <c r="D17" s="9">
        <v>5</v>
      </c>
      <c r="E17" s="9"/>
      <c r="F17" s="9"/>
      <c r="G17" s="9"/>
      <c r="H17" s="9"/>
      <c r="I17" s="9">
        <f t="shared" si="2"/>
        <v>10</v>
      </c>
      <c r="J17" s="12">
        <f>I17/COUNTA(B17)</f>
        <v>10</v>
      </c>
      <c r="K17" s="43"/>
      <c r="L17" s="39"/>
    </row>
    <row r="18" spans="1:15" x14ac:dyDescent="0.3">
      <c r="A18" s="20"/>
      <c r="B18" s="7" t="s">
        <v>26</v>
      </c>
      <c r="C18" s="9">
        <v>5</v>
      </c>
      <c r="D18" s="9">
        <v>4</v>
      </c>
      <c r="E18" s="9"/>
      <c r="F18" s="9"/>
      <c r="G18" s="9"/>
      <c r="H18" s="9"/>
      <c r="I18" s="9">
        <f t="shared" si="2"/>
        <v>9</v>
      </c>
      <c r="J18" s="12">
        <f>I18/COUNTA(B18)</f>
        <v>9</v>
      </c>
      <c r="K18" s="43"/>
      <c r="L18" s="39"/>
    </row>
    <row r="19" spans="1:15" x14ac:dyDescent="0.3">
      <c r="A19" s="20"/>
      <c r="B19" s="7" t="s">
        <v>46</v>
      </c>
      <c r="C19" s="9">
        <v>2</v>
      </c>
      <c r="D19" s="9">
        <v>5</v>
      </c>
      <c r="E19" s="9"/>
      <c r="F19" s="9"/>
      <c r="G19" s="9"/>
      <c r="H19" s="9"/>
      <c r="I19" s="9">
        <f t="shared" si="2"/>
        <v>7</v>
      </c>
      <c r="J19" s="12">
        <f>I19/COUNTA(B19)</f>
        <v>7</v>
      </c>
      <c r="K19" s="43"/>
      <c r="L19" s="39"/>
      <c r="N19" s="7" t="s">
        <v>8</v>
      </c>
      <c r="O19">
        <v>10</v>
      </c>
    </row>
    <row r="20" spans="1:15" x14ac:dyDescent="0.3">
      <c r="A20" s="20"/>
      <c r="B20" s="13" t="s">
        <v>47</v>
      </c>
      <c r="C20" s="25">
        <f>SUM(C12:C19)/COUNTA(B12:B19)</f>
        <v>4.5</v>
      </c>
      <c r="D20" s="25">
        <f>SUM(D12:D19)/COUNTA(C12:C19)</f>
        <v>4.5</v>
      </c>
      <c r="E20" s="25"/>
      <c r="F20" s="25"/>
      <c r="G20" s="25"/>
      <c r="H20" s="9"/>
      <c r="I20" s="9"/>
      <c r="J20" s="12"/>
      <c r="K20" s="17"/>
      <c r="L20" s="12"/>
      <c r="N20" s="18" t="s">
        <v>15</v>
      </c>
      <c r="O20">
        <v>9</v>
      </c>
    </row>
    <row r="21" spans="1:15" x14ac:dyDescent="0.3">
      <c r="A21" s="21" t="s">
        <v>32</v>
      </c>
      <c r="B21" s="7"/>
      <c r="C21" s="2" t="s">
        <v>27</v>
      </c>
      <c r="D21" s="2"/>
      <c r="J21" s="8"/>
      <c r="K21" s="7"/>
      <c r="L21" s="8"/>
      <c r="N21" s="7" t="s">
        <v>24</v>
      </c>
      <c r="O21">
        <v>9</v>
      </c>
    </row>
    <row r="22" spans="1:15" x14ac:dyDescent="0.3">
      <c r="A22" s="20"/>
      <c r="B22" s="7" t="s">
        <v>8</v>
      </c>
      <c r="C22" s="9">
        <v>5</v>
      </c>
      <c r="D22" s="9"/>
      <c r="E22" s="9"/>
      <c r="F22" s="9"/>
      <c r="G22" s="9"/>
      <c r="H22" s="9"/>
      <c r="I22" s="9">
        <f>SUM(C22:G22)</f>
        <v>5</v>
      </c>
      <c r="J22" s="12">
        <f>I22/COUNTA(B22)</f>
        <v>5</v>
      </c>
      <c r="K22" s="43">
        <v>5</v>
      </c>
      <c r="L22" s="39">
        <v>1</v>
      </c>
      <c r="N22" s="7" t="s">
        <v>25</v>
      </c>
      <c r="O22">
        <v>10</v>
      </c>
    </row>
    <row r="23" spans="1:15" x14ac:dyDescent="0.3">
      <c r="A23" s="27" t="s">
        <v>62</v>
      </c>
      <c r="B23" s="7" t="s">
        <v>15</v>
      </c>
      <c r="C23" s="9">
        <v>3</v>
      </c>
      <c r="D23" s="9"/>
      <c r="E23" s="9"/>
      <c r="F23" s="9"/>
      <c r="G23" s="9"/>
      <c r="H23" s="9"/>
      <c r="I23" s="9">
        <f t="shared" ref="I23:I29" si="3">SUM(C23:G23)</f>
        <v>3</v>
      </c>
      <c r="J23" s="45">
        <f>SUM(I23:I25)/COUNTA(B23:B25)</f>
        <v>4.333333333333333</v>
      </c>
      <c r="K23" s="43"/>
      <c r="L23" s="39"/>
      <c r="N23" s="7" t="s">
        <v>26</v>
      </c>
      <c r="O23">
        <v>9</v>
      </c>
    </row>
    <row r="24" spans="1:15" x14ac:dyDescent="0.3">
      <c r="A24" s="28" t="s">
        <v>63</v>
      </c>
      <c r="B24" s="7" t="s">
        <v>15</v>
      </c>
      <c r="C24" s="9">
        <v>5</v>
      </c>
      <c r="D24" s="9"/>
      <c r="E24" s="9"/>
      <c r="F24" s="9"/>
      <c r="G24" s="9"/>
      <c r="H24" s="9"/>
      <c r="I24" s="9">
        <f t="shared" si="3"/>
        <v>5</v>
      </c>
      <c r="J24" s="45"/>
      <c r="K24" s="43"/>
      <c r="L24" s="39"/>
      <c r="N24" s="49" t="s">
        <v>46</v>
      </c>
      <c r="O24">
        <f>J19</f>
        <v>7</v>
      </c>
    </row>
    <row r="25" spans="1:15" x14ac:dyDescent="0.3">
      <c r="A25" s="29" t="s">
        <v>82</v>
      </c>
      <c r="B25" s="7" t="s">
        <v>15</v>
      </c>
      <c r="C25" s="9">
        <v>5</v>
      </c>
      <c r="D25" s="9"/>
      <c r="E25" s="9"/>
      <c r="F25" s="9"/>
      <c r="G25" s="9"/>
      <c r="H25" s="9"/>
      <c r="I25" s="9">
        <f t="shared" si="3"/>
        <v>5</v>
      </c>
      <c r="J25" s="45"/>
      <c r="K25" s="43"/>
      <c r="L25" s="39"/>
    </row>
    <row r="26" spans="1:15" x14ac:dyDescent="0.3">
      <c r="A26" s="27" t="s">
        <v>64</v>
      </c>
      <c r="B26" s="7" t="s">
        <v>24</v>
      </c>
      <c r="C26" s="9">
        <v>1</v>
      </c>
      <c r="D26" s="9"/>
      <c r="E26" s="9"/>
      <c r="F26" s="9"/>
      <c r="G26" s="9"/>
      <c r="H26" s="9"/>
      <c r="I26" s="9">
        <f t="shared" si="3"/>
        <v>1</v>
      </c>
      <c r="J26" s="12">
        <f>I26/COUNTA(B26)</f>
        <v>1</v>
      </c>
      <c r="K26" s="43"/>
      <c r="L26" s="39"/>
    </row>
    <row r="27" spans="1:15" x14ac:dyDescent="0.3">
      <c r="A27" s="27" t="s">
        <v>65</v>
      </c>
      <c r="B27" s="7" t="s">
        <v>25</v>
      </c>
      <c r="C27" s="9">
        <v>5</v>
      </c>
      <c r="D27" s="9"/>
      <c r="E27" s="9"/>
      <c r="F27" s="9"/>
      <c r="G27" s="9"/>
      <c r="H27" s="9"/>
      <c r="I27" s="9">
        <f t="shared" si="3"/>
        <v>5</v>
      </c>
      <c r="J27" s="12">
        <f>I27/COUNTA(B27)</f>
        <v>5</v>
      </c>
      <c r="K27" s="43"/>
      <c r="L27" s="39"/>
    </row>
    <row r="28" spans="1:15" x14ac:dyDescent="0.3">
      <c r="A28" s="20"/>
      <c r="B28" s="7" t="s">
        <v>26</v>
      </c>
      <c r="C28" s="9">
        <v>1</v>
      </c>
      <c r="D28" s="9"/>
      <c r="E28" s="9"/>
      <c r="F28" s="9"/>
      <c r="G28" s="9"/>
      <c r="H28" s="9"/>
      <c r="I28" s="9">
        <f t="shared" si="3"/>
        <v>1</v>
      </c>
      <c r="J28" s="12">
        <f>I28/COUNTA(B28)</f>
        <v>1</v>
      </c>
      <c r="K28" s="43"/>
      <c r="L28" s="39"/>
    </row>
    <row r="29" spans="1:15" x14ac:dyDescent="0.3">
      <c r="A29" s="20"/>
      <c r="B29" s="7" t="s">
        <v>46</v>
      </c>
      <c r="C29" s="9">
        <v>3</v>
      </c>
      <c r="D29" s="9"/>
      <c r="E29" s="9"/>
      <c r="F29" s="9"/>
      <c r="G29" s="9"/>
      <c r="H29" s="9"/>
      <c r="I29" s="9">
        <f t="shared" si="3"/>
        <v>3</v>
      </c>
      <c r="J29" s="12">
        <f>I29/COUNTA(B29)</f>
        <v>3</v>
      </c>
      <c r="K29" s="43"/>
      <c r="L29" s="39"/>
    </row>
    <row r="30" spans="1:15" x14ac:dyDescent="0.3">
      <c r="A30" s="20"/>
      <c r="B30" s="13" t="s">
        <v>47</v>
      </c>
      <c r="C30" s="25">
        <f>SUM(C22:C29)/COUNTA(B22:B29)</f>
        <v>3.5</v>
      </c>
      <c r="D30" s="25"/>
      <c r="E30" s="9"/>
      <c r="F30" s="9"/>
      <c r="G30" s="9"/>
      <c r="H30" s="9"/>
      <c r="I30" s="9"/>
      <c r="J30" s="12"/>
      <c r="K30" s="17"/>
      <c r="L30" s="12"/>
    </row>
    <row r="31" spans="1:15" x14ac:dyDescent="0.3">
      <c r="A31" s="21" t="s">
        <v>41</v>
      </c>
      <c r="B31" s="7"/>
      <c r="C31" s="2" t="s">
        <v>27</v>
      </c>
      <c r="D31" s="2" t="s">
        <v>29</v>
      </c>
      <c r="E31" s="2"/>
      <c r="J31" s="8"/>
      <c r="K31" s="7"/>
      <c r="L31" s="8"/>
    </row>
    <row r="32" spans="1:15" x14ac:dyDescent="0.3">
      <c r="A32" s="20"/>
      <c r="B32" s="7" t="s">
        <v>8</v>
      </c>
      <c r="C32" s="9">
        <v>1</v>
      </c>
      <c r="D32" s="9">
        <v>3</v>
      </c>
      <c r="E32" s="9"/>
      <c r="F32" s="9"/>
      <c r="G32" s="9"/>
      <c r="H32" s="9"/>
      <c r="I32" s="9">
        <f>SUM(C32:G32)</f>
        <v>4</v>
      </c>
      <c r="J32" s="12">
        <f>I32/COUNTA(B32)</f>
        <v>4</v>
      </c>
      <c r="K32" s="43">
        <v>10</v>
      </c>
      <c r="L32" s="39">
        <v>2</v>
      </c>
    </row>
    <row r="33" spans="1:15" x14ac:dyDescent="0.3">
      <c r="A33" s="23" t="s">
        <v>50</v>
      </c>
      <c r="B33" s="7" t="s">
        <v>15</v>
      </c>
      <c r="C33" s="9">
        <v>2</v>
      </c>
      <c r="D33" s="9">
        <v>3</v>
      </c>
      <c r="E33" s="9"/>
      <c r="F33" s="9"/>
      <c r="G33" s="9"/>
      <c r="H33" s="9"/>
      <c r="I33" s="9">
        <f t="shared" ref="I33:I39" si="4">SUM(C33:G33)</f>
        <v>5</v>
      </c>
      <c r="J33" s="36">
        <f>SUM(I33:I35)/COUNTA(B33:B35)</f>
        <v>5.333333333333333</v>
      </c>
      <c r="K33" s="43"/>
      <c r="L33" s="39"/>
    </row>
    <row r="34" spans="1:15" x14ac:dyDescent="0.3">
      <c r="A34" s="27" t="s">
        <v>51</v>
      </c>
      <c r="B34" s="7" t="s">
        <v>15</v>
      </c>
      <c r="C34" s="9">
        <v>1</v>
      </c>
      <c r="D34" s="9">
        <v>4</v>
      </c>
      <c r="E34" s="9"/>
      <c r="F34" s="9"/>
      <c r="G34" s="9"/>
      <c r="H34" s="9"/>
      <c r="I34" s="9">
        <f t="shared" si="4"/>
        <v>5</v>
      </c>
      <c r="J34" s="36"/>
      <c r="K34" s="43"/>
      <c r="L34" s="39"/>
    </row>
    <row r="35" spans="1:15" x14ac:dyDescent="0.3">
      <c r="A35" s="24" t="s">
        <v>48</v>
      </c>
      <c r="B35" s="7" t="s">
        <v>15</v>
      </c>
      <c r="C35" s="9">
        <v>1</v>
      </c>
      <c r="D35" s="9">
        <v>5</v>
      </c>
      <c r="E35" s="9"/>
      <c r="F35" s="9"/>
      <c r="G35" s="9"/>
      <c r="H35" s="9"/>
      <c r="I35" s="9">
        <f t="shared" si="4"/>
        <v>6</v>
      </c>
      <c r="J35" s="36"/>
      <c r="K35" s="43"/>
      <c r="L35" s="39"/>
    </row>
    <row r="36" spans="1:15" x14ac:dyDescent="0.3">
      <c r="A36" s="27" t="s">
        <v>52</v>
      </c>
      <c r="B36" s="7" t="s">
        <v>24</v>
      </c>
      <c r="C36" s="9">
        <v>1</v>
      </c>
      <c r="D36" s="9">
        <v>5</v>
      </c>
      <c r="E36" s="9"/>
      <c r="F36" s="9"/>
      <c r="G36" s="9"/>
      <c r="H36" s="9"/>
      <c r="I36" s="9">
        <f t="shared" si="4"/>
        <v>6</v>
      </c>
      <c r="J36" s="12">
        <f>I36/COUNTA(B36)</f>
        <v>6</v>
      </c>
      <c r="K36" s="43"/>
      <c r="L36" s="39"/>
      <c r="N36" s="7" t="s">
        <v>8</v>
      </c>
      <c r="O36">
        <v>5</v>
      </c>
    </row>
    <row r="37" spans="1:15" x14ac:dyDescent="0.3">
      <c r="A37" s="27" t="s">
        <v>53</v>
      </c>
      <c r="B37" s="7" t="s">
        <v>25</v>
      </c>
      <c r="C37" s="9">
        <v>1</v>
      </c>
      <c r="D37" s="9">
        <v>5</v>
      </c>
      <c r="E37" s="9"/>
      <c r="F37" s="9"/>
      <c r="G37" s="9"/>
      <c r="H37" s="9"/>
      <c r="I37" s="9">
        <f t="shared" si="4"/>
        <v>6</v>
      </c>
      <c r="J37" s="12">
        <f>I37/COUNTA(B37)</f>
        <v>6</v>
      </c>
      <c r="K37" s="43"/>
      <c r="L37" s="39"/>
      <c r="N37" s="18" t="s">
        <v>15</v>
      </c>
      <c r="O37">
        <v>4.33</v>
      </c>
    </row>
    <row r="38" spans="1:15" x14ac:dyDescent="0.3">
      <c r="A38" s="20"/>
      <c r="B38" s="7" t="s">
        <v>26</v>
      </c>
      <c r="C38" s="9">
        <v>2</v>
      </c>
      <c r="D38" s="9">
        <v>4</v>
      </c>
      <c r="E38" s="9"/>
      <c r="F38" s="9"/>
      <c r="G38" s="9"/>
      <c r="H38" s="9"/>
      <c r="I38" s="9">
        <f t="shared" si="4"/>
        <v>6</v>
      </c>
      <c r="J38" s="12">
        <f>I38/COUNTA(B38)</f>
        <v>6</v>
      </c>
      <c r="K38" s="43"/>
      <c r="L38" s="39"/>
      <c r="N38" s="7" t="s">
        <v>24</v>
      </c>
      <c r="O38">
        <v>1</v>
      </c>
    </row>
    <row r="39" spans="1:15" x14ac:dyDescent="0.3">
      <c r="A39" s="20"/>
      <c r="B39" s="7" t="s">
        <v>46</v>
      </c>
      <c r="C39" s="9">
        <v>1</v>
      </c>
      <c r="D39" s="9">
        <v>4</v>
      </c>
      <c r="E39" s="9"/>
      <c r="F39" s="9"/>
      <c r="G39" s="9"/>
      <c r="H39" s="9"/>
      <c r="I39" s="9">
        <f t="shared" si="4"/>
        <v>5</v>
      </c>
      <c r="J39" s="12">
        <f>I39/COUNTA(B39)</f>
        <v>5</v>
      </c>
      <c r="K39" s="43"/>
      <c r="L39" s="39"/>
      <c r="N39" s="7" t="s">
        <v>25</v>
      </c>
      <c r="O39">
        <v>5</v>
      </c>
    </row>
    <row r="40" spans="1:15" x14ac:dyDescent="0.3">
      <c r="A40" s="20"/>
      <c r="B40" s="13" t="s">
        <v>47</v>
      </c>
      <c r="C40" s="25">
        <f>SUM(C32:C39)/COUNTA(B32:B39)</f>
        <v>1.25</v>
      </c>
      <c r="D40" s="25">
        <f>SUM(D32:D39)/COUNTA(C32:C39)</f>
        <v>4.125</v>
      </c>
      <c r="E40" s="9"/>
      <c r="F40" s="9"/>
      <c r="G40" s="9"/>
      <c r="H40" s="9"/>
      <c r="I40" s="9"/>
      <c r="J40" s="12"/>
      <c r="K40" s="17"/>
      <c r="L40" s="12"/>
      <c r="N40" s="7" t="s">
        <v>26</v>
      </c>
      <c r="O40">
        <v>1</v>
      </c>
    </row>
    <row r="41" spans="1:15" x14ac:dyDescent="0.3">
      <c r="A41" s="21" t="s">
        <v>34</v>
      </c>
      <c r="B41" s="7"/>
      <c r="C41" s="2" t="s">
        <v>27</v>
      </c>
      <c r="J41" s="8"/>
      <c r="K41" s="7"/>
      <c r="L41" s="8"/>
      <c r="N41" s="49" t="s">
        <v>46</v>
      </c>
      <c r="O41">
        <f>J29</f>
        <v>3</v>
      </c>
    </row>
    <row r="42" spans="1:15" x14ac:dyDescent="0.3">
      <c r="A42" s="20"/>
      <c r="B42" s="7" t="s">
        <v>8</v>
      </c>
      <c r="C42" s="9">
        <v>4</v>
      </c>
      <c r="D42" s="9"/>
      <c r="E42" s="9"/>
      <c r="F42" s="9"/>
      <c r="G42" s="9"/>
      <c r="H42" s="9"/>
      <c r="I42" s="9">
        <f>SUM(C42:G42)</f>
        <v>4</v>
      </c>
      <c r="J42" s="12">
        <f>I42/COUNTA(B42)</f>
        <v>4</v>
      </c>
      <c r="K42" s="43">
        <v>5</v>
      </c>
      <c r="L42" s="39">
        <v>1</v>
      </c>
    </row>
    <row r="43" spans="1:15" x14ac:dyDescent="0.3">
      <c r="A43" s="23" t="s">
        <v>58</v>
      </c>
      <c r="B43" s="7" t="s">
        <v>15</v>
      </c>
      <c r="C43" s="9">
        <v>4</v>
      </c>
      <c r="D43" s="9"/>
      <c r="E43" s="9"/>
      <c r="F43" s="9"/>
      <c r="G43" s="9"/>
      <c r="H43" s="9"/>
      <c r="I43" s="9">
        <f t="shared" ref="I43:I48" si="5">SUM(C43:G43)</f>
        <v>4</v>
      </c>
      <c r="J43" s="36">
        <f>SUM(I43:I45)/COUNTA(B43:B45)</f>
        <v>3.6666666666666665</v>
      </c>
      <c r="K43" s="43"/>
      <c r="L43" s="39"/>
    </row>
    <row r="44" spans="1:15" x14ac:dyDescent="0.3">
      <c r="A44" s="28" t="s">
        <v>59</v>
      </c>
      <c r="B44" s="7" t="s">
        <v>15</v>
      </c>
      <c r="C44" s="9">
        <v>4</v>
      </c>
      <c r="D44" s="9"/>
      <c r="E44" s="9"/>
      <c r="F44" s="9"/>
      <c r="G44" s="9"/>
      <c r="H44" s="9"/>
      <c r="I44" s="9">
        <f t="shared" si="5"/>
        <v>4</v>
      </c>
      <c r="J44" s="36"/>
      <c r="K44" s="43"/>
      <c r="L44" s="39"/>
    </row>
    <row r="45" spans="1:15" x14ac:dyDescent="0.3">
      <c r="A45" s="24" t="s">
        <v>49</v>
      </c>
      <c r="B45" s="7" t="s">
        <v>15</v>
      </c>
      <c r="C45" s="9">
        <v>3</v>
      </c>
      <c r="D45" s="9"/>
      <c r="E45" s="9"/>
      <c r="F45" s="9"/>
      <c r="G45" s="9"/>
      <c r="H45" s="9"/>
      <c r="I45" s="9">
        <f t="shared" si="5"/>
        <v>3</v>
      </c>
      <c r="J45" s="36"/>
      <c r="K45" s="43"/>
      <c r="L45" s="39"/>
    </row>
    <row r="46" spans="1:15" x14ac:dyDescent="0.3">
      <c r="A46" s="27" t="s">
        <v>60</v>
      </c>
      <c r="B46" s="7" t="s">
        <v>24</v>
      </c>
      <c r="C46" s="9">
        <v>4</v>
      </c>
      <c r="D46" s="9"/>
      <c r="E46" s="9"/>
      <c r="F46" s="9"/>
      <c r="G46" s="9"/>
      <c r="H46" s="9"/>
      <c r="I46" s="9">
        <f t="shared" si="5"/>
        <v>4</v>
      </c>
      <c r="J46" s="12">
        <f>I46/COUNTA(B46)</f>
        <v>4</v>
      </c>
      <c r="K46" s="43"/>
      <c r="L46" s="39"/>
    </row>
    <row r="47" spans="1:15" x14ac:dyDescent="0.3">
      <c r="A47" s="27" t="s">
        <v>61</v>
      </c>
      <c r="B47" s="7" t="s">
        <v>25</v>
      </c>
      <c r="C47" s="9">
        <v>5</v>
      </c>
      <c r="D47" s="9"/>
      <c r="E47" s="9"/>
      <c r="F47" s="9"/>
      <c r="G47" s="9"/>
      <c r="H47" s="9"/>
      <c r="I47" s="9">
        <f t="shared" si="5"/>
        <v>5</v>
      </c>
      <c r="J47" s="12">
        <f>I47/COUNTA(B47)</f>
        <v>5</v>
      </c>
      <c r="K47" s="43"/>
      <c r="L47" s="39"/>
    </row>
    <row r="48" spans="1:15" x14ac:dyDescent="0.3">
      <c r="A48" s="20"/>
      <c r="B48" s="7" t="s">
        <v>26</v>
      </c>
      <c r="C48" s="9">
        <v>1</v>
      </c>
      <c r="D48" s="9"/>
      <c r="E48" s="9"/>
      <c r="F48" s="9"/>
      <c r="G48" s="9"/>
      <c r="H48" s="9"/>
      <c r="I48" s="9">
        <f t="shared" si="5"/>
        <v>1</v>
      </c>
      <c r="J48" s="12">
        <f>I48/COUNTA(B48)</f>
        <v>1</v>
      </c>
      <c r="K48" s="43"/>
      <c r="L48" s="39"/>
    </row>
    <row r="49" spans="1:15" x14ac:dyDescent="0.3">
      <c r="A49" s="20"/>
      <c r="B49" s="7" t="s">
        <v>46</v>
      </c>
      <c r="C49" s="9">
        <v>3</v>
      </c>
      <c r="D49" s="9"/>
      <c r="E49" s="9"/>
      <c r="F49" s="9"/>
      <c r="G49" s="9"/>
      <c r="H49" s="9"/>
      <c r="I49" s="9">
        <f t="shared" ref="I49" si="6">SUM(C49:G49)</f>
        <v>3</v>
      </c>
      <c r="J49" s="12">
        <f>I49/COUNTA(B49)</f>
        <v>3</v>
      </c>
      <c r="K49" s="43"/>
      <c r="L49" s="39"/>
    </row>
    <row r="50" spans="1:15" x14ac:dyDescent="0.3">
      <c r="A50" s="22"/>
      <c r="B50" s="11" t="s">
        <v>47</v>
      </c>
      <c r="C50" s="26">
        <f>SUM(C42:C49)/COUNTA(B42:B49)</f>
        <v>3.5</v>
      </c>
      <c r="D50" s="15"/>
      <c r="E50" s="15"/>
      <c r="F50" s="15"/>
      <c r="G50" s="15"/>
      <c r="H50" s="15"/>
      <c r="I50" s="15"/>
      <c r="J50" s="16"/>
      <c r="K50" s="44"/>
      <c r="L50" s="41"/>
    </row>
    <row r="52" spans="1:15" x14ac:dyDescent="0.3">
      <c r="N52" s="7" t="s">
        <v>8</v>
      </c>
      <c r="O52">
        <v>4</v>
      </c>
    </row>
    <row r="53" spans="1:15" x14ac:dyDescent="0.3">
      <c r="N53" s="18" t="s">
        <v>15</v>
      </c>
      <c r="O53">
        <v>5.33</v>
      </c>
    </row>
    <row r="54" spans="1:15" x14ac:dyDescent="0.3">
      <c r="N54" s="7" t="s">
        <v>24</v>
      </c>
      <c r="O54">
        <v>6</v>
      </c>
    </row>
    <row r="55" spans="1:15" x14ac:dyDescent="0.3">
      <c r="N55" s="7" t="s">
        <v>25</v>
      </c>
      <c r="O55">
        <v>6</v>
      </c>
    </row>
    <row r="56" spans="1:15" x14ac:dyDescent="0.3">
      <c r="N56" s="7" t="s">
        <v>26</v>
      </c>
      <c r="O56">
        <v>6</v>
      </c>
    </row>
    <row r="57" spans="1:15" x14ac:dyDescent="0.3">
      <c r="N57" s="49" t="s">
        <v>46</v>
      </c>
      <c r="O57">
        <f>J39</f>
        <v>5</v>
      </c>
    </row>
    <row r="69" spans="14:15" x14ac:dyDescent="0.3">
      <c r="N69" s="7" t="s">
        <v>8</v>
      </c>
      <c r="O69">
        <v>4</v>
      </c>
    </row>
    <row r="70" spans="14:15" x14ac:dyDescent="0.3">
      <c r="N70" s="18" t="s">
        <v>15</v>
      </c>
      <c r="O70">
        <v>3.67</v>
      </c>
    </row>
    <row r="71" spans="14:15" x14ac:dyDescent="0.3">
      <c r="N71" s="7" t="s">
        <v>24</v>
      </c>
      <c r="O71">
        <v>4</v>
      </c>
    </row>
    <row r="72" spans="14:15" x14ac:dyDescent="0.3">
      <c r="N72" s="7" t="s">
        <v>25</v>
      </c>
      <c r="O72">
        <v>5</v>
      </c>
    </row>
    <row r="73" spans="14:15" x14ac:dyDescent="0.3">
      <c r="N73" s="7" t="s">
        <v>26</v>
      </c>
      <c r="O73">
        <v>1</v>
      </c>
    </row>
    <row r="74" spans="14:15" x14ac:dyDescent="0.3">
      <c r="N74" s="49" t="s">
        <v>46</v>
      </c>
      <c r="O74">
        <f>J49</f>
        <v>3</v>
      </c>
    </row>
  </sheetData>
  <mergeCells count="15">
    <mergeCell ref="K42:K50"/>
    <mergeCell ref="L42:L50"/>
    <mergeCell ref="J3:J5"/>
    <mergeCell ref="J13:J15"/>
    <mergeCell ref="J23:J25"/>
    <mergeCell ref="J33:J35"/>
    <mergeCell ref="J43:J45"/>
    <mergeCell ref="L2:L9"/>
    <mergeCell ref="L12:L19"/>
    <mergeCell ref="L22:L29"/>
    <mergeCell ref="L32:L39"/>
    <mergeCell ref="K2:K9"/>
    <mergeCell ref="K12:K19"/>
    <mergeCell ref="K22:K29"/>
    <mergeCell ref="K32:K39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23B46-4149-4A27-9C3D-D83832F89D06}">
  <dimension ref="A1:Q17"/>
  <sheetViews>
    <sheetView topLeftCell="A12" zoomScale="85" zoomScaleNormal="85" workbookViewId="0">
      <selection activeCell="M10" sqref="M10"/>
    </sheetView>
  </sheetViews>
  <sheetFormatPr defaultRowHeight="14.4" x14ac:dyDescent="0.3"/>
  <cols>
    <col min="1" max="1" width="11.6640625" customWidth="1"/>
    <col min="2" max="2" width="22.5546875" customWidth="1"/>
    <col min="3" max="3" width="13.109375" customWidth="1"/>
    <col min="4" max="4" width="12" customWidth="1"/>
    <col min="5" max="5" width="15.44140625" customWidth="1"/>
    <col min="6" max="6" width="18.33203125" customWidth="1"/>
    <col min="7" max="7" width="14.5546875" customWidth="1"/>
    <col min="8" max="8" width="15.88671875" customWidth="1"/>
    <col min="9" max="9" width="14.77734375" customWidth="1"/>
    <col min="10" max="10" width="14.33203125" customWidth="1"/>
    <col min="11" max="11" width="14.109375" customWidth="1"/>
    <col min="12" max="12" width="13.109375" customWidth="1"/>
    <col min="13" max="13" width="13.44140625" customWidth="1"/>
  </cols>
  <sheetData>
    <row r="1" spans="1:17" ht="35.4" customHeight="1" x14ac:dyDescent="0.3">
      <c r="A1" s="46" t="s">
        <v>93</v>
      </c>
      <c r="B1" s="46"/>
    </row>
    <row r="2" spans="1:17" ht="57.6" x14ac:dyDescent="0.3">
      <c r="A2" s="33" t="s">
        <v>1</v>
      </c>
      <c r="B2" s="31" t="s">
        <v>88</v>
      </c>
      <c r="C2" s="31" t="s">
        <v>99</v>
      </c>
      <c r="D2" s="31" t="s">
        <v>96</v>
      </c>
      <c r="E2" s="31" t="s">
        <v>89</v>
      </c>
      <c r="F2" s="31" t="s">
        <v>105</v>
      </c>
      <c r="G2" s="31" t="s">
        <v>100</v>
      </c>
      <c r="H2" s="31" t="s">
        <v>95</v>
      </c>
      <c r="I2" s="31" t="s">
        <v>90</v>
      </c>
      <c r="J2" s="31" t="s">
        <v>94</v>
      </c>
      <c r="K2" s="31" t="s">
        <v>101</v>
      </c>
      <c r="L2" s="31" t="s">
        <v>102</v>
      </c>
      <c r="M2" s="31" t="s">
        <v>103</v>
      </c>
      <c r="N2" s="32"/>
      <c r="O2" s="30"/>
      <c r="P2" s="30"/>
      <c r="Q2" s="30"/>
    </row>
    <row r="3" spans="1:17" x14ac:dyDescent="0.3">
      <c r="A3" t="s">
        <v>8</v>
      </c>
      <c r="B3">
        <v>1</v>
      </c>
      <c r="C3">
        <v>1</v>
      </c>
      <c r="D3">
        <v>0</v>
      </c>
      <c r="E3">
        <v>1</v>
      </c>
      <c r="F3">
        <v>1</v>
      </c>
      <c r="G3">
        <v>0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</row>
    <row r="4" spans="1:17" x14ac:dyDescent="0.3">
      <c r="A4" t="s">
        <v>15</v>
      </c>
      <c r="B4">
        <v>0</v>
      </c>
      <c r="C4">
        <v>1</v>
      </c>
      <c r="D4">
        <v>1</v>
      </c>
      <c r="E4">
        <v>1</v>
      </c>
      <c r="F4">
        <v>0</v>
      </c>
      <c r="G4">
        <v>1</v>
      </c>
      <c r="H4">
        <v>1</v>
      </c>
      <c r="I4">
        <v>0</v>
      </c>
      <c r="J4">
        <v>1</v>
      </c>
      <c r="K4">
        <v>1</v>
      </c>
      <c r="L4">
        <v>0</v>
      </c>
      <c r="M4">
        <v>0</v>
      </c>
    </row>
    <row r="5" spans="1:17" x14ac:dyDescent="0.3">
      <c r="A5" t="s">
        <v>24</v>
      </c>
      <c r="B5">
        <v>0</v>
      </c>
      <c r="C5">
        <v>1</v>
      </c>
      <c r="D5">
        <v>1</v>
      </c>
      <c r="E5">
        <v>0</v>
      </c>
      <c r="F5">
        <v>1</v>
      </c>
      <c r="G5">
        <v>0</v>
      </c>
      <c r="H5">
        <v>0</v>
      </c>
      <c r="I5">
        <v>0</v>
      </c>
      <c r="J5">
        <v>1</v>
      </c>
      <c r="K5">
        <v>0</v>
      </c>
      <c r="L5">
        <v>1</v>
      </c>
      <c r="M5">
        <v>0</v>
      </c>
    </row>
    <row r="6" spans="1:17" x14ac:dyDescent="0.3">
      <c r="A6" t="s">
        <v>25</v>
      </c>
      <c r="B6">
        <v>0</v>
      </c>
      <c r="C6">
        <v>1</v>
      </c>
      <c r="D6">
        <v>1</v>
      </c>
      <c r="E6">
        <v>1</v>
      </c>
      <c r="F6">
        <v>1</v>
      </c>
      <c r="G6">
        <v>0</v>
      </c>
      <c r="H6">
        <v>0</v>
      </c>
      <c r="I6">
        <v>1</v>
      </c>
      <c r="J6">
        <v>1</v>
      </c>
      <c r="K6">
        <v>0</v>
      </c>
      <c r="L6">
        <v>0</v>
      </c>
      <c r="M6">
        <v>0</v>
      </c>
    </row>
    <row r="7" spans="1:17" x14ac:dyDescent="0.3">
      <c r="A7" t="s">
        <v>26</v>
      </c>
      <c r="B7">
        <v>1</v>
      </c>
      <c r="C7">
        <v>0</v>
      </c>
      <c r="D7">
        <v>0</v>
      </c>
      <c r="E7">
        <v>1</v>
      </c>
      <c r="F7">
        <v>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</row>
    <row r="8" spans="1:17" x14ac:dyDescent="0.3">
      <c r="A8" t="s">
        <v>46</v>
      </c>
      <c r="B8">
        <v>0</v>
      </c>
      <c r="C8">
        <v>1</v>
      </c>
      <c r="D8">
        <v>1</v>
      </c>
      <c r="E8">
        <v>0</v>
      </c>
      <c r="F8">
        <v>1</v>
      </c>
      <c r="G8">
        <v>0</v>
      </c>
      <c r="H8">
        <v>1</v>
      </c>
      <c r="I8">
        <v>0</v>
      </c>
      <c r="J8">
        <v>0</v>
      </c>
      <c r="K8">
        <v>1</v>
      </c>
      <c r="L8">
        <v>0</v>
      </c>
      <c r="M8">
        <v>0</v>
      </c>
    </row>
    <row r="9" spans="1:17" ht="33" customHeight="1" x14ac:dyDescent="0.3"/>
    <row r="10" spans="1:17" ht="33" customHeight="1" x14ac:dyDescent="0.3">
      <c r="A10" s="47" t="s">
        <v>104</v>
      </c>
      <c r="B10" s="47"/>
      <c r="C10" s="34"/>
    </row>
    <row r="11" spans="1:17" ht="43.2" x14ac:dyDescent="0.3">
      <c r="A11" s="33" t="s">
        <v>1</v>
      </c>
      <c r="B11" s="31" t="s">
        <v>91</v>
      </c>
      <c r="C11" s="31" t="s">
        <v>106</v>
      </c>
      <c r="D11" s="31" t="s">
        <v>96</v>
      </c>
      <c r="E11" s="31" t="s">
        <v>92</v>
      </c>
      <c r="F11" s="31" t="s">
        <v>97</v>
      </c>
      <c r="G11" s="31" t="s">
        <v>98</v>
      </c>
      <c r="H11" s="31" t="s">
        <v>103</v>
      </c>
    </row>
    <row r="12" spans="1:17" x14ac:dyDescent="0.3">
      <c r="A12" t="s">
        <v>8</v>
      </c>
      <c r="B12">
        <v>1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</row>
    <row r="13" spans="1:17" x14ac:dyDescent="0.3">
      <c r="A13" t="s">
        <v>15</v>
      </c>
      <c r="B13">
        <v>1</v>
      </c>
      <c r="C13">
        <v>0</v>
      </c>
      <c r="D13">
        <v>0</v>
      </c>
      <c r="E13">
        <v>0</v>
      </c>
      <c r="F13">
        <v>1</v>
      </c>
      <c r="G13">
        <v>1</v>
      </c>
      <c r="H13">
        <v>0</v>
      </c>
    </row>
    <row r="14" spans="1:17" x14ac:dyDescent="0.3">
      <c r="A14" t="s">
        <v>24</v>
      </c>
      <c r="B14">
        <v>0</v>
      </c>
      <c r="C14">
        <v>0</v>
      </c>
      <c r="D14">
        <v>1</v>
      </c>
      <c r="E14">
        <v>0</v>
      </c>
      <c r="F14">
        <v>0</v>
      </c>
      <c r="G14">
        <v>0</v>
      </c>
      <c r="H14">
        <v>0</v>
      </c>
    </row>
    <row r="15" spans="1:17" x14ac:dyDescent="0.3">
      <c r="A15" t="s">
        <v>25</v>
      </c>
      <c r="B15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</row>
    <row r="16" spans="1:17" x14ac:dyDescent="0.3">
      <c r="A16" t="s">
        <v>26</v>
      </c>
      <c r="B16">
        <v>1</v>
      </c>
      <c r="C16">
        <v>0</v>
      </c>
      <c r="D16">
        <v>0</v>
      </c>
      <c r="E16">
        <v>1</v>
      </c>
      <c r="F16">
        <v>0</v>
      </c>
      <c r="G16">
        <v>0</v>
      </c>
      <c r="H16">
        <v>1</v>
      </c>
    </row>
    <row r="17" spans="1:8" x14ac:dyDescent="0.3">
      <c r="A17" t="s">
        <v>46</v>
      </c>
      <c r="B17">
        <v>1</v>
      </c>
      <c r="C17">
        <v>1</v>
      </c>
      <c r="D17">
        <v>1</v>
      </c>
      <c r="E17">
        <v>0</v>
      </c>
      <c r="F17">
        <v>0</v>
      </c>
      <c r="G17">
        <v>0</v>
      </c>
      <c r="H17">
        <v>1</v>
      </c>
    </row>
  </sheetData>
  <mergeCells count="2">
    <mergeCell ref="A1:B1"/>
    <mergeCell ref="A10:B1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25B4A-D970-41AC-AC78-DF116AD51635}">
  <dimension ref="A1:G60"/>
  <sheetViews>
    <sheetView workbookViewId="0">
      <selection activeCell="F26" sqref="F26"/>
    </sheetView>
  </sheetViews>
  <sheetFormatPr defaultRowHeight="14.4" x14ac:dyDescent="0.3"/>
  <cols>
    <col min="1" max="1" width="37.77734375" customWidth="1"/>
    <col min="2" max="2" width="19.6640625" customWidth="1"/>
    <col min="3" max="3" width="10.88671875" customWidth="1"/>
    <col min="4" max="4" width="9.44140625" customWidth="1"/>
    <col min="5" max="5" width="10.6640625" customWidth="1"/>
    <col min="6" max="6" width="10.33203125" customWidth="1"/>
    <col min="7" max="7" width="9.6640625" customWidth="1"/>
  </cols>
  <sheetData>
    <row r="1" spans="1:7" x14ac:dyDescent="0.3">
      <c r="A1" s="2" t="s">
        <v>28</v>
      </c>
      <c r="B1" s="2" t="s">
        <v>30</v>
      </c>
      <c r="C1" s="2" t="s">
        <v>27</v>
      </c>
      <c r="D1" s="2" t="s">
        <v>29</v>
      </c>
      <c r="E1" s="2" t="s">
        <v>36</v>
      </c>
      <c r="F1" s="2" t="s">
        <v>37</v>
      </c>
    </row>
    <row r="2" spans="1:7" x14ac:dyDescent="0.3">
      <c r="B2" t="s">
        <v>8</v>
      </c>
    </row>
    <row r="3" spans="1:7" x14ac:dyDescent="0.3">
      <c r="B3" t="s">
        <v>15</v>
      </c>
    </row>
    <row r="4" spans="1:7" x14ac:dyDescent="0.3">
      <c r="B4" t="s">
        <v>15</v>
      </c>
    </row>
    <row r="5" spans="1:7" x14ac:dyDescent="0.3">
      <c r="B5" t="s">
        <v>15</v>
      </c>
    </row>
    <row r="6" spans="1:7" x14ac:dyDescent="0.3">
      <c r="B6" t="s">
        <v>15</v>
      </c>
    </row>
    <row r="7" spans="1:7" x14ac:dyDescent="0.3">
      <c r="B7" t="s">
        <v>15</v>
      </c>
    </row>
    <row r="8" spans="1:7" x14ac:dyDescent="0.3">
      <c r="B8" t="s">
        <v>24</v>
      </c>
    </row>
    <row r="9" spans="1:7" x14ac:dyDescent="0.3">
      <c r="B9" t="s">
        <v>25</v>
      </c>
    </row>
    <row r="10" spans="1:7" x14ac:dyDescent="0.3">
      <c r="B10" t="s">
        <v>26</v>
      </c>
    </row>
    <row r="11" spans="1:7" x14ac:dyDescent="0.3">
      <c r="A11" s="2" t="s">
        <v>31</v>
      </c>
      <c r="C11" s="2" t="s">
        <v>27</v>
      </c>
      <c r="D11" s="2" t="s">
        <v>29</v>
      </c>
      <c r="E11" s="2" t="s">
        <v>36</v>
      </c>
      <c r="F11" s="2" t="s">
        <v>37</v>
      </c>
      <c r="G11" s="2" t="s">
        <v>38</v>
      </c>
    </row>
    <row r="12" spans="1:7" x14ac:dyDescent="0.3">
      <c r="B12" t="s">
        <v>8</v>
      </c>
    </row>
    <row r="13" spans="1:7" x14ac:dyDescent="0.3">
      <c r="B13" t="s">
        <v>15</v>
      </c>
    </row>
    <row r="14" spans="1:7" x14ac:dyDescent="0.3">
      <c r="B14" t="s">
        <v>15</v>
      </c>
    </row>
    <row r="15" spans="1:7" x14ac:dyDescent="0.3">
      <c r="B15" t="s">
        <v>15</v>
      </c>
    </row>
    <row r="16" spans="1:7" x14ac:dyDescent="0.3">
      <c r="B16" t="s">
        <v>15</v>
      </c>
    </row>
    <row r="17" spans="1:5" x14ac:dyDescent="0.3">
      <c r="B17" t="s">
        <v>15</v>
      </c>
    </row>
    <row r="18" spans="1:5" x14ac:dyDescent="0.3">
      <c r="B18" t="s">
        <v>24</v>
      </c>
    </row>
    <row r="19" spans="1:5" x14ac:dyDescent="0.3">
      <c r="B19" t="s">
        <v>25</v>
      </c>
    </row>
    <row r="20" spans="1:5" x14ac:dyDescent="0.3">
      <c r="B20" t="s">
        <v>26</v>
      </c>
    </row>
    <row r="21" spans="1:5" x14ac:dyDescent="0.3">
      <c r="A21" s="2" t="s">
        <v>32</v>
      </c>
      <c r="C21" s="2" t="s">
        <v>27</v>
      </c>
      <c r="D21" s="2" t="s">
        <v>29</v>
      </c>
    </row>
    <row r="22" spans="1:5" x14ac:dyDescent="0.3">
      <c r="B22" t="s">
        <v>8</v>
      </c>
    </row>
    <row r="23" spans="1:5" x14ac:dyDescent="0.3">
      <c r="B23" t="s">
        <v>15</v>
      </c>
    </row>
    <row r="24" spans="1:5" x14ac:dyDescent="0.3">
      <c r="B24" t="s">
        <v>15</v>
      </c>
    </row>
    <row r="25" spans="1:5" x14ac:dyDescent="0.3">
      <c r="B25" t="s">
        <v>15</v>
      </c>
    </row>
    <row r="26" spans="1:5" x14ac:dyDescent="0.3">
      <c r="B26" t="s">
        <v>15</v>
      </c>
    </row>
    <row r="27" spans="1:5" x14ac:dyDescent="0.3">
      <c r="B27" t="s">
        <v>15</v>
      </c>
    </row>
    <row r="28" spans="1:5" x14ac:dyDescent="0.3">
      <c r="B28" t="s">
        <v>24</v>
      </c>
    </row>
    <row r="29" spans="1:5" x14ac:dyDescent="0.3">
      <c r="B29" t="s">
        <v>25</v>
      </c>
    </row>
    <row r="30" spans="1:5" x14ac:dyDescent="0.3">
      <c r="B30" t="s">
        <v>26</v>
      </c>
    </row>
    <row r="31" spans="1:5" x14ac:dyDescent="0.3">
      <c r="A31" s="2" t="s">
        <v>33</v>
      </c>
      <c r="C31" s="2" t="s">
        <v>27</v>
      </c>
      <c r="D31" s="2" t="s">
        <v>29</v>
      </c>
      <c r="E31" s="2" t="s">
        <v>36</v>
      </c>
    </row>
    <row r="32" spans="1:5" x14ac:dyDescent="0.3">
      <c r="B32" t="s">
        <v>8</v>
      </c>
    </row>
    <row r="33" spans="1:4" x14ac:dyDescent="0.3">
      <c r="B33" t="s">
        <v>15</v>
      </c>
    </row>
    <row r="34" spans="1:4" x14ac:dyDescent="0.3">
      <c r="B34" t="s">
        <v>15</v>
      </c>
    </row>
    <row r="35" spans="1:4" x14ac:dyDescent="0.3">
      <c r="B35" t="s">
        <v>15</v>
      </c>
    </row>
    <row r="36" spans="1:4" x14ac:dyDescent="0.3">
      <c r="B36" t="s">
        <v>15</v>
      </c>
    </row>
    <row r="37" spans="1:4" x14ac:dyDescent="0.3">
      <c r="B37" t="s">
        <v>15</v>
      </c>
    </row>
    <row r="38" spans="1:4" x14ac:dyDescent="0.3">
      <c r="B38" t="s">
        <v>24</v>
      </c>
    </row>
    <row r="39" spans="1:4" x14ac:dyDescent="0.3">
      <c r="B39" t="s">
        <v>25</v>
      </c>
    </row>
    <row r="40" spans="1:4" x14ac:dyDescent="0.3">
      <c r="B40" t="s">
        <v>26</v>
      </c>
    </row>
    <row r="41" spans="1:4" x14ac:dyDescent="0.3">
      <c r="A41" s="2" t="s">
        <v>35</v>
      </c>
      <c r="C41" s="2" t="s">
        <v>27</v>
      </c>
      <c r="D41" s="2" t="s">
        <v>29</v>
      </c>
    </row>
    <row r="42" spans="1:4" x14ac:dyDescent="0.3">
      <c r="B42" t="s">
        <v>8</v>
      </c>
    </row>
    <row r="43" spans="1:4" x14ac:dyDescent="0.3">
      <c r="B43" t="s">
        <v>15</v>
      </c>
    </row>
    <row r="44" spans="1:4" x14ac:dyDescent="0.3">
      <c r="B44" t="s">
        <v>15</v>
      </c>
    </row>
    <row r="45" spans="1:4" x14ac:dyDescent="0.3">
      <c r="B45" t="s">
        <v>15</v>
      </c>
    </row>
    <row r="46" spans="1:4" x14ac:dyDescent="0.3">
      <c r="B46" t="s">
        <v>15</v>
      </c>
    </row>
    <row r="47" spans="1:4" x14ac:dyDescent="0.3">
      <c r="B47" t="s">
        <v>15</v>
      </c>
    </row>
    <row r="48" spans="1:4" x14ac:dyDescent="0.3">
      <c r="B48" t="s">
        <v>24</v>
      </c>
    </row>
    <row r="49" spans="1:3" x14ac:dyDescent="0.3">
      <c r="B49" t="s">
        <v>25</v>
      </c>
    </row>
    <row r="50" spans="1:3" x14ac:dyDescent="0.3">
      <c r="B50" t="s">
        <v>26</v>
      </c>
    </row>
    <row r="51" spans="1:3" x14ac:dyDescent="0.3">
      <c r="A51" s="2" t="s">
        <v>34</v>
      </c>
      <c r="C51" s="2" t="s">
        <v>27</v>
      </c>
    </row>
    <row r="52" spans="1:3" x14ac:dyDescent="0.3">
      <c r="B52" t="s">
        <v>8</v>
      </c>
    </row>
    <row r="53" spans="1:3" x14ac:dyDescent="0.3">
      <c r="B53" t="s">
        <v>15</v>
      </c>
    </row>
    <row r="54" spans="1:3" x14ac:dyDescent="0.3">
      <c r="B54" t="s">
        <v>15</v>
      </c>
    </row>
    <row r="55" spans="1:3" x14ac:dyDescent="0.3">
      <c r="B55" t="s">
        <v>15</v>
      </c>
    </row>
    <row r="56" spans="1:3" x14ac:dyDescent="0.3">
      <c r="B56" t="s">
        <v>15</v>
      </c>
    </row>
    <row r="57" spans="1:3" x14ac:dyDescent="0.3">
      <c r="B57" t="s">
        <v>15</v>
      </c>
    </row>
    <row r="58" spans="1:3" x14ac:dyDescent="0.3">
      <c r="B58" t="s">
        <v>24</v>
      </c>
    </row>
    <row r="59" spans="1:3" x14ac:dyDescent="0.3">
      <c r="B59" t="s">
        <v>25</v>
      </c>
    </row>
    <row r="60" spans="1:3" x14ac:dyDescent="0.3">
      <c r="B60" t="s">
        <v>26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DFD4B-DC61-4615-B8CE-F730AA888945}">
  <dimension ref="A1:G50"/>
  <sheetViews>
    <sheetView workbookViewId="0">
      <selection activeCell="B2" sqref="B2:B10"/>
    </sheetView>
  </sheetViews>
  <sheetFormatPr defaultRowHeight="14.4" x14ac:dyDescent="0.3"/>
  <cols>
    <col min="1" max="1" width="39.6640625" customWidth="1"/>
    <col min="2" max="2" width="19.6640625" customWidth="1"/>
    <col min="3" max="3" width="12.77734375" customWidth="1"/>
    <col min="4" max="4" width="11.88671875" customWidth="1"/>
    <col min="5" max="5" width="10.6640625" customWidth="1"/>
    <col min="6" max="6" width="10.33203125" customWidth="1"/>
    <col min="7" max="7" width="9.6640625" customWidth="1"/>
  </cols>
  <sheetData>
    <row r="1" spans="1:7" x14ac:dyDescent="0.3">
      <c r="A1" s="2" t="s">
        <v>39</v>
      </c>
      <c r="B1" s="2" t="s">
        <v>30</v>
      </c>
      <c r="C1" s="2" t="s">
        <v>27</v>
      </c>
      <c r="D1" s="2" t="s">
        <v>29</v>
      </c>
      <c r="E1" s="2" t="s">
        <v>36</v>
      </c>
      <c r="F1" s="2" t="s">
        <v>37</v>
      </c>
      <c r="G1" s="2" t="s">
        <v>38</v>
      </c>
    </row>
    <row r="2" spans="1:7" x14ac:dyDescent="0.3">
      <c r="B2" t="s">
        <v>8</v>
      </c>
    </row>
    <row r="3" spans="1:7" x14ac:dyDescent="0.3">
      <c r="B3" t="s">
        <v>15</v>
      </c>
    </row>
    <row r="4" spans="1:7" x14ac:dyDescent="0.3">
      <c r="B4" t="s">
        <v>15</v>
      </c>
    </row>
    <row r="5" spans="1:7" x14ac:dyDescent="0.3">
      <c r="B5" t="s">
        <v>15</v>
      </c>
    </row>
    <row r="6" spans="1:7" x14ac:dyDescent="0.3">
      <c r="B6" t="s">
        <v>15</v>
      </c>
    </row>
    <row r="7" spans="1:7" x14ac:dyDescent="0.3">
      <c r="B7" t="s">
        <v>15</v>
      </c>
    </row>
    <row r="8" spans="1:7" x14ac:dyDescent="0.3">
      <c r="B8" t="s">
        <v>24</v>
      </c>
    </row>
    <row r="9" spans="1:7" x14ac:dyDescent="0.3">
      <c r="B9" t="s">
        <v>25</v>
      </c>
    </row>
    <row r="10" spans="1:7" x14ac:dyDescent="0.3">
      <c r="B10" t="s">
        <v>26</v>
      </c>
    </row>
    <row r="11" spans="1:7" x14ac:dyDescent="0.3">
      <c r="A11" s="2" t="s">
        <v>40</v>
      </c>
      <c r="C11" s="2" t="s">
        <v>27</v>
      </c>
      <c r="D11" s="2" t="s">
        <v>29</v>
      </c>
      <c r="E11" s="2"/>
      <c r="F11" s="2"/>
      <c r="G11" s="2"/>
    </row>
    <row r="12" spans="1:7" x14ac:dyDescent="0.3">
      <c r="B12" t="s">
        <v>8</v>
      </c>
    </row>
    <row r="13" spans="1:7" x14ac:dyDescent="0.3">
      <c r="B13" t="s">
        <v>15</v>
      </c>
    </row>
    <row r="14" spans="1:7" x14ac:dyDescent="0.3">
      <c r="B14" t="s">
        <v>15</v>
      </c>
    </row>
    <row r="15" spans="1:7" x14ac:dyDescent="0.3">
      <c r="B15" t="s">
        <v>15</v>
      </c>
    </row>
    <row r="16" spans="1:7" x14ac:dyDescent="0.3">
      <c r="B16" t="s">
        <v>15</v>
      </c>
    </row>
    <row r="17" spans="1:5" x14ac:dyDescent="0.3">
      <c r="B17" t="s">
        <v>15</v>
      </c>
    </row>
    <row r="18" spans="1:5" x14ac:dyDescent="0.3">
      <c r="B18" t="s">
        <v>24</v>
      </c>
    </row>
    <row r="19" spans="1:5" x14ac:dyDescent="0.3">
      <c r="B19" t="s">
        <v>25</v>
      </c>
    </row>
    <row r="20" spans="1:5" x14ac:dyDescent="0.3">
      <c r="B20" t="s">
        <v>26</v>
      </c>
    </row>
    <row r="21" spans="1:5" x14ac:dyDescent="0.3">
      <c r="A21" s="2" t="s">
        <v>32</v>
      </c>
      <c r="C21" s="2" t="s">
        <v>27</v>
      </c>
      <c r="D21" s="2"/>
    </row>
    <row r="22" spans="1:5" x14ac:dyDescent="0.3">
      <c r="B22" t="s">
        <v>8</v>
      </c>
    </row>
    <row r="23" spans="1:5" x14ac:dyDescent="0.3">
      <c r="B23" t="s">
        <v>15</v>
      </c>
    </row>
    <row r="24" spans="1:5" x14ac:dyDescent="0.3">
      <c r="B24" t="s">
        <v>15</v>
      </c>
    </row>
    <row r="25" spans="1:5" x14ac:dyDescent="0.3">
      <c r="B25" t="s">
        <v>15</v>
      </c>
    </row>
    <row r="26" spans="1:5" x14ac:dyDescent="0.3">
      <c r="B26" t="s">
        <v>15</v>
      </c>
    </row>
    <row r="27" spans="1:5" x14ac:dyDescent="0.3">
      <c r="B27" t="s">
        <v>15</v>
      </c>
    </row>
    <row r="28" spans="1:5" x14ac:dyDescent="0.3">
      <c r="B28" t="s">
        <v>24</v>
      </c>
    </row>
    <row r="29" spans="1:5" x14ac:dyDescent="0.3">
      <c r="B29" t="s">
        <v>25</v>
      </c>
    </row>
    <row r="30" spans="1:5" x14ac:dyDescent="0.3">
      <c r="B30" t="s">
        <v>26</v>
      </c>
    </row>
    <row r="31" spans="1:5" x14ac:dyDescent="0.3">
      <c r="A31" s="2" t="s">
        <v>41</v>
      </c>
      <c r="C31" s="2" t="s">
        <v>27</v>
      </c>
      <c r="D31" s="2" t="s">
        <v>29</v>
      </c>
      <c r="E31" s="2"/>
    </row>
    <row r="32" spans="1:5" x14ac:dyDescent="0.3">
      <c r="B32" t="s">
        <v>8</v>
      </c>
    </row>
    <row r="33" spans="1:3" x14ac:dyDescent="0.3">
      <c r="B33" t="s">
        <v>15</v>
      </c>
    </row>
    <row r="34" spans="1:3" x14ac:dyDescent="0.3">
      <c r="B34" t="s">
        <v>15</v>
      </c>
    </row>
    <row r="35" spans="1:3" x14ac:dyDescent="0.3">
      <c r="B35" t="s">
        <v>15</v>
      </c>
    </row>
    <row r="36" spans="1:3" x14ac:dyDescent="0.3">
      <c r="B36" t="s">
        <v>15</v>
      </c>
    </row>
    <row r="37" spans="1:3" x14ac:dyDescent="0.3">
      <c r="B37" t="s">
        <v>15</v>
      </c>
    </row>
    <row r="38" spans="1:3" x14ac:dyDescent="0.3">
      <c r="B38" t="s">
        <v>24</v>
      </c>
    </row>
    <row r="39" spans="1:3" x14ac:dyDescent="0.3">
      <c r="B39" t="s">
        <v>25</v>
      </c>
    </row>
    <row r="40" spans="1:3" x14ac:dyDescent="0.3">
      <c r="B40" t="s">
        <v>26</v>
      </c>
    </row>
    <row r="41" spans="1:3" x14ac:dyDescent="0.3">
      <c r="A41" s="2" t="s">
        <v>34</v>
      </c>
      <c r="C41" s="2" t="s">
        <v>27</v>
      </c>
    </row>
    <row r="42" spans="1:3" x14ac:dyDescent="0.3">
      <c r="B42" t="s">
        <v>8</v>
      </c>
    </row>
    <row r="43" spans="1:3" x14ac:dyDescent="0.3">
      <c r="B43" t="s">
        <v>15</v>
      </c>
    </row>
    <row r="44" spans="1:3" x14ac:dyDescent="0.3">
      <c r="B44" t="s">
        <v>15</v>
      </c>
    </row>
    <row r="45" spans="1:3" x14ac:dyDescent="0.3">
      <c r="B45" t="s">
        <v>15</v>
      </c>
    </row>
    <row r="46" spans="1:3" x14ac:dyDescent="0.3">
      <c r="B46" t="s">
        <v>15</v>
      </c>
    </row>
    <row r="47" spans="1:3" x14ac:dyDescent="0.3">
      <c r="B47" t="s">
        <v>15</v>
      </c>
    </row>
    <row r="48" spans="1:3" x14ac:dyDescent="0.3">
      <c r="B48" t="s">
        <v>24</v>
      </c>
    </row>
    <row r="49" spans="2:2" x14ac:dyDescent="0.3">
      <c r="B49" t="s">
        <v>25</v>
      </c>
    </row>
    <row r="50" spans="2:2" x14ac:dyDescent="0.3">
      <c r="B50" t="s">
        <v>26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Demographics</vt:lpstr>
      <vt:lpstr>Lab Sample Transport</vt:lpstr>
      <vt:lpstr>Vaccine Campaigns</vt:lpstr>
      <vt:lpstr>Challenges</vt:lpstr>
      <vt:lpstr>Lab Sample Transport OE</vt:lpstr>
      <vt:lpstr>Vaccine Campaigns 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Chang</dc:creator>
  <cp:lastModifiedBy>Alex Chang</cp:lastModifiedBy>
  <dcterms:created xsi:type="dcterms:W3CDTF">2023-10-26T15:40:34Z</dcterms:created>
  <dcterms:modified xsi:type="dcterms:W3CDTF">2023-11-03T12:47:28Z</dcterms:modified>
</cp:coreProperties>
</file>